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endmarkhorst/Library/Mobile Documents/com~apple~CloudDocs/PhD/READINESS/steiner4readiness/project2/ctsp_comparison/8GB/"/>
    </mc:Choice>
  </mc:AlternateContent>
  <xr:revisionPtr revIDLastSave="0" documentId="13_ncr:1_{590709F7-317B-304B-A3C2-56C78E86943B}" xr6:coauthVersionLast="47" xr6:coauthVersionMax="47" xr10:uidLastSave="{00000000-0000-0000-0000-000000000000}"/>
  <bookViews>
    <workbookView xWindow="0" yWindow="500" windowWidth="38400" windowHeight="23500" activeTab="1" xr2:uid="{00000000-000D-0000-FFFF-FFFF00000000}"/>
  </bookViews>
  <sheets>
    <sheet name="Blad4" sheetId="5" r:id="rId1"/>
    <sheet name="BigTable" sheetId="4" r:id="rId2"/>
    <sheet name="Alphas" sheetId="6" r:id="rId3"/>
    <sheet name="Ratio Tight Cuts" sheetId="7" r:id="rId4"/>
    <sheet name="analysis_final_df" sheetId="1" r:id="rId5"/>
  </sheets>
  <definedNames>
    <definedName name="_xlnm._FilterDatabase" localSheetId="4" hidden="1">analysis_final_df!$A$1:$R$1303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T1244" i="1" s="1"/>
  <c r="S1245" i="1"/>
  <c r="S1246" i="1"/>
  <c r="S1247" i="1"/>
  <c r="S1248" i="1"/>
  <c r="S1249" i="1"/>
  <c r="S1250" i="1"/>
  <c r="S1251" i="1"/>
  <c r="S1252" i="1"/>
  <c r="T1252" i="1" s="1"/>
  <c r="S1253" i="1"/>
  <c r="S1254" i="1"/>
  <c r="S1255" i="1"/>
  <c r="S1256" i="1"/>
  <c r="S1257" i="1"/>
  <c r="S1258" i="1"/>
  <c r="S1259" i="1"/>
  <c r="S1260" i="1"/>
  <c r="T1260" i="1" s="1"/>
  <c r="S1261" i="1"/>
  <c r="S1262" i="1"/>
  <c r="S1263" i="1"/>
  <c r="S1264" i="1"/>
  <c r="S1265" i="1"/>
  <c r="S1266" i="1"/>
  <c r="S1267" i="1"/>
  <c r="S1268" i="1"/>
  <c r="T1268" i="1" s="1"/>
  <c r="S1269" i="1"/>
  <c r="S1270" i="1"/>
  <c r="S1271" i="1"/>
  <c r="S1272" i="1"/>
  <c r="S1273" i="1"/>
  <c r="S1274" i="1"/>
  <c r="S1275" i="1"/>
  <c r="S1276" i="1"/>
  <c r="T1276" i="1" s="1"/>
  <c r="S1277" i="1"/>
  <c r="S1278" i="1"/>
  <c r="S1279" i="1"/>
  <c r="S1280" i="1"/>
  <c r="S1281" i="1"/>
  <c r="S1282" i="1"/>
  <c r="S1283" i="1"/>
  <c r="S1284" i="1"/>
  <c r="T1284" i="1" s="1"/>
  <c r="S1285" i="1"/>
  <c r="S1286" i="1"/>
  <c r="S1287" i="1"/>
  <c r="S1288" i="1"/>
  <c r="S1289" i="1"/>
  <c r="S1290" i="1"/>
  <c r="S1291" i="1"/>
  <c r="S1292" i="1"/>
  <c r="T1292" i="1" s="1"/>
  <c r="S1293" i="1"/>
  <c r="S1294" i="1"/>
  <c r="S1295" i="1"/>
  <c r="S1296" i="1"/>
  <c r="S1297" i="1"/>
  <c r="S1298" i="1"/>
  <c r="S1299" i="1"/>
  <c r="S1300" i="1"/>
  <c r="T1300" i="1" s="1"/>
  <c r="S1301" i="1"/>
  <c r="S1302" i="1"/>
  <c r="S1303" i="1"/>
  <c r="S2" i="1"/>
  <c r="T2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2" i="1"/>
  <c r="T1242" i="1" l="1"/>
  <c r="T1234" i="1"/>
  <c r="T1226" i="1"/>
  <c r="T1218" i="1"/>
  <c r="T1210" i="1"/>
  <c r="T1202" i="1"/>
  <c r="T1138" i="1"/>
  <c r="T1130" i="1"/>
  <c r="T1122" i="1"/>
  <c r="T1114" i="1"/>
  <c r="T1106" i="1"/>
  <c r="T1098" i="1"/>
  <c r="T1090" i="1"/>
  <c r="T1082" i="1"/>
  <c r="T1074" i="1"/>
  <c r="T1066" i="1"/>
  <c r="T1058" i="1"/>
  <c r="T1050" i="1"/>
  <c r="T1042" i="1"/>
  <c r="T1034" i="1"/>
  <c r="T1026" i="1"/>
  <c r="T1018" i="1"/>
  <c r="T1010" i="1"/>
  <c r="T1002" i="1"/>
  <c r="T994" i="1"/>
  <c r="T986" i="1"/>
  <c r="T978" i="1"/>
  <c r="T970" i="1"/>
  <c r="T962" i="1"/>
  <c r="T954" i="1"/>
  <c r="T946" i="1"/>
  <c r="T938" i="1"/>
  <c r="T930" i="1"/>
  <c r="T922" i="1"/>
  <c r="T914" i="1"/>
  <c r="T906" i="1"/>
  <c r="T898" i="1"/>
  <c r="T890" i="1"/>
  <c r="T882" i="1"/>
  <c r="T874" i="1"/>
  <c r="T866" i="1"/>
  <c r="T858" i="1"/>
  <c r="T850" i="1"/>
  <c r="T842" i="1"/>
  <c r="T834" i="1"/>
  <c r="T826" i="1"/>
  <c r="T818" i="1"/>
  <c r="T810" i="1"/>
  <c r="T802" i="1"/>
  <c r="T794" i="1"/>
  <c r="T786" i="1"/>
  <c r="T778" i="1"/>
  <c r="T770" i="1"/>
  <c r="T762" i="1"/>
  <c r="T754" i="1"/>
  <c r="T746" i="1"/>
  <c r="T738" i="1"/>
  <c r="T730" i="1"/>
  <c r="T722" i="1"/>
  <c r="T714" i="1"/>
  <c r="T706" i="1"/>
  <c r="T698" i="1"/>
  <c r="T690" i="1"/>
  <c r="T682" i="1"/>
  <c r="T674" i="1"/>
  <c r="T666" i="1"/>
  <c r="T658" i="1"/>
  <c r="T650" i="1"/>
  <c r="T642" i="1"/>
  <c r="T634" i="1"/>
  <c r="T626" i="1"/>
  <c r="T618" i="1"/>
  <c r="T610" i="1"/>
  <c r="T602" i="1"/>
  <c r="T594" i="1"/>
  <c r="T586" i="1"/>
  <c r="T578" i="1"/>
  <c r="T570" i="1"/>
  <c r="T562" i="1"/>
  <c r="T554" i="1"/>
  <c r="T546" i="1"/>
  <c r="T538" i="1"/>
  <c r="T530" i="1"/>
  <c r="T522" i="1"/>
  <c r="T514" i="1"/>
  <c r="T506" i="1"/>
  <c r="T498" i="1"/>
  <c r="T490" i="1"/>
  <c r="T482" i="1"/>
  <c r="T474" i="1"/>
  <c r="T466" i="1"/>
  <c r="T458" i="1"/>
  <c r="T450" i="1"/>
  <c r="T442" i="1"/>
  <c r="T434" i="1"/>
  <c r="T426" i="1"/>
  <c r="T418" i="1"/>
  <c r="T410" i="1"/>
  <c r="T402" i="1"/>
  <c r="T394" i="1"/>
  <c r="T386" i="1"/>
  <c r="T378" i="1"/>
  <c r="T370" i="1"/>
  <c r="T362" i="1"/>
  <c r="T354" i="1"/>
  <c r="T346" i="1"/>
  <c r="T338" i="1"/>
  <c r="T330" i="1"/>
  <c r="T322" i="1"/>
  <c r="T314" i="1"/>
  <c r="T306" i="1"/>
  <c r="T298" i="1"/>
  <c r="T290" i="1"/>
  <c r="T282" i="1"/>
  <c r="T274" i="1"/>
  <c r="T266" i="1"/>
  <c r="T258" i="1"/>
  <c r="T250" i="1"/>
  <c r="T242" i="1"/>
  <c r="T234" i="1"/>
  <c r="T226" i="1"/>
  <c r="T218" i="1"/>
  <c r="T210" i="1"/>
  <c r="T202" i="1"/>
  <c r="T194" i="1"/>
  <c r="T186" i="1"/>
  <c r="T178" i="1"/>
  <c r="T170" i="1"/>
  <c r="T162" i="1"/>
  <c r="T154" i="1"/>
  <c r="T146" i="1"/>
  <c r="T138" i="1"/>
  <c r="T130" i="1"/>
  <c r="T122" i="1"/>
  <c r="T114" i="1"/>
  <c r="T106" i="1"/>
  <c r="T98" i="1"/>
  <c r="T90" i="1"/>
  <c r="T82" i="1"/>
  <c r="T74" i="1"/>
  <c r="T66" i="1"/>
  <c r="T58" i="1"/>
  <c r="T50" i="1"/>
  <c r="T42" i="1"/>
  <c r="T34" i="1"/>
  <c r="T26" i="1"/>
  <c r="T18" i="1"/>
  <c r="T10" i="1"/>
  <c r="T1250" i="1"/>
  <c r="T1178" i="1"/>
  <c r="T1297" i="1"/>
  <c r="T1289" i="1"/>
  <c r="T1281" i="1"/>
  <c r="T1273" i="1"/>
  <c r="T1265" i="1"/>
  <c r="T1257" i="1"/>
  <c r="T1249" i="1"/>
  <c r="T1241" i="1"/>
  <c r="T1233" i="1"/>
  <c r="T1225" i="1"/>
  <c r="T1217" i="1"/>
  <c r="T1209" i="1"/>
  <c r="T1201" i="1"/>
  <c r="T1193" i="1"/>
  <c r="T1185" i="1"/>
  <c r="T1177" i="1"/>
  <c r="T1169" i="1"/>
  <c r="T1161" i="1"/>
  <c r="T1153" i="1"/>
  <c r="T1145" i="1"/>
  <c r="T1137" i="1"/>
  <c r="T1129" i="1"/>
  <c r="T1121" i="1"/>
  <c r="T1113" i="1"/>
  <c r="T1105" i="1"/>
  <c r="T1097" i="1"/>
  <c r="T1089" i="1"/>
  <c r="T1081" i="1"/>
  <c r="T1073" i="1"/>
  <c r="T1065" i="1"/>
  <c r="T1057" i="1"/>
  <c r="T1049" i="1"/>
  <c r="T1041" i="1"/>
  <c r="T1033" i="1"/>
  <c r="T1025" i="1"/>
  <c r="T1017" i="1"/>
  <c r="T1009" i="1"/>
  <c r="T1001" i="1"/>
  <c r="T993" i="1"/>
  <c r="T985" i="1"/>
  <c r="T977" i="1"/>
  <c r="T969" i="1"/>
  <c r="T961" i="1"/>
  <c r="T953" i="1"/>
  <c r="T945" i="1"/>
  <c r="T937" i="1"/>
  <c r="T929" i="1"/>
  <c r="T921" i="1"/>
  <c r="T913" i="1"/>
  <c r="T905" i="1"/>
  <c r="T897" i="1"/>
  <c r="T889" i="1"/>
  <c r="T881" i="1"/>
  <c r="T873" i="1"/>
  <c r="T865" i="1"/>
  <c r="T857" i="1"/>
  <c r="T849" i="1"/>
  <c r="T841" i="1"/>
  <c r="T833" i="1"/>
  <c r="T825" i="1"/>
  <c r="T817" i="1"/>
  <c r="T809" i="1"/>
  <c r="T801" i="1"/>
  <c r="T793" i="1"/>
  <c r="T785" i="1"/>
  <c r="T777" i="1"/>
  <c r="T769" i="1"/>
  <c r="T761" i="1"/>
  <c r="T753" i="1"/>
  <c r="T745" i="1"/>
  <c r="T737" i="1"/>
  <c r="T729" i="1"/>
  <c r="T721" i="1"/>
  <c r="T713" i="1"/>
  <c r="T705" i="1"/>
  <c r="T697" i="1"/>
  <c r="T689" i="1"/>
  <c r="T681" i="1"/>
  <c r="T673" i="1"/>
  <c r="T665" i="1"/>
  <c r="T657" i="1"/>
  <c r="T649" i="1"/>
  <c r="T641" i="1"/>
  <c r="T633" i="1"/>
  <c r="T625" i="1"/>
  <c r="T617" i="1"/>
  <c r="T609" i="1"/>
  <c r="T601" i="1"/>
  <c r="T593" i="1"/>
  <c r="T585" i="1"/>
  <c r="T577" i="1"/>
  <c r="T569" i="1"/>
  <c r="T561" i="1"/>
  <c r="T553" i="1"/>
  <c r="T545" i="1"/>
  <c r="T537" i="1"/>
  <c r="T529" i="1"/>
  <c r="T521" i="1"/>
  <c r="T513" i="1"/>
  <c r="T505" i="1"/>
  <c r="T497" i="1"/>
  <c r="T489" i="1"/>
  <c r="T481" i="1"/>
  <c r="T473" i="1"/>
  <c r="T465" i="1"/>
  <c r="T457" i="1"/>
  <c r="T449" i="1"/>
  <c r="T441" i="1"/>
  <c r="T433" i="1"/>
  <c r="T425" i="1"/>
  <c r="T417" i="1"/>
  <c r="T409" i="1"/>
  <c r="T401" i="1"/>
  <c r="T393" i="1"/>
  <c r="T385" i="1"/>
  <c r="T377" i="1"/>
  <c r="T369" i="1"/>
  <c r="T361" i="1"/>
  <c r="T353" i="1"/>
  <c r="T345" i="1"/>
  <c r="T337" i="1"/>
  <c r="T329" i="1"/>
  <c r="T321" i="1"/>
  <c r="T313" i="1"/>
  <c r="T305" i="1"/>
  <c r="T297" i="1"/>
  <c r="T289" i="1"/>
  <c r="T281" i="1"/>
  <c r="T273" i="1"/>
  <c r="T265" i="1"/>
  <c r="T257" i="1"/>
  <c r="T249" i="1"/>
  <c r="T241" i="1"/>
  <c r="T233" i="1"/>
  <c r="T225" i="1"/>
  <c r="T217" i="1"/>
  <c r="T209" i="1"/>
  <c r="T201" i="1"/>
  <c r="T193" i="1"/>
  <c r="T185" i="1"/>
  <c r="T177" i="1"/>
  <c r="T169" i="1"/>
  <c r="T161" i="1"/>
  <c r="T153" i="1"/>
  <c r="T145" i="1"/>
  <c r="T137" i="1"/>
  <c r="T129" i="1"/>
  <c r="T121" i="1"/>
  <c r="T113" i="1"/>
  <c r="T105" i="1"/>
  <c r="T97" i="1"/>
  <c r="T89" i="1"/>
  <c r="T81" i="1"/>
  <c r="T73" i="1"/>
  <c r="T1258" i="1"/>
  <c r="T1194" i="1"/>
  <c r="T1296" i="1"/>
  <c r="T1288" i="1"/>
  <c r="T1280" i="1"/>
  <c r="T1272" i="1"/>
  <c r="T1264" i="1"/>
  <c r="T1256" i="1"/>
  <c r="T1248" i="1"/>
  <c r="T1240" i="1"/>
  <c r="T1232" i="1"/>
  <c r="T1224" i="1"/>
  <c r="T1216" i="1"/>
  <c r="T1208" i="1"/>
  <c r="T1200" i="1"/>
  <c r="T1192" i="1"/>
  <c r="T1184" i="1"/>
  <c r="T1176" i="1"/>
  <c r="T1168" i="1"/>
  <c r="T1160" i="1"/>
  <c r="T1152" i="1"/>
  <c r="T1144" i="1"/>
  <c r="T1136" i="1"/>
  <c r="T1128" i="1"/>
  <c r="T1120" i="1"/>
  <c r="T1112" i="1"/>
  <c r="T1104" i="1"/>
  <c r="T1096" i="1"/>
  <c r="T1088" i="1"/>
  <c r="T1080" i="1"/>
  <c r="T1072" i="1"/>
  <c r="T1064" i="1"/>
  <c r="T1056" i="1"/>
  <c r="T1048" i="1"/>
  <c r="T1040" i="1"/>
  <c r="T1032" i="1"/>
  <c r="T1024" i="1"/>
  <c r="T1016" i="1"/>
  <c r="T1008" i="1"/>
  <c r="T1000" i="1"/>
  <c r="T992" i="1"/>
  <c r="T984" i="1"/>
  <c r="T976" i="1"/>
  <c r="T968" i="1"/>
  <c r="T960" i="1"/>
  <c r="T952" i="1"/>
  <c r="T944" i="1"/>
  <c r="T936" i="1"/>
  <c r="T928" i="1"/>
  <c r="T920" i="1"/>
  <c r="T912" i="1"/>
  <c r="T904" i="1"/>
  <c r="T896" i="1"/>
  <c r="T888" i="1"/>
  <c r="T880" i="1"/>
  <c r="T872" i="1"/>
  <c r="T864" i="1"/>
  <c r="T856" i="1"/>
  <c r="T848" i="1"/>
  <c r="T840" i="1"/>
  <c r="T832" i="1"/>
  <c r="T824" i="1"/>
  <c r="T816" i="1"/>
  <c r="T808" i="1"/>
  <c r="T800" i="1"/>
  <c r="T792" i="1"/>
  <c r="T784" i="1"/>
  <c r="T776" i="1"/>
  <c r="T768" i="1"/>
  <c r="T760" i="1"/>
  <c r="T752" i="1"/>
  <c r="T744" i="1"/>
  <c r="T736" i="1"/>
  <c r="T728" i="1"/>
  <c r="T720" i="1"/>
  <c r="T712" i="1"/>
  <c r="T704" i="1"/>
  <c r="T696" i="1"/>
  <c r="T688" i="1"/>
  <c r="T680" i="1"/>
  <c r="T672" i="1"/>
  <c r="T664" i="1"/>
  <c r="T656" i="1"/>
  <c r="T648" i="1"/>
  <c r="T640" i="1"/>
  <c r="T632" i="1"/>
  <c r="T624" i="1"/>
  <c r="T616" i="1"/>
  <c r="T608" i="1"/>
  <c r="T600" i="1"/>
  <c r="T592" i="1"/>
  <c r="T584" i="1"/>
  <c r="T576" i="1"/>
  <c r="T568" i="1"/>
  <c r="T560" i="1"/>
  <c r="T552" i="1"/>
  <c r="T544" i="1"/>
  <c r="T536" i="1"/>
  <c r="T528" i="1"/>
  <c r="T520" i="1"/>
  <c r="T512" i="1"/>
  <c r="T504" i="1"/>
  <c r="T496" i="1"/>
  <c r="T488" i="1"/>
  <c r="T480" i="1"/>
  <c r="T472" i="1"/>
  <c r="T464" i="1"/>
  <c r="T456" i="1"/>
  <c r="T448" i="1"/>
  <c r="T440" i="1"/>
  <c r="T432" i="1"/>
  <c r="T424" i="1"/>
  <c r="T416" i="1"/>
  <c r="T408" i="1"/>
  <c r="T400" i="1"/>
  <c r="T392" i="1"/>
  <c r="T384" i="1"/>
  <c r="T376" i="1"/>
  <c r="T368" i="1"/>
  <c r="T360" i="1"/>
  <c r="T352" i="1"/>
  <c r="T344" i="1"/>
  <c r="T336" i="1"/>
  <c r="T328" i="1"/>
  <c r="T320" i="1"/>
  <c r="T312" i="1"/>
  <c r="T304" i="1"/>
  <c r="T296" i="1"/>
  <c r="T288" i="1"/>
  <c r="T280" i="1"/>
  <c r="T272" i="1"/>
  <c r="T264" i="1"/>
  <c r="T256" i="1"/>
  <c r="T248" i="1"/>
  <c r="T240" i="1"/>
  <c r="T232" i="1"/>
  <c r="T224" i="1"/>
  <c r="T216" i="1"/>
  <c r="T208" i="1"/>
  <c r="T200" i="1"/>
  <c r="T192" i="1"/>
  <c r="T184" i="1"/>
  <c r="T176" i="1"/>
  <c r="T168" i="1"/>
  <c r="T160" i="1"/>
  <c r="T152" i="1"/>
  <c r="T144" i="1"/>
  <c r="T136" i="1"/>
  <c r="T128" i="1"/>
  <c r="T120" i="1"/>
  <c r="T112" i="1"/>
  <c r="T104" i="1"/>
  <c r="T96" i="1"/>
  <c r="T88" i="1"/>
  <c r="T80" i="1"/>
  <c r="T72" i="1"/>
  <c r="T1274" i="1"/>
  <c r="T1186" i="1"/>
  <c r="T1303" i="1"/>
  <c r="T1295" i="1"/>
  <c r="T1287" i="1"/>
  <c r="T1279" i="1"/>
  <c r="T1271" i="1"/>
  <c r="T1263" i="1"/>
  <c r="T1255" i="1"/>
  <c r="T1247" i="1"/>
  <c r="T1239" i="1"/>
  <c r="T1231" i="1"/>
  <c r="T1223" i="1"/>
  <c r="T1215" i="1"/>
  <c r="T1207" i="1"/>
  <c r="T1199" i="1"/>
  <c r="T1191" i="1"/>
  <c r="T1183" i="1"/>
  <c r="T1175" i="1"/>
  <c r="T1167" i="1"/>
  <c r="T1159" i="1"/>
  <c r="T1151" i="1"/>
  <c r="T1143" i="1"/>
  <c r="T1135" i="1"/>
  <c r="T1127" i="1"/>
  <c r="T1119" i="1"/>
  <c r="T1111" i="1"/>
  <c r="T1103" i="1"/>
  <c r="T1095" i="1"/>
  <c r="T1087" i="1"/>
  <c r="T1079" i="1"/>
  <c r="T1071" i="1"/>
  <c r="T1063" i="1"/>
  <c r="T1055" i="1"/>
  <c r="T1047" i="1"/>
  <c r="T1039" i="1"/>
  <c r="T1031" i="1"/>
  <c r="T1023" i="1"/>
  <c r="T1015" i="1"/>
  <c r="T1007" i="1"/>
  <c r="T999" i="1"/>
  <c r="T991" i="1"/>
  <c r="T983" i="1"/>
  <c r="T975" i="1"/>
  <c r="T967" i="1"/>
  <c r="T959" i="1"/>
  <c r="T951" i="1"/>
  <c r="T943" i="1"/>
  <c r="T935" i="1"/>
  <c r="T927" i="1"/>
  <c r="T919" i="1"/>
  <c r="T911" i="1"/>
  <c r="T903" i="1"/>
  <c r="T895" i="1"/>
  <c r="T887" i="1"/>
  <c r="T879" i="1"/>
  <c r="T871" i="1"/>
  <c r="T863" i="1"/>
  <c r="T855" i="1"/>
  <c r="T847" i="1"/>
  <c r="T839" i="1"/>
  <c r="T831" i="1"/>
  <c r="T823" i="1"/>
  <c r="T815" i="1"/>
  <c r="T807" i="1"/>
  <c r="T799" i="1"/>
  <c r="T791" i="1"/>
  <c r="T783" i="1"/>
  <c r="T775" i="1"/>
  <c r="T767" i="1"/>
  <c r="T759" i="1"/>
  <c r="T751" i="1"/>
  <c r="T743" i="1"/>
  <c r="T735" i="1"/>
  <c r="T727" i="1"/>
  <c r="T719" i="1"/>
  <c r="T711" i="1"/>
  <c r="T703" i="1"/>
  <c r="T695" i="1"/>
  <c r="T687" i="1"/>
  <c r="T679" i="1"/>
  <c r="T671" i="1"/>
  <c r="T663" i="1"/>
  <c r="T655" i="1"/>
  <c r="T647" i="1"/>
  <c r="T639" i="1"/>
  <c r="T631" i="1"/>
  <c r="T623" i="1"/>
  <c r="T615" i="1"/>
  <c r="T607" i="1"/>
  <c r="T599" i="1"/>
  <c r="T591" i="1"/>
  <c r="T583" i="1"/>
  <c r="T575" i="1"/>
  <c r="T567" i="1"/>
  <c r="T559" i="1"/>
  <c r="T551" i="1"/>
  <c r="T543" i="1"/>
  <c r="T535" i="1"/>
  <c r="T527" i="1"/>
  <c r="T519" i="1"/>
  <c r="T511" i="1"/>
  <c r="T503" i="1"/>
  <c r="T495" i="1"/>
  <c r="T487" i="1"/>
  <c r="T479" i="1"/>
  <c r="T471" i="1"/>
  <c r="T463" i="1"/>
  <c r="T455" i="1"/>
  <c r="T447" i="1"/>
  <c r="T439" i="1"/>
  <c r="T431" i="1"/>
  <c r="T423" i="1"/>
  <c r="T415" i="1"/>
  <c r="T407" i="1"/>
  <c r="T399" i="1"/>
  <c r="T391" i="1"/>
  <c r="T383" i="1"/>
  <c r="T375" i="1"/>
  <c r="T367" i="1"/>
  <c r="T359" i="1"/>
  <c r="T351" i="1"/>
  <c r="T343" i="1"/>
  <c r="T335" i="1"/>
  <c r="T327" i="1"/>
  <c r="T319" i="1"/>
  <c r="T311" i="1"/>
  <c r="T303" i="1"/>
  <c r="T295" i="1"/>
  <c r="T287" i="1"/>
  <c r="T279" i="1"/>
  <c r="T271" i="1"/>
  <c r="T263" i="1"/>
  <c r="T255" i="1"/>
  <c r="T247" i="1"/>
  <c r="T239" i="1"/>
  <c r="T231" i="1"/>
  <c r="T223" i="1"/>
  <c r="T215" i="1"/>
  <c r="T207" i="1"/>
  <c r="T199" i="1"/>
  <c r="T191" i="1"/>
  <c r="T183" i="1"/>
  <c r="T175" i="1"/>
  <c r="T167" i="1"/>
  <c r="T159" i="1"/>
  <c r="T151" i="1"/>
  <c r="T143" i="1"/>
  <c r="T135" i="1"/>
  <c r="T127" i="1"/>
  <c r="T119" i="1"/>
  <c r="T111" i="1"/>
  <c r="T103" i="1"/>
  <c r="T95" i="1"/>
  <c r="T87" i="1"/>
  <c r="T79" i="1"/>
  <c r="T1266" i="1"/>
  <c r="T1170" i="1"/>
  <c r="T1302" i="1"/>
  <c r="T1286" i="1"/>
  <c r="T1270" i="1"/>
  <c r="T1262" i="1"/>
  <c r="T1254" i="1"/>
  <c r="T1246" i="1"/>
  <c r="T1238" i="1"/>
  <c r="T1230" i="1"/>
  <c r="T1222" i="1"/>
  <c r="T1206" i="1"/>
  <c r="T1198" i="1"/>
  <c r="T1190" i="1"/>
  <c r="T1182" i="1"/>
  <c r="T1174" i="1"/>
  <c r="T1166" i="1"/>
  <c r="T1158" i="1"/>
  <c r="T1150" i="1"/>
  <c r="T1142" i="1"/>
  <c r="T1134" i="1"/>
  <c r="T1126" i="1"/>
  <c r="T1118" i="1"/>
  <c r="T1110" i="1"/>
  <c r="T1102" i="1"/>
  <c r="T1094" i="1"/>
  <c r="T1086" i="1"/>
  <c r="T1078" i="1"/>
  <c r="T1070" i="1"/>
  <c r="T1062" i="1"/>
  <c r="T1054" i="1"/>
  <c r="T1046" i="1"/>
  <c r="T1038" i="1"/>
  <c r="T1030" i="1"/>
  <c r="T1022" i="1"/>
  <c r="T1014" i="1"/>
  <c r="T1006" i="1"/>
  <c r="T998" i="1"/>
  <c r="T990" i="1"/>
  <c r="T982" i="1"/>
  <c r="T974" i="1"/>
  <c r="T966" i="1"/>
  <c r="T958" i="1"/>
  <c r="T950" i="1"/>
  <c r="T942" i="1"/>
  <c r="T934" i="1"/>
  <c r="T926" i="1"/>
  <c r="T918" i="1"/>
  <c r="T910" i="1"/>
  <c r="T902" i="1"/>
  <c r="T894" i="1"/>
  <c r="T886" i="1"/>
  <c r="T878" i="1"/>
  <c r="T870" i="1"/>
  <c r="T862" i="1"/>
  <c r="T854" i="1"/>
  <c r="T846" i="1"/>
  <c r="T838" i="1"/>
  <c r="T830" i="1"/>
  <c r="T822" i="1"/>
  <c r="T814" i="1"/>
  <c r="T806" i="1"/>
  <c r="T798" i="1"/>
  <c r="T790" i="1"/>
  <c r="T782" i="1"/>
  <c r="T774" i="1"/>
  <c r="T766" i="1"/>
  <c r="T758" i="1"/>
  <c r="T750" i="1"/>
  <c r="T742" i="1"/>
  <c r="T734" i="1"/>
  <c r="T726" i="1"/>
  <c r="T718" i="1"/>
  <c r="T710" i="1"/>
  <c r="T702" i="1"/>
  <c r="T694" i="1"/>
  <c r="T686" i="1"/>
  <c r="T678" i="1"/>
  <c r="T670" i="1"/>
  <c r="T662" i="1"/>
  <c r="T654" i="1"/>
  <c r="T646" i="1"/>
  <c r="T638" i="1"/>
  <c r="T630" i="1"/>
  <c r="T622" i="1"/>
  <c r="T614" i="1"/>
  <c r="T606" i="1"/>
  <c r="T598" i="1"/>
  <c r="T590" i="1"/>
  <c r="T582" i="1"/>
  <c r="T574" i="1"/>
  <c r="T566" i="1"/>
  <c r="T558" i="1"/>
  <c r="T550" i="1"/>
  <c r="T542" i="1"/>
  <c r="T534" i="1"/>
  <c r="T526" i="1"/>
  <c r="T518" i="1"/>
  <c r="T510" i="1"/>
  <c r="T502" i="1"/>
  <c r="T494" i="1"/>
  <c r="T486" i="1"/>
  <c r="T478" i="1"/>
  <c r="T470" i="1"/>
  <c r="T462" i="1"/>
  <c r="T454" i="1"/>
  <c r="T446" i="1"/>
  <c r="T438" i="1"/>
  <c r="T430" i="1"/>
  <c r="T422" i="1"/>
  <c r="T414" i="1"/>
  <c r="T406" i="1"/>
  <c r="T398" i="1"/>
  <c r="T390" i="1"/>
  <c r="T382" i="1"/>
  <c r="T374" i="1"/>
  <c r="T366" i="1"/>
  <c r="T358" i="1"/>
  <c r="T350" i="1"/>
  <c r="T342" i="1"/>
  <c r="T334" i="1"/>
  <c r="T326" i="1"/>
  <c r="T318" i="1"/>
  <c r="T310" i="1"/>
  <c r="T302" i="1"/>
  <c r="T294" i="1"/>
  <c r="T286" i="1"/>
  <c r="T278" i="1"/>
  <c r="T270" i="1"/>
  <c r="T262" i="1"/>
  <c r="T254" i="1"/>
  <c r="T246" i="1"/>
  <c r="T238" i="1"/>
  <c r="T230" i="1"/>
  <c r="T222" i="1"/>
  <c r="T214" i="1"/>
  <c r="T206" i="1"/>
  <c r="T198" i="1"/>
  <c r="T190" i="1"/>
  <c r="T182" i="1"/>
  <c r="T174" i="1"/>
  <c r="T166" i="1"/>
  <c r="T158" i="1"/>
  <c r="T150" i="1"/>
  <c r="T142" i="1"/>
  <c r="T134" i="1"/>
  <c r="T126" i="1"/>
  <c r="T118" i="1"/>
  <c r="T110" i="1"/>
  <c r="T102" i="1"/>
  <c r="T94" i="1"/>
  <c r="T86" i="1"/>
  <c r="T78" i="1"/>
  <c r="T70" i="1"/>
  <c r="T62" i="1"/>
  <c r="T1290" i="1"/>
  <c r="T1162" i="1"/>
  <c r="T1294" i="1"/>
  <c r="T1278" i="1"/>
  <c r="T1214" i="1"/>
  <c r="T1301" i="1"/>
  <c r="T1293" i="1"/>
  <c r="T1285" i="1"/>
  <c r="T1277" i="1"/>
  <c r="T1269" i="1"/>
  <c r="T1261" i="1"/>
  <c r="T1253" i="1"/>
  <c r="T1245" i="1"/>
  <c r="T1237" i="1"/>
  <c r="T1229" i="1"/>
  <c r="T1221" i="1"/>
  <c r="T1213" i="1"/>
  <c r="T1205" i="1"/>
  <c r="T1197" i="1"/>
  <c r="T1189" i="1"/>
  <c r="T1181" i="1"/>
  <c r="T1173" i="1"/>
  <c r="T1165" i="1"/>
  <c r="T1157" i="1"/>
  <c r="T1149" i="1"/>
  <c r="T1141" i="1"/>
  <c r="T1133" i="1"/>
  <c r="T1125" i="1"/>
  <c r="T1117" i="1"/>
  <c r="T1109" i="1"/>
  <c r="T1101" i="1"/>
  <c r="T1093" i="1"/>
  <c r="T1085" i="1"/>
  <c r="T1077" i="1"/>
  <c r="T1069" i="1"/>
  <c r="T1061" i="1"/>
  <c r="T1053" i="1"/>
  <c r="T1045" i="1"/>
  <c r="T1037" i="1"/>
  <c r="T1029" i="1"/>
  <c r="T1021" i="1"/>
  <c r="T1013" i="1"/>
  <c r="T1005" i="1"/>
  <c r="T997" i="1"/>
  <c r="T989" i="1"/>
  <c r="T981" i="1"/>
  <c r="T973" i="1"/>
  <c r="T965" i="1"/>
  <c r="T957" i="1"/>
  <c r="T949" i="1"/>
  <c r="T941" i="1"/>
  <c r="T933" i="1"/>
  <c r="T925" i="1"/>
  <c r="T917" i="1"/>
  <c r="T909" i="1"/>
  <c r="T901" i="1"/>
  <c r="T893" i="1"/>
  <c r="T885" i="1"/>
  <c r="T877" i="1"/>
  <c r="T869" i="1"/>
  <c r="T861" i="1"/>
  <c r="T853" i="1"/>
  <c r="T845" i="1"/>
  <c r="T837" i="1"/>
  <c r="T829" i="1"/>
  <c r="T821" i="1"/>
  <c r="T813" i="1"/>
  <c r="T805" i="1"/>
  <c r="T797" i="1"/>
  <c r="T789" i="1"/>
  <c r="T781" i="1"/>
  <c r="T773" i="1"/>
  <c r="T765" i="1"/>
  <c r="T757" i="1"/>
  <c r="T749" i="1"/>
  <c r="T741" i="1"/>
  <c r="T733" i="1"/>
  <c r="T725" i="1"/>
  <c r="T717" i="1"/>
  <c r="T709" i="1"/>
  <c r="T701" i="1"/>
  <c r="T693" i="1"/>
  <c r="T685" i="1"/>
  <c r="T677" i="1"/>
  <c r="T669" i="1"/>
  <c r="T661" i="1"/>
  <c r="T653" i="1"/>
  <c r="T645" i="1"/>
  <c r="T637" i="1"/>
  <c r="T629" i="1"/>
  <c r="T621" i="1"/>
  <c r="T613" i="1"/>
  <c r="T605" i="1"/>
  <c r="T597" i="1"/>
  <c r="T589" i="1"/>
  <c r="T581" i="1"/>
  <c r="T573" i="1"/>
  <c r="T565" i="1"/>
  <c r="T557" i="1"/>
  <c r="T549" i="1"/>
  <c r="T541" i="1"/>
  <c r="T533" i="1"/>
  <c r="T525" i="1"/>
  <c r="T517" i="1"/>
  <c r="T509" i="1"/>
  <c r="T501" i="1"/>
  <c r="T493" i="1"/>
  <c r="T485" i="1"/>
  <c r="T477" i="1"/>
  <c r="T469" i="1"/>
  <c r="T461" i="1"/>
  <c r="T453" i="1"/>
  <c r="T445" i="1"/>
  <c r="T437" i="1"/>
  <c r="T429" i="1"/>
  <c r="T421" i="1"/>
  <c r="T413" i="1"/>
  <c r="T405" i="1"/>
  <c r="T397" i="1"/>
  <c r="T389" i="1"/>
  <c r="T381" i="1"/>
  <c r="T373" i="1"/>
  <c r="T365" i="1"/>
  <c r="T357" i="1"/>
  <c r="T349" i="1"/>
  <c r="T341" i="1"/>
  <c r="T333" i="1"/>
  <c r="T325" i="1"/>
  <c r="T317" i="1"/>
  <c r="T309" i="1"/>
  <c r="T301" i="1"/>
  <c r="T293" i="1"/>
  <c r="T285" i="1"/>
  <c r="T277" i="1"/>
  <c r="T269" i="1"/>
  <c r="T261" i="1"/>
  <c r="T253" i="1"/>
  <c r="T245" i="1"/>
  <c r="T237" i="1"/>
  <c r="T229" i="1"/>
  <c r="T221" i="1"/>
  <c r="T213" i="1"/>
  <c r="T205" i="1"/>
  <c r="T197" i="1"/>
  <c r="T189" i="1"/>
  <c r="T181" i="1"/>
  <c r="T173" i="1"/>
  <c r="T165" i="1"/>
  <c r="T157" i="1"/>
  <c r="T149" i="1"/>
  <c r="T141" i="1"/>
  <c r="T133" i="1"/>
  <c r="T125" i="1"/>
  <c r="T117" i="1"/>
  <c r="T109" i="1"/>
  <c r="T101" i="1"/>
  <c r="T93" i="1"/>
  <c r="T85" i="1"/>
  <c r="T77" i="1"/>
  <c r="T69" i="1"/>
  <c r="T61" i="1"/>
  <c r="T53" i="1"/>
  <c r="T45" i="1"/>
  <c r="T37" i="1"/>
  <c r="T29" i="1"/>
  <c r="T21" i="1"/>
  <c r="T13" i="1"/>
  <c r="T5" i="1"/>
  <c r="T1282" i="1"/>
  <c r="T1154" i="1"/>
  <c r="T1236" i="1"/>
  <c r="T1228" i="1"/>
  <c r="T1220" i="1"/>
  <c r="T1212" i="1"/>
  <c r="T1204" i="1"/>
  <c r="T1196" i="1"/>
  <c r="T1188" i="1"/>
  <c r="T1180" i="1"/>
  <c r="T1172" i="1"/>
  <c r="T1164" i="1"/>
  <c r="T1156" i="1"/>
  <c r="T1148" i="1"/>
  <c r="T1140" i="1"/>
  <c r="T1132" i="1"/>
  <c r="T1124" i="1"/>
  <c r="T1116" i="1"/>
  <c r="T1108" i="1"/>
  <c r="T1100" i="1"/>
  <c r="T1092" i="1"/>
  <c r="T1084" i="1"/>
  <c r="T1076" i="1"/>
  <c r="T1068" i="1"/>
  <c r="T1060" i="1"/>
  <c r="T1052" i="1"/>
  <c r="T1044" i="1"/>
  <c r="T1036" i="1"/>
  <c r="T1028" i="1"/>
  <c r="T1020" i="1"/>
  <c r="T1012" i="1"/>
  <c r="T1004" i="1"/>
  <c r="T996" i="1"/>
  <c r="T988" i="1"/>
  <c r="T980" i="1"/>
  <c r="T972" i="1"/>
  <c r="T964" i="1"/>
  <c r="T956" i="1"/>
  <c r="T948" i="1"/>
  <c r="T940" i="1"/>
  <c r="T932" i="1"/>
  <c r="T924" i="1"/>
  <c r="T916" i="1"/>
  <c r="T908" i="1"/>
  <c r="T900" i="1"/>
  <c r="T892" i="1"/>
  <c r="T884" i="1"/>
  <c r="T876" i="1"/>
  <c r="T868" i="1"/>
  <c r="T860" i="1"/>
  <c r="T852" i="1"/>
  <c r="T844" i="1"/>
  <c r="T836" i="1"/>
  <c r="T828" i="1"/>
  <c r="T820" i="1"/>
  <c r="T812" i="1"/>
  <c r="T804" i="1"/>
  <c r="T796" i="1"/>
  <c r="T788" i="1"/>
  <c r="T780" i="1"/>
  <c r="T772" i="1"/>
  <c r="T764" i="1"/>
  <c r="T756" i="1"/>
  <c r="T748" i="1"/>
  <c r="T740" i="1"/>
  <c r="T732" i="1"/>
  <c r="T724" i="1"/>
  <c r="T716" i="1"/>
  <c r="T708" i="1"/>
  <c r="T700" i="1"/>
  <c r="T692" i="1"/>
  <c r="T684" i="1"/>
  <c r="T676" i="1"/>
  <c r="T668" i="1"/>
  <c r="T660" i="1"/>
  <c r="T652" i="1"/>
  <c r="T644" i="1"/>
  <c r="T636" i="1"/>
  <c r="T628" i="1"/>
  <c r="T620" i="1"/>
  <c r="T612" i="1"/>
  <c r="T604" i="1"/>
  <c r="T596" i="1"/>
  <c r="T588" i="1"/>
  <c r="T580" i="1"/>
  <c r="T572" i="1"/>
  <c r="T564" i="1"/>
  <c r="T556" i="1"/>
  <c r="T548" i="1"/>
  <c r="T540" i="1"/>
  <c r="T532" i="1"/>
  <c r="T524" i="1"/>
  <c r="T516" i="1"/>
  <c r="T508" i="1"/>
  <c r="T500" i="1"/>
  <c r="T492" i="1"/>
  <c r="T484" i="1"/>
  <c r="T476" i="1"/>
  <c r="T468" i="1"/>
  <c r="T460" i="1"/>
  <c r="T452" i="1"/>
  <c r="T444" i="1"/>
  <c r="T436" i="1"/>
  <c r="T428" i="1"/>
  <c r="T420" i="1"/>
  <c r="T412" i="1"/>
  <c r="T404" i="1"/>
  <c r="T396" i="1"/>
  <c r="T388" i="1"/>
  <c r="T380" i="1"/>
  <c r="T372" i="1"/>
  <c r="T364" i="1"/>
  <c r="T356" i="1"/>
  <c r="T348" i="1"/>
  <c r="T340" i="1"/>
  <c r="T332" i="1"/>
  <c r="T324" i="1"/>
  <c r="T316" i="1"/>
  <c r="T308" i="1"/>
  <c r="T300" i="1"/>
  <c r="T292" i="1"/>
  <c r="T284" i="1"/>
  <c r="T276" i="1"/>
  <c r="T268" i="1"/>
  <c r="T260" i="1"/>
  <c r="T252" i="1"/>
  <c r="T244" i="1"/>
  <c r="T236" i="1"/>
  <c r="T228" i="1"/>
  <c r="T220" i="1"/>
  <c r="T212" i="1"/>
  <c r="T204" i="1"/>
  <c r="T196" i="1"/>
  <c r="T188" i="1"/>
  <c r="T180" i="1"/>
  <c r="T172" i="1"/>
  <c r="T164" i="1"/>
  <c r="T156" i="1"/>
  <c r="T148" i="1"/>
  <c r="T140" i="1"/>
  <c r="T132" i="1"/>
  <c r="T124" i="1"/>
  <c r="T116" i="1"/>
  <c r="T108" i="1"/>
  <c r="T100" i="1"/>
  <c r="T92" i="1"/>
  <c r="T84" i="1"/>
  <c r="T76" i="1"/>
  <c r="T68" i="1"/>
  <c r="T60" i="1"/>
  <c r="T52" i="1"/>
  <c r="T44" i="1"/>
  <c r="T36" i="1"/>
  <c r="T28" i="1"/>
  <c r="T20" i="1"/>
  <c r="T12" i="1"/>
  <c r="T4" i="1"/>
  <c r="T1298" i="1"/>
  <c r="T1146" i="1"/>
  <c r="W1299" i="1"/>
  <c r="T1299" i="1"/>
  <c r="W1291" i="1"/>
  <c r="T1291" i="1"/>
  <c r="W1283" i="1"/>
  <c r="T1283" i="1"/>
  <c r="W1275" i="1"/>
  <c r="T1275" i="1"/>
  <c r="W1267" i="1"/>
  <c r="T1267" i="1"/>
  <c r="W1259" i="1"/>
  <c r="T1259" i="1"/>
  <c r="W1251" i="1"/>
  <c r="T1251" i="1"/>
  <c r="T1243" i="1"/>
  <c r="W1235" i="1"/>
  <c r="T1235" i="1"/>
  <c r="T1227" i="1"/>
  <c r="T1219" i="1"/>
  <c r="T1211" i="1"/>
  <c r="T1203" i="1"/>
  <c r="T1195" i="1"/>
  <c r="T1187" i="1"/>
  <c r="T1179" i="1"/>
  <c r="T1171" i="1"/>
  <c r="T1163" i="1"/>
  <c r="T1155" i="1"/>
  <c r="T1147" i="1"/>
  <c r="T1139" i="1"/>
  <c r="T1131" i="1"/>
  <c r="T1123" i="1"/>
  <c r="T1115" i="1"/>
  <c r="T1107" i="1"/>
  <c r="T1099" i="1"/>
  <c r="T1091" i="1"/>
  <c r="T1083" i="1"/>
  <c r="T1075" i="1"/>
  <c r="T1067" i="1"/>
  <c r="T1059" i="1"/>
  <c r="T1051" i="1"/>
  <c r="T1043" i="1"/>
  <c r="T1035" i="1"/>
  <c r="T1027" i="1"/>
  <c r="T1019" i="1"/>
  <c r="T1011" i="1"/>
  <c r="T1003" i="1"/>
  <c r="T995" i="1"/>
  <c r="T987" i="1"/>
  <c r="T979" i="1"/>
  <c r="T971" i="1"/>
  <c r="T963" i="1"/>
  <c r="T955" i="1"/>
  <c r="T947" i="1"/>
  <c r="T939" i="1"/>
  <c r="T931" i="1"/>
  <c r="T923" i="1"/>
  <c r="T915" i="1"/>
  <c r="T907" i="1"/>
  <c r="T899" i="1"/>
  <c r="T891" i="1"/>
  <c r="T883" i="1"/>
  <c r="T875" i="1"/>
  <c r="T867" i="1"/>
  <c r="T859" i="1"/>
  <c r="T851" i="1"/>
  <c r="T843" i="1"/>
  <c r="T835" i="1"/>
  <c r="T827" i="1"/>
  <c r="T819" i="1"/>
  <c r="T811" i="1"/>
  <c r="T803" i="1"/>
  <c r="T795" i="1"/>
  <c r="T787" i="1"/>
  <c r="T779" i="1"/>
  <c r="T771" i="1"/>
  <c r="T763" i="1"/>
  <c r="T755" i="1"/>
  <c r="T747" i="1"/>
  <c r="T739" i="1"/>
  <c r="T731" i="1"/>
  <c r="T723" i="1"/>
  <c r="T715" i="1"/>
  <c r="T707" i="1"/>
  <c r="T699" i="1"/>
  <c r="T691" i="1"/>
  <c r="T683" i="1"/>
  <c r="T675" i="1"/>
  <c r="T667" i="1"/>
  <c r="T659" i="1"/>
  <c r="T651" i="1"/>
  <c r="T643" i="1"/>
  <c r="T635" i="1"/>
  <c r="T627" i="1"/>
  <c r="T619" i="1"/>
  <c r="T611" i="1"/>
  <c r="T603" i="1"/>
  <c r="T595" i="1"/>
  <c r="T587" i="1"/>
  <c r="T579" i="1"/>
  <c r="T571" i="1"/>
  <c r="T563" i="1"/>
  <c r="T555" i="1"/>
  <c r="T547" i="1"/>
  <c r="T539" i="1"/>
  <c r="T531" i="1"/>
  <c r="T523" i="1"/>
  <c r="T515" i="1"/>
  <c r="T507" i="1"/>
  <c r="T499" i="1"/>
  <c r="T491" i="1"/>
  <c r="T483" i="1"/>
  <c r="T475" i="1"/>
  <c r="T467" i="1"/>
  <c r="T459" i="1"/>
  <c r="T451" i="1"/>
  <c r="T443" i="1"/>
  <c r="T435" i="1"/>
  <c r="T427" i="1"/>
  <c r="T419" i="1"/>
  <c r="T411" i="1"/>
  <c r="T403" i="1"/>
  <c r="T395" i="1"/>
  <c r="T387" i="1"/>
  <c r="T379" i="1"/>
  <c r="T371" i="1"/>
  <c r="T363" i="1"/>
  <c r="T355" i="1"/>
  <c r="T347" i="1"/>
  <c r="T339" i="1"/>
  <c r="T331" i="1"/>
  <c r="T323" i="1"/>
  <c r="T315" i="1"/>
  <c r="T307" i="1"/>
  <c r="T299" i="1"/>
  <c r="T291" i="1"/>
  <c r="T283" i="1"/>
  <c r="T275" i="1"/>
  <c r="T267" i="1"/>
  <c r="T259" i="1"/>
  <c r="T251" i="1"/>
  <c r="T243" i="1"/>
  <c r="T235" i="1"/>
  <c r="T227" i="1"/>
  <c r="T219" i="1"/>
  <c r="T211" i="1"/>
  <c r="T203" i="1"/>
  <c r="T195" i="1"/>
  <c r="T187" i="1"/>
  <c r="T179" i="1"/>
  <c r="T171" i="1"/>
  <c r="T163" i="1"/>
  <c r="T155" i="1"/>
  <c r="T147" i="1"/>
  <c r="T139" i="1"/>
  <c r="T131" i="1"/>
  <c r="T123" i="1"/>
  <c r="T115" i="1"/>
  <c r="T107" i="1"/>
  <c r="T99" i="1"/>
  <c r="T91" i="1"/>
  <c r="T83" i="1"/>
  <c r="T75" i="1"/>
  <c r="T67" i="1"/>
  <c r="T59" i="1"/>
  <c r="T51" i="1"/>
  <c r="T43" i="1"/>
  <c r="T35" i="1"/>
  <c r="T27" i="1"/>
  <c r="T19" i="1"/>
  <c r="T11" i="1"/>
  <c r="T3" i="1"/>
  <c r="T65" i="1"/>
  <c r="T57" i="1"/>
  <c r="T49" i="1"/>
  <c r="T41" i="1"/>
  <c r="T33" i="1"/>
  <c r="T25" i="1"/>
  <c r="T17" i="1"/>
  <c r="T9" i="1"/>
  <c r="T64" i="1"/>
  <c r="T56" i="1"/>
  <c r="T48" i="1"/>
  <c r="T40" i="1"/>
  <c r="T32" i="1"/>
  <c r="T24" i="1"/>
  <c r="T16" i="1"/>
  <c r="T8" i="1"/>
  <c r="T71" i="1"/>
  <c r="T63" i="1"/>
  <c r="T55" i="1"/>
  <c r="T47" i="1"/>
  <c r="T39" i="1"/>
  <c r="T31" i="1"/>
  <c r="T23" i="1"/>
  <c r="T15" i="1"/>
  <c r="T7" i="1"/>
  <c r="T54" i="1"/>
  <c r="T46" i="1"/>
  <c r="T38" i="1"/>
  <c r="T30" i="1"/>
  <c r="T22" i="1"/>
  <c r="T14" i="1"/>
  <c r="T6" i="1"/>
  <c r="W1203" i="1"/>
  <c r="W1298" i="1"/>
  <c r="W1242" i="1"/>
  <c r="W1186" i="1"/>
  <c r="W1146" i="1"/>
  <c r="W1090" i="1"/>
  <c r="W1082" i="1"/>
  <c r="W1074" i="1"/>
  <c r="W1066" i="1"/>
  <c r="W1058" i="1"/>
  <c r="W1050" i="1"/>
  <c r="W1042" i="1"/>
  <c r="W1034" i="1"/>
  <c r="W1026" i="1"/>
  <c r="W1018" i="1"/>
  <c r="W1010" i="1"/>
  <c r="W1002" i="1"/>
  <c r="W994" i="1"/>
  <c r="W986" i="1"/>
  <c r="W978" i="1"/>
  <c r="W970" i="1"/>
  <c r="W962" i="1"/>
  <c r="W954" i="1"/>
  <c r="W946" i="1"/>
  <c r="W938" i="1"/>
  <c r="W930" i="1"/>
  <c r="W922" i="1"/>
  <c r="W914" i="1"/>
  <c r="W906" i="1"/>
  <c r="W898" i="1"/>
  <c r="W890" i="1"/>
  <c r="W882" i="1"/>
  <c r="W874" i="1"/>
  <c r="W866" i="1"/>
  <c r="W858" i="1"/>
  <c r="W850" i="1"/>
  <c r="W842" i="1"/>
  <c r="W834" i="1"/>
  <c r="W826" i="1"/>
  <c r="W818" i="1"/>
  <c r="W810" i="1"/>
  <c r="W802" i="1"/>
  <c r="W794" i="1"/>
  <c r="W786" i="1"/>
  <c r="W778" i="1"/>
  <c r="W770" i="1"/>
  <c r="W762" i="1"/>
  <c r="W754" i="1"/>
  <c r="W746" i="1"/>
  <c r="W738" i="1"/>
  <c r="W730" i="1"/>
  <c r="W722" i="1"/>
  <c r="W714" i="1"/>
  <c r="W706" i="1"/>
  <c r="W698" i="1"/>
  <c r="W690" i="1"/>
  <c r="W682" i="1"/>
  <c r="W674" i="1"/>
  <c r="W666" i="1"/>
  <c r="W658" i="1"/>
  <c r="W650" i="1"/>
  <c r="W1171" i="1"/>
  <c r="W1258" i="1"/>
  <c r="W1202" i="1"/>
  <c r="W1130" i="1"/>
  <c r="W1289" i="1"/>
  <c r="W1249" i="1"/>
  <c r="W1241" i="1"/>
  <c r="W1233" i="1"/>
  <c r="W1225" i="1"/>
  <c r="W1217" i="1"/>
  <c r="W1209" i="1"/>
  <c r="W1201" i="1"/>
  <c r="W1193" i="1"/>
  <c r="W1185" i="1"/>
  <c r="W1177" i="1"/>
  <c r="W1169" i="1"/>
  <c r="W1161" i="1"/>
  <c r="W1153" i="1"/>
  <c r="W1145" i="1"/>
  <c r="W1137" i="1"/>
  <c r="W1129" i="1"/>
  <c r="W1121" i="1"/>
  <c r="W1113" i="1"/>
  <c r="W1105" i="1"/>
  <c r="W1097" i="1"/>
  <c r="W1089" i="1"/>
  <c r="W1081" i="1"/>
  <c r="W1073" i="1"/>
  <c r="W1065" i="1"/>
  <c r="W1057" i="1"/>
  <c r="W1049" i="1"/>
  <c r="W1041" i="1"/>
  <c r="W1033" i="1"/>
  <c r="W1025" i="1"/>
  <c r="W1017" i="1"/>
  <c r="W1009" i="1"/>
  <c r="W1001" i="1"/>
  <c r="W993" i="1"/>
  <c r="W985" i="1"/>
  <c r="W977" i="1"/>
  <c r="W969" i="1"/>
  <c r="W961" i="1"/>
  <c r="W953" i="1"/>
  <c r="W945" i="1"/>
  <c r="W937" i="1"/>
  <c r="W929" i="1"/>
  <c r="W921" i="1"/>
  <c r="W913" i="1"/>
  <c r="W905" i="1"/>
  <c r="W897" i="1"/>
  <c r="W889" i="1"/>
  <c r="W881" i="1"/>
  <c r="W873" i="1"/>
  <c r="W865" i="1"/>
  <c r="W857" i="1"/>
  <c r="W849" i="1"/>
  <c r="W841" i="1"/>
  <c r="W833" i="1"/>
  <c r="W825" i="1"/>
  <c r="W817" i="1"/>
  <c r="W809" i="1"/>
  <c r="W801" i="1"/>
  <c r="W793" i="1"/>
  <c r="W785" i="1"/>
  <c r="W777" i="1"/>
  <c r="W769" i="1"/>
  <c r="W761" i="1"/>
  <c r="W753" i="1"/>
  <c r="W745" i="1"/>
  <c r="W737" i="1"/>
  <c r="W1243" i="1"/>
  <c r="W1187" i="1"/>
  <c r="W1266" i="1"/>
  <c r="W1210" i="1"/>
  <c r="W1170" i="1"/>
  <c r="W1122" i="1"/>
  <c r="W1265" i="1"/>
  <c r="W1296" i="1"/>
  <c r="W1264" i="1"/>
  <c r="W1256" i="1"/>
  <c r="W1248" i="1"/>
  <c r="W1240" i="1"/>
  <c r="W1232" i="1"/>
  <c r="W1224" i="1"/>
  <c r="W1216" i="1"/>
  <c r="W1208" i="1"/>
  <c r="W1200" i="1"/>
  <c r="W1192" i="1"/>
  <c r="W1184" i="1"/>
  <c r="W1176" i="1"/>
  <c r="W1168" i="1"/>
  <c r="W1160" i="1"/>
  <c r="W1152" i="1"/>
  <c r="W1144" i="1"/>
  <c r="W1136" i="1"/>
  <c r="W1128" i="1"/>
  <c r="W1120" i="1"/>
  <c r="W1112" i="1"/>
  <c r="W1104" i="1"/>
  <c r="W1096" i="1"/>
  <c r="W1088" i="1"/>
  <c r="W1080" i="1"/>
  <c r="W1072" i="1"/>
  <c r="W1064" i="1"/>
  <c r="W1056" i="1"/>
  <c r="W1048" i="1"/>
  <c r="W1040" i="1"/>
  <c r="W1032" i="1"/>
  <c r="W1024" i="1"/>
  <c r="W1016" i="1"/>
  <c r="W1008" i="1"/>
  <c r="W1000" i="1"/>
  <c r="W992" i="1"/>
  <c r="W984" i="1"/>
  <c r="W976" i="1"/>
  <c r="W968" i="1"/>
  <c r="W960" i="1"/>
  <c r="W952" i="1"/>
  <c r="W944" i="1"/>
  <c r="W936" i="1"/>
  <c r="W928" i="1"/>
  <c r="W920" i="1"/>
  <c r="W912" i="1"/>
  <c r="W904" i="1"/>
  <c r="W896" i="1"/>
  <c r="W888" i="1"/>
  <c r="W880" i="1"/>
  <c r="W872" i="1"/>
  <c r="W864" i="1"/>
  <c r="W856" i="1"/>
  <c r="W848" i="1"/>
  <c r="W840" i="1"/>
  <c r="W1227" i="1"/>
  <c r="W1179" i="1"/>
  <c r="W1274" i="1"/>
  <c r="W1226" i="1"/>
  <c r="W1154" i="1"/>
  <c r="W1098" i="1"/>
  <c r="W2" i="1"/>
  <c r="W1288" i="1"/>
  <c r="W1280" i="1"/>
  <c r="W1272" i="1"/>
  <c r="W1303" i="1"/>
  <c r="W1295" i="1"/>
  <c r="W1287" i="1"/>
  <c r="W1279" i="1"/>
  <c r="W1271" i="1"/>
  <c r="W1263" i="1"/>
  <c r="W1255" i="1"/>
  <c r="W1247" i="1"/>
  <c r="W1239" i="1"/>
  <c r="W1231" i="1"/>
  <c r="W1223" i="1"/>
  <c r="W1215" i="1"/>
  <c r="W1207" i="1"/>
  <c r="W1199" i="1"/>
  <c r="W1191" i="1"/>
  <c r="W1183" i="1"/>
  <c r="W1175" i="1"/>
  <c r="W1167" i="1"/>
  <c r="W1159" i="1"/>
  <c r="W1151" i="1"/>
  <c r="W1143" i="1"/>
  <c r="W1135" i="1"/>
  <c r="W1127" i="1"/>
  <c r="W1119" i="1"/>
  <c r="W1111" i="1"/>
  <c r="W1103" i="1"/>
  <c r="W1095" i="1"/>
  <c r="W1087" i="1"/>
  <c r="W1079" i="1"/>
  <c r="W1071" i="1"/>
  <c r="W1063" i="1"/>
  <c r="W1055" i="1"/>
  <c r="W1047" i="1"/>
  <c r="W1039" i="1"/>
  <c r="W1031" i="1"/>
  <c r="W1023" i="1"/>
  <c r="W1015" i="1"/>
  <c r="W1007" i="1"/>
  <c r="W999" i="1"/>
  <c r="W991" i="1"/>
  <c r="W983" i="1"/>
  <c r="W975" i="1"/>
  <c r="W967" i="1"/>
  <c r="W959" i="1"/>
  <c r="W951" i="1"/>
  <c r="W943" i="1"/>
  <c r="W1195" i="1"/>
  <c r="W1290" i="1"/>
  <c r="W1234" i="1"/>
  <c r="W1178" i="1"/>
  <c r="W1106" i="1"/>
  <c r="W1273" i="1"/>
  <c r="W1302" i="1"/>
  <c r="W1294" i="1"/>
  <c r="W1286" i="1"/>
  <c r="W1278" i="1"/>
  <c r="W1270" i="1"/>
  <c r="W1262" i="1"/>
  <c r="W1254" i="1"/>
  <c r="W1246" i="1"/>
  <c r="W1238" i="1"/>
  <c r="W1230" i="1"/>
  <c r="W1222" i="1"/>
  <c r="W1214" i="1"/>
  <c r="W1206" i="1"/>
  <c r="W1198" i="1"/>
  <c r="W1190" i="1"/>
  <c r="W1182" i="1"/>
  <c r="W1174" i="1"/>
  <c r="W1166" i="1"/>
  <c r="W1158" i="1"/>
  <c r="W1150" i="1"/>
  <c r="W1142" i="1"/>
  <c r="W1134" i="1"/>
  <c r="W1126" i="1"/>
  <c r="W1118" i="1"/>
  <c r="W1110" i="1"/>
  <c r="W1102" i="1"/>
  <c r="W1094" i="1"/>
  <c r="W1086" i="1"/>
  <c r="W1078" i="1"/>
  <c r="W1070" i="1"/>
  <c r="W1062" i="1"/>
  <c r="W1054" i="1"/>
  <c r="W1046" i="1"/>
  <c r="W1038" i="1"/>
  <c r="W1030" i="1"/>
  <c r="W1022" i="1"/>
  <c r="W1014" i="1"/>
  <c r="W1006" i="1"/>
  <c r="W998" i="1"/>
  <c r="W990" i="1"/>
  <c r="W982" i="1"/>
  <c r="W974" i="1"/>
  <c r="W966" i="1"/>
  <c r="W958" i="1"/>
  <c r="W950" i="1"/>
  <c r="W942" i="1"/>
  <c r="W934" i="1"/>
  <c r="W926" i="1"/>
  <c r="W918" i="1"/>
  <c r="W910" i="1"/>
  <c r="W902" i="1"/>
  <c r="W894" i="1"/>
  <c r="W886" i="1"/>
  <c r="W878" i="1"/>
  <c r="W1155" i="1"/>
  <c r="W1250" i="1"/>
  <c r="W1194" i="1"/>
  <c r="W1138" i="1"/>
  <c r="W1297" i="1"/>
  <c r="W1257" i="1"/>
  <c r="W1301" i="1"/>
  <c r="W1285" i="1"/>
  <c r="W1277" i="1"/>
  <c r="W1261" i="1"/>
  <c r="W1253" i="1"/>
  <c r="W1237" i="1"/>
  <c r="W1221" i="1"/>
  <c r="W1213" i="1"/>
  <c r="W1205" i="1"/>
  <c r="W1197" i="1"/>
  <c r="W1189" i="1"/>
  <c r="W1181" i="1"/>
  <c r="W1173" i="1"/>
  <c r="W1165" i="1"/>
  <c r="W1157" i="1"/>
  <c r="W1149" i="1"/>
  <c r="W1141" i="1"/>
  <c r="W1133" i="1"/>
  <c r="W1125" i="1"/>
  <c r="W1117" i="1"/>
  <c r="W1109" i="1"/>
  <c r="W1101" i="1"/>
  <c r="W1093" i="1"/>
  <c r="W1085" i="1"/>
  <c r="W1077" i="1"/>
  <c r="W1069" i="1"/>
  <c r="W1061" i="1"/>
  <c r="W1053" i="1"/>
  <c r="W1045" i="1"/>
  <c r="W1037" i="1"/>
  <c r="W1029" i="1"/>
  <c r="W1021" i="1"/>
  <c r="W1013" i="1"/>
  <c r="W1005" i="1"/>
  <c r="W997" i="1"/>
  <c r="W989" i="1"/>
  <c r="W981" i="1"/>
  <c r="W973" i="1"/>
  <c r="W965" i="1"/>
  <c r="W957" i="1"/>
  <c r="W949" i="1"/>
  <c r="W941" i="1"/>
  <c r="W933" i="1"/>
  <c r="W925" i="1"/>
  <c r="W917" i="1"/>
  <c r="W909" i="1"/>
  <c r="W901" i="1"/>
  <c r="W893" i="1"/>
  <c r="W885" i="1"/>
  <c r="W877" i="1"/>
  <c r="W869" i="1"/>
  <c r="W861" i="1"/>
  <c r="W853" i="1"/>
  <c r="W845" i="1"/>
  <c r="W837" i="1"/>
  <c r="W829" i="1"/>
  <c r="W821" i="1"/>
  <c r="W813" i="1"/>
  <c r="W805" i="1"/>
  <c r="W1219" i="1"/>
  <c r="W1163" i="1"/>
  <c r="W1282" i="1"/>
  <c r="W1218" i="1"/>
  <c r="W1162" i="1"/>
  <c r="W1114" i="1"/>
  <c r="W1281" i="1"/>
  <c r="W1293" i="1"/>
  <c r="W1269" i="1"/>
  <c r="W1245" i="1"/>
  <c r="W1229" i="1"/>
  <c r="W1300" i="1"/>
  <c r="W1292" i="1"/>
  <c r="W1284" i="1"/>
  <c r="W1276" i="1"/>
  <c r="W1268" i="1"/>
  <c r="W1260" i="1"/>
  <c r="W1252" i="1"/>
  <c r="W1244" i="1"/>
  <c r="W1236" i="1"/>
  <c r="W1228" i="1"/>
  <c r="W1220" i="1"/>
  <c r="W1212" i="1"/>
  <c r="W1204" i="1"/>
  <c r="W1196" i="1"/>
  <c r="W1188" i="1"/>
  <c r="W1180" i="1"/>
  <c r="W1172" i="1"/>
  <c r="W1164" i="1"/>
  <c r="W1156" i="1"/>
  <c r="W1148" i="1"/>
  <c r="W1140" i="1"/>
  <c r="W1132" i="1"/>
  <c r="W1124" i="1"/>
  <c r="W1116" i="1"/>
  <c r="W1108" i="1"/>
  <c r="W1100" i="1"/>
  <c r="W1092" i="1"/>
  <c r="W1084" i="1"/>
  <c r="W1076" i="1"/>
  <c r="W1068" i="1"/>
  <c r="W1060" i="1"/>
  <c r="W1052" i="1"/>
  <c r="W1044" i="1"/>
  <c r="W1036" i="1"/>
  <c r="W1028" i="1"/>
  <c r="W1020" i="1"/>
  <c r="W1012" i="1"/>
  <c r="W1004" i="1"/>
  <c r="W996" i="1"/>
  <c r="W988" i="1"/>
  <c r="W980" i="1"/>
  <c r="W972" i="1"/>
  <c r="W964" i="1"/>
  <c r="W1211" i="1"/>
  <c r="W1147" i="1"/>
  <c r="W1139" i="1"/>
  <c r="W1131" i="1"/>
  <c r="W1123" i="1"/>
  <c r="W1115" i="1"/>
  <c r="W1107" i="1"/>
  <c r="W1099" i="1"/>
  <c r="W1091" i="1"/>
  <c r="W1083" i="1"/>
  <c r="W1075" i="1"/>
  <c r="W1067" i="1"/>
  <c r="W1059" i="1"/>
  <c r="W1051" i="1"/>
  <c r="W1043" i="1"/>
  <c r="W1035" i="1"/>
  <c r="W1027" i="1"/>
  <c r="W1019" i="1"/>
  <c r="W1011" i="1"/>
  <c r="W1003" i="1"/>
  <c r="W995" i="1"/>
  <c r="W987" i="1"/>
  <c r="W979" i="1"/>
  <c r="W971" i="1"/>
  <c r="W963" i="1"/>
  <c r="W955" i="1"/>
  <c r="W947" i="1"/>
  <c r="W939" i="1"/>
  <c r="W931" i="1"/>
  <c r="W923" i="1"/>
  <c r="W915" i="1"/>
  <c r="W907" i="1"/>
  <c r="W899" i="1"/>
  <c r="W891" i="1"/>
  <c r="W883" i="1"/>
  <c r="W875" i="1"/>
  <c r="W867" i="1"/>
  <c r="W859" i="1"/>
  <c r="W851" i="1"/>
  <c r="W843" i="1"/>
  <c r="W835" i="1"/>
  <c r="W827" i="1"/>
  <c r="W819" i="1"/>
  <c r="W811" i="1"/>
  <c r="W803" i="1"/>
  <c r="W795" i="1"/>
  <c r="W787" i="1"/>
  <c r="W779" i="1"/>
  <c r="W771" i="1"/>
  <c r="W763" i="1"/>
  <c r="W755" i="1"/>
  <c r="W747" i="1"/>
  <c r="W739" i="1"/>
  <c r="W731" i="1"/>
  <c r="W723" i="1"/>
  <c r="W715" i="1"/>
  <c r="W707" i="1"/>
  <c r="W699" i="1"/>
  <c r="W691" i="1"/>
  <c r="W683" i="1"/>
  <c r="W675" i="1"/>
  <c r="W667" i="1"/>
  <c r="W659" i="1"/>
  <c r="W651" i="1"/>
  <c r="W643" i="1"/>
  <c r="W635" i="1"/>
  <c r="W627" i="1"/>
  <c r="W619" i="1"/>
  <c r="W642" i="1"/>
  <c r="W634" i="1"/>
  <c r="W626" i="1"/>
  <c r="W618" i="1"/>
  <c r="W610" i="1"/>
  <c r="W602" i="1"/>
  <c r="W594" i="1"/>
  <c r="W586" i="1"/>
  <c r="W578" i="1"/>
  <c r="W570" i="1"/>
  <c r="W562" i="1"/>
  <c r="W554" i="1"/>
  <c r="W546" i="1"/>
  <c r="W538" i="1"/>
  <c r="W530" i="1"/>
  <c r="W522" i="1"/>
  <c r="W514" i="1"/>
  <c r="W506" i="1"/>
  <c r="W498" i="1"/>
  <c r="W490" i="1"/>
  <c r="W482" i="1"/>
  <c r="W474" i="1"/>
  <c r="W466" i="1"/>
  <c r="W458" i="1"/>
  <c r="W450" i="1"/>
  <c r="W442" i="1"/>
  <c r="W434" i="1"/>
  <c r="W426" i="1"/>
  <c r="W418" i="1"/>
  <c r="W410" i="1"/>
  <c r="W402" i="1"/>
  <c r="W394" i="1"/>
  <c r="W386" i="1"/>
  <c r="W378" i="1"/>
  <c r="W370" i="1"/>
  <c r="W362" i="1"/>
  <c r="W354" i="1"/>
  <c r="W346" i="1"/>
  <c r="W338" i="1"/>
  <c r="W330" i="1"/>
  <c r="W322" i="1"/>
  <c r="W314" i="1"/>
  <c r="W306" i="1"/>
  <c r="W298" i="1"/>
  <c r="W290" i="1"/>
  <c r="W282" i="1"/>
  <c r="W274" i="1"/>
  <c r="W266" i="1"/>
  <c r="W258" i="1"/>
  <c r="W250" i="1"/>
  <c r="W242" i="1"/>
  <c r="W234" i="1"/>
  <c r="W202" i="1"/>
  <c r="W154" i="1"/>
  <c r="W114" i="1"/>
  <c r="W98" i="1"/>
  <c r="W58" i="1"/>
  <c r="W729" i="1"/>
  <c r="W721" i="1"/>
  <c r="W713" i="1"/>
  <c r="W705" i="1"/>
  <c r="W697" i="1"/>
  <c r="W689" i="1"/>
  <c r="W681" i="1"/>
  <c r="W673" i="1"/>
  <c r="W665" i="1"/>
  <c r="W657" i="1"/>
  <c r="W649" i="1"/>
  <c r="W641" i="1"/>
  <c r="W633" i="1"/>
  <c r="W625" i="1"/>
  <c r="W617" i="1"/>
  <c r="W609" i="1"/>
  <c r="W601" i="1"/>
  <c r="W593" i="1"/>
  <c r="W585" i="1"/>
  <c r="W577" i="1"/>
  <c r="W569" i="1"/>
  <c r="W561" i="1"/>
  <c r="W553" i="1"/>
  <c r="W545" i="1"/>
  <c r="W537" i="1"/>
  <c r="W529" i="1"/>
  <c r="W521" i="1"/>
  <c r="W513" i="1"/>
  <c r="W505" i="1"/>
  <c r="W497" i="1"/>
  <c r="W489" i="1"/>
  <c r="W481" i="1"/>
  <c r="W473" i="1"/>
  <c r="W465" i="1"/>
  <c r="W457" i="1"/>
  <c r="W449" i="1"/>
  <c r="W441" i="1"/>
  <c r="W433" i="1"/>
  <c r="W425" i="1"/>
  <c r="W417" i="1"/>
  <c r="W409" i="1"/>
  <c r="W401" i="1"/>
  <c r="W393" i="1"/>
  <c r="W385" i="1"/>
  <c r="W377" i="1"/>
  <c r="W369" i="1"/>
  <c r="W361" i="1"/>
  <c r="W353" i="1"/>
  <c r="W345" i="1"/>
  <c r="W337" i="1"/>
  <c r="W329" i="1"/>
  <c r="W321" i="1"/>
  <c r="W313" i="1"/>
  <c r="W305" i="1"/>
  <c r="W297" i="1"/>
  <c r="W289" i="1"/>
  <c r="W281" i="1"/>
  <c r="W273" i="1"/>
  <c r="W265" i="1"/>
  <c r="W233" i="1"/>
  <c r="W153" i="1"/>
  <c r="W57" i="1"/>
  <c r="W832" i="1"/>
  <c r="W824" i="1"/>
  <c r="W816" i="1"/>
  <c r="W808" i="1"/>
  <c r="W800" i="1"/>
  <c r="W792" i="1"/>
  <c r="W784" i="1"/>
  <c r="W776" i="1"/>
  <c r="W768" i="1"/>
  <c r="W760" i="1"/>
  <c r="W752" i="1"/>
  <c r="W744" i="1"/>
  <c r="W736" i="1"/>
  <c r="W728" i="1"/>
  <c r="W720" i="1"/>
  <c r="W712" i="1"/>
  <c r="W704" i="1"/>
  <c r="W696" i="1"/>
  <c r="W688" i="1"/>
  <c r="W680" i="1"/>
  <c r="W672" i="1"/>
  <c r="W664" i="1"/>
  <c r="W656" i="1"/>
  <c r="W648" i="1"/>
  <c r="W640" i="1"/>
  <c r="W632" i="1"/>
  <c r="W624" i="1"/>
  <c r="W616" i="1"/>
  <c r="W608" i="1"/>
  <c r="W600" i="1"/>
  <c r="W592" i="1"/>
  <c r="W584" i="1"/>
  <c r="W576" i="1"/>
  <c r="W568" i="1"/>
  <c r="W560" i="1"/>
  <c r="W552" i="1"/>
  <c r="W544" i="1"/>
  <c r="W536" i="1"/>
  <c r="W528" i="1"/>
  <c r="W520" i="1"/>
  <c r="W512" i="1"/>
  <c r="W504" i="1"/>
  <c r="W496" i="1"/>
  <c r="W488" i="1"/>
  <c r="W480" i="1"/>
  <c r="W472" i="1"/>
  <c r="W464" i="1"/>
  <c r="W456" i="1"/>
  <c r="W448" i="1"/>
  <c r="W440" i="1"/>
  <c r="W432" i="1"/>
  <c r="W424" i="1"/>
  <c r="W416" i="1"/>
  <c r="W408" i="1"/>
  <c r="W400" i="1"/>
  <c r="W392" i="1"/>
  <c r="W384" i="1"/>
  <c r="W376" i="1"/>
  <c r="W368" i="1"/>
  <c r="W360" i="1"/>
  <c r="W352" i="1"/>
  <c r="W344" i="1"/>
  <c r="W336" i="1"/>
  <c r="W328" i="1"/>
  <c r="W320" i="1"/>
  <c r="W312" i="1"/>
  <c r="W304" i="1"/>
  <c r="W296" i="1"/>
  <c r="W288" i="1"/>
  <c r="W280" i="1"/>
  <c r="W272" i="1"/>
  <c r="W264" i="1"/>
  <c r="W256" i="1"/>
  <c r="W248" i="1"/>
  <c r="W240" i="1"/>
  <c r="W232" i="1"/>
  <c r="W184" i="1"/>
  <c r="W935" i="1"/>
  <c r="W927" i="1"/>
  <c r="W919" i="1"/>
  <c r="W911" i="1"/>
  <c r="W903" i="1"/>
  <c r="W895" i="1"/>
  <c r="W887" i="1"/>
  <c r="W879" i="1"/>
  <c r="W871" i="1"/>
  <c r="W863" i="1"/>
  <c r="W855" i="1"/>
  <c r="W847" i="1"/>
  <c r="W839" i="1"/>
  <c r="W831" i="1"/>
  <c r="W823" i="1"/>
  <c r="W815" i="1"/>
  <c r="W807" i="1"/>
  <c r="W799" i="1"/>
  <c r="W791" i="1"/>
  <c r="W783" i="1"/>
  <c r="W775" i="1"/>
  <c r="W767" i="1"/>
  <c r="W759" i="1"/>
  <c r="W751" i="1"/>
  <c r="W743" i="1"/>
  <c r="W735" i="1"/>
  <c r="W727" i="1"/>
  <c r="W719" i="1"/>
  <c r="W711" i="1"/>
  <c r="W703" i="1"/>
  <c r="W695" i="1"/>
  <c r="W687" i="1"/>
  <c r="W679" i="1"/>
  <c r="W671" i="1"/>
  <c r="W663" i="1"/>
  <c r="W655" i="1"/>
  <c r="W647" i="1"/>
  <c r="W639" i="1"/>
  <c r="W631" i="1"/>
  <c r="W623" i="1"/>
  <c r="W615" i="1"/>
  <c r="W607" i="1"/>
  <c r="W599" i="1"/>
  <c r="W591" i="1"/>
  <c r="W583" i="1"/>
  <c r="W575" i="1"/>
  <c r="W567" i="1"/>
  <c r="W559" i="1"/>
  <c r="W551" i="1"/>
  <c r="W543" i="1"/>
  <c r="W535" i="1"/>
  <c r="W527" i="1"/>
  <c r="W519" i="1"/>
  <c r="W511" i="1"/>
  <c r="W503" i="1"/>
  <c r="W495" i="1"/>
  <c r="W487" i="1"/>
  <c r="W479" i="1"/>
  <c r="W471" i="1"/>
  <c r="W463" i="1"/>
  <c r="W455" i="1"/>
  <c r="W447" i="1"/>
  <c r="W439" i="1"/>
  <c r="W431" i="1"/>
  <c r="W423" i="1"/>
  <c r="W415" i="1"/>
  <c r="W407" i="1"/>
  <c r="W399" i="1"/>
  <c r="W391" i="1"/>
  <c r="W383" i="1"/>
  <c r="W375" i="1"/>
  <c r="W367" i="1"/>
  <c r="W359" i="1"/>
  <c r="W351" i="1"/>
  <c r="W343" i="1"/>
  <c r="W335" i="1"/>
  <c r="W327" i="1"/>
  <c r="W319" i="1"/>
  <c r="W311" i="1"/>
  <c r="W303" i="1"/>
  <c r="W295" i="1"/>
  <c r="W287" i="1"/>
  <c r="W279" i="1"/>
  <c r="W271" i="1"/>
  <c r="W263" i="1"/>
  <c r="W870" i="1"/>
  <c r="W862" i="1"/>
  <c r="W854" i="1"/>
  <c r="W846" i="1"/>
  <c r="W838" i="1"/>
  <c r="W830" i="1"/>
  <c r="W822" i="1"/>
  <c r="W814" i="1"/>
  <c r="W806" i="1"/>
  <c r="W798" i="1"/>
  <c r="W790" i="1"/>
  <c r="W782" i="1"/>
  <c r="W774" i="1"/>
  <c r="W766" i="1"/>
  <c r="W758" i="1"/>
  <c r="W750" i="1"/>
  <c r="W742" i="1"/>
  <c r="W734" i="1"/>
  <c r="W726" i="1"/>
  <c r="W718" i="1"/>
  <c r="W710" i="1"/>
  <c r="W702" i="1"/>
  <c r="W694" i="1"/>
  <c r="W686" i="1"/>
  <c r="W678" i="1"/>
  <c r="W670" i="1"/>
  <c r="W662" i="1"/>
  <c r="W654" i="1"/>
  <c r="W646" i="1"/>
  <c r="W638" i="1"/>
  <c r="W630" i="1"/>
  <c r="W622" i="1"/>
  <c r="W614" i="1"/>
  <c r="W606" i="1"/>
  <c r="W598" i="1"/>
  <c r="W590" i="1"/>
  <c r="W582" i="1"/>
  <c r="W574" i="1"/>
  <c r="W566" i="1"/>
  <c r="W558" i="1"/>
  <c r="W550" i="1"/>
  <c r="W542" i="1"/>
  <c r="W534" i="1"/>
  <c r="W526" i="1"/>
  <c r="W518" i="1"/>
  <c r="W510" i="1"/>
  <c r="W502" i="1"/>
  <c r="W494" i="1"/>
  <c r="W486" i="1"/>
  <c r="W478" i="1"/>
  <c r="W470" i="1"/>
  <c r="W462" i="1"/>
  <c r="W454" i="1"/>
  <c r="W446" i="1"/>
  <c r="W438" i="1"/>
  <c r="W430" i="1"/>
  <c r="W422" i="1"/>
  <c r="W414" i="1"/>
  <c r="W406" i="1"/>
  <c r="W398" i="1"/>
  <c r="W390" i="1"/>
  <c r="W382" i="1"/>
  <c r="W374" i="1"/>
  <c r="W366" i="1"/>
  <c r="W358" i="1"/>
  <c r="W350" i="1"/>
  <c r="W342" i="1"/>
  <c r="W334" i="1"/>
  <c r="W326" i="1"/>
  <c r="W318" i="1"/>
  <c r="W310" i="1"/>
  <c r="W302" i="1"/>
  <c r="W294" i="1"/>
  <c r="W286" i="1"/>
  <c r="W278" i="1"/>
  <c r="W270" i="1"/>
  <c r="W262" i="1"/>
  <c r="W254" i="1"/>
  <c r="W797" i="1"/>
  <c r="W789" i="1"/>
  <c r="W781" i="1"/>
  <c r="W773" i="1"/>
  <c r="W765" i="1"/>
  <c r="W757" i="1"/>
  <c r="W749" i="1"/>
  <c r="W741" i="1"/>
  <c r="W733" i="1"/>
  <c r="W725" i="1"/>
  <c r="W717" i="1"/>
  <c r="W709" i="1"/>
  <c r="W701" i="1"/>
  <c r="W693" i="1"/>
  <c r="W685" i="1"/>
  <c r="W677" i="1"/>
  <c r="W669" i="1"/>
  <c r="W661" i="1"/>
  <c r="W653" i="1"/>
  <c r="W645" i="1"/>
  <c r="W637" i="1"/>
  <c r="W629" i="1"/>
  <c r="W621" i="1"/>
  <c r="W613" i="1"/>
  <c r="W605" i="1"/>
  <c r="W597" i="1"/>
  <c r="W589" i="1"/>
  <c r="W581" i="1"/>
  <c r="W573" i="1"/>
  <c r="W565" i="1"/>
  <c r="W557" i="1"/>
  <c r="W549" i="1"/>
  <c r="W541" i="1"/>
  <c r="W533" i="1"/>
  <c r="W525" i="1"/>
  <c r="W517" i="1"/>
  <c r="W509" i="1"/>
  <c r="W501" i="1"/>
  <c r="W493" i="1"/>
  <c r="W485" i="1"/>
  <c r="W477" i="1"/>
  <c r="W469" i="1"/>
  <c r="W461" i="1"/>
  <c r="W453" i="1"/>
  <c r="W445" i="1"/>
  <c r="W437" i="1"/>
  <c r="W429" i="1"/>
  <c r="W421" i="1"/>
  <c r="W413" i="1"/>
  <c r="W405" i="1"/>
  <c r="W397" i="1"/>
  <c r="W389" i="1"/>
  <c r="W381" i="1"/>
  <c r="W373" i="1"/>
  <c r="W365" i="1"/>
  <c r="W357" i="1"/>
  <c r="W349" i="1"/>
  <c r="W341" i="1"/>
  <c r="W333" i="1"/>
  <c r="W325" i="1"/>
  <c r="W317" i="1"/>
  <c r="W309" i="1"/>
  <c r="W301" i="1"/>
  <c r="W293" i="1"/>
  <c r="W285" i="1"/>
  <c r="W277" i="1"/>
  <c r="W269" i="1"/>
  <c r="W261" i="1"/>
  <c r="W253" i="1"/>
  <c r="W245" i="1"/>
  <c r="W237" i="1"/>
  <c r="W229" i="1"/>
  <c r="W221" i="1"/>
  <c r="W213" i="1"/>
  <c r="W205" i="1"/>
  <c r="W197" i="1"/>
  <c r="W189" i="1"/>
  <c r="W181" i="1"/>
  <c r="W956" i="1"/>
  <c r="W948" i="1"/>
  <c r="W940" i="1"/>
  <c r="W932" i="1"/>
  <c r="W924" i="1"/>
  <c r="W916" i="1"/>
  <c r="W908" i="1"/>
  <c r="W900" i="1"/>
  <c r="W892" i="1"/>
  <c r="W884" i="1"/>
  <c r="W876" i="1"/>
  <c r="W868" i="1"/>
  <c r="W860" i="1"/>
  <c r="W852" i="1"/>
  <c r="W844" i="1"/>
  <c r="W836" i="1"/>
  <c r="W828" i="1"/>
  <c r="W820" i="1"/>
  <c r="W812" i="1"/>
  <c r="W804" i="1"/>
  <c r="W796" i="1"/>
  <c r="W788" i="1"/>
  <c r="W780" i="1"/>
  <c r="W772" i="1"/>
  <c r="W764" i="1"/>
  <c r="W756" i="1"/>
  <c r="W748" i="1"/>
  <c r="W740" i="1"/>
  <c r="W732" i="1"/>
  <c r="W724" i="1"/>
  <c r="W716" i="1"/>
  <c r="W708" i="1"/>
  <c r="W700" i="1"/>
  <c r="W692" i="1"/>
  <c r="W684" i="1"/>
  <c r="W676" i="1"/>
  <c r="W668" i="1"/>
  <c r="W660" i="1"/>
  <c r="W652" i="1"/>
  <c r="W644" i="1"/>
  <c r="W636" i="1"/>
  <c r="W628" i="1"/>
  <c r="W620" i="1"/>
  <c r="W612" i="1"/>
  <c r="W604" i="1"/>
  <c r="W596" i="1"/>
  <c r="W588" i="1"/>
  <c r="W580" i="1"/>
  <c r="W572" i="1"/>
  <c r="W564" i="1"/>
  <c r="W556" i="1"/>
  <c r="W548" i="1"/>
  <c r="W540" i="1"/>
  <c r="W532" i="1"/>
  <c r="W524" i="1"/>
  <c r="W516" i="1"/>
  <c r="W508" i="1"/>
  <c r="W500" i="1"/>
  <c r="W492" i="1"/>
  <c r="W484" i="1"/>
  <c r="W476" i="1"/>
  <c r="W468" i="1"/>
  <c r="W460" i="1"/>
  <c r="W452" i="1"/>
  <c r="W444" i="1"/>
  <c r="W436" i="1"/>
  <c r="W428" i="1"/>
  <c r="W420" i="1"/>
  <c r="W412" i="1"/>
  <c r="W404" i="1"/>
  <c r="W396" i="1"/>
  <c r="W388" i="1"/>
  <c r="W380" i="1"/>
  <c r="W372" i="1"/>
  <c r="W364" i="1"/>
  <c r="W356" i="1"/>
  <c r="W348" i="1"/>
  <c r="W340" i="1"/>
  <c r="W332" i="1"/>
  <c r="W324" i="1"/>
  <c r="W316" i="1"/>
  <c r="W308" i="1"/>
  <c r="W300" i="1"/>
  <c r="W292" i="1"/>
  <c r="W284" i="1"/>
  <c r="W276" i="1"/>
  <c r="W268" i="1"/>
  <c r="W260" i="1"/>
  <c r="W252" i="1"/>
  <c r="W244" i="1"/>
  <c r="W236" i="1"/>
  <c r="W228" i="1"/>
  <c r="W220" i="1"/>
  <c r="W212" i="1"/>
  <c r="W204" i="1"/>
  <c r="W196" i="1"/>
  <c r="W611" i="1"/>
  <c r="W603" i="1"/>
  <c r="W595" i="1"/>
  <c r="W587" i="1"/>
  <c r="W579" i="1"/>
  <c r="W571" i="1"/>
  <c r="W563" i="1"/>
  <c r="W555" i="1"/>
  <c r="W547" i="1"/>
  <c r="W539" i="1"/>
  <c r="W531" i="1"/>
  <c r="W523" i="1"/>
  <c r="W515" i="1"/>
  <c r="W507" i="1"/>
  <c r="W499" i="1"/>
  <c r="W491" i="1"/>
  <c r="W483" i="1"/>
  <c r="W475" i="1"/>
  <c r="W467" i="1"/>
  <c r="W459" i="1"/>
  <c r="W451" i="1"/>
  <c r="W443" i="1"/>
  <c r="W435" i="1"/>
  <c r="W427" i="1"/>
  <c r="W419" i="1"/>
  <c r="W411" i="1"/>
  <c r="W403" i="1"/>
  <c r="W395" i="1"/>
  <c r="W387" i="1"/>
  <c r="W379" i="1"/>
  <c r="W371" i="1"/>
  <c r="W363" i="1"/>
  <c r="W355" i="1"/>
  <c r="W347" i="1"/>
  <c r="W339" i="1"/>
  <c r="W331" i="1"/>
  <c r="W323" i="1"/>
  <c r="W315" i="1"/>
  <c r="W307" i="1"/>
  <c r="W299" i="1"/>
  <c r="W291" i="1"/>
  <c r="W283" i="1"/>
  <c r="W275" i="1"/>
  <c r="W267" i="1"/>
  <c r="W259" i="1"/>
  <c r="W251" i="1"/>
  <c r="W243" i="1"/>
  <c r="W235" i="1"/>
  <c r="W227" i="1"/>
  <c r="W219" i="1"/>
  <c r="W211" i="1"/>
  <c r="W203" i="1"/>
  <c r="W195" i="1"/>
  <c r="W173" i="1"/>
  <c r="W165" i="1"/>
  <c r="W157" i="1"/>
  <c r="W149" i="1"/>
  <c r="W141" i="1"/>
  <c r="W133" i="1"/>
  <c r="W125" i="1"/>
  <c r="W117" i="1"/>
  <c r="W109" i="1"/>
  <c r="W101" i="1"/>
  <c r="W93" i="1"/>
  <c r="W85" i="1"/>
  <c r="W77" i="1"/>
  <c r="W69" i="1"/>
  <c r="W61" i="1"/>
  <c r="W53" i="1"/>
  <c r="W45" i="1"/>
  <c r="W37" i="1"/>
  <c r="W29" i="1"/>
  <c r="W21" i="1"/>
  <c r="W13" i="1"/>
  <c r="W5" i="1"/>
  <c r="W188" i="1"/>
  <c r="W180" i="1"/>
  <c r="W172" i="1"/>
  <c r="W164" i="1"/>
  <c r="W156" i="1"/>
  <c r="W148" i="1"/>
  <c r="W140" i="1"/>
  <c r="W132" i="1"/>
  <c r="W124" i="1"/>
  <c r="W116" i="1"/>
  <c r="W108" i="1"/>
  <c r="W100" i="1"/>
  <c r="W92" i="1"/>
  <c r="W84" i="1"/>
  <c r="W76" i="1"/>
  <c r="W68" i="1"/>
  <c r="W60" i="1"/>
  <c r="W52" i="1"/>
  <c r="W44" i="1"/>
  <c r="W36" i="1"/>
  <c r="W28" i="1"/>
  <c r="W20" i="1"/>
  <c r="W12" i="1"/>
  <c r="W4" i="1"/>
  <c r="W187" i="1"/>
  <c r="W179" i="1"/>
  <c r="W171" i="1"/>
  <c r="W163" i="1"/>
  <c r="W155" i="1"/>
  <c r="W147" i="1"/>
  <c r="W139" i="1"/>
  <c r="W131" i="1"/>
  <c r="W123" i="1"/>
  <c r="W115" i="1"/>
  <c r="W107" i="1"/>
  <c r="W99" i="1"/>
  <c r="W91" i="1"/>
  <c r="W83" i="1"/>
  <c r="W75" i="1"/>
  <c r="W67" i="1"/>
  <c r="W59" i="1"/>
  <c r="W51" i="1"/>
  <c r="W43" i="1"/>
  <c r="W35" i="1"/>
  <c r="W27" i="1"/>
  <c r="W19" i="1"/>
  <c r="W11" i="1"/>
  <c r="W3" i="1"/>
  <c r="W226" i="1"/>
  <c r="W218" i="1"/>
  <c r="W210" i="1"/>
  <c r="W194" i="1"/>
  <c r="W186" i="1"/>
  <c r="W178" i="1"/>
  <c r="W170" i="1"/>
  <c r="W162" i="1"/>
  <c r="W146" i="1"/>
  <c r="W138" i="1"/>
  <c r="W130" i="1"/>
  <c r="W122" i="1"/>
  <c r="W106" i="1"/>
  <c r="W90" i="1"/>
  <c r="W82" i="1"/>
  <c r="W74" i="1"/>
  <c r="W66" i="1"/>
  <c r="W50" i="1"/>
  <c r="W42" i="1"/>
  <c r="W34" i="1"/>
  <c r="W26" i="1"/>
  <c r="W18" i="1"/>
  <c r="W10" i="1"/>
  <c r="W257" i="1"/>
  <c r="W249" i="1"/>
  <c r="W241" i="1"/>
  <c r="W225" i="1"/>
  <c r="W217" i="1"/>
  <c r="W209" i="1"/>
  <c r="W201" i="1"/>
  <c r="W193" i="1"/>
  <c r="W185" i="1"/>
  <c r="W177" i="1"/>
  <c r="W169" i="1"/>
  <c r="W161" i="1"/>
  <c r="W145" i="1"/>
  <c r="W137" i="1"/>
  <c r="W129" i="1"/>
  <c r="W121" i="1"/>
  <c r="W113" i="1"/>
  <c r="W105" i="1"/>
  <c r="W97" i="1"/>
  <c r="W89" i="1"/>
  <c r="W81" i="1"/>
  <c r="W73" i="1"/>
  <c r="W65" i="1"/>
  <c r="W49" i="1"/>
  <c r="W41" i="1"/>
  <c r="W33" i="1"/>
  <c r="W25" i="1"/>
  <c r="W17" i="1"/>
  <c r="W9" i="1"/>
  <c r="W224" i="1"/>
  <c r="W216" i="1"/>
  <c r="W208" i="1"/>
  <c r="W200" i="1"/>
  <c r="W192" i="1"/>
  <c r="W176" i="1"/>
  <c r="W168" i="1"/>
  <c r="W160" i="1"/>
  <c r="W152" i="1"/>
  <c r="W144" i="1"/>
  <c r="W136" i="1"/>
  <c r="W128" i="1"/>
  <c r="W120" i="1"/>
  <c r="W112" i="1"/>
  <c r="W104" i="1"/>
  <c r="W96" i="1"/>
  <c r="W88" i="1"/>
  <c r="W80" i="1"/>
  <c r="W72" i="1"/>
  <c r="W64" i="1"/>
  <c r="W56" i="1"/>
  <c r="W48" i="1"/>
  <c r="W40" i="1"/>
  <c r="W32" i="1"/>
  <c r="W24" i="1"/>
  <c r="W16" i="1"/>
  <c r="W8" i="1"/>
  <c r="W255" i="1"/>
  <c r="W247" i="1"/>
  <c r="W239" i="1"/>
  <c r="W231" i="1"/>
  <c r="W223" i="1"/>
  <c r="W215" i="1"/>
  <c r="W207" i="1"/>
  <c r="W199" i="1"/>
  <c r="W191" i="1"/>
  <c r="W183" i="1"/>
  <c r="W175" i="1"/>
  <c r="W167" i="1"/>
  <c r="W159" i="1"/>
  <c r="W151" i="1"/>
  <c r="W143" i="1"/>
  <c r="W135" i="1"/>
  <c r="W127" i="1"/>
  <c r="W119" i="1"/>
  <c r="W111" i="1"/>
  <c r="W103" i="1"/>
  <c r="W95" i="1"/>
  <c r="W87" i="1"/>
  <c r="W79" i="1"/>
  <c r="W71" i="1"/>
  <c r="W63" i="1"/>
  <c r="W55" i="1"/>
  <c r="W47" i="1"/>
  <c r="W39" i="1"/>
  <c r="W31" i="1"/>
  <c r="W23" i="1"/>
  <c r="W15" i="1"/>
  <c r="W7" i="1"/>
  <c r="W246" i="1"/>
  <c r="W238" i="1"/>
  <c r="W230" i="1"/>
  <c r="W222" i="1"/>
  <c r="W214" i="1"/>
  <c r="W206" i="1"/>
  <c r="W198" i="1"/>
  <c r="W190" i="1"/>
  <c r="W182" i="1"/>
  <c r="W174" i="1"/>
  <c r="W166" i="1"/>
  <c r="W158" i="1"/>
  <c r="W150" i="1"/>
  <c r="W142" i="1"/>
  <c r="W134" i="1"/>
  <c r="W126" i="1"/>
  <c r="W118" i="1"/>
  <c r="W110" i="1"/>
  <c r="W102" i="1"/>
  <c r="W94" i="1"/>
  <c r="W86" i="1"/>
  <c r="W78" i="1"/>
  <c r="W70" i="1"/>
  <c r="W62" i="1"/>
  <c r="W54" i="1"/>
  <c r="W46" i="1"/>
  <c r="W38" i="1"/>
  <c r="W30" i="1"/>
  <c r="W22" i="1"/>
  <c r="W14" i="1"/>
  <c r="W6" i="1"/>
  <c r="U22" i="1" l="1"/>
  <c r="U1115" i="1"/>
  <c r="U38" i="1"/>
  <c r="U71" i="1"/>
  <c r="U40" i="1"/>
  <c r="U65" i="1"/>
  <c r="U795" i="1"/>
  <c r="U1051" i="1"/>
  <c r="U83" i="1"/>
  <c r="U123" i="1"/>
  <c r="U211" i="1"/>
  <c r="U251" i="1"/>
  <c r="U339" i="1"/>
  <c r="U379" i="1"/>
  <c r="U467" i="1"/>
  <c r="U507" i="1"/>
  <c r="U699" i="1"/>
  <c r="U955" i="1"/>
  <c r="U1211" i="1"/>
  <c r="U6" i="1"/>
  <c r="U39" i="1"/>
  <c r="U8" i="1"/>
  <c r="U33" i="1"/>
  <c r="U1244" i="1"/>
  <c r="U603" i="1"/>
  <c r="U859" i="1"/>
  <c r="U1102" i="1"/>
  <c r="U51" i="1"/>
  <c r="U91" i="1"/>
  <c r="U179" i="1"/>
  <c r="U219" i="1"/>
  <c r="U307" i="1"/>
  <c r="U347" i="1"/>
  <c r="U435" i="1"/>
  <c r="U475" i="1"/>
  <c r="U563" i="1"/>
  <c r="U763" i="1"/>
  <c r="U1019" i="1"/>
  <c r="U7" i="1"/>
  <c r="U47" i="1"/>
  <c r="U64" i="1"/>
  <c r="U41" i="1"/>
  <c r="U667" i="1"/>
  <c r="U923" i="1"/>
  <c r="U1179" i="1"/>
  <c r="U1235" i="1"/>
  <c r="U19" i="1"/>
  <c r="U59" i="1"/>
  <c r="U147" i="1"/>
  <c r="U187" i="1"/>
  <c r="U275" i="1"/>
  <c r="U315" i="1"/>
  <c r="U403" i="1"/>
  <c r="U443" i="1"/>
  <c r="U531" i="1"/>
  <c r="U571" i="1"/>
  <c r="U827" i="1"/>
  <c r="U1083" i="1"/>
  <c r="U30" i="1"/>
  <c r="U15" i="1"/>
  <c r="U32" i="1"/>
  <c r="U9" i="1"/>
  <c r="U731" i="1"/>
  <c r="U987" i="1"/>
  <c r="U27" i="1"/>
  <c r="U115" i="1"/>
  <c r="U155" i="1"/>
  <c r="U243" i="1"/>
  <c r="U283" i="1"/>
  <c r="U371" i="1"/>
  <c r="U411" i="1"/>
  <c r="U499" i="1"/>
  <c r="U539" i="1"/>
  <c r="U635" i="1"/>
  <c r="U891" i="1"/>
  <c r="U1147" i="1"/>
  <c r="U12" i="1"/>
  <c r="U44" i="1"/>
  <c r="U76" i="1"/>
  <c r="U108" i="1"/>
  <c r="U140" i="1"/>
  <c r="U172" i="1"/>
  <c r="U204" i="1"/>
  <c r="U236" i="1"/>
  <c r="U268" i="1"/>
  <c r="U300" i="1"/>
  <c r="U332" i="1"/>
  <c r="U364" i="1"/>
  <c r="U396" i="1"/>
  <c r="U428" i="1"/>
  <c r="U460" i="1"/>
  <c r="U492" i="1"/>
  <c r="U524" i="1"/>
  <c r="U556" i="1"/>
  <c r="U588" i="1"/>
  <c r="U620" i="1"/>
  <c r="U652" i="1"/>
  <c r="U684" i="1"/>
  <c r="U716" i="1"/>
  <c r="U748" i="1"/>
  <c r="U780" i="1"/>
  <c r="U812" i="1"/>
  <c r="U844" i="1"/>
  <c r="U876" i="1"/>
  <c r="U908" i="1"/>
  <c r="U940" i="1"/>
  <c r="U972" i="1"/>
  <c r="U1004" i="1"/>
  <c r="U1036" i="1"/>
  <c r="U1068" i="1"/>
  <c r="U1100" i="1"/>
  <c r="U1132" i="1"/>
  <c r="U1164" i="1"/>
  <c r="U1196" i="1"/>
  <c r="U1228" i="1"/>
  <c r="U1252" i="1"/>
  <c r="U29" i="1"/>
  <c r="U61" i="1"/>
  <c r="U93" i="1"/>
  <c r="U125" i="1"/>
  <c r="U157" i="1"/>
  <c r="U189" i="1"/>
  <c r="U221" i="1"/>
  <c r="U253" i="1"/>
  <c r="U285" i="1"/>
  <c r="U317" i="1"/>
  <c r="U349" i="1"/>
  <c r="U381" i="1"/>
  <c r="U413" i="1"/>
  <c r="U445" i="1"/>
  <c r="U477" i="1"/>
  <c r="U509" i="1"/>
  <c r="U541" i="1"/>
  <c r="U573" i="1"/>
  <c r="U605" i="1"/>
  <c r="U637" i="1"/>
  <c r="U669" i="1"/>
  <c r="U701" i="1"/>
  <c r="U733" i="1"/>
  <c r="U765" i="1"/>
  <c r="U797" i="1"/>
  <c r="U829" i="1"/>
  <c r="U861" i="1"/>
  <c r="U893" i="1"/>
  <c r="U925" i="1"/>
  <c r="U957" i="1"/>
  <c r="U989" i="1"/>
  <c r="U1021" i="1"/>
  <c r="U1053" i="1"/>
  <c r="U1085" i="1"/>
  <c r="U1117" i="1"/>
  <c r="U1149" i="1"/>
  <c r="U1181" i="1"/>
  <c r="U1213" i="1"/>
  <c r="U1245" i="1"/>
  <c r="U1277" i="1"/>
  <c r="U1214" i="1"/>
  <c r="U1290" i="1"/>
  <c r="U86" i="1"/>
  <c r="U118" i="1"/>
  <c r="U150" i="1"/>
  <c r="U182" i="1"/>
  <c r="U214" i="1"/>
  <c r="U246" i="1"/>
  <c r="U278" i="1"/>
  <c r="U310" i="1"/>
  <c r="U342" i="1"/>
  <c r="U374" i="1"/>
  <c r="U406" i="1"/>
  <c r="U438" i="1"/>
  <c r="U470" i="1"/>
  <c r="U502" i="1"/>
  <c r="U534" i="1"/>
  <c r="U566" i="1"/>
  <c r="U598" i="1"/>
  <c r="U630" i="1"/>
  <c r="U662" i="1"/>
  <c r="U694" i="1"/>
  <c r="U726" i="1"/>
  <c r="U758" i="1"/>
  <c r="U790" i="1"/>
  <c r="U822" i="1"/>
  <c r="U854" i="1"/>
  <c r="U886" i="1"/>
  <c r="U918" i="1"/>
  <c r="U950" i="1"/>
  <c r="U982" i="1"/>
  <c r="U1054" i="1"/>
  <c r="U1134" i="1"/>
  <c r="U1284" i="1"/>
  <c r="U1022" i="1"/>
  <c r="U1094" i="1"/>
  <c r="U1266" i="1"/>
  <c r="U223" i="1"/>
  <c r="U1276" i="1"/>
  <c r="U1243" i="1"/>
  <c r="U1146" i="1"/>
  <c r="U20" i="1"/>
  <c r="U52" i="1"/>
  <c r="U84" i="1"/>
  <c r="U116" i="1"/>
  <c r="U148" i="1"/>
  <c r="U180" i="1"/>
  <c r="U212" i="1"/>
  <c r="U244" i="1"/>
  <c r="U276" i="1"/>
  <c r="U308" i="1"/>
  <c r="U340" i="1"/>
  <c r="U372" i="1"/>
  <c r="U404" i="1"/>
  <c r="U436" i="1"/>
  <c r="U468" i="1"/>
  <c r="U500" i="1"/>
  <c r="U532" i="1"/>
  <c r="U564" i="1"/>
  <c r="U596" i="1"/>
  <c r="U628" i="1"/>
  <c r="U660" i="1"/>
  <c r="U692" i="1"/>
  <c r="U724" i="1"/>
  <c r="U756" i="1"/>
  <c r="U788" i="1"/>
  <c r="U820" i="1"/>
  <c r="U852" i="1"/>
  <c r="U884" i="1"/>
  <c r="U916" i="1"/>
  <c r="U948" i="1"/>
  <c r="U980" i="1"/>
  <c r="U1012" i="1"/>
  <c r="U1044" i="1"/>
  <c r="U1076" i="1"/>
  <c r="U1108" i="1"/>
  <c r="U1140" i="1"/>
  <c r="U1172" i="1"/>
  <c r="U1204" i="1"/>
  <c r="U1236" i="1"/>
  <c r="U5" i="1"/>
  <c r="U37" i="1"/>
  <c r="U69" i="1"/>
  <c r="U101" i="1"/>
  <c r="U133" i="1"/>
  <c r="U165" i="1"/>
  <c r="U197" i="1"/>
  <c r="U229" i="1"/>
  <c r="U261" i="1"/>
  <c r="U293" i="1"/>
  <c r="U325" i="1"/>
  <c r="U357" i="1"/>
  <c r="U389" i="1"/>
  <c r="U421" i="1"/>
  <c r="U453" i="1"/>
  <c r="U485" i="1"/>
  <c r="U517" i="1"/>
  <c r="U549" i="1"/>
  <c r="U581" i="1"/>
  <c r="U613" i="1"/>
  <c r="U645" i="1"/>
  <c r="U677" i="1"/>
  <c r="U709" i="1"/>
  <c r="U741" i="1"/>
  <c r="U773" i="1"/>
  <c r="U805" i="1"/>
  <c r="U837" i="1"/>
  <c r="U869" i="1"/>
  <c r="U901" i="1"/>
  <c r="U933" i="1"/>
  <c r="U965" i="1"/>
  <c r="U997" i="1"/>
  <c r="U1029" i="1"/>
  <c r="U1061" i="1"/>
  <c r="U1093" i="1"/>
  <c r="U1125" i="1"/>
  <c r="U1157" i="1"/>
  <c r="U1189" i="1"/>
  <c r="U1221" i="1"/>
  <c r="U1253" i="1"/>
  <c r="U1285" i="1"/>
  <c r="U1278" i="1"/>
  <c r="U62" i="1"/>
  <c r="U94" i="1"/>
  <c r="U126" i="1"/>
  <c r="U158" i="1"/>
  <c r="U190" i="1"/>
  <c r="U222" i="1"/>
  <c r="U254" i="1"/>
  <c r="U286" i="1"/>
  <c r="U318" i="1"/>
  <c r="U350" i="1"/>
  <c r="U382" i="1"/>
  <c r="U414" i="1"/>
  <c r="U446" i="1"/>
  <c r="U478" i="1"/>
  <c r="U510" i="1"/>
  <c r="U542" i="1"/>
  <c r="U574" i="1"/>
  <c r="U606" i="1"/>
  <c r="U638" i="1"/>
  <c r="U670" i="1"/>
  <c r="U702" i="1"/>
  <c r="U734" i="1"/>
  <c r="U766" i="1"/>
  <c r="U798" i="1"/>
  <c r="U830" i="1"/>
  <c r="U862" i="1"/>
  <c r="U894" i="1"/>
  <c r="U926" i="1"/>
  <c r="U958" i="1"/>
  <c r="U990" i="1"/>
  <c r="U1062" i="1"/>
  <c r="U1198" i="1"/>
  <c r="U127" i="1"/>
  <c r="U14" i="1"/>
  <c r="U46" i="1"/>
  <c r="U23" i="1"/>
  <c r="U55" i="1"/>
  <c r="U16" i="1"/>
  <c r="U48" i="1"/>
  <c r="U17" i="1"/>
  <c r="U49" i="1"/>
  <c r="U3" i="1"/>
  <c r="U35" i="1"/>
  <c r="U67" i="1"/>
  <c r="U99" i="1"/>
  <c r="U131" i="1"/>
  <c r="U163" i="1"/>
  <c r="U195" i="1"/>
  <c r="U227" i="1"/>
  <c r="U259" i="1"/>
  <c r="U291" i="1"/>
  <c r="U323" i="1"/>
  <c r="U355" i="1"/>
  <c r="U387" i="1"/>
  <c r="U419" i="1"/>
  <c r="U451" i="1"/>
  <c r="U483" i="1"/>
  <c r="U515" i="1"/>
  <c r="U547" i="1"/>
  <c r="U579" i="1"/>
  <c r="U611" i="1"/>
  <c r="U643" i="1"/>
  <c r="U675" i="1"/>
  <c r="U707" i="1"/>
  <c r="U739" i="1"/>
  <c r="U771" i="1"/>
  <c r="U803" i="1"/>
  <c r="U835" i="1"/>
  <c r="U867" i="1"/>
  <c r="U899" i="1"/>
  <c r="U931" i="1"/>
  <c r="U963" i="1"/>
  <c r="U995" i="1"/>
  <c r="U1027" i="1"/>
  <c r="U1059" i="1"/>
  <c r="U1091" i="1"/>
  <c r="U1123" i="1"/>
  <c r="U1155" i="1"/>
  <c r="U1187" i="1"/>
  <c r="U1219" i="1"/>
  <c r="U1030" i="1"/>
  <c r="U1299" i="1"/>
  <c r="U1242" i="1"/>
  <c r="U1210" i="1"/>
  <c r="U1122" i="1"/>
  <c r="U1090" i="1"/>
  <c r="U1058" i="1"/>
  <c r="U1026" i="1"/>
  <c r="U994" i="1"/>
  <c r="U962" i="1"/>
  <c r="U930" i="1"/>
  <c r="U898" i="1"/>
  <c r="U866" i="1"/>
  <c r="U834" i="1"/>
  <c r="U802" i="1"/>
  <c r="U770" i="1"/>
  <c r="U738" i="1"/>
  <c r="U706" i="1"/>
  <c r="U674" i="1"/>
  <c r="U642" i="1"/>
  <c r="U610" i="1"/>
  <c r="U578" i="1"/>
  <c r="U546" i="1"/>
  <c r="U514" i="1"/>
  <c r="U482" i="1"/>
  <c r="U450" i="1"/>
  <c r="U418" i="1"/>
  <c r="U386" i="1"/>
  <c r="U354" i="1"/>
  <c r="U322" i="1"/>
  <c r="U290" i="1"/>
  <c r="U258" i="1"/>
  <c r="U226" i="1"/>
  <c r="U194" i="1"/>
  <c r="U162" i="1"/>
  <c r="U130" i="1"/>
  <c r="U98" i="1"/>
  <c r="U66" i="1"/>
  <c r="U34" i="1"/>
  <c r="U1250" i="1"/>
  <c r="U1281" i="1"/>
  <c r="U1249" i="1"/>
  <c r="U1217" i="1"/>
  <c r="U1185" i="1"/>
  <c r="U1153" i="1"/>
  <c r="U1121" i="1"/>
  <c r="U1089" i="1"/>
  <c r="U1057" i="1"/>
  <c r="U1025" i="1"/>
  <c r="U993" i="1"/>
  <c r="U961" i="1"/>
  <c r="U929" i="1"/>
  <c r="U897" i="1"/>
  <c r="U865" i="1"/>
  <c r="U833" i="1"/>
  <c r="U801" i="1"/>
  <c r="U769" i="1"/>
  <c r="U737" i="1"/>
  <c r="U705" i="1"/>
  <c r="U673" i="1"/>
  <c r="U641" i="1"/>
  <c r="U609" i="1"/>
  <c r="U577" i="1"/>
  <c r="U545" i="1"/>
  <c r="U513" i="1"/>
  <c r="U481" i="1"/>
  <c r="U449" i="1"/>
  <c r="U417" i="1"/>
  <c r="U385" i="1"/>
  <c r="U353" i="1"/>
  <c r="U321" i="1"/>
  <c r="U289" i="1"/>
  <c r="U257" i="1"/>
  <c r="U225" i="1"/>
  <c r="U193" i="1"/>
  <c r="U161" i="1"/>
  <c r="U129" i="1"/>
  <c r="U97" i="1"/>
  <c r="U1268" i="1"/>
  <c r="U1291" i="1"/>
  <c r="U1288" i="1"/>
  <c r="U1256" i="1"/>
  <c r="U1224" i="1"/>
  <c r="U1192" i="1"/>
  <c r="U1160" i="1"/>
  <c r="U1128" i="1"/>
  <c r="U1096" i="1"/>
  <c r="U1064" i="1"/>
  <c r="U1032" i="1"/>
  <c r="U1000" i="1"/>
  <c r="U968" i="1"/>
  <c r="U936" i="1"/>
  <c r="U904" i="1"/>
  <c r="U872" i="1"/>
  <c r="U840" i="1"/>
  <c r="U808" i="1"/>
  <c r="U776" i="1"/>
  <c r="U744" i="1"/>
  <c r="U712" i="1"/>
  <c r="U680" i="1"/>
  <c r="U648" i="1"/>
  <c r="U616" i="1"/>
  <c r="U584" i="1"/>
  <c r="U552" i="1"/>
  <c r="U520" i="1"/>
  <c r="U488" i="1"/>
  <c r="U456" i="1"/>
  <c r="U424" i="1"/>
  <c r="U392" i="1"/>
  <c r="U360" i="1"/>
  <c r="U328" i="1"/>
  <c r="U296" i="1"/>
  <c r="U264" i="1"/>
  <c r="U232" i="1"/>
  <c r="U200" i="1"/>
  <c r="U168" i="1"/>
  <c r="U136" i="1"/>
  <c r="U104" i="1"/>
  <c r="U72" i="1"/>
  <c r="U1295" i="1"/>
  <c r="U1263" i="1"/>
  <c r="U1231" i="1"/>
  <c r="U1199" i="1"/>
  <c r="U1167" i="1"/>
  <c r="U1135" i="1"/>
  <c r="U1103" i="1"/>
  <c r="U1071" i="1"/>
  <c r="U1039" i="1"/>
  <c r="U1007" i="1"/>
  <c r="U975" i="1"/>
  <c r="U943" i="1"/>
  <c r="U911" i="1"/>
  <c r="U879" i="1"/>
  <c r="U847" i="1"/>
  <c r="U815" i="1"/>
  <c r="U783" i="1"/>
  <c r="U751" i="1"/>
  <c r="U719" i="1"/>
  <c r="U687" i="1"/>
  <c r="U655" i="1"/>
  <c r="U623" i="1"/>
  <c r="U591" i="1"/>
  <c r="U559" i="1"/>
  <c r="U527" i="1"/>
  <c r="U495" i="1"/>
  <c r="U463" i="1"/>
  <c r="U431" i="1"/>
  <c r="U399" i="1"/>
  <c r="U367" i="1"/>
  <c r="U335" i="1"/>
  <c r="U303" i="1"/>
  <c r="U271" i="1"/>
  <c r="U239" i="1"/>
  <c r="U207" i="1"/>
  <c r="U175" i="1"/>
  <c r="U143" i="1"/>
  <c r="U111" i="1"/>
  <c r="U79" i="1"/>
  <c r="U1302" i="1"/>
  <c r="U1254" i="1"/>
  <c r="U1222" i="1"/>
  <c r="U1182" i="1"/>
  <c r="U1150" i="1"/>
  <c r="U1118" i="1"/>
  <c r="U1283" i="1"/>
  <c r="U1234" i="1"/>
  <c r="U1202" i="1"/>
  <c r="U1114" i="1"/>
  <c r="U1082" i="1"/>
  <c r="U1050" i="1"/>
  <c r="U1018" i="1"/>
  <c r="U986" i="1"/>
  <c r="U954" i="1"/>
  <c r="U922" i="1"/>
  <c r="U890" i="1"/>
  <c r="U858" i="1"/>
  <c r="U826" i="1"/>
  <c r="U794" i="1"/>
  <c r="U762" i="1"/>
  <c r="U730" i="1"/>
  <c r="U698" i="1"/>
  <c r="U666" i="1"/>
  <c r="U634" i="1"/>
  <c r="U602" i="1"/>
  <c r="U570" i="1"/>
  <c r="U538" i="1"/>
  <c r="U506" i="1"/>
  <c r="U474" i="1"/>
  <c r="U442" i="1"/>
  <c r="U410" i="1"/>
  <c r="U378" i="1"/>
  <c r="U346" i="1"/>
  <c r="U314" i="1"/>
  <c r="U282" i="1"/>
  <c r="U250" i="1"/>
  <c r="U218" i="1"/>
  <c r="U186" i="1"/>
  <c r="U154" i="1"/>
  <c r="U122" i="1"/>
  <c r="U90" i="1"/>
  <c r="U58" i="1"/>
  <c r="U26" i="1"/>
  <c r="U1178" i="1"/>
  <c r="U1273" i="1"/>
  <c r="U1241" i="1"/>
  <c r="U1209" i="1"/>
  <c r="U1177" i="1"/>
  <c r="U1145" i="1"/>
  <c r="U1113" i="1"/>
  <c r="U1081" i="1"/>
  <c r="U1049" i="1"/>
  <c r="U1017" i="1"/>
  <c r="U985" i="1"/>
  <c r="U953" i="1"/>
  <c r="U921" i="1"/>
  <c r="U889" i="1"/>
  <c r="U857" i="1"/>
  <c r="U825" i="1"/>
  <c r="U793" i="1"/>
  <c r="U761" i="1"/>
  <c r="U729" i="1"/>
  <c r="U697" i="1"/>
  <c r="U665" i="1"/>
  <c r="U633" i="1"/>
  <c r="U601" i="1"/>
  <c r="U569" i="1"/>
  <c r="U537" i="1"/>
  <c r="U505" i="1"/>
  <c r="U473" i="1"/>
  <c r="U441" i="1"/>
  <c r="U409" i="1"/>
  <c r="U377" i="1"/>
  <c r="U345" i="1"/>
  <c r="U313" i="1"/>
  <c r="U281" i="1"/>
  <c r="U249" i="1"/>
  <c r="U217" i="1"/>
  <c r="U185" i="1"/>
  <c r="U153" i="1"/>
  <c r="U121" i="1"/>
  <c r="U89" i="1"/>
  <c r="U1258" i="1"/>
  <c r="U1292" i="1"/>
  <c r="U1275" i="1"/>
  <c r="U1280" i="1"/>
  <c r="U1248" i="1"/>
  <c r="U1216" i="1"/>
  <c r="U1184" i="1"/>
  <c r="U1152" i="1"/>
  <c r="U1120" i="1"/>
  <c r="U1088" i="1"/>
  <c r="U1056" i="1"/>
  <c r="U1024" i="1"/>
  <c r="U992" i="1"/>
  <c r="U960" i="1"/>
  <c r="U928" i="1"/>
  <c r="U896" i="1"/>
  <c r="U864" i="1"/>
  <c r="U832" i="1"/>
  <c r="U800" i="1"/>
  <c r="U768" i="1"/>
  <c r="U736" i="1"/>
  <c r="U704" i="1"/>
  <c r="U672" i="1"/>
  <c r="U640" i="1"/>
  <c r="U608" i="1"/>
  <c r="U576" i="1"/>
  <c r="U544" i="1"/>
  <c r="U512" i="1"/>
  <c r="U480" i="1"/>
  <c r="U448" i="1"/>
  <c r="U416" i="1"/>
  <c r="U384" i="1"/>
  <c r="U352" i="1"/>
  <c r="U320" i="1"/>
  <c r="U288" i="1"/>
  <c r="U256" i="1"/>
  <c r="U224" i="1"/>
  <c r="U192" i="1"/>
  <c r="U160" i="1"/>
  <c r="U128" i="1"/>
  <c r="U96" i="1"/>
  <c r="U1274" i="1"/>
  <c r="U1287" i="1"/>
  <c r="U1255" i="1"/>
  <c r="U1223" i="1"/>
  <c r="U1191" i="1"/>
  <c r="U1159" i="1"/>
  <c r="U1127" i="1"/>
  <c r="U1095" i="1"/>
  <c r="U1063" i="1"/>
  <c r="U1031" i="1"/>
  <c r="U999" i="1"/>
  <c r="U967" i="1"/>
  <c r="U935" i="1"/>
  <c r="U903" i="1"/>
  <c r="U871" i="1"/>
  <c r="U839" i="1"/>
  <c r="U807" i="1"/>
  <c r="U775" i="1"/>
  <c r="U743" i="1"/>
  <c r="U711" i="1"/>
  <c r="U679" i="1"/>
  <c r="U647" i="1"/>
  <c r="U615" i="1"/>
  <c r="U583" i="1"/>
  <c r="U551" i="1"/>
  <c r="U519" i="1"/>
  <c r="U487" i="1"/>
  <c r="U455" i="1"/>
  <c r="U423" i="1"/>
  <c r="U391" i="1"/>
  <c r="U359" i="1"/>
  <c r="U327" i="1"/>
  <c r="U295" i="1"/>
  <c r="U263" i="1"/>
  <c r="U231" i="1"/>
  <c r="U199" i="1"/>
  <c r="U167" i="1"/>
  <c r="U135" i="1"/>
  <c r="U103" i="1"/>
  <c r="U1260" i="1"/>
  <c r="U1286" i="1"/>
  <c r="U1246" i="1"/>
  <c r="U1206" i="1"/>
  <c r="U1174" i="1"/>
  <c r="U1142" i="1"/>
  <c r="U1110" i="1"/>
  <c r="U1078" i="1"/>
  <c r="U1046" i="1"/>
  <c r="U1014" i="1"/>
  <c r="U1267" i="1"/>
  <c r="U1226" i="1"/>
  <c r="U1138" i="1"/>
  <c r="U1106" i="1"/>
  <c r="U1074" i="1"/>
  <c r="U1042" i="1"/>
  <c r="U1010" i="1"/>
  <c r="U978" i="1"/>
  <c r="U946" i="1"/>
  <c r="U914" i="1"/>
  <c r="U882" i="1"/>
  <c r="U850" i="1"/>
  <c r="U818" i="1"/>
  <c r="U786" i="1"/>
  <c r="U754" i="1"/>
  <c r="U722" i="1"/>
  <c r="U690" i="1"/>
  <c r="U658" i="1"/>
  <c r="U626" i="1"/>
  <c r="U594" i="1"/>
  <c r="U562" i="1"/>
  <c r="U530" i="1"/>
  <c r="U498" i="1"/>
  <c r="U466" i="1"/>
  <c r="U434" i="1"/>
  <c r="U402" i="1"/>
  <c r="U370" i="1"/>
  <c r="U338" i="1"/>
  <c r="U306" i="1"/>
  <c r="U274" i="1"/>
  <c r="U242" i="1"/>
  <c r="U210" i="1"/>
  <c r="U178" i="1"/>
  <c r="U146" i="1"/>
  <c r="U114" i="1"/>
  <c r="U82" i="1"/>
  <c r="U50" i="1"/>
  <c r="U18" i="1"/>
  <c r="U1297" i="1"/>
  <c r="U1265" i="1"/>
  <c r="U1233" i="1"/>
  <c r="U1201" i="1"/>
  <c r="U1169" i="1"/>
  <c r="U1137" i="1"/>
  <c r="U1105" i="1"/>
  <c r="U1073" i="1"/>
  <c r="U1041" i="1"/>
  <c r="U1009" i="1"/>
  <c r="U977" i="1"/>
  <c r="U945" i="1"/>
  <c r="U913" i="1"/>
  <c r="U881" i="1"/>
  <c r="U849" i="1"/>
  <c r="U817" i="1"/>
  <c r="U785" i="1"/>
  <c r="U753" i="1"/>
  <c r="U721" i="1"/>
  <c r="U689" i="1"/>
  <c r="U657" i="1"/>
  <c r="U625" i="1"/>
  <c r="U593" i="1"/>
  <c r="U561" i="1"/>
  <c r="U529" i="1"/>
  <c r="U497" i="1"/>
  <c r="U465" i="1"/>
  <c r="U433" i="1"/>
  <c r="U401" i="1"/>
  <c r="U369" i="1"/>
  <c r="U337" i="1"/>
  <c r="U305" i="1"/>
  <c r="U273" i="1"/>
  <c r="U241" i="1"/>
  <c r="U209" i="1"/>
  <c r="U177" i="1"/>
  <c r="U145" i="1"/>
  <c r="U113" i="1"/>
  <c r="U81" i="1"/>
  <c r="U1194" i="1"/>
  <c r="U1259" i="1"/>
  <c r="U2" i="1"/>
  <c r="U1272" i="1"/>
  <c r="U1240" i="1"/>
  <c r="U1208" i="1"/>
  <c r="U1176" i="1"/>
  <c r="U1144" i="1"/>
  <c r="U1112" i="1"/>
  <c r="U1080" i="1"/>
  <c r="U1048" i="1"/>
  <c r="U1016" i="1"/>
  <c r="U984" i="1"/>
  <c r="U952" i="1"/>
  <c r="U920" i="1"/>
  <c r="U888" i="1"/>
  <c r="U856" i="1"/>
  <c r="U824" i="1"/>
  <c r="U792" i="1"/>
  <c r="U760" i="1"/>
  <c r="U728" i="1"/>
  <c r="U696" i="1"/>
  <c r="U664" i="1"/>
  <c r="U632" i="1"/>
  <c r="U600" i="1"/>
  <c r="U568" i="1"/>
  <c r="U536" i="1"/>
  <c r="U504" i="1"/>
  <c r="U472" i="1"/>
  <c r="U440" i="1"/>
  <c r="U408" i="1"/>
  <c r="U376" i="1"/>
  <c r="U344" i="1"/>
  <c r="U312" i="1"/>
  <c r="U280" i="1"/>
  <c r="U248" i="1"/>
  <c r="U216" i="1"/>
  <c r="U184" i="1"/>
  <c r="U152" i="1"/>
  <c r="U120" i="1"/>
  <c r="U88" i="1"/>
  <c r="U1186" i="1"/>
  <c r="U1279" i="1"/>
  <c r="U1247" i="1"/>
  <c r="U1215" i="1"/>
  <c r="U1183" i="1"/>
  <c r="U1151" i="1"/>
  <c r="U1119" i="1"/>
  <c r="U1087" i="1"/>
  <c r="U1055" i="1"/>
  <c r="U1023" i="1"/>
  <c r="U991" i="1"/>
  <c r="U959" i="1"/>
  <c r="U927" i="1"/>
  <c r="U895" i="1"/>
  <c r="U863" i="1"/>
  <c r="U831" i="1"/>
  <c r="U799" i="1"/>
  <c r="U767" i="1"/>
  <c r="U735" i="1"/>
  <c r="U703" i="1"/>
  <c r="U671" i="1"/>
  <c r="U639" i="1"/>
  <c r="U607" i="1"/>
  <c r="U575" i="1"/>
  <c r="U543" i="1"/>
  <c r="U511" i="1"/>
  <c r="U479" i="1"/>
  <c r="U447" i="1"/>
  <c r="U415" i="1"/>
  <c r="U383" i="1"/>
  <c r="U351" i="1"/>
  <c r="U319" i="1"/>
  <c r="U287" i="1"/>
  <c r="U255" i="1"/>
  <c r="U1251" i="1"/>
  <c r="U1218" i="1"/>
  <c r="U1130" i="1"/>
  <c r="U1098" i="1"/>
  <c r="U1066" i="1"/>
  <c r="U1034" i="1"/>
  <c r="U1002" i="1"/>
  <c r="U970" i="1"/>
  <c r="U938" i="1"/>
  <c r="U906" i="1"/>
  <c r="U874" i="1"/>
  <c r="U842" i="1"/>
  <c r="U810" i="1"/>
  <c r="U778" i="1"/>
  <c r="U746" i="1"/>
  <c r="U714" i="1"/>
  <c r="U682" i="1"/>
  <c r="U650" i="1"/>
  <c r="U618" i="1"/>
  <c r="U586" i="1"/>
  <c r="U554" i="1"/>
  <c r="U522" i="1"/>
  <c r="U490" i="1"/>
  <c r="U458" i="1"/>
  <c r="U426" i="1"/>
  <c r="U394" i="1"/>
  <c r="U362" i="1"/>
  <c r="U330" i="1"/>
  <c r="U298" i="1"/>
  <c r="U266" i="1"/>
  <c r="U234" i="1"/>
  <c r="U202" i="1"/>
  <c r="U170" i="1"/>
  <c r="U138" i="1"/>
  <c r="U106" i="1"/>
  <c r="U74" i="1"/>
  <c r="U42" i="1"/>
  <c r="U10" i="1"/>
  <c r="U1289" i="1"/>
  <c r="U1257" i="1"/>
  <c r="U1225" i="1"/>
  <c r="U1193" i="1"/>
  <c r="U1161" i="1"/>
  <c r="U1129" i="1"/>
  <c r="U1097" i="1"/>
  <c r="U1065" i="1"/>
  <c r="U1033" i="1"/>
  <c r="U1001" i="1"/>
  <c r="U969" i="1"/>
  <c r="U937" i="1"/>
  <c r="U905" i="1"/>
  <c r="U873" i="1"/>
  <c r="U841" i="1"/>
  <c r="U809" i="1"/>
  <c r="U777" i="1"/>
  <c r="U745" i="1"/>
  <c r="U713" i="1"/>
  <c r="U681" i="1"/>
  <c r="U649" i="1"/>
  <c r="U617" i="1"/>
  <c r="U585" i="1"/>
  <c r="U553" i="1"/>
  <c r="U521" i="1"/>
  <c r="U489" i="1"/>
  <c r="U457" i="1"/>
  <c r="U425" i="1"/>
  <c r="U393" i="1"/>
  <c r="U361" i="1"/>
  <c r="U329" i="1"/>
  <c r="U297" i="1"/>
  <c r="U265" i="1"/>
  <c r="U233" i="1"/>
  <c r="U201" i="1"/>
  <c r="U169" i="1"/>
  <c r="U137" i="1"/>
  <c r="U105" i="1"/>
  <c r="U73" i="1"/>
  <c r="U1300" i="1"/>
  <c r="U1296" i="1"/>
  <c r="U1264" i="1"/>
  <c r="U1232" i="1"/>
  <c r="U1200" i="1"/>
  <c r="U1168" i="1"/>
  <c r="U1136" i="1"/>
  <c r="U1104" i="1"/>
  <c r="U1072" i="1"/>
  <c r="U1040" i="1"/>
  <c r="U1008" i="1"/>
  <c r="U976" i="1"/>
  <c r="U944" i="1"/>
  <c r="U912" i="1"/>
  <c r="U880" i="1"/>
  <c r="U848" i="1"/>
  <c r="U816" i="1"/>
  <c r="U784" i="1"/>
  <c r="U752" i="1"/>
  <c r="U720" i="1"/>
  <c r="U688" i="1"/>
  <c r="U656" i="1"/>
  <c r="U624" i="1"/>
  <c r="U592" i="1"/>
  <c r="U560" i="1"/>
  <c r="U528" i="1"/>
  <c r="U496" i="1"/>
  <c r="U464" i="1"/>
  <c r="U432" i="1"/>
  <c r="U400" i="1"/>
  <c r="U368" i="1"/>
  <c r="U336" i="1"/>
  <c r="U304" i="1"/>
  <c r="U272" i="1"/>
  <c r="U240" i="1"/>
  <c r="U208" i="1"/>
  <c r="U176" i="1"/>
  <c r="U144" i="1"/>
  <c r="U112" i="1"/>
  <c r="U80" i="1"/>
  <c r="U1303" i="1"/>
  <c r="U1271" i="1"/>
  <c r="U1239" i="1"/>
  <c r="U1207" i="1"/>
  <c r="U1175" i="1"/>
  <c r="U1143" i="1"/>
  <c r="U1111" i="1"/>
  <c r="U1079" i="1"/>
  <c r="U1047" i="1"/>
  <c r="U1015" i="1"/>
  <c r="U983" i="1"/>
  <c r="U951" i="1"/>
  <c r="U919" i="1"/>
  <c r="U887" i="1"/>
  <c r="U855" i="1"/>
  <c r="U823" i="1"/>
  <c r="U791" i="1"/>
  <c r="U759" i="1"/>
  <c r="U727" i="1"/>
  <c r="U695" i="1"/>
  <c r="U663" i="1"/>
  <c r="U631" i="1"/>
  <c r="U599" i="1"/>
  <c r="U567" i="1"/>
  <c r="U535" i="1"/>
  <c r="U503" i="1"/>
  <c r="U471" i="1"/>
  <c r="U439" i="1"/>
  <c r="U407" i="1"/>
  <c r="U375" i="1"/>
  <c r="U343" i="1"/>
  <c r="U311" i="1"/>
  <c r="U279" i="1"/>
  <c r="U247" i="1"/>
  <c r="U215" i="1"/>
  <c r="U183" i="1"/>
  <c r="U151" i="1"/>
  <c r="U119" i="1"/>
  <c r="U87" i="1"/>
  <c r="U1170" i="1"/>
  <c r="U1262" i="1"/>
  <c r="U1230" i="1"/>
  <c r="U1190" i="1"/>
  <c r="U1158" i="1"/>
  <c r="U1126" i="1"/>
  <c r="U1298" i="1"/>
  <c r="U28" i="1"/>
  <c r="U60" i="1"/>
  <c r="U92" i="1"/>
  <c r="U124" i="1"/>
  <c r="U156" i="1"/>
  <c r="U188" i="1"/>
  <c r="U220" i="1"/>
  <c r="U252" i="1"/>
  <c r="U284" i="1"/>
  <c r="U316" i="1"/>
  <c r="U348" i="1"/>
  <c r="U380" i="1"/>
  <c r="U412" i="1"/>
  <c r="U444" i="1"/>
  <c r="U476" i="1"/>
  <c r="U508" i="1"/>
  <c r="U540" i="1"/>
  <c r="U572" i="1"/>
  <c r="U604" i="1"/>
  <c r="U636" i="1"/>
  <c r="U668" i="1"/>
  <c r="U700" i="1"/>
  <c r="U732" i="1"/>
  <c r="U764" i="1"/>
  <c r="U796" i="1"/>
  <c r="U828" i="1"/>
  <c r="U860" i="1"/>
  <c r="U892" i="1"/>
  <c r="U924" i="1"/>
  <c r="U956" i="1"/>
  <c r="U988" i="1"/>
  <c r="U1020" i="1"/>
  <c r="U1052" i="1"/>
  <c r="U1084" i="1"/>
  <c r="U1116" i="1"/>
  <c r="U1148" i="1"/>
  <c r="U1180" i="1"/>
  <c r="U1212" i="1"/>
  <c r="U1154" i="1"/>
  <c r="U13" i="1"/>
  <c r="U45" i="1"/>
  <c r="U77" i="1"/>
  <c r="U109" i="1"/>
  <c r="U141" i="1"/>
  <c r="U173" i="1"/>
  <c r="U205" i="1"/>
  <c r="U237" i="1"/>
  <c r="U269" i="1"/>
  <c r="U301" i="1"/>
  <c r="U333" i="1"/>
  <c r="U365" i="1"/>
  <c r="U397" i="1"/>
  <c r="U429" i="1"/>
  <c r="U461" i="1"/>
  <c r="U493" i="1"/>
  <c r="U525" i="1"/>
  <c r="U557" i="1"/>
  <c r="U589" i="1"/>
  <c r="U621" i="1"/>
  <c r="U653" i="1"/>
  <c r="U685" i="1"/>
  <c r="U717" i="1"/>
  <c r="U749" i="1"/>
  <c r="U781" i="1"/>
  <c r="U813" i="1"/>
  <c r="U845" i="1"/>
  <c r="U877" i="1"/>
  <c r="U909" i="1"/>
  <c r="U941" i="1"/>
  <c r="U973" i="1"/>
  <c r="U1005" i="1"/>
  <c r="U1037" i="1"/>
  <c r="U1069" i="1"/>
  <c r="U1101" i="1"/>
  <c r="U1133" i="1"/>
  <c r="U1165" i="1"/>
  <c r="U1197" i="1"/>
  <c r="U1229" i="1"/>
  <c r="U1261" i="1"/>
  <c r="U1293" i="1"/>
  <c r="U1294" i="1"/>
  <c r="U70" i="1"/>
  <c r="U102" i="1"/>
  <c r="U134" i="1"/>
  <c r="U166" i="1"/>
  <c r="U198" i="1"/>
  <c r="U230" i="1"/>
  <c r="U262" i="1"/>
  <c r="U294" i="1"/>
  <c r="U326" i="1"/>
  <c r="U358" i="1"/>
  <c r="U390" i="1"/>
  <c r="U422" i="1"/>
  <c r="U454" i="1"/>
  <c r="U486" i="1"/>
  <c r="U518" i="1"/>
  <c r="U550" i="1"/>
  <c r="U582" i="1"/>
  <c r="U614" i="1"/>
  <c r="U646" i="1"/>
  <c r="U678" i="1"/>
  <c r="U710" i="1"/>
  <c r="U742" i="1"/>
  <c r="U774" i="1"/>
  <c r="U806" i="1"/>
  <c r="U838" i="1"/>
  <c r="U870" i="1"/>
  <c r="U902" i="1"/>
  <c r="U934" i="1"/>
  <c r="U966" i="1"/>
  <c r="U998" i="1"/>
  <c r="U1070" i="1"/>
  <c r="U1270" i="1"/>
  <c r="U191" i="1"/>
  <c r="U54" i="1"/>
  <c r="U31" i="1"/>
  <c r="U63" i="1"/>
  <c r="U24" i="1"/>
  <c r="U56" i="1"/>
  <c r="U25" i="1"/>
  <c r="U57" i="1"/>
  <c r="U11" i="1"/>
  <c r="U43" i="1"/>
  <c r="U75" i="1"/>
  <c r="U107" i="1"/>
  <c r="U139" i="1"/>
  <c r="U171" i="1"/>
  <c r="U203" i="1"/>
  <c r="U235" i="1"/>
  <c r="U267" i="1"/>
  <c r="U299" i="1"/>
  <c r="U331" i="1"/>
  <c r="U363" i="1"/>
  <c r="U395" i="1"/>
  <c r="U427" i="1"/>
  <c r="U459" i="1"/>
  <c r="U491" i="1"/>
  <c r="U523" i="1"/>
  <c r="U555" i="1"/>
  <c r="U587" i="1"/>
  <c r="U619" i="1"/>
  <c r="U651" i="1"/>
  <c r="U683" i="1"/>
  <c r="U715" i="1"/>
  <c r="U747" i="1"/>
  <c r="U779" i="1"/>
  <c r="U811" i="1"/>
  <c r="U843" i="1"/>
  <c r="U875" i="1"/>
  <c r="U907" i="1"/>
  <c r="U939" i="1"/>
  <c r="U971" i="1"/>
  <c r="U1003" i="1"/>
  <c r="U1035" i="1"/>
  <c r="U1067" i="1"/>
  <c r="U1099" i="1"/>
  <c r="U1131" i="1"/>
  <c r="U1163" i="1"/>
  <c r="U1195" i="1"/>
  <c r="U1227" i="1"/>
  <c r="U1038" i="1"/>
  <c r="U1166" i="1"/>
  <c r="U95" i="1"/>
  <c r="U4" i="1"/>
  <c r="U36" i="1"/>
  <c r="U68" i="1"/>
  <c r="U100" i="1"/>
  <c r="U132" i="1"/>
  <c r="U164" i="1"/>
  <c r="U196" i="1"/>
  <c r="U228" i="1"/>
  <c r="U260" i="1"/>
  <c r="U292" i="1"/>
  <c r="U324" i="1"/>
  <c r="U356" i="1"/>
  <c r="U388" i="1"/>
  <c r="U420" i="1"/>
  <c r="U452" i="1"/>
  <c r="U484" i="1"/>
  <c r="U516" i="1"/>
  <c r="U548" i="1"/>
  <c r="U580" i="1"/>
  <c r="U612" i="1"/>
  <c r="U644" i="1"/>
  <c r="U676" i="1"/>
  <c r="U708" i="1"/>
  <c r="U740" i="1"/>
  <c r="U772" i="1"/>
  <c r="U804" i="1"/>
  <c r="U836" i="1"/>
  <c r="U868" i="1"/>
  <c r="U900" i="1"/>
  <c r="U932" i="1"/>
  <c r="U964" i="1"/>
  <c r="U996" i="1"/>
  <c r="U1028" i="1"/>
  <c r="U1060" i="1"/>
  <c r="U1092" i="1"/>
  <c r="U1124" i="1"/>
  <c r="U1156" i="1"/>
  <c r="U1188" i="1"/>
  <c r="U1220" i="1"/>
  <c r="U1282" i="1"/>
  <c r="U21" i="1"/>
  <c r="U53" i="1"/>
  <c r="U85" i="1"/>
  <c r="U117" i="1"/>
  <c r="U149" i="1"/>
  <c r="U181" i="1"/>
  <c r="U213" i="1"/>
  <c r="U245" i="1"/>
  <c r="U277" i="1"/>
  <c r="U309" i="1"/>
  <c r="U341" i="1"/>
  <c r="U373" i="1"/>
  <c r="U405" i="1"/>
  <c r="U437" i="1"/>
  <c r="U469" i="1"/>
  <c r="U501" i="1"/>
  <c r="U533" i="1"/>
  <c r="U565" i="1"/>
  <c r="U597" i="1"/>
  <c r="U629" i="1"/>
  <c r="U661" i="1"/>
  <c r="U693" i="1"/>
  <c r="U725" i="1"/>
  <c r="U757" i="1"/>
  <c r="U789" i="1"/>
  <c r="U821" i="1"/>
  <c r="U853" i="1"/>
  <c r="U885" i="1"/>
  <c r="U917" i="1"/>
  <c r="U949" i="1"/>
  <c r="U981" i="1"/>
  <c r="U1013" i="1"/>
  <c r="U1045" i="1"/>
  <c r="U1077" i="1"/>
  <c r="U1109" i="1"/>
  <c r="U1141" i="1"/>
  <c r="U1173" i="1"/>
  <c r="U1205" i="1"/>
  <c r="U1237" i="1"/>
  <c r="U1269" i="1"/>
  <c r="U1301" i="1"/>
  <c r="U1162" i="1"/>
  <c r="U78" i="1"/>
  <c r="U110" i="1"/>
  <c r="U142" i="1"/>
  <c r="U174" i="1"/>
  <c r="U206" i="1"/>
  <c r="U238" i="1"/>
  <c r="U270" i="1"/>
  <c r="U302" i="1"/>
  <c r="U334" i="1"/>
  <c r="U366" i="1"/>
  <c r="U398" i="1"/>
  <c r="U430" i="1"/>
  <c r="U462" i="1"/>
  <c r="U494" i="1"/>
  <c r="U526" i="1"/>
  <c r="U558" i="1"/>
  <c r="U590" i="1"/>
  <c r="U622" i="1"/>
  <c r="U654" i="1"/>
  <c r="U686" i="1"/>
  <c r="U718" i="1"/>
  <c r="U750" i="1"/>
  <c r="U782" i="1"/>
  <c r="U814" i="1"/>
  <c r="U846" i="1"/>
  <c r="U878" i="1"/>
  <c r="U910" i="1"/>
  <c r="U942" i="1"/>
  <c r="U974" i="1"/>
  <c r="U1006" i="1"/>
  <c r="U595" i="1"/>
  <c r="U627" i="1"/>
  <c r="U659" i="1"/>
  <c r="U691" i="1"/>
  <c r="U723" i="1"/>
  <c r="U755" i="1"/>
  <c r="U787" i="1"/>
  <c r="U819" i="1"/>
  <c r="U851" i="1"/>
  <c r="U883" i="1"/>
  <c r="U915" i="1"/>
  <c r="U947" i="1"/>
  <c r="U979" i="1"/>
  <c r="U1011" i="1"/>
  <c r="U1043" i="1"/>
  <c r="U1075" i="1"/>
  <c r="U1107" i="1"/>
  <c r="U1139" i="1"/>
  <c r="U1171" i="1"/>
  <c r="U1203" i="1"/>
  <c r="U1086" i="1"/>
  <c r="U1238" i="1"/>
  <c r="U159" i="1"/>
</calcChain>
</file>

<file path=xl/sharedStrings.xml><?xml version="1.0" encoding="utf-8"?>
<sst xmlns="http://schemas.openxmlformats.org/spreadsheetml/2006/main" count="3294" uniqueCount="65">
  <si>
    <t>Number of nodes</t>
  </si>
  <si>
    <t>Number of edges</t>
  </si>
  <si>
    <t>Number of scenarios</t>
  </si>
  <si>
    <t>Method</t>
  </si>
  <si>
    <t>Time</t>
  </si>
  <si>
    <t>Objective</t>
  </si>
  <si>
    <t>Gap</t>
  </si>
  <si>
    <t>First iteration time</t>
  </si>
  <si>
    <t>Lazy cuts</t>
  </si>
  <si>
    <t>Tight lazy cuts</t>
  </si>
  <si>
    <t>Warm start percentage</t>
  </si>
  <si>
    <t>Seed</t>
  </si>
  <si>
    <t>Alpha</t>
  </si>
  <si>
    <t>Cuts second step</t>
  </si>
  <si>
    <t>Instance</t>
  </si>
  <si>
    <t>Ratio tight cuts</t>
  </si>
  <si>
    <t>cut</t>
  </si>
  <si>
    <t>inf</t>
  </si>
  <si>
    <t>eil33</t>
  </si>
  <si>
    <t>warmstart</t>
  </si>
  <si>
    <t>eil51</t>
  </si>
  <si>
    <t>eil13</t>
  </si>
  <si>
    <t>eil22</t>
  </si>
  <si>
    <t>att48</t>
  </si>
  <si>
    <t>eil31</t>
  </si>
  <si>
    <t>eil23</t>
  </si>
  <si>
    <t>eilB76</t>
  </si>
  <si>
    <t>eil7</t>
  </si>
  <si>
    <t>eil30</t>
  </si>
  <si>
    <t>eilD76</t>
  </si>
  <si>
    <t>eilA76</t>
  </si>
  <si>
    <t>eilA101</t>
  </si>
  <si>
    <t>eilB101</t>
  </si>
  <si>
    <t>eilC76</t>
  </si>
  <si>
    <t>Rijlabels</t>
  </si>
  <si>
    <t>Eindtotaal</t>
  </si>
  <si>
    <t>Kolomlabels</t>
  </si>
  <si>
    <t>Group</t>
  </si>
  <si>
    <t>Large</t>
  </si>
  <si>
    <t>Medium</t>
  </si>
  <si>
    <t>Small</t>
  </si>
  <si>
    <t>Average Run Time (sec)</t>
  </si>
  <si>
    <t>Totaal Average Run Time (sec)</t>
  </si>
  <si>
    <t>Average Optimality Gap (%)</t>
  </si>
  <si>
    <t>Totaal Average Optimality Gap (%)</t>
  </si>
  <si>
    <t>Numeric gap</t>
  </si>
  <si>
    <t>Numeric Gap</t>
  </si>
  <si>
    <t>Number of non-infinity gaps</t>
  </si>
  <si>
    <t>Totaal Number of non-infinity gaps</t>
  </si>
  <si>
    <t>Gemiddelde van Ratio tight cuts</t>
  </si>
  <si>
    <t>Average Optimality Gap (5)</t>
  </si>
  <si>
    <t>Totaal Average Optimality Gap (5)</t>
  </si>
  <si>
    <t>ID instance</t>
  </si>
  <si>
    <t>Dummy</t>
  </si>
  <si>
    <t>Sanity Check</t>
  </si>
  <si>
    <t>Gecorrigeerde Gap</t>
  </si>
  <si>
    <t>Gemiddelde van Gecorrigeerde Gap</t>
  </si>
  <si>
    <t>Totaal Gemiddelde van Gecorrigeerde Gap</t>
  </si>
  <si>
    <t>Corrected Optimality Gap (%)</t>
  </si>
  <si>
    <t>Totaal Corrected Optimality Gap (%)</t>
  </si>
  <si>
    <t>Optimal?</t>
  </si>
  <si>
    <t>Optimal Solutions</t>
  </si>
  <si>
    <t>Totaal Optimal Solutions</t>
  </si>
  <si>
    <t>Number of instances</t>
  </si>
  <si>
    <t>Totaal Number of instances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</si>
</sst>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15">
    <dxf>
      <numFmt numFmtId="1" formatCode="0"/>
    </dxf>
    <dxf>
      <numFmt numFmtId="14" formatCode="0.00%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35.53444398148" createdVersion="8" refreshedVersion="8" minRefreshableVersion="3" recordCount="1302" xr:uid="{00000000-000A-0000-FFFF-FFFF45000000}">
  <cacheSource type="worksheet">
    <worksheetSource ref="A1:R1303" sheet="analysis_final_df"/>
  </cacheSource>
  <cacheFields count="18">
    <cacheField name="Number of nodes" numFmtId="0">
      <sharedItems containsSemiMixedTypes="0" containsString="0" containsNumber="1" containsInteger="1" minValue="7" maxValue="101"/>
    </cacheField>
    <cacheField name="Number of edges" numFmtId="0">
      <sharedItems containsSemiMixedTypes="0" containsString="0" containsNumber="1" containsInteger="1" minValue="42" maxValue="10100"/>
    </cacheField>
    <cacheField name="Number of scenarios" numFmtId="0">
      <sharedItems containsSemiMixedTypes="0" containsString="0" containsNumber="1" containsInteger="1" minValue="25" maxValue="250" count="4">
        <n v="250"/>
        <n v="50"/>
        <n v="100"/>
        <n v="25"/>
      </sharedItems>
    </cacheField>
    <cacheField name="Method" numFmtId="0">
      <sharedItems count="2">
        <s v="cut"/>
        <s v="warmstart"/>
      </sharedItems>
    </cacheField>
    <cacheField name="Time" numFmtId="0">
      <sharedItems containsSemiMixedTypes="0" containsString="0" containsNumber="1" minValue="0.396030664443969" maxValue="7230.4759769439697"/>
    </cacheField>
    <cacheField name="Objective" numFmtId="0">
      <sharedItems containsMixedTypes="1" containsNumber="1" minValue="75.287999999999897" maxValue="93294.493890445505"/>
    </cacheField>
    <cacheField name="Gap" numFmtId="0">
      <sharedItems containsMixedTypes="1" containsNumber="1" minValue="0" maxValue="1"/>
    </cacheField>
    <cacheField name="First iteration time" numFmtId="0">
      <sharedItems containsSemiMixedTypes="0" containsString="0" containsNumber="1" minValue="0" maxValue="142.332378149032"/>
    </cacheField>
    <cacheField name="Lazy cuts" numFmtId="0">
      <sharedItems containsSemiMixedTypes="0" containsString="0" containsNumber="1" containsInteger="1" minValue="7" maxValue="84930"/>
    </cacheField>
    <cacheField name="Tight lazy cuts" numFmtId="0">
      <sharedItems containsSemiMixedTypes="0" containsString="0" containsNumber="1" containsInteger="1" minValue="0" maxValue="2748"/>
    </cacheField>
    <cacheField name="Warm start percentage" numFmtId="0">
      <sharedItems containsSemiMixedTypes="0" containsString="0" containsNumber="1" minValue="0" maxValue="0.1"/>
    </cacheField>
    <cacheField name="Seed" numFmtId="0">
      <sharedItems containsSemiMixedTypes="0" containsString="0" containsNumber="1" containsInteger="1" minValue="1998" maxValue="2002"/>
    </cacheField>
    <cacheField name="Alpha" numFmtId="0">
      <sharedItems containsSemiMixedTypes="0" containsString="0" containsNumber="1" minValue="0.05" maxValue="0.75" count="3">
        <n v="0.25"/>
        <n v="0.05"/>
        <n v="0.75"/>
      </sharedItems>
    </cacheField>
    <cacheField name="Cuts second step" numFmtId="0">
      <sharedItems containsSemiMixedTypes="0" containsString="0" containsNumber="1" containsInteger="1" minValue="0" maxValue="126403"/>
    </cacheField>
    <cacheField name="Instance" numFmtId="0">
      <sharedItems/>
    </cacheField>
    <cacheField name="Ratio tight cuts" numFmtId="0">
      <sharedItems containsSemiMixedTypes="0" containsString="0" containsNumber="1" minValue="0" maxValue="1"/>
    </cacheField>
    <cacheField name="Group" numFmtId="0">
      <sharedItems count="3">
        <s v="Medium"/>
        <s v="Large"/>
        <s v="Small"/>
      </sharedItems>
    </cacheField>
    <cacheField name="Numeric Gap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635.565565277779" createdVersion="8" refreshedVersion="8" minRefreshableVersion="3" recordCount="1302" xr:uid="{00000000-000A-0000-FFFF-FFFF54000000}">
  <cacheSource type="worksheet">
    <worksheetSource ref="A1:V1303" sheet="analysis_final_df"/>
  </cacheSource>
  <cacheFields count="22">
    <cacheField name="Number of nodes" numFmtId="0">
      <sharedItems containsSemiMixedTypes="0" containsString="0" containsNumber="1" containsInteger="1" minValue="7" maxValue="101"/>
    </cacheField>
    <cacheField name="Number of edges" numFmtId="0">
      <sharedItems containsSemiMixedTypes="0" containsString="0" containsNumber="1" containsInteger="1" minValue="42" maxValue="10100"/>
    </cacheField>
    <cacheField name="Number of scenarios" numFmtId="0">
      <sharedItems containsSemiMixedTypes="0" containsString="0" containsNumber="1" containsInteger="1" minValue="25" maxValue="250" count="4">
        <n v="250"/>
        <n v="50"/>
        <n v="100"/>
        <n v="25"/>
      </sharedItems>
    </cacheField>
    <cacheField name="Method" numFmtId="0">
      <sharedItems count="2">
        <s v="cut"/>
        <s v="warmstart"/>
      </sharedItems>
    </cacheField>
    <cacheField name="Time" numFmtId="0">
      <sharedItems containsSemiMixedTypes="0" containsString="0" containsNumber="1" minValue="0.396030664443969" maxValue="7230.4759769439697"/>
    </cacheField>
    <cacheField name="Objective" numFmtId="0">
      <sharedItems containsMixedTypes="1" containsNumber="1" minValue="75.287999999999897" maxValue="93294.493890445505"/>
    </cacheField>
    <cacheField name="Gap" numFmtId="0">
      <sharedItems containsMixedTypes="1" containsNumber="1" minValue="0" maxValue="1"/>
    </cacheField>
    <cacheField name="First iteration time" numFmtId="0">
      <sharedItems containsSemiMixedTypes="0" containsString="0" containsNumber="1" minValue="0" maxValue="142.332378149032"/>
    </cacheField>
    <cacheField name="Lazy cuts" numFmtId="0">
      <sharedItems containsSemiMixedTypes="0" containsString="0" containsNumber="1" containsInteger="1" minValue="7" maxValue="84930"/>
    </cacheField>
    <cacheField name="Tight lazy cuts" numFmtId="0">
      <sharedItems containsSemiMixedTypes="0" containsString="0" containsNumber="1" containsInteger="1" minValue="0" maxValue="2748"/>
    </cacheField>
    <cacheField name="Warm start percentage" numFmtId="0">
      <sharedItems containsSemiMixedTypes="0" containsString="0" containsNumber="1" minValue="0" maxValue="0.1"/>
    </cacheField>
    <cacheField name="Seed" numFmtId="0">
      <sharedItems containsSemiMixedTypes="0" containsString="0" containsNumber="1" containsInteger="1" minValue="1998" maxValue="2002"/>
    </cacheField>
    <cacheField name="Alpha" numFmtId="0">
      <sharedItems containsSemiMixedTypes="0" containsString="0" containsNumber="1" minValue="0.05" maxValue="0.75" count="3">
        <n v="0.25"/>
        <n v="0.05"/>
        <n v="0.75"/>
      </sharedItems>
    </cacheField>
    <cacheField name="Cuts second step" numFmtId="0">
      <sharedItems containsSemiMixedTypes="0" containsString="0" containsNumber="1" containsInteger="1" minValue="0" maxValue="126403"/>
    </cacheField>
    <cacheField name="Instance" numFmtId="0">
      <sharedItems/>
    </cacheField>
    <cacheField name="Ratio tight cuts" numFmtId="0">
      <sharedItems containsSemiMixedTypes="0" containsString="0" containsNumber="1" minValue="0" maxValue="1"/>
    </cacheField>
    <cacheField name="Group" numFmtId="0">
      <sharedItems count="3">
        <s v="Medium"/>
        <s v="Large"/>
        <s v="Small"/>
      </sharedItems>
    </cacheField>
    <cacheField name="Numeric Gap" numFmtId="0">
      <sharedItems containsSemiMixedTypes="0" containsString="0" containsNumber="1" containsInteger="1" minValue="0" maxValue="1"/>
    </cacheField>
    <cacheField name="ID instance" numFmtId="0">
      <sharedItems/>
    </cacheField>
    <cacheField name="Dummy" numFmtId="0">
      <sharedItems/>
    </cacheField>
    <cacheField name="Gecorrigeerde Gap" numFmtId="0">
      <sharedItems containsMixedTypes="1" containsNumber="1" minValue="0" maxValue="1"/>
    </cacheField>
    <cacheField name="Optimal?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2">
  <r>
    <n v="33"/>
    <n v="1056"/>
    <x v="0"/>
    <x v="0"/>
    <n v="7211.9423475265503"/>
    <s v="inf"/>
    <s v="inf"/>
    <n v="0"/>
    <n v="211"/>
    <n v="0"/>
    <n v="0"/>
    <n v="1999"/>
    <x v="0"/>
    <n v="0"/>
    <s v="eil33"/>
    <n v="0"/>
    <x v="0"/>
    <n v="0"/>
  </r>
  <r>
    <n v="51"/>
    <n v="2550"/>
    <x v="1"/>
    <x v="1"/>
    <n v="7203.2861428260803"/>
    <n v="428.87175639203298"/>
    <n v="4.7589553600337004E-3"/>
    <n v="4.13124179840087"/>
    <n v="319"/>
    <n v="127"/>
    <n v="0.1"/>
    <n v="2001"/>
    <x v="0"/>
    <n v="45292"/>
    <s v="eil51"/>
    <n v="0.39811912225705298"/>
    <x v="1"/>
    <n v="1"/>
  </r>
  <r>
    <n v="13"/>
    <n v="156"/>
    <x v="1"/>
    <x v="1"/>
    <n v="3.04976105690002"/>
    <n v="152.99999999999901"/>
    <n v="0"/>
    <n v="0.53675603866577104"/>
    <n v="54"/>
    <n v="26"/>
    <n v="0.1"/>
    <n v="1998"/>
    <x v="1"/>
    <n v="0"/>
    <s v="eil13"/>
    <n v="0.48148148148148101"/>
    <x v="2"/>
    <n v="1"/>
  </r>
  <r>
    <n v="13"/>
    <n v="156"/>
    <x v="0"/>
    <x v="1"/>
    <n v="55.170562267303403"/>
    <n v="152.99999999999901"/>
    <n v="0"/>
    <n v="4.7869994640350297"/>
    <n v="52"/>
    <n v="24"/>
    <n v="0.1"/>
    <n v="2001"/>
    <x v="2"/>
    <n v="0"/>
    <s v="eil13"/>
    <n v="0.46153846153846101"/>
    <x v="2"/>
    <n v="1"/>
  </r>
  <r>
    <n v="33"/>
    <n v="1056"/>
    <x v="2"/>
    <x v="1"/>
    <n v="2070.8925275802599"/>
    <n v="442.65348671178799"/>
    <n v="0"/>
    <n v="13.086780309677099"/>
    <n v="371"/>
    <n v="164"/>
    <n v="0.1"/>
    <n v="2002"/>
    <x v="0"/>
    <n v="29237"/>
    <s v="eil33"/>
    <n v="0.44204851752021501"/>
    <x v="0"/>
    <n v="1"/>
  </r>
  <r>
    <n v="22"/>
    <n v="462"/>
    <x v="3"/>
    <x v="0"/>
    <n v="18.2463390827178"/>
    <n v="278.43707695875997"/>
    <n v="0"/>
    <n v="0"/>
    <n v="1643"/>
    <n v="0"/>
    <n v="0"/>
    <n v="1999"/>
    <x v="1"/>
    <n v="0"/>
    <s v="eil22"/>
    <n v="0"/>
    <x v="2"/>
    <n v="1"/>
  </r>
  <r>
    <n v="48"/>
    <n v="2256"/>
    <x v="3"/>
    <x v="1"/>
    <n v="7202.5710518360102"/>
    <s v="inf"/>
    <s v="inf"/>
    <n v="4.5810306072235099"/>
    <n v="814"/>
    <n v="168"/>
    <n v="0.1"/>
    <n v="2001"/>
    <x v="0"/>
    <n v="45744"/>
    <s v="att48"/>
    <n v="0.20638820638820601"/>
    <x v="0"/>
    <n v="0"/>
  </r>
  <r>
    <n v="31"/>
    <n v="930"/>
    <x v="2"/>
    <x v="0"/>
    <n v="17.882993698120099"/>
    <n v="222.99999999999901"/>
    <n v="0"/>
    <n v="0"/>
    <n v="351"/>
    <n v="0"/>
    <n v="0"/>
    <n v="1999"/>
    <x v="1"/>
    <n v="0"/>
    <s v="eil31"/>
    <n v="0"/>
    <x v="0"/>
    <n v="1"/>
  </r>
  <r>
    <n v="23"/>
    <n v="506"/>
    <x v="1"/>
    <x v="0"/>
    <n v="21.560417413711502"/>
    <n v="470.05859968022298"/>
    <n v="0"/>
    <n v="0"/>
    <n v="364"/>
    <n v="0"/>
    <n v="0"/>
    <n v="2002"/>
    <x v="1"/>
    <n v="0"/>
    <s v="eil23"/>
    <n v="0"/>
    <x v="2"/>
    <n v="1"/>
  </r>
  <r>
    <n v="23"/>
    <n v="506"/>
    <x v="1"/>
    <x v="1"/>
    <n v="8.0036549568176198"/>
    <n v="470.05859968022298"/>
    <n v="0"/>
    <n v="0.90554571151733398"/>
    <n v="115"/>
    <n v="83"/>
    <n v="0.1"/>
    <n v="1998"/>
    <x v="2"/>
    <n v="21"/>
    <s v="eil23"/>
    <n v="0.72173913043478199"/>
    <x v="2"/>
    <n v="1"/>
  </r>
  <r>
    <n v="48"/>
    <n v="2256"/>
    <x v="0"/>
    <x v="0"/>
    <n v="7217.36565446853"/>
    <s v="inf"/>
    <s v="inf"/>
    <n v="0"/>
    <n v="25244"/>
    <n v="0"/>
    <n v="0"/>
    <n v="1999"/>
    <x v="1"/>
    <n v="0"/>
    <s v="att48"/>
    <n v="0"/>
    <x v="0"/>
    <n v="0"/>
  </r>
  <r>
    <n v="76"/>
    <n v="5700"/>
    <x v="1"/>
    <x v="1"/>
    <n v="2279.8955845832802"/>
    <n v="544.36905267082795"/>
    <n v="0"/>
    <n v="15.208514690399101"/>
    <n v="645"/>
    <n v="209"/>
    <n v="0.1"/>
    <n v="1999"/>
    <x v="1"/>
    <n v="8638"/>
    <s v="eilB76"/>
    <n v="0.32403100775193799"/>
    <x v="1"/>
    <n v="1"/>
  </r>
  <r>
    <n v="23"/>
    <n v="506"/>
    <x v="0"/>
    <x v="1"/>
    <n v="765.61733436584404"/>
    <n v="470.05859968022401"/>
    <n v="0"/>
    <n v="9.5852482318878103"/>
    <n v="223"/>
    <n v="166"/>
    <n v="0.1"/>
    <n v="2000"/>
    <x v="2"/>
    <n v="0"/>
    <s v="eil23"/>
    <n v="0.74439461883407998"/>
    <x v="2"/>
    <n v="1"/>
  </r>
  <r>
    <n v="7"/>
    <n v="42"/>
    <x v="3"/>
    <x v="1"/>
    <n v="0.59729647636413497"/>
    <n v="78.92"/>
    <n v="0"/>
    <n v="0.45188665390014598"/>
    <n v="16"/>
    <n v="4"/>
    <n v="0.1"/>
    <n v="1998"/>
    <x v="2"/>
    <n v="51"/>
    <s v="eil7"/>
    <n v="0.25"/>
    <x v="2"/>
    <n v="1"/>
  </r>
  <r>
    <n v="76"/>
    <n v="5700"/>
    <x v="3"/>
    <x v="0"/>
    <n v="3372.3171701431202"/>
    <n v="544.36905267082795"/>
    <n v="0"/>
    <n v="0"/>
    <n v="3588"/>
    <n v="0"/>
    <n v="0"/>
    <n v="2000"/>
    <x v="0"/>
    <n v="0"/>
    <s v="eilB76"/>
    <n v="0"/>
    <x v="1"/>
    <n v="1"/>
  </r>
  <r>
    <n v="30"/>
    <n v="870"/>
    <x v="0"/>
    <x v="1"/>
    <n v="4294.3904881477301"/>
    <n v="382.72988778852903"/>
    <n v="0"/>
    <n v="38.5223128795623"/>
    <n v="428"/>
    <n v="202"/>
    <n v="0.1"/>
    <n v="2000"/>
    <x v="0"/>
    <n v="0"/>
    <s v="eil30"/>
    <n v="0.47196261682242902"/>
    <x v="0"/>
    <n v="1"/>
  </r>
  <r>
    <n v="30"/>
    <n v="870"/>
    <x v="1"/>
    <x v="1"/>
    <n v="94.560861825942993"/>
    <n v="382.72988778852903"/>
    <n v="0"/>
    <n v="1.86937260627746"/>
    <n v="236"/>
    <n v="161"/>
    <n v="0.1"/>
    <n v="1998"/>
    <x v="2"/>
    <n v="0"/>
    <s v="eil30"/>
    <n v="0.68220338983050799"/>
    <x v="0"/>
    <n v="1"/>
  </r>
  <r>
    <n v="76"/>
    <n v="5700"/>
    <x v="3"/>
    <x v="0"/>
    <n v="4902.0720007419504"/>
    <n v="544.36905267082795"/>
    <n v="0"/>
    <n v="0"/>
    <n v="3588"/>
    <n v="0"/>
    <n v="0"/>
    <n v="2001"/>
    <x v="2"/>
    <n v="0"/>
    <s v="eilD76"/>
    <n v="0"/>
    <x v="1"/>
    <n v="1"/>
  </r>
  <r>
    <n v="23"/>
    <n v="506"/>
    <x v="2"/>
    <x v="1"/>
    <n v="64.067308425903306"/>
    <n v="470.05859968022401"/>
    <n v="0"/>
    <n v="1.5762066841125399"/>
    <n v="133"/>
    <n v="101"/>
    <n v="0.1"/>
    <n v="2002"/>
    <x v="1"/>
    <n v="0"/>
    <s v="eil23"/>
    <n v="0.75939849624060096"/>
    <x v="2"/>
    <n v="1"/>
  </r>
  <r>
    <n v="33"/>
    <n v="1056"/>
    <x v="3"/>
    <x v="1"/>
    <n v="168.750481128692"/>
    <n v="442.65348635564101"/>
    <n v="0"/>
    <n v="2.88617515563964"/>
    <n v="446"/>
    <n v="274"/>
    <n v="0.1"/>
    <n v="1998"/>
    <x v="2"/>
    <n v="749"/>
    <s v="eil33"/>
    <n v="0.61434977578475303"/>
    <x v="0"/>
    <n v="1"/>
  </r>
  <r>
    <n v="13"/>
    <n v="156"/>
    <x v="0"/>
    <x v="0"/>
    <n v="46.673764228820801"/>
    <n v="152.99999999999901"/>
    <n v="0"/>
    <n v="0"/>
    <n v="54"/>
    <n v="0"/>
    <n v="0"/>
    <n v="1998"/>
    <x v="1"/>
    <n v="0"/>
    <s v="eil13"/>
    <n v="0"/>
    <x v="2"/>
    <n v="1"/>
  </r>
  <r>
    <n v="33"/>
    <n v="1056"/>
    <x v="3"/>
    <x v="0"/>
    <n v="167.98166060447599"/>
    <n v="442.65348671178498"/>
    <n v="0"/>
    <n v="0"/>
    <n v="3146"/>
    <n v="0"/>
    <n v="0"/>
    <n v="1999"/>
    <x v="2"/>
    <n v="0"/>
    <s v="eil33"/>
    <n v="0"/>
    <x v="0"/>
    <n v="1"/>
  </r>
  <r>
    <n v="76"/>
    <n v="5700"/>
    <x v="3"/>
    <x v="1"/>
    <n v="638.87830042839005"/>
    <n v="544.36905267082795"/>
    <n v="0"/>
    <n v="5.8180122375488201"/>
    <n v="459"/>
    <n v="108"/>
    <n v="0.1"/>
    <n v="2001"/>
    <x v="1"/>
    <n v="1728"/>
    <s v="eilD76"/>
    <n v="0.23529411764705799"/>
    <x v="1"/>
    <n v="1"/>
  </r>
  <r>
    <n v="23"/>
    <n v="506"/>
    <x v="2"/>
    <x v="0"/>
    <n v="79.654531478881793"/>
    <n v="470.05859968022401"/>
    <n v="0"/>
    <n v="0"/>
    <n v="553"/>
    <n v="0"/>
    <n v="0"/>
    <n v="2000"/>
    <x v="1"/>
    <n v="0"/>
    <s v="eil23"/>
    <n v="0"/>
    <x v="2"/>
    <n v="1"/>
  </r>
  <r>
    <n v="76"/>
    <n v="5700"/>
    <x v="3"/>
    <x v="0"/>
    <n v="3300.5327610969498"/>
    <n v="544.36905267082795"/>
    <n v="0"/>
    <n v="0"/>
    <n v="3588"/>
    <n v="0"/>
    <n v="0"/>
    <n v="2002"/>
    <x v="2"/>
    <n v="0"/>
    <s v="eilA76"/>
    <n v="0"/>
    <x v="1"/>
    <n v="1"/>
  </r>
  <r>
    <n v="22"/>
    <n v="462"/>
    <x v="1"/>
    <x v="0"/>
    <n v="39.209876060485797"/>
    <n v="278.43707695875997"/>
    <n v="0"/>
    <n v="0"/>
    <n v="4111"/>
    <n v="0"/>
    <n v="0"/>
    <n v="1999"/>
    <x v="2"/>
    <n v="0"/>
    <s v="eil22"/>
    <n v="0"/>
    <x v="2"/>
    <n v="1"/>
  </r>
  <r>
    <n v="23"/>
    <n v="506"/>
    <x v="3"/>
    <x v="0"/>
    <n v="4.4278624057769704"/>
    <n v="470.05859968022298"/>
    <n v="0"/>
    <n v="0"/>
    <n v="267"/>
    <n v="0"/>
    <n v="0"/>
    <n v="2002"/>
    <x v="2"/>
    <n v="0"/>
    <s v="eil23"/>
    <n v="0"/>
    <x v="2"/>
    <n v="1"/>
  </r>
  <r>
    <n v="13"/>
    <n v="156"/>
    <x v="1"/>
    <x v="0"/>
    <n v="2.4269025325775102"/>
    <n v="152.99999999999901"/>
    <n v="0"/>
    <n v="0"/>
    <n v="54"/>
    <n v="0"/>
    <n v="0"/>
    <n v="2000"/>
    <x v="0"/>
    <n v="0"/>
    <s v="eil13"/>
    <n v="0"/>
    <x v="2"/>
    <n v="1"/>
  </r>
  <r>
    <n v="76"/>
    <n v="5700"/>
    <x v="2"/>
    <x v="0"/>
    <n v="7213.7942838668796"/>
    <s v="inf"/>
    <s v="inf"/>
    <n v="0"/>
    <n v="3387"/>
    <n v="0"/>
    <n v="0"/>
    <n v="2001"/>
    <x v="0"/>
    <n v="0"/>
    <s v="eilA76"/>
    <n v="0"/>
    <x v="1"/>
    <n v="0"/>
  </r>
  <r>
    <n v="13"/>
    <n v="156"/>
    <x v="2"/>
    <x v="1"/>
    <n v="9.41582751274108"/>
    <n v="153"/>
    <n v="0"/>
    <n v="0.89049339294433505"/>
    <n v="33"/>
    <n v="28"/>
    <n v="0.1"/>
    <n v="2002"/>
    <x v="2"/>
    <n v="0"/>
    <s v="eil13"/>
    <n v="0.84848484848484795"/>
    <x v="2"/>
    <n v="1"/>
  </r>
  <r>
    <n v="33"/>
    <n v="1056"/>
    <x v="0"/>
    <x v="1"/>
    <n v="7208.4509212970697"/>
    <n v="449.77850269288899"/>
    <n v="2.04314816486568E-2"/>
    <n v="67.417500734329195"/>
    <n v="406"/>
    <n v="162"/>
    <n v="0.1"/>
    <n v="2001"/>
    <x v="0"/>
    <n v="47274"/>
    <s v="eil33"/>
    <n v="0.399014778325123"/>
    <x v="0"/>
    <n v="1"/>
  </r>
  <r>
    <n v="76"/>
    <n v="5700"/>
    <x v="2"/>
    <x v="1"/>
    <n v="7215.09570693969"/>
    <s v="inf"/>
    <s v="inf"/>
    <n v="15.6655282974243"/>
    <n v="471"/>
    <n v="110"/>
    <n v="0.1"/>
    <n v="2000"/>
    <x v="0"/>
    <n v="5723"/>
    <s v="eilD76"/>
    <n v="0.233545647558386"/>
    <x v="1"/>
    <n v="0"/>
  </r>
  <r>
    <n v="13"/>
    <n v="156"/>
    <x v="0"/>
    <x v="1"/>
    <n v="42.886375904083202"/>
    <n v="152.99999999999901"/>
    <n v="0"/>
    <n v="3.6737861633300701"/>
    <n v="85"/>
    <n v="51"/>
    <n v="0.1"/>
    <n v="2000"/>
    <x v="1"/>
    <n v="0"/>
    <s v="eil13"/>
    <n v="0.6"/>
    <x v="2"/>
    <n v="1"/>
  </r>
  <r>
    <n v="76"/>
    <n v="5700"/>
    <x v="1"/>
    <x v="0"/>
    <n v="7206.3515155315399"/>
    <s v="inf"/>
    <s v="inf"/>
    <n v="0"/>
    <n v="7421"/>
    <n v="0"/>
    <n v="0"/>
    <n v="2001"/>
    <x v="1"/>
    <n v="0"/>
    <s v="eilD76"/>
    <n v="0"/>
    <x v="1"/>
    <n v="0"/>
  </r>
  <r>
    <n v="33"/>
    <n v="1056"/>
    <x v="1"/>
    <x v="0"/>
    <n v="1872.1760683059599"/>
    <n v="442.65348671178702"/>
    <n v="0"/>
    <n v="0"/>
    <n v="9811"/>
    <n v="0"/>
    <n v="0"/>
    <n v="1999"/>
    <x v="1"/>
    <n v="0"/>
    <s v="eil33"/>
    <n v="0"/>
    <x v="0"/>
    <n v="1"/>
  </r>
  <r>
    <n v="7"/>
    <n v="42"/>
    <x v="0"/>
    <x v="0"/>
    <n v="4.2507832050323398"/>
    <n v="103.99999999999901"/>
    <n v="0"/>
    <n v="0"/>
    <n v="1571"/>
    <n v="0"/>
    <n v="0"/>
    <n v="1999"/>
    <x v="1"/>
    <n v="0"/>
    <s v="eil7"/>
    <n v="0"/>
    <x v="2"/>
    <n v="1"/>
  </r>
  <r>
    <n v="7"/>
    <n v="42"/>
    <x v="3"/>
    <x v="0"/>
    <n v="0.57306838035583496"/>
    <n v="104"/>
    <n v="0"/>
    <n v="0"/>
    <n v="172"/>
    <n v="0"/>
    <n v="0"/>
    <n v="1999"/>
    <x v="0"/>
    <n v="0"/>
    <s v="eil7"/>
    <n v="0"/>
    <x v="2"/>
    <n v="1"/>
  </r>
  <r>
    <n v="30"/>
    <n v="870"/>
    <x v="1"/>
    <x v="0"/>
    <n v="87.818021059036198"/>
    <n v="382.72988778852903"/>
    <n v="0"/>
    <n v="0"/>
    <n v="1944"/>
    <n v="0"/>
    <n v="0"/>
    <n v="1999"/>
    <x v="0"/>
    <n v="0"/>
    <s v="eil30"/>
    <n v="0"/>
    <x v="0"/>
    <n v="1"/>
  </r>
  <r>
    <n v="51"/>
    <n v="2550"/>
    <x v="0"/>
    <x v="0"/>
    <n v="7219.82368516922"/>
    <s v="inf"/>
    <s v="inf"/>
    <n v="0"/>
    <n v="22908"/>
    <n v="0"/>
    <n v="0"/>
    <n v="1998"/>
    <x v="2"/>
    <n v="0"/>
    <s v="eil51"/>
    <n v="0"/>
    <x v="1"/>
    <n v="0"/>
  </r>
  <r>
    <n v="31"/>
    <n v="930"/>
    <x v="3"/>
    <x v="0"/>
    <n v="5.1454410552978498"/>
    <n v="222.99999999999901"/>
    <n v="0"/>
    <n v="0"/>
    <n v="199"/>
    <n v="0"/>
    <n v="0"/>
    <n v="2002"/>
    <x v="0"/>
    <n v="0"/>
    <s v="eil31"/>
    <n v="0"/>
    <x v="0"/>
    <n v="1"/>
  </r>
  <r>
    <n v="76"/>
    <n v="5700"/>
    <x v="1"/>
    <x v="1"/>
    <n v="6870.4096338748896"/>
    <n v="544.36905267082795"/>
    <n v="9.7741564597064005E-5"/>
    <n v="11.4187548160552"/>
    <n v="495"/>
    <n v="110"/>
    <n v="0.1"/>
    <n v="2002"/>
    <x v="2"/>
    <n v="4796"/>
    <s v="eilD76"/>
    <n v="0.22222222222222199"/>
    <x v="1"/>
    <n v="1"/>
  </r>
  <r>
    <n v="23"/>
    <n v="506"/>
    <x v="0"/>
    <x v="1"/>
    <n v="443.42466926574701"/>
    <n v="470.05859968022401"/>
    <n v="0"/>
    <n v="7.2513272762298504"/>
    <n v="350"/>
    <n v="138"/>
    <n v="0.1"/>
    <n v="2001"/>
    <x v="1"/>
    <n v="0"/>
    <s v="eil23"/>
    <n v="0.39428571428571402"/>
    <x v="2"/>
    <n v="1"/>
  </r>
  <r>
    <n v="30"/>
    <n v="870"/>
    <x v="0"/>
    <x v="0"/>
    <n v="7210.2225413322403"/>
    <n v="506.25777134768401"/>
    <n v="0.27589200559648702"/>
    <n v="0"/>
    <n v="7042"/>
    <n v="0"/>
    <n v="0"/>
    <n v="2002"/>
    <x v="0"/>
    <n v="0"/>
    <s v="eil30"/>
    <n v="0"/>
    <x v="0"/>
    <n v="1"/>
  </r>
  <r>
    <n v="76"/>
    <n v="5700"/>
    <x v="3"/>
    <x v="1"/>
    <n v="7111.51587104797"/>
    <n v="544.36905267082795"/>
    <n v="0"/>
    <n v="6.4638714790344203"/>
    <n v="475"/>
    <n v="131"/>
    <n v="0.1"/>
    <n v="1999"/>
    <x v="0"/>
    <n v="25696"/>
    <s v="eilA76"/>
    <n v="0.27578947368420997"/>
    <x v="1"/>
    <n v="1"/>
  </r>
  <r>
    <n v="101"/>
    <n v="10100"/>
    <x v="3"/>
    <x v="0"/>
    <n v="1548.94103169441"/>
    <n v="640.21159087976002"/>
    <n v="0"/>
    <n v="0"/>
    <n v="3415"/>
    <n v="0"/>
    <n v="0"/>
    <n v="2001"/>
    <x v="2"/>
    <n v="0"/>
    <s v="eilA101"/>
    <n v="0"/>
    <x v="1"/>
    <n v="1"/>
  </r>
  <r>
    <n v="7"/>
    <n v="42"/>
    <x v="3"/>
    <x v="0"/>
    <n v="0.61940073966979903"/>
    <n v="79.680000000000007"/>
    <n v="0"/>
    <n v="0"/>
    <n v="39"/>
    <n v="0"/>
    <n v="0"/>
    <n v="2000"/>
    <x v="2"/>
    <n v="0"/>
    <s v="eil7"/>
    <n v="0"/>
    <x v="2"/>
    <n v="1"/>
  </r>
  <r>
    <n v="30"/>
    <n v="870"/>
    <x v="1"/>
    <x v="0"/>
    <n v="106.72426104545499"/>
    <n v="382.72988778852903"/>
    <n v="0"/>
    <n v="0"/>
    <n v="1944"/>
    <n v="0"/>
    <n v="0"/>
    <n v="2000"/>
    <x v="2"/>
    <n v="0"/>
    <s v="eil30"/>
    <n v="0"/>
    <x v="0"/>
    <n v="1"/>
  </r>
  <r>
    <n v="76"/>
    <n v="5700"/>
    <x v="3"/>
    <x v="1"/>
    <n v="758.01477384567204"/>
    <n v="544.36905267082295"/>
    <n v="0"/>
    <n v="6.1551249027252197"/>
    <n v="495"/>
    <n v="108"/>
    <n v="0.1"/>
    <n v="2002"/>
    <x v="0"/>
    <n v="4855"/>
    <s v="eilD76"/>
    <n v="0.218181818181818"/>
    <x v="1"/>
    <n v="1"/>
  </r>
  <r>
    <n v="31"/>
    <n v="930"/>
    <x v="0"/>
    <x v="1"/>
    <n v="68.426653623580904"/>
    <n v="222.99999999999801"/>
    <n v="0"/>
    <n v="6.8623597621917698"/>
    <n v="208"/>
    <n v="145"/>
    <n v="0.1"/>
    <n v="2001"/>
    <x v="1"/>
    <n v="0"/>
    <s v="eil31"/>
    <n v="0.69711538461538403"/>
    <x v="0"/>
    <n v="1"/>
  </r>
  <r>
    <n v="51"/>
    <n v="2550"/>
    <x v="2"/>
    <x v="0"/>
    <n v="7206.2494301795896"/>
    <n v="430.86061990557999"/>
    <n v="1.56830367057159E-2"/>
    <n v="0"/>
    <n v="11877"/>
    <n v="0"/>
    <n v="0"/>
    <n v="1998"/>
    <x v="0"/>
    <n v="0"/>
    <s v="eil51"/>
    <n v="0"/>
    <x v="1"/>
    <n v="1"/>
  </r>
  <r>
    <n v="51"/>
    <n v="2550"/>
    <x v="1"/>
    <x v="1"/>
    <n v="7203.2799336910202"/>
    <n v="428.87175639203298"/>
    <n v="4.8566544781958E-3"/>
    <n v="3.1892788410186701"/>
    <n v="279"/>
    <n v="66"/>
    <n v="0.1"/>
    <n v="2002"/>
    <x v="1"/>
    <n v="126403"/>
    <s v="eil51"/>
    <n v="0.236559139784946"/>
    <x v="1"/>
    <n v="1"/>
  </r>
  <r>
    <n v="48"/>
    <n v="2256"/>
    <x v="3"/>
    <x v="1"/>
    <n v="7201.9445600509598"/>
    <n v="50827.016103556802"/>
    <n v="0.25195210263039702"/>
    <n v="4.1097261905670104"/>
    <n v="676"/>
    <n v="246"/>
    <n v="0.1"/>
    <n v="2002"/>
    <x v="1"/>
    <n v="63415"/>
    <s v="att48"/>
    <n v="0.36390532544378701"/>
    <x v="0"/>
    <n v="1"/>
  </r>
  <r>
    <n v="22"/>
    <n v="462"/>
    <x v="1"/>
    <x v="0"/>
    <n v="40.259443283080998"/>
    <n v="278.43707695875997"/>
    <n v="0"/>
    <n v="0"/>
    <n v="4111"/>
    <n v="0"/>
    <n v="0"/>
    <n v="2000"/>
    <x v="0"/>
    <n v="0"/>
    <s v="eil22"/>
    <n v="0"/>
    <x v="2"/>
    <n v="1"/>
  </r>
  <r>
    <n v="30"/>
    <n v="870"/>
    <x v="2"/>
    <x v="0"/>
    <n v="478.73447036743102"/>
    <n v="382.72988778852903"/>
    <n v="0"/>
    <n v="0"/>
    <n v="3865"/>
    <n v="0"/>
    <n v="0"/>
    <n v="2002"/>
    <x v="2"/>
    <n v="0"/>
    <s v="eil30"/>
    <n v="0"/>
    <x v="0"/>
    <n v="1"/>
  </r>
  <r>
    <n v="13"/>
    <n v="156"/>
    <x v="1"/>
    <x v="0"/>
    <n v="2.6374697685241699"/>
    <n v="152.99999999999901"/>
    <n v="0"/>
    <n v="0"/>
    <n v="54"/>
    <n v="0"/>
    <n v="0"/>
    <n v="1999"/>
    <x v="2"/>
    <n v="0"/>
    <s v="eil13"/>
    <n v="0"/>
    <x v="2"/>
    <n v="1"/>
  </r>
  <r>
    <n v="30"/>
    <n v="870"/>
    <x v="0"/>
    <x v="0"/>
    <n v="6666.2790544032996"/>
    <n v="382.72988778852402"/>
    <n v="0"/>
    <n v="0"/>
    <n v="7042"/>
    <n v="0"/>
    <n v="0"/>
    <n v="2001"/>
    <x v="1"/>
    <n v="0"/>
    <s v="eil30"/>
    <n v="0"/>
    <x v="0"/>
    <n v="1"/>
  </r>
  <r>
    <n v="76"/>
    <n v="5700"/>
    <x v="1"/>
    <x v="0"/>
    <n v="7206.6454422473898"/>
    <s v="inf"/>
    <s v="inf"/>
    <n v="0"/>
    <n v="6294"/>
    <n v="0"/>
    <n v="0"/>
    <n v="1999"/>
    <x v="1"/>
    <n v="0"/>
    <s v="eilB76"/>
    <n v="0"/>
    <x v="1"/>
    <n v="0"/>
  </r>
  <r>
    <n v="22"/>
    <n v="462"/>
    <x v="0"/>
    <x v="1"/>
    <n v="2765.4746401309899"/>
    <n v="278.43707695875997"/>
    <n v="0"/>
    <n v="6.4181251525878897"/>
    <n v="396"/>
    <n v="137"/>
    <n v="0.1"/>
    <n v="2000"/>
    <x v="0"/>
    <n v="81440"/>
    <s v="eil22"/>
    <n v="0.34595959595959502"/>
    <x v="2"/>
    <n v="1"/>
  </r>
  <r>
    <n v="101"/>
    <n v="10100"/>
    <x v="1"/>
    <x v="0"/>
    <n v="7211.3277077674802"/>
    <n v="685.37709571111395"/>
    <n v="6.8192885885144994E-2"/>
    <n v="0"/>
    <n v="5762"/>
    <n v="0"/>
    <n v="0"/>
    <n v="2001"/>
    <x v="1"/>
    <n v="0"/>
    <s v="eilA101"/>
    <n v="0"/>
    <x v="1"/>
    <n v="1"/>
  </r>
  <r>
    <n v="22"/>
    <n v="462"/>
    <x v="3"/>
    <x v="1"/>
    <n v="13.2070021629333"/>
    <n v="278.43707695875997"/>
    <n v="0"/>
    <n v="0.82953047752380304"/>
    <n v="252"/>
    <n v="115"/>
    <n v="0.1"/>
    <n v="1999"/>
    <x v="1"/>
    <n v="366"/>
    <s v="eil22"/>
    <n v="0.456349206349206"/>
    <x v="2"/>
    <n v="1"/>
  </r>
  <r>
    <n v="31"/>
    <n v="930"/>
    <x v="2"/>
    <x v="1"/>
    <n v="13.275405883789"/>
    <n v="222.99999999999901"/>
    <n v="0"/>
    <n v="2.2221484184265101"/>
    <n v="147"/>
    <n v="108"/>
    <n v="0.1"/>
    <n v="2002"/>
    <x v="1"/>
    <n v="0"/>
    <s v="eil31"/>
    <n v="0.73469387755102"/>
    <x v="0"/>
    <n v="1"/>
  </r>
  <r>
    <n v="76"/>
    <n v="5700"/>
    <x v="3"/>
    <x v="0"/>
    <n v="6434.1406996250098"/>
    <n v="544.36905267082795"/>
    <n v="0"/>
    <n v="0"/>
    <n v="3588"/>
    <n v="0"/>
    <n v="0"/>
    <n v="1998"/>
    <x v="0"/>
    <n v="0"/>
    <s v="eilD76"/>
    <n v="0"/>
    <x v="1"/>
    <n v="1"/>
  </r>
  <r>
    <n v="33"/>
    <n v="1056"/>
    <x v="1"/>
    <x v="1"/>
    <n v="427.01547622680602"/>
    <n v="442.65348671178799"/>
    <n v="0"/>
    <n v="6.2933051586151096"/>
    <n v="461"/>
    <n v="253"/>
    <n v="0.1"/>
    <n v="1998"/>
    <x v="0"/>
    <n v="2253"/>
    <s v="eil33"/>
    <n v="0.54880694143166997"/>
    <x v="0"/>
    <n v="1"/>
  </r>
  <r>
    <n v="30"/>
    <n v="870"/>
    <x v="3"/>
    <x v="1"/>
    <n v="20.397845506667998"/>
    <n v="382.72988778852903"/>
    <n v="0"/>
    <n v="1.2311375141143801"/>
    <n v="312"/>
    <n v="238"/>
    <n v="0.1"/>
    <n v="1998"/>
    <x v="0"/>
    <n v="0"/>
    <s v="eil30"/>
    <n v="0.762820512820512"/>
    <x v="0"/>
    <n v="1"/>
  </r>
  <r>
    <n v="51"/>
    <n v="2550"/>
    <x v="0"/>
    <x v="1"/>
    <n v="7220.8235197067197"/>
    <n v="443.87901602202197"/>
    <n v="4.5171824153181502E-2"/>
    <n v="33.464665412902797"/>
    <n v="611"/>
    <n v="300"/>
    <n v="0.1"/>
    <n v="2002"/>
    <x v="2"/>
    <n v="10215"/>
    <s v="eil51"/>
    <n v="0.49099836333878799"/>
    <x v="1"/>
    <n v="1"/>
  </r>
  <r>
    <n v="33"/>
    <n v="1056"/>
    <x v="3"/>
    <x v="0"/>
    <n v="194.636846303939"/>
    <n v="442.65348671178498"/>
    <n v="0"/>
    <n v="0"/>
    <n v="3146"/>
    <n v="0"/>
    <n v="0"/>
    <n v="2000"/>
    <x v="0"/>
    <n v="0"/>
    <s v="eil33"/>
    <n v="0"/>
    <x v="0"/>
    <n v="1"/>
  </r>
  <r>
    <n v="33"/>
    <n v="1056"/>
    <x v="2"/>
    <x v="0"/>
    <n v="4322.6640553474399"/>
    <n v="442.65348671178799"/>
    <n v="0"/>
    <n v="0"/>
    <n v="16482"/>
    <n v="0"/>
    <n v="0"/>
    <n v="1999"/>
    <x v="2"/>
    <n v="0"/>
    <s v="eil33"/>
    <n v="0"/>
    <x v="0"/>
    <n v="1"/>
  </r>
  <r>
    <n v="30"/>
    <n v="870"/>
    <x v="3"/>
    <x v="0"/>
    <n v="27.565757989883402"/>
    <n v="382.72988778852903"/>
    <n v="0"/>
    <n v="0"/>
    <n v="1226"/>
    <n v="0"/>
    <n v="0"/>
    <n v="2000"/>
    <x v="1"/>
    <n v="0"/>
    <s v="eil30"/>
    <n v="0"/>
    <x v="0"/>
    <n v="1"/>
  </r>
  <r>
    <n v="7"/>
    <n v="42"/>
    <x v="1"/>
    <x v="0"/>
    <n v="1.3371670246124201"/>
    <n v="104"/>
    <n v="0"/>
    <n v="0"/>
    <n v="439"/>
    <n v="0"/>
    <n v="0"/>
    <n v="2000"/>
    <x v="1"/>
    <n v="0"/>
    <s v="eil7"/>
    <n v="0"/>
    <x v="2"/>
    <n v="1"/>
  </r>
  <r>
    <n v="51"/>
    <n v="2550"/>
    <x v="3"/>
    <x v="1"/>
    <n v="528.59046626091003"/>
    <n v="428.87175639203298"/>
    <n v="0"/>
    <n v="3.87466192245483"/>
    <n v="317"/>
    <n v="135"/>
    <n v="0.1"/>
    <n v="2001"/>
    <x v="2"/>
    <n v="8780"/>
    <s v="eil51"/>
    <n v="0.42586750788643501"/>
    <x v="1"/>
    <n v="1"/>
  </r>
  <r>
    <n v="7"/>
    <n v="42"/>
    <x v="2"/>
    <x v="1"/>
    <n v="3.6913168430328298"/>
    <n v="103.02999999999901"/>
    <n v="0"/>
    <n v="0.96395254135131803"/>
    <n v="104"/>
    <n v="69"/>
    <n v="0.1"/>
    <n v="1998"/>
    <x v="0"/>
    <n v="850"/>
    <s v="eil7"/>
    <n v="0.66346153846153799"/>
    <x v="2"/>
    <n v="1"/>
  </r>
  <r>
    <n v="13"/>
    <n v="156"/>
    <x v="3"/>
    <x v="0"/>
    <n v="0.94523906707763605"/>
    <n v="152.99999999999901"/>
    <n v="0"/>
    <n v="0"/>
    <n v="54"/>
    <n v="0"/>
    <n v="0"/>
    <n v="1999"/>
    <x v="1"/>
    <n v="0"/>
    <s v="eil13"/>
    <n v="0"/>
    <x v="2"/>
    <n v="1"/>
  </r>
  <r>
    <n v="48"/>
    <n v="2256"/>
    <x v="1"/>
    <x v="1"/>
    <n v="7203.2321932315799"/>
    <s v="inf"/>
    <s v="inf"/>
    <n v="5.1806137561798096"/>
    <n v="968"/>
    <n v="494"/>
    <n v="0.1"/>
    <n v="2001"/>
    <x v="2"/>
    <n v="60338"/>
    <s v="att48"/>
    <n v="0.51033057851239605"/>
    <x v="0"/>
    <n v="0"/>
  </r>
  <r>
    <n v="31"/>
    <n v="930"/>
    <x v="3"/>
    <x v="1"/>
    <n v="2.7516727447509699"/>
    <n v="222.99999999999901"/>
    <n v="0"/>
    <n v="0.96382045745849598"/>
    <n v="98"/>
    <n v="75"/>
    <n v="0.1"/>
    <n v="1999"/>
    <x v="1"/>
    <n v="0"/>
    <s v="eil31"/>
    <n v="0.765306122448979"/>
    <x v="0"/>
    <n v="1"/>
  </r>
  <r>
    <n v="23"/>
    <n v="506"/>
    <x v="3"/>
    <x v="1"/>
    <n v="3.6890268325805602"/>
    <n v="470.05859968022298"/>
    <n v="0"/>
    <n v="0.84517025947570801"/>
    <n v="136"/>
    <n v="98"/>
    <n v="0.1"/>
    <n v="1998"/>
    <x v="0"/>
    <n v="0"/>
    <s v="eil23"/>
    <n v="0.72058823529411697"/>
    <x v="2"/>
    <n v="1"/>
  </r>
  <r>
    <n v="22"/>
    <n v="462"/>
    <x v="0"/>
    <x v="0"/>
    <n v="1511.4812979698099"/>
    <n v="278.43707695875997"/>
    <n v="9.8850149064521906E-5"/>
    <n v="0"/>
    <n v="19277"/>
    <n v="0"/>
    <n v="0"/>
    <n v="1998"/>
    <x v="1"/>
    <n v="0"/>
    <s v="eil22"/>
    <n v="0"/>
    <x v="2"/>
    <n v="1"/>
  </r>
  <r>
    <n v="7"/>
    <n v="42"/>
    <x v="1"/>
    <x v="1"/>
    <n v="1.20933413505554"/>
    <n v="103.019999999999"/>
    <n v="0"/>
    <n v="0.41925549507141102"/>
    <n v="64"/>
    <n v="53"/>
    <n v="0.1"/>
    <n v="1998"/>
    <x v="0"/>
    <n v="430"/>
    <s v="eil7"/>
    <n v="0.828125"/>
    <x v="2"/>
    <n v="1"/>
  </r>
  <r>
    <n v="31"/>
    <n v="930"/>
    <x v="0"/>
    <x v="1"/>
    <n v="77.009198904037405"/>
    <n v="222.99999999999801"/>
    <n v="0"/>
    <n v="7.0718648433685303"/>
    <n v="220"/>
    <n v="166"/>
    <n v="0.1"/>
    <n v="2000"/>
    <x v="2"/>
    <n v="0"/>
    <s v="eil31"/>
    <n v="0.75454545454545396"/>
    <x v="0"/>
    <n v="1"/>
  </r>
  <r>
    <n v="51"/>
    <n v="2550"/>
    <x v="2"/>
    <x v="1"/>
    <n v="7209.1649782657596"/>
    <s v="inf"/>
    <s v="inf"/>
    <n v="11.064740896224899"/>
    <n v="384"/>
    <n v="197"/>
    <n v="0.1"/>
    <n v="2000"/>
    <x v="1"/>
    <n v="15738"/>
    <s v="eil51"/>
    <n v="0.51302083333333304"/>
    <x v="1"/>
    <n v="0"/>
  </r>
  <r>
    <n v="101"/>
    <n v="10100"/>
    <x v="2"/>
    <x v="0"/>
    <n v="7224.7934045791599"/>
    <s v="inf"/>
    <s v="inf"/>
    <n v="0"/>
    <n v="1824"/>
    <n v="0"/>
    <n v="0"/>
    <n v="2002"/>
    <x v="0"/>
    <n v="0"/>
    <s v="eilA101"/>
    <n v="0"/>
    <x v="1"/>
    <n v="0"/>
  </r>
  <r>
    <n v="76"/>
    <n v="5700"/>
    <x v="1"/>
    <x v="0"/>
    <n v="7208.1010768413498"/>
    <s v="inf"/>
    <s v="inf"/>
    <n v="0"/>
    <n v="2944"/>
    <n v="0"/>
    <n v="0"/>
    <n v="2000"/>
    <x v="0"/>
    <n v="0"/>
    <s v="eilD76"/>
    <n v="0"/>
    <x v="1"/>
    <n v="0"/>
  </r>
  <r>
    <n v="7"/>
    <n v="42"/>
    <x v="0"/>
    <x v="1"/>
    <n v="4.4207766056060702"/>
    <n v="76.275999999999797"/>
    <n v="0"/>
    <n v="3.0980427265167201"/>
    <n v="16"/>
    <n v="9"/>
    <n v="0.1"/>
    <n v="1999"/>
    <x v="2"/>
    <n v="310"/>
    <s v="eil7"/>
    <n v="0.5625"/>
    <x v="2"/>
    <n v="1"/>
  </r>
  <r>
    <n v="76"/>
    <n v="5700"/>
    <x v="2"/>
    <x v="1"/>
    <n v="7215.6324720382599"/>
    <s v="inf"/>
    <s v="inf"/>
    <n v="17.861124515533401"/>
    <n v="476"/>
    <n v="108"/>
    <n v="0.1"/>
    <n v="1998"/>
    <x v="1"/>
    <n v="7476"/>
    <s v="eilA76"/>
    <n v="0.22689075630252101"/>
    <x v="1"/>
    <n v="0"/>
  </r>
  <r>
    <n v="31"/>
    <n v="930"/>
    <x v="3"/>
    <x v="1"/>
    <n v="2.7618818283081001"/>
    <n v="222.99999999999901"/>
    <n v="0"/>
    <n v="0.96539425849914495"/>
    <n v="123"/>
    <n v="72"/>
    <n v="0.1"/>
    <n v="2002"/>
    <x v="0"/>
    <n v="0"/>
    <s v="eil31"/>
    <n v="0.585365853658536"/>
    <x v="0"/>
    <n v="1"/>
  </r>
  <r>
    <n v="30"/>
    <n v="870"/>
    <x v="1"/>
    <x v="0"/>
    <n v="85.664478063583303"/>
    <n v="382.72988778852903"/>
    <n v="0"/>
    <n v="0"/>
    <n v="1944"/>
    <n v="0"/>
    <n v="0"/>
    <n v="1998"/>
    <x v="1"/>
    <n v="0"/>
    <s v="eil30"/>
    <n v="0"/>
    <x v="0"/>
    <n v="1"/>
  </r>
  <r>
    <n v="7"/>
    <n v="42"/>
    <x v="3"/>
    <x v="0"/>
    <n v="0.67034196853637695"/>
    <n v="104"/>
    <n v="0"/>
    <n v="0"/>
    <n v="172"/>
    <n v="0"/>
    <n v="0"/>
    <n v="1998"/>
    <x v="1"/>
    <n v="0"/>
    <s v="eil7"/>
    <n v="0"/>
    <x v="2"/>
    <n v="1"/>
  </r>
  <r>
    <n v="33"/>
    <n v="1056"/>
    <x v="1"/>
    <x v="0"/>
    <n v="1744.95834088325"/>
    <n v="442.65348671178702"/>
    <n v="0"/>
    <n v="0"/>
    <n v="9811"/>
    <n v="0"/>
    <n v="0"/>
    <n v="1998"/>
    <x v="0"/>
    <n v="0"/>
    <s v="eil33"/>
    <n v="0"/>
    <x v="0"/>
    <n v="1"/>
  </r>
  <r>
    <n v="31"/>
    <n v="930"/>
    <x v="2"/>
    <x v="1"/>
    <n v="15.542862415313699"/>
    <n v="222.99999999999901"/>
    <n v="0"/>
    <n v="2.3538002967834402"/>
    <n v="146"/>
    <n v="93"/>
    <n v="0.1"/>
    <n v="2001"/>
    <x v="0"/>
    <n v="0"/>
    <s v="eil31"/>
    <n v="0.63698630136986301"/>
    <x v="0"/>
    <n v="1"/>
  </r>
  <r>
    <n v="76"/>
    <n v="5700"/>
    <x v="3"/>
    <x v="1"/>
    <n v="7205.6671614646903"/>
    <s v="inf"/>
    <s v="inf"/>
    <n v="9.5854058265686"/>
    <n v="607"/>
    <n v="181"/>
    <n v="0.1"/>
    <n v="2002"/>
    <x v="2"/>
    <n v="19668"/>
    <s v="eilB76"/>
    <n v="0.29818780889620999"/>
    <x v="1"/>
    <n v="0"/>
  </r>
  <r>
    <n v="13"/>
    <n v="156"/>
    <x v="2"/>
    <x v="0"/>
    <n v="9.2750413417816109"/>
    <n v="153"/>
    <n v="0"/>
    <n v="0"/>
    <n v="54"/>
    <n v="0"/>
    <n v="0"/>
    <n v="1999"/>
    <x v="1"/>
    <n v="0"/>
    <s v="eil13"/>
    <n v="0"/>
    <x v="2"/>
    <n v="1"/>
  </r>
  <r>
    <n v="31"/>
    <n v="930"/>
    <x v="0"/>
    <x v="0"/>
    <n v="150.636476278305"/>
    <n v="222.99999999999801"/>
    <n v="0"/>
    <n v="0"/>
    <n v="678"/>
    <n v="0"/>
    <n v="0"/>
    <n v="1998"/>
    <x v="1"/>
    <n v="0"/>
    <s v="eil31"/>
    <n v="0"/>
    <x v="0"/>
    <n v="1"/>
  </r>
  <r>
    <n v="13"/>
    <n v="156"/>
    <x v="1"/>
    <x v="0"/>
    <n v="2.4523732662200901"/>
    <n v="152.99999999999901"/>
    <n v="0"/>
    <n v="0"/>
    <n v="54"/>
    <n v="0"/>
    <n v="0"/>
    <n v="2001"/>
    <x v="1"/>
    <n v="0"/>
    <s v="eil13"/>
    <n v="0"/>
    <x v="2"/>
    <n v="1"/>
  </r>
  <r>
    <n v="22"/>
    <n v="462"/>
    <x v="2"/>
    <x v="1"/>
    <n v="154.34016346931401"/>
    <n v="278.43707695875997"/>
    <n v="0"/>
    <n v="1.8088626861572199"/>
    <n v="120"/>
    <n v="48"/>
    <n v="0.1"/>
    <n v="2001"/>
    <x v="2"/>
    <n v="13536"/>
    <s v="eil22"/>
    <n v="0.4"/>
    <x v="2"/>
    <n v="1"/>
  </r>
  <r>
    <n v="22"/>
    <n v="462"/>
    <x v="3"/>
    <x v="1"/>
    <n v="15.5656239986419"/>
    <n v="278.43707695875997"/>
    <n v="0"/>
    <n v="0.98779559135437001"/>
    <n v="304"/>
    <n v="109"/>
    <n v="0.1"/>
    <n v="2002"/>
    <x v="0"/>
    <n v="1584"/>
    <s v="eil22"/>
    <n v="0.35855263157894701"/>
    <x v="2"/>
    <n v="1"/>
  </r>
  <r>
    <n v="33"/>
    <n v="1056"/>
    <x v="2"/>
    <x v="0"/>
    <n v="6493.0523455142902"/>
    <n v="442.65348671178799"/>
    <n v="0"/>
    <n v="0"/>
    <n v="16482"/>
    <n v="0"/>
    <n v="0"/>
    <n v="1998"/>
    <x v="0"/>
    <n v="0"/>
    <s v="eil33"/>
    <n v="0"/>
    <x v="0"/>
    <n v="1"/>
  </r>
  <r>
    <n v="51"/>
    <n v="2550"/>
    <x v="1"/>
    <x v="0"/>
    <n v="7203.4542009830402"/>
    <n v="435.60586620522901"/>
    <n v="2.6119290143461302E-2"/>
    <n v="0"/>
    <n v="16491"/>
    <n v="0"/>
    <n v="0"/>
    <n v="2002"/>
    <x v="1"/>
    <n v="0"/>
    <s v="eil51"/>
    <n v="0"/>
    <x v="1"/>
    <n v="1"/>
  </r>
  <r>
    <n v="51"/>
    <n v="2550"/>
    <x v="1"/>
    <x v="1"/>
    <n v="3450.1106896400402"/>
    <n v="428.87175639203201"/>
    <n v="0"/>
    <n v="4.2041957378387398"/>
    <n v="337"/>
    <n v="153"/>
    <n v="0.1"/>
    <n v="1999"/>
    <x v="0"/>
    <n v="44934"/>
    <s v="eil51"/>
    <n v="0.45400593471810002"/>
    <x v="1"/>
    <n v="1"/>
  </r>
  <r>
    <n v="13"/>
    <n v="156"/>
    <x v="1"/>
    <x v="1"/>
    <n v="3.0495755672454798"/>
    <n v="152.99999999999901"/>
    <n v="0"/>
    <n v="0.56021046638488703"/>
    <n v="58"/>
    <n v="26"/>
    <n v="0.1"/>
    <n v="2000"/>
    <x v="1"/>
    <n v="0"/>
    <s v="eil13"/>
    <n v="0.44827586206896503"/>
    <x v="2"/>
    <n v="1"/>
  </r>
  <r>
    <n v="31"/>
    <n v="930"/>
    <x v="0"/>
    <x v="1"/>
    <n v="69.995658397674504"/>
    <n v="222.99999999999801"/>
    <n v="0"/>
    <n v="7.0290386676788303"/>
    <n v="201"/>
    <n v="168"/>
    <n v="0.1"/>
    <n v="2002"/>
    <x v="0"/>
    <n v="0"/>
    <s v="eil31"/>
    <n v="0.83582089552238803"/>
    <x v="0"/>
    <n v="1"/>
  </r>
  <r>
    <n v="101"/>
    <n v="10100"/>
    <x v="1"/>
    <x v="1"/>
    <n v="7214.7657620906803"/>
    <s v="inf"/>
    <s v="inf"/>
    <n v="21.502890825271599"/>
    <n v="901"/>
    <n v="178"/>
    <n v="0.1"/>
    <n v="2002"/>
    <x v="0"/>
    <n v="2113"/>
    <s v="eilA101"/>
    <n v="0.197558268590455"/>
    <x v="1"/>
    <n v="0"/>
  </r>
  <r>
    <n v="22"/>
    <n v="462"/>
    <x v="2"/>
    <x v="1"/>
    <n v="162.72620749473501"/>
    <n v="278.43707695875997"/>
    <n v="0"/>
    <n v="1.6469917297363199"/>
    <n v="126"/>
    <n v="49"/>
    <n v="0.1"/>
    <n v="2000"/>
    <x v="1"/>
    <n v="10252"/>
    <s v="eil22"/>
    <n v="0.38888888888888801"/>
    <x v="2"/>
    <n v="1"/>
  </r>
  <r>
    <n v="48"/>
    <n v="2256"/>
    <x v="3"/>
    <x v="1"/>
    <n v="7202.0195529460898"/>
    <n v="54025.904920006702"/>
    <n v="0.30489349569840501"/>
    <n v="4.4563529491424498"/>
    <n v="875"/>
    <n v="224"/>
    <n v="0.1"/>
    <n v="1999"/>
    <x v="0"/>
    <n v="40415"/>
    <s v="att48"/>
    <n v="0.25600000000000001"/>
    <x v="0"/>
    <n v="1"/>
  </r>
  <r>
    <n v="7"/>
    <n v="42"/>
    <x v="1"/>
    <x v="0"/>
    <n v="0.48938608169555597"/>
    <n v="77.86"/>
    <n v="0"/>
    <n v="0"/>
    <n v="48"/>
    <n v="0"/>
    <n v="0"/>
    <n v="1998"/>
    <x v="2"/>
    <n v="0"/>
    <s v="eil7"/>
    <n v="0"/>
    <x v="2"/>
    <n v="1"/>
  </r>
  <r>
    <n v="23"/>
    <n v="506"/>
    <x v="1"/>
    <x v="1"/>
    <n v="8.7792761325836093"/>
    <n v="470.05859968022298"/>
    <n v="0"/>
    <n v="0.94589471817016602"/>
    <n v="108"/>
    <n v="83"/>
    <n v="0.1"/>
    <n v="2000"/>
    <x v="2"/>
    <n v="21"/>
    <s v="eil23"/>
    <n v="0.76851851851851805"/>
    <x v="2"/>
    <n v="1"/>
  </r>
  <r>
    <n v="30"/>
    <n v="870"/>
    <x v="3"/>
    <x v="0"/>
    <n v="28.617556810379"/>
    <n v="382.72988778852903"/>
    <n v="0"/>
    <n v="0"/>
    <n v="1226"/>
    <n v="0"/>
    <n v="0"/>
    <n v="1998"/>
    <x v="2"/>
    <n v="0"/>
    <s v="eil30"/>
    <n v="0"/>
    <x v="0"/>
    <n v="1"/>
  </r>
  <r>
    <n v="7"/>
    <n v="42"/>
    <x v="3"/>
    <x v="1"/>
    <n v="0.57538652420043901"/>
    <n v="79.680000000000007"/>
    <n v="0"/>
    <n v="0.42058467864990201"/>
    <n v="15"/>
    <n v="5"/>
    <n v="0.1"/>
    <n v="2000"/>
    <x v="2"/>
    <n v="51"/>
    <s v="eil7"/>
    <n v="0.33333333333333298"/>
    <x v="2"/>
    <n v="1"/>
  </r>
  <r>
    <n v="51"/>
    <n v="2550"/>
    <x v="2"/>
    <x v="0"/>
    <n v="7207.2216286659204"/>
    <n v="432.84289424902101"/>
    <n v="2.0826709905585002E-2"/>
    <n v="0"/>
    <n v="6295"/>
    <n v="0"/>
    <n v="0"/>
    <n v="1999"/>
    <x v="2"/>
    <n v="0"/>
    <s v="eil51"/>
    <n v="0"/>
    <x v="1"/>
    <n v="1"/>
  </r>
  <r>
    <n v="7"/>
    <n v="42"/>
    <x v="2"/>
    <x v="0"/>
    <n v="3.3527081012725799"/>
    <n v="103.99999999999901"/>
    <n v="0"/>
    <n v="0"/>
    <n v="1016"/>
    <n v="0"/>
    <n v="0"/>
    <n v="1998"/>
    <x v="1"/>
    <n v="0"/>
    <s v="eil7"/>
    <n v="0"/>
    <x v="2"/>
    <n v="1"/>
  </r>
  <r>
    <n v="76"/>
    <n v="5700"/>
    <x v="3"/>
    <x v="1"/>
    <n v="727.07970881462097"/>
    <n v="544.36905267082295"/>
    <n v="0"/>
    <n v="6.0002198219299299"/>
    <n v="495"/>
    <n v="108"/>
    <n v="0.1"/>
    <n v="2002"/>
    <x v="1"/>
    <n v="4855"/>
    <s v="eilA76"/>
    <n v="0.218181818181818"/>
    <x v="1"/>
    <n v="1"/>
  </r>
  <r>
    <n v="101"/>
    <n v="10100"/>
    <x v="1"/>
    <x v="0"/>
    <n v="7211.2969331741297"/>
    <s v="inf"/>
    <s v="inf"/>
    <n v="0"/>
    <n v="3319"/>
    <n v="0"/>
    <n v="0"/>
    <n v="2002"/>
    <x v="2"/>
    <n v="0"/>
    <s v="eilB101"/>
    <n v="0"/>
    <x v="1"/>
    <n v="0"/>
  </r>
  <r>
    <n v="33"/>
    <n v="1056"/>
    <x v="3"/>
    <x v="1"/>
    <n v="11.352098464965801"/>
    <n v="442.65348671178799"/>
    <n v="0"/>
    <n v="2.7823817729949898"/>
    <n v="397"/>
    <n v="286"/>
    <n v="0.1"/>
    <n v="2000"/>
    <x v="2"/>
    <n v="26"/>
    <s v="eil33"/>
    <n v="0.72040302267002498"/>
    <x v="0"/>
    <n v="1"/>
  </r>
  <r>
    <n v="7"/>
    <n v="42"/>
    <x v="0"/>
    <x v="1"/>
    <n v="9.4969701766967702"/>
    <n v="103.99999999999901"/>
    <n v="0"/>
    <n v="3.4240758419036799"/>
    <n v="273"/>
    <n v="229"/>
    <n v="0.1"/>
    <n v="1998"/>
    <x v="1"/>
    <n v="2051"/>
    <s v="eil7"/>
    <n v="0.83882783882783796"/>
    <x v="2"/>
    <n v="1"/>
  </r>
  <r>
    <n v="13"/>
    <n v="156"/>
    <x v="3"/>
    <x v="0"/>
    <n v="0.94444751739501898"/>
    <n v="152.99999999999901"/>
    <n v="0"/>
    <n v="0"/>
    <n v="54"/>
    <n v="0"/>
    <n v="0"/>
    <n v="2001"/>
    <x v="2"/>
    <n v="0"/>
    <s v="eil13"/>
    <n v="0"/>
    <x v="2"/>
    <n v="1"/>
  </r>
  <r>
    <n v="23"/>
    <n v="506"/>
    <x v="0"/>
    <x v="0"/>
    <n v="469.58781576156599"/>
    <n v="470.05859968022401"/>
    <n v="0"/>
    <n v="0"/>
    <n v="1268"/>
    <n v="0"/>
    <n v="0"/>
    <n v="2001"/>
    <x v="1"/>
    <n v="0"/>
    <s v="eil23"/>
    <n v="0"/>
    <x v="2"/>
    <n v="1"/>
  </r>
  <r>
    <n v="30"/>
    <n v="870"/>
    <x v="1"/>
    <x v="1"/>
    <n v="37.766849756240802"/>
    <n v="382.72988778852903"/>
    <n v="0"/>
    <n v="2.3563475608825599"/>
    <n v="372"/>
    <n v="208"/>
    <n v="0.1"/>
    <n v="2000"/>
    <x v="2"/>
    <n v="15"/>
    <s v="eil30"/>
    <n v="0.55913978494623595"/>
    <x v="0"/>
    <n v="1"/>
  </r>
  <r>
    <n v="22"/>
    <n v="462"/>
    <x v="3"/>
    <x v="0"/>
    <n v="18.0629992485046"/>
    <n v="278.43707695875997"/>
    <n v="0"/>
    <n v="0"/>
    <n v="1643"/>
    <n v="0"/>
    <n v="0"/>
    <n v="1998"/>
    <x v="0"/>
    <n v="0"/>
    <s v="eil22"/>
    <n v="0"/>
    <x v="2"/>
    <n v="1"/>
  </r>
  <r>
    <n v="76"/>
    <n v="5700"/>
    <x v="1"/>
    <x v="1"/>
    <n v="5754.6122920513099"/>
    <n v="544.36905267082795"/>
    <n v="0"/>
    <n v="8.7322614192962593"/>
    <n v="467"/>
    <n v="108"/>
    <n v="0.1"/>
    <n v="2001"/>
    <x v="0"/>
    <n v="6423"/>
    <s v="eilC76"/>
    <n v="0.23126338329764401"/>
    <x v="1"/>
    <n v="1"/>
  </r>
  <r>
    <n v="76"/>
    <n v="5700"/>
    <x v="2"/>
    <x v="1"/>
    <n v="7215.18419933319"/>
    <n v="544.36905267082898"/>
    <n v="2.4497046244955E-3"/>
    <n v="15.509601354599001"/>
    <n v="500"/>
    <n v="115"/>
    <n v="0.1"/>
    <n v="1999"/>
    <x v="2"/>
    <n v="17392"/>
    <s v="eilA76"/>
    <n v="0.23"/>
    <x v="1"/>
    <n v="1"/>
  </r>
  <r>
    <n v="76"/>
    <n v="5700"/>
    <x v="3"/>
    <x v="1"/>
    <n v="7205.6664006709998"/>
    <n v="544.65202568735799"/>
    <n v="1.5048902108283E-3"/>
    <n v="9.0149817466735804"/>
    <n v="475"/>
    <n v="131"/>
    <n v="0.1"/>
    <n v="1999"/>
    <x v="1"/>
    <n v="25696"/>
    <s v="eilD76"/>
    <n v="0.27578947368420997"/>
    <x v="1"/>
    <n v="1"/>
  </r>
  <r>
    <n v="76"/>
    <n v="5700"/>
    <x v="3"/>
    <x v="0"/>
    <n v="5066.1576423645001"/>
    <n v="544.36905267082795"/>
    <n v="0"/>
    <n v="0"/>
    <n v="3588"/>
    <n v="0"/>
    <n v="0"/>
    <n v="2001"/>
    <x v="1"/>
    <n v="0"/>
    <s v="eilB76"/>
    <n v="0"/>
    <x v="1"/>
    <n v="1"/>
  </r>
  <r>
    <n v="23"/>
    <n v="506"/>
    <x v="2"/>
    <x v="0"/>
    <n v="68.160335779190007"/>
    <n v="470.05859968022401"/>
    <n v="0"/>
    <n v="0"/>
    <n v="553"/>
    <n v="0"/>
    <n v="0"/>
    <n v="2002"/>
    <x v="2"/>
    <n v="0"/>
    <s v="eil23"/>
    <n v="0"/>
    <x v="2"/>
    <n v="1"/>
  </r>
  <r>
    <n v="22"/>
    <n v="462"/>
    <x v="0"/>
    <x v="1"/>
    <n v="611.90869259834199"/>
    <n v="278.43707695875997"/>
    <n v="0"/>
    <n v="9.1854782104492205"/>
    <n v="263"/>
    <n v="208"/>
    <n v="0.1"/>
    <n v="2002"/>
    <x v="2"/>
    <n v="15902"/>
    <s v="eil22"/>
    <n v="0.790874524714828"/>
    <x v="2"/>
    <n v="1"/>
  </r>
  <r>
    <n v="51"/>
    <n v="2550"/>
    <x v="3"/>
    <x v="0"/>
    <n v="681.24255990981999"/>
    <n v="428.87175639203298"/>
    <n v="0"/>
    <n v="0"/>
    <n v="8174"/>
    <n v="0"/>
    <n v="0"/>
    <n v="2002"/>
    <x v="2"/>
    <n v="0"/>
    <s v="eil51"/>
    <n v="0"/>
    <x v="1"/>
    <n v="1"/>
  </r>
  <r>
    <n v="76"/>
    <n v="5700"/>
    <x v="2"/>
    <x v="0"/>
    <n v="7214.0936732292103"/>
    <s v="inf"/>
    <s v="inf"/>
    <n v="0"/>
    <n v="3387"/>
    <n v="0"/>
    <n v="0"/>
    <n v="1998"/>
    <x v="0"/>
    <n v="0"/>
    <s v="eilB76"/>
    <n v="0"/>
    <x v="1"/>
    <n v="0"/>
  </r>
  <r>
    <n v="76"/>
    <n v="5700"/>
    <x v="3"/>
    <x v="0"/>
    <n v="3372.1939241886098"/>
    <n v="544.36905267082795"/>
    <n v="0"/>
    <n v="0"/>
    <n v="3588"/>
    <n v="0"/>
    <n v="0"/>
    <n v="2002"/>
    <x v="1"/>
    <n v="0"/>
    <s v="eilC76"/>
    <n v="0"/>
    <x v="1"/>
    <n v="1"/>
  </r>
  <r>
    <n v="30"/>
    <n v="870"/>
    <x v="3"/>
    <x v="1"/>
    <n v="19.7925992012023"/>
    <n v="382.72988778852903"/>
    <n v="0"/>
    <n v="1.2785904407501201"/>
    <n v="289"/>
    <n v="201"/>
    <n v="0.1"/>
    <n v="2000"/>
    <x v="0"/>
    <n v="0"/>
    <s v="eil30"/>
    <n v="0.695501730103806"/>
    <x v="0"/>
    <n v="1"/>
  </r>
  <r>
    <n v="13"/>
    <n v="156"/>
    <x v="3"/>
    <x v="0"/>
    <n v="1.0410468578338601"/>
    <n v="152.99999999999901"/>
    <n v="0"/>
    <n v="0"/>
    <n v="54"/>
    <n v="0"/>
    <n v="0"/>
    <n v="1998"/>
    <x v="0"/>
    <n v="0"/>
    <s v="eil13"/>
    <n v="0"/>
    <x v="2"/>
    <n v="1"/>
  </r>
  <r>
    <n v="33"/>
    <n v="1056"/>
    <x v="1"/>
    <x v="1"/>
    <n v="439.83025336265501"/>
    <n v="442.65348616983903"/>
    <n v="0"/>
    <n v="5.0099852085113499"/>
    <n v="342"/>
    <n v="222"/>
    <n v="0.1"/>
    <n v="2000"/>
    <x v="0"/>
    <n v="5116"/>
    <s v="eil33"/>
    <n v="0.64912280701754299"/>
    <x v="0"/>
    <n v="1"/>
  </r>
  <r>
    <n v="33"/>
    <n v="1056"/>
    <x v="0"/>
    <x v="1"/>
    <n v="7208.63698935508"/>
    <n v="452.39057269236997"/>
    <n v="2.5951970267161801E-2"/>
    <n v="75.935088396072302"/>
    <n v="396"/>
    <n v="139"/>
    <n v="0.1"/>
    <n v="2002"/>
    <x v="1"/>
    <n v="19299"/>
    <s v="eil33"/>
    <n v="0.35101010101010099"/>
    <x v="0"/>
    <n v="1"/>
  </r>
  <r>
    <n v="22"/>
    <n v="462"/>
    <x v="3"/>
    <x v="1"/>
    <n v="44.695498228073099"/>
    <n v="278.43707695875997"/>
    <n v="0"/>
    <n v="1.0792610645294101"/>
    <n v="222"/>
    <n v="141"/>
    <n v="0.1"/>
    <n v="2001"/>
    <x v="1"/>
    <n v="4478"/>
    <s v="eil22"/>
    <n v="0.63513513513513498"/>
    <x v="2"/>
    <n v="1"/>
  </r>
  <r>
    <n v="22"/>
    <n v="462"/>
    <x v="3"/>
    <x v="0"/>
    <n v="17.465780735015802"/>
    <n v="278.43707695875997"/>
    <n v="0"/>
    <n v="0"/>
    <n v="1643"/>
    <n v="0"/>
    <n v="0"/>
    <n v="2001"/>
    <x v="2"/>
    <n v="0"/>
    <s v="eil22"/>
    <n v="0"/>
    <x v="2"/>
    <n v="1"/>
  </r>
  <r>
    <n v="30"/>
    <n v="870"/>
    <x v="2"/>
    <x v="0"/>
    <n v="470.34809184074402"/>
    <n v="382.72988778852903"/>
    <n v="0"/>
    <n v="0"/>
    <n v="3865"/>
    <n v="0"/>
    <n v="0"/>
    <n v="2000"/>
    <x v="1"/>
    <n v="0"/>
    <s v="eil30"/>
    <n v="0"/>
    <x v="0"/>
    <n v="1"/>
  </r>
  <r>
    <n v="76"/>
    <n v="5700"/>
    <x v="3"/>
    <x v="1"/>
    <n v="644.16907286643902"/>
    <n v="544.36905267082795"/>
    <n v="0"/>
    <n v="5.7857985496520996"/>
    <n v="459"/>
    <n v="108"/>
    <n v="0.1"/>
    <n v="2001"/>
    <x v="2"/>
    <n v="1728"/>
    <s v="eilC76"/>
    <n v="0.23529411764705799"/>
    <x v="1"/>
    <n v="1"/>
  </r>
  <r>
    <n v="30"/>
    <n v="870"/>
    <x v="0"/>
    <x v="1"/>
    <n v="2140.1588659286499"/>
    <n v="382.72988778852601"/>
    <n v="0"/>
    <n v="24.905789613723702"/>
    <n v="605"/>
    <n v="240"/>
    <n v="0.1"/>
    <n v="2002"/>
    <x v="2"/>
    <n v="15"/>
    <s v="eil30"/>
    <n v="0.39669421487603301"/>
    <x v="0"/>
    <n v="1"/>
  </r>
  <r>
    <n v="23"/>
    <n v="506"/>
    <x v="0"/>
    <x v="1"/>
    <n v="305.56656742095902"/>
    <n v="470.05859968022401"/>
    <n v="0"/>
    <n v="6.0060961246490399"/>
    <n v="162"/>
    <n v="123"/>
    <n v="0.1"/>
    <n v="2002"/>
    <x v="0"/>
    <n v="21"/>
    <s v="eil23"/>
    <n v="0.75925925925925897"/>
    <x v="2"/>
    <n v="1"/>
  </r>
  <r>
    <n v="101"/>
    <n v="10100"/>
    <x v="3"/>
    <x v="1"/>
    <n v="2958.7082908153502"/>
    <n v="640.21159087976002"/>
    <n v="0"/>
    <n v="17.988847732543899"/>
    <n v="1029"/>
    <n v="434"/>
    <n v="0.1"/>
    <n v="2002"/>
    <x v="2"/>
    <n v="10253"/>
    <s v="eilA101"/>
    <n v="0.421768707482993"/>
    <x v="1"/>
    <n v="1"/>
  </r>
  <r>
    <n v="48"/>
    <n v="2256"/>
    <x v="3"/>
    <x v="0"/>
    <n v="7201.2633430957703"/>
    <n v="61149.549516334802"/>
    <n v="0.38963542065903201"/>
    <n v="0"/>
    <n v="46091"/>
    <n v="0"/>
    <n v="0"/>
    <n v="2002"/>
    <x v="0"/>
    <n v="0"/>
    <s v="att48"/>
    <n v="0"/>
    <x v="0"/>
    <n v="1"/>
  </r>
  <r>
    <n v="51"/>
    <n v="2550"/>
    <x v="3"/>
    <x v="1"/>
    <n v="1628.51621842384"/>
    <n v="428.87175562569399"/>
    <n v="0"/>
    <n v="3.2457475662231401"/>
    <n v="311"/>
    <n v="114"/>
    <n v="0.1"/>
    <n v="1999"/>
    <x v="2"/>
    <n v="18233"/>
    <s v="eil51"/>
    <n v="0.36655948553054601"/>
    <x v="1"/>
    <n v="1"/>
  </r>
  <r>
    <n v="23"/>
    <n v="506"/>
    <x v="0"/>
    <x v="0"/>
    <n v="874.84984874725296"/>
    <n v="470.05859968022401"/>
    <n v="0"/>
    <n v="0"/>
    <n v="1268"/>
    <n v="0"/>
    <n v="0"/>
    <n v="2002"/>
    <x v="0"/>
    <n v="0"/>
    <s v="eil23"/>
    <n v="0"/>
    <x v="2"/>
    <n v="1"/>
  </r>
  <r>
    <n v="48"/>
    <n v="2256"/>
    <x v="1"/>
    <x v="1"/>
    <n v="7204.1613948345102"/>
    <s v="inf"/>
    <s v="inf"/>
    <n v="10.7255969047546"/>
    <n v="1013"/>
    <n v="242"/>
    <n v="0.1"/>
    <n v="1999"/>
    <x v="2"/>
    <n v="15356"/>
    <s v="att48"/>
    <n v="0.23889437314906201"/>
    <x v="0"/>
    <n v="0"/>
  </r>
  <r>
    <n v="30"/>
    <n v="870"/>
    <x v="2"/>
    <x v="1"/>
    <n v="544.83896589279095"/>
    <n v="382.72988778852903"/>
    <n v="0"/>
    <n v="4.5570139884948704"/>
    <n v="322"/>
    <n v="205"/>
    <n v="0.1"/>
    <n v="2000"/>
    <x v="1"/>
    <n v="15"/>
    <s v="eil30"/>
    <n v="0.63664596273291896"/>
    <x v="0"/>
    <n v="1"/>
  </r>
  <r>
    <n v="76"/>
    <n v="5700"/>
    <x v="3"/>
    <x v="0"/>
    <n v="6170.4797940254202"/>
    <n v="544.36905267082795"/>
    <n v="0"/>
    <n v="0"/>
    <n v="3588"/>
    <n v="0"/>
    <n v="0"/>
    <n v="1999"/>
    <x v="1"/>
    <n v="0"/>
    <s v="eilD76"/>
    <n v="0"/>
    <x v="1"/>
    <n v="1"/>
  </r>
  <r>
    <n v="76"/>
    <n v="5700"/>
    <x v="2"/>
    <x v="0"/>
    <n v="7214.4166269302304"/>
    <s v="inf"/>
    <s v="inf"/>
    <n v="0"/>
    <n v="3387"/>
    <n v="0"/>
    <n v="0"/>
    <n v="2000"/>
    <x v="2"/>
    <n v="0"/>
    <s v="eilA76"/>
    <n v="0"/>
    <x v="1"/>
    <n v="0"/>
  </r>
  <r>
    <n v="23"/>
    <n v="506"/>
    <x v="3"/>
    <x v="1"/>
    <n v="3.30546998977661"/>
    <n v="470.05859968022298"/>
    <n v="0"/>
    <n v="0.75218701362609797"/>
    <n v="118"/>
    <n v="91"/>
    <n v="0.1"/>
    <n v="2000"/>
    <x v="0"/>
    <n v="0"/>
    <s v="eil23"/>
    <n v="0.77118644067796605"/>
    <x v="2"/>
    <n v="1"/>
  </r>
  <r>
    <n v="48"/>
    <n v="2256"/>
    <x v="0"/>
    <x v="1"/>
    <n v="7219.6195559501602"/>
    <s v="inf"/>
    <s v="inf"/>
    <n v="142.332378149032"/>
    <n v="3936"/>
    <n v="696"/>
    <n v="0.1"/>
    <n v="2002"/>
    <x v="2"/>
    <n v="31721"/>
    <s v="att48"/>
    <n v="0.176829268292682"/>
    <x v="0"/>
    <n v="0"/>
  </r>
  <r>
    <n v="7"/>
    <n v="42"/>
    <x v="1"/>
    <x v="0"/>
    <n v="1.0575852394103999"/>
    <n v="102.219999999999"/>
    <n v="0"/>
    <n v="0"/>
    <n v="328"/>
    <n v="0"/>
    <n v="0"/>
    <n v="2001"/>
    <x v="0"/>
    <n v="0"/>
    <s v="eil7"/>
    <n v="0"/>
    <x v="2"/>
    <n v="1"/>
  </r>
  <r>
    <n v="31"/>
    <n v="930"/>
    <x v="3"/>
    <x v="1"/>
    <n v="2.9268767833709699"/>
    <n v="222.99999999999901"/>
    <n v="0"/>
    <n v="0.98056411743163996"/>
    <n v="85"/>
    <n v="69"/>
    <n v="0.1"/>
    <n v="2001"/>
    <x v="1"/>
    <n v="0"/>
    <s v="eil31"/>
    <n v="0.81176470588235194"/>
    <x v="0"/>
    <n v="1"/>
  </r>
  <r>
    <n v="30"/>
    <n v="870"/>
    <x v="3"/>
    <x v="0"/>
    <n v="26.0087664127349"/>
    <n v="382.72988778852903"/>
    <n v="0"/>
    <n v="0"/>
    <n v="1226"/>
    <n v="0"/>
    <n v="0"/>
    <n v="2001"/>
    <x v="0"/>
    <n v="0"/>
    <s v="eil30"/>
    <n v="0"/>
    <x v="0"/>
    <n v="1"/>
  </r>
  <r>
    <n v="33"/>
    <n v="1056"/>
    <x v="3"/>
    <x v="0"/>
    <n v="163.86580920219399"/>
    <n v="442.65348671178498"/>
    <n v="0"/>
    <n v="0"/>
    <n v="3146"/>
    <n v="0"/>
    <n v="0"/>
    <n v="2001"/>
    <x v="1"/>
    <n v="0"/>
    <s v="eil33"/>
    <n v="0"/>
    <x v="0"/>
    <n v="1"/>
  </r>
  <r>
    <n v="7"/>
    <n v="42"/>
    <x v="1"/>
    <x v="1"/>
    <n v="1.65446949005126"/>
    <n v="102.62"/>
    <n v="0"/>
    <n v="0.44870233535766602"/>
    <n v="79"/>
    <n v="71"/>
    <n v="0.1"/>
    <n v="2000"/>
    <x v="0"/>
    <n v="538"/>
    <s v="eil7"/>
    <n v="0.898734177215189"/>
    <x v="2"/>
    <n v="1"/>
  </r>
  <r>
    <n v="33"/>
    <n v="1056"/>
    <x v="2"/>
    <x v="1"/>
    <n v="1513.3256878852801"/>
    <n v="442.65348671178799"/>
    <n v="2.2591240762478901E-9"/>
    <n v="11.459024190902699"/>
    <n v="365"/>
    <n v="143"/>
    <n v="0.1"/>
    <n v="2000"/>
    <x v="2"/>
    <n v="10441"/>
    <s v="eil33"/>
    <n v="0.391780821917808"/>
    <x v="0"/>
    <n v="1"/>
  </r>
  <r>
    <n v="76"/>
    <n v="5700"/>
    <x v="3"/>
    <x v="1"/>
    <n v="661.24683618545498"/>
    <n v="544.36905267082795"/>
    <n v="0"/>
    <n v="5.9046030044555602"/>
    <n v="459"/>
    <n v="108"/>
    <n v="0.1"/>
    <n v="2001"/>
    <x v="0"/>
    <n v="1728"/>
    <s v="eilA76"/>
    <n v="0.23529411764705799"/>
    <x v="1"/>
    <n v="1"/>
  </r>
  <r>
    <n v="22"/>
    <n v="462"/>
    <x v="1"/>
    <x v="1"/>
    <n v="45.741291999816802"/>
    <n v="278.43707695875997"/>
    <n v="0"/>
    <n v="1.1752963066101001"/>
    <n v="122"/>
    <n v="48"/>
    <n v="0.1"/>
    <n v="2002"/>
    <x v="2"/>
    <n v="3709"/>
    <s v="eil22"/>
    <n v="0.393442622950819"/>
    <x v="2"/>
    <n v="1"/>
  </r>
  <r>
    <n v="76"/>
    <n v="5700"/>
    <x v="1"/>
    <x v="0"/>
    <n v="7206.3199431896201"/>
    <s v="inf"/>
    <s v="inf"/>
    <n v="0"/>
    <n v="6294"/>
    <n v="0"/>
    <n v="0"/>
    <n v="2002"/>
    <x v="2"/>
    <n v="0"/>
    <s v="eilC76"/>
    <n v="0"/>
    <x v="1"/>
    <n v="0"/>
  </r>
  <r>
    <n v="30"/>
    <n v="870"/>
    <x v="2"/>
    <x v="1"/>
    <n v="378.240182876586"/>
    <n v="382.72988778853102"/>
    <n v="0"/>
    <n v="4.1123924255370996"/>
    <n v="374"/>
    <n v="152"/>
    <n v="0.1"/>
    <n v="2001"/>
    <x v="2"/>
    <n v="1245"/>
    <s v="eil30"/>
    <n v="0.40641711229946498"/>
    <x v="0"/>
    <n v="1"/>
  </r>
  <r>
    <n v="22"/>
    <n v="462"/>
    <x v="1"/>
    <x v="0"/>
    <n v="39.857684612274099"/>
    <n v="278.43707695875997"/>
    <n v="0"/>
    <n v="0"/>
    <n v="4111"/>
    <n v="0"/>
    <n v="0"/>
    <n v="2001"/>
    <x v="1"/>
    <n v="0"/>
    <s v="eil22"/>
    <n v="0"/>
    <x v="2"/>
    <n v="1"/>
  </r>
  <r>
    <n v="76"/>
    <n v="5700"/>
    <x v="1"/>
    <x v="1"/>
    <n v="5774.8017597198404"/>
    <n v="544.36905267082795"/>
    <n v="0"/>
    <n v="12.8365981578826"/>
    <n v="507"/>
    <n v="125"/>
    <n v="0.1"/>
    <n v="2002"/>
    <x v="1"/>
    <n v="11023"/>
    <s v="eilC76"/>
    <n v="0.24654832347139999"/>
    <x v="1"/>
    <n v="1"/>
  </r>
  <r>
    <n v="101"/>
    <n v="10100"/>
    <x v="3"/>
    <x v="1"/>
    <n v="2761.3834602832699"/>
    <n v="644.53831870426495"/>
    <n v="0"/>
    <n v="20.129932641983"/>
    <n v="991"/>
    <n v="294"/>
    <n v="0.1"/>
    <n v="1999"/>
    <x v="0"/>
    <n v="3635"/>
    <s v="eilB101"/>
    <n v="0.29667003027245198"/>
    <x v="1"/>
    <n v="1"/>
  </r>
  <r>
    <n v="33"/>
    <n v="1056"/>
    <x v="2"/>
    <x v="1"/>
    <n v="7203.5615017414002"/>
    <n v="473.053307035773"/>
    <n v="6.8709580009135907E-2"/>
    <n v="13.559301376342701"/>
    <n v="349"/>
    <n v="181"/>
    <n v="0.1"/>
    <n v="2001"/>
    <x v="1"/>
    <n v="9451"/>
    <s v="eil33"/>
    <n v="0.51862464183380996"/>
    <x v="0"/>
    <n v="1"/>
  </r>
  <r>
    <n v="22"/>
    <n v="462"/>
    <x v="2"/>
    <x v="0"/>
    <n v="363.29483723640402"/>
    <n v="278.43707695875997"/>
    <n v="0"/>
    <n v="0"/>
    <n v="7085"/>
    <n v="0"/>
    <n v="0"/>
    <n v="1999"/>
    <x v="1"/>
    <n v="0"/>
    <s v="eil22"/>
    <n v="0"/>
    <x v="2"/>
    <n v="1"/>
  </r>
  <r>
    <n v="101"/>
    <n v="10100"/>
    <x v="1"/>
    <x v="1"/>
    <n v="7216.4279603958103"/>
    <n v="641.87516465007502"/>
    <n v="5.9280039940547997E-3"/>
    <n v="29.264415025710999"/>
    <n v="1079"/>
    <n v="264"/>
    <n v="0.1"/>
    <n v="2001"/>
    <x v="1"/>
    <n v="1650"/>
    <s v="eilA101"/>
    <n v="0.24467099165894299"/>
    <x v="1"/>
    <n v="1"/>
  </r>
  <r>
    <n v="76"/>
    <n v="5700"/>
    <x v="2"/>
    <x v="1"/>
    <n v="7215.5797553062403"/>
    <s v="inf"/>
    <s v="inf"/>
    <n v="20.033453464508"/>
    <n v="475"/>
    <n v="105"/>
    <n v="0.1"/>
    <n v="2002"/>
    <x v="2"/>
    <n v="7247"/>
    <s v="eilD76"/>
    <n v="0.221052631578947"/>
    <x v="1"/>
    <n v="0"/>
  </r>
  <r>
    <n v="13"/>
    <n v="156"/>
    <x v="2"/>
    <x v="1"/>
    <n v="7.3717393875121999"/>
    <n v="153"/>
    <n v="0"/>
    <n v="0.76009821891784601"/>
    <n v="56"/>
    <n v="36"/>
    <n v="0.1"/>
    <n v="2000"/>
    <x v="0"/>
    <n v="0"/>
    <s v="eil13"/>
    <n v="0.64285714285714202"/>
    <x v="2"/>
    <n v="1"/>
  </r>
  <r>
    <n v="76"/>
    <n v="5700"/>
    <x v="1"/>
    <x v="0"/>
    <n v="7208.1432771682703"/>
    <s v="inf"/>
    <s v="inf"/>
    <n v="0"/>
    <n v="2944"/>
    <n v="0"/>
    <n v="0"/>
    <n v="1999"/>
    <x v="2"/>
    <n v="0"/>
    <s v="eilD76"/>
    <n v="0"/>
    <x v="1"/>
    <n v="0"/>
  </r>
  <r>
    <n v="23"/>
    <n v="506"/>
    <x v="2"/>
    <x v="1"/>
    <n v="83.3900914192199"/>
    <n v="470.05859968022401"/>
    <n v="0"/>
    <n v="1.9652614593505799"/>
    <n v="165"/>
    <n v="122"/>
    <n v="0.1"/>
    <n v="2001"/>
    <x v="0"/>
    <n v="0"/>
    <s v="eil23"/>
    <n v="0.73939393939393905"/>
    <x v="2"/>
    <n v="1"/>
  </r>
  <r>
    <n v="31"/>
    <n v="930"/>
    <x v="1"/>
    <x v="1"/>
    <n v="4.8381166458129803"/>
    <n v="222.99999999999901"/>
    <n v="0"/>
    <n v="1.2565062046051001"/>
    <n v="190"/>
    <n v="133"/>
    <n v="0.1"/>
    <n v="2002"/>
    <x v="2"/>
    <n v="0"/>
    <s v="eil31"/>
    <n v="0.7"/>
    <x v="0"/>
    <n v="1"/>
  </r>
  <r>
    <n v="33"/>
    <n v="1056"/>
    <x v="1"/>
    <x v="0"/>
    <n v="1916.9935402870101"/>
    <n v="442.65348671178702"/>
    <n v="0"/>
    <n v="0"/>
    <n v="9811"/>
    <n v="0"/>
    <n v="0"/>
    <n v="2001"/>
    <x v="2"/>
    <n v="0"/>
    <s v="eil33"/>
    <n v="0"/>
    <x v="0"/>
    <n v="1"/>
  </r>
  <r>
    <n v="33"/>
    <n v="1056"/>
    <x v="0"/>
    <x v="0"/>
    <n v="7208.3973157405799"/>
    <s v="inf"/>
    <s v="inf"/>
    <n v="0"/>
    <n v="211"/>
    <n v="0"/>
    <n v="0"/>
    <n v="1998"/>
    <x v="2"/>
    <n v="0"/>
    <s v="eil33"/>
    <n v="0"/>
    <x v="0"/>
    <n v="0"/>
  </r>
  <r>
    <n v="23"/>
    <n v="506"/>
    <x v="0"/>
    <x v="0"/>
    <n v="488.66921544075001"/>
    <n v="470.05859968022401"/>
    <n v="0"/>
    <n v="0"/>
    <n v="1268"/>
    <n v="0"/>
    <n v="0"/>
    <n v="2001"/>
    <x v="0"/>
    <n v="0"/>
    <s v="eil23"/>
    <n v="0"/>
    <x v="2"/>
    <n v="1"/>
  </r>
  <r>
    <n v="22"/>
    <n v="462"/>
    <x v="3"/>
    <x v="0"/>
    <n v="16.691919565200799"/>
    <n v="278.43707695875997"/>
    <n v="0"/>
    <n v="0"/>
    <n v="1643"/>
    <n v="0"/>
    <n v="0"/>
    <n v="1998"/>
    <x v="1"/>
    <n v="0"/>
    <s v="eil22"/>
    <n v="0"/>
    <x v="2"/>
    <n v="1"/>
  </r>
  <r>
    <n v="76"/>
    <n v="5700"/>
    <x v="3"/>
    <x v="0"/>
    <n v="3226.1488683223702"/>
    <n v="544.36905267082795"/>
    <n v="0"/>
    <n v="0"/>
    <n v="3588"/>
    <n v="0"/>
    <n v="0"/>
    <n v="2001"/>
    <x v="0"/>
    <n v="0"/>
    <s v="eilB76"/>
    <n v="0"/>
    <x v="1"/>
    <n v="1"/>
  </r>
  <r>
    <n v="51"/>
    <n v="2550"/>
    <x v="2"/>
    <x v="1"/>
    <n v="7206.7647407054901"/>
    <n v="435.78016082837797"/>
    <n v="2.70548308781885E-2"/>
    <n v="9.4299716949462802"/>
    <n v="344"/>
    <n v="158"/>
    <n v="0.1"/>
    <n v="1999"/>
    <x v="2"/>
    <n v="39039"/>
    <s v="eil51"/>
    <n v="0.459302325581395"/>
    <x v="1"/>
    <n v="1"/>
  </r>
  <r>
    <n v="31"/>
    <n v="930"/>
    <x v="0"/>
    <x v="1"/>
    <n v="134.173841238021"/>
    <n v="222.99999999999801"/>
    <n v="0"/>
    <n v="9.3461513519287092"/>
    <n v="235"/>
    <n v="145"/>
    <n v="0.1"/>
    <n v="1999"/>
    <x v="1"/>
    <n v="0"/>
    <s v="eil31"/>
    <n v="0.61702127659574402"/>
    <x v="0"/>
    <n v="1"/>
  </r>
  <r>
    <n v="76"/>
    <n v="5700"/>
    <x v="3"/>
    <x v="0"/>
    <n v="3289.3104689121201"/>
    <n v="544.36905267082795"/>
    <n v="0"/>
    <n v="0"/>
    <n v="3588"/>
    <n v="0"/>
    <n v="0"/>
    <n v="2000"/>
    <x v="2"/>
    <n v="0"/>
    <s v="eilD76"/>
    <n v="0"/>
    <x v="1"/>
    <n v="1"/>
  </r>
  <r>
    <n v="76"/>
    <n v="5700"/>
    <x v="3"/>
    <x v="1"/>
    <n v="1359.65979647636"/>
    <n v="544.36905267082795"/>
    <n v="0"/>
    <n v="5.6822884082794101"/>
    <n v="447"/>
    <n v="108"/>
    <n v="0.1"/>
    <n v="1998"/>
    <x v="2"/>
    <n v="4827"/>
    <s v="eilA76"/>
    <n v="0.24161073825503299"/>
    <x v="1"/>
    <n v="1"/>
  </r>
  <r>
    <n v="30"/>
    <n v="870"/>
    <x v="0"/>
    <x v="0"/>
    <n v="6604.1834244727997"/>
    <n v="382.72988778852402"/>
    <n v="0"/>
    <n v="0"/>
    <n v="7042"/>
    <n v="0"/>
    <n v="0"/>
    <n v="2000"/>
    <x v="2"/>
    <n v="0"/>
    <s v="eil30"/>
    <n v="0"/>
    <x v="0"/>
    <n v="1"/>
  </r>
  <r>
    <n v="7"/>
    <n v="42"/>
    <x v="2"/>
    <x v="0"/>
    <n v="2.7794482707977202"/>
    <n v="103.02999999999901"/>
    <n v="0"/>
    <n v="0"/>
    <n v="1232"/>
    <n v="0"/>
    <n v="0"/>
    <n v="1998"/>
    <x v="0"/>
    <n v="0"/>
    <s v="eil7"/>
    <n v="0"/>
    <x v="2"/>
    <n v="1"/>
  </r>
  <r>
    <n v="101"/>
    <n v="10100"/>
    <x v="3"/>
    <x v="1"/>
    <n v="7210.9949362277903"/>
    <n v="644.31848122396195"/>
    <n v="2.3836052897484999E-3"/>
    <n v="21.891465902328399"/>
    <n v="1342"/>
    <n v="557"/>
    <n v="0.1"/>
    <n v="2000"/>
    <x v="2"/>
    <n v="9647"/>
    <s v="eilB101"/>
    <n v="0.41505216095379999"/>
    <x v="1"/>
    <n v="1"/>
  </r>
  <r>
    <n v="33"/>
    <n v="1056"/>
    <x v="3"/>
    <x v="0"/>
    <n v="189.09386038780201"/>
    <n v="442.65348671178498"/>
    <n v="0"/>
    <n v="0"/>
    <n v="3146"/>
    <n v="0"/>
    <n v="0"/>
    <n v="1998"/>
    <x v="2"/>
    <n v="0"/>
    <s v="eil33"/>
    <n v="0"/>
    <x v="0"/>
    <n v="1"/>
  </r>
  <r>
    <n v="13"/>
    <n v="156"/>
    <x v="1"/>
    <x v="0"/>
    <n v="2.7322621345520002"/>
    <n v="152.99999999999901"/>
    <n v="0"/>
    <n v="0"/>
    <n v="54"/>
    <n v="0"/>
    <n v="0"/>
    <n v="2001"/>
    <x v="0"/>
    <n v="0"/>
    <s v="eil13"/>
    <n v="0"/>
    <x v="2"/>
    <n v="1"/>
  </r>
  <r>
    <n v="48"/>
    <n v="2256"/>
    <x v="1"/>
    <x v="1"/>
    <n v="7203.3596103191303"/>
    <s v="inf"/>
    <s v="inf"/>
    <n v="5.0028829574584899"/>
    <n v="993"/>
    <n v="456"/>
    <n v="0.1"/>
    <n v="2000"/>
    <x v="0"/>
    <n v="28071"/>
    <s v="att48"/>
    <n v="0.45921450151057402"/>
    <x v="0"/>
    <n v="0"/>
  </r>
  <r>
    <n v="22"/>
    <n v="462"/>
    <x v="1"/>
    <x v="0"/>
    <n v="40.192536592483499"/>
    <n v="278.43707695875997"/>
    <n v="0"/>
    <n v="0"/>
    <n v="4111"/>
    <n v="0"/>
    <n v="0"/>
    <n v="1998"/>
    <x v="2"/>
    <n v="0"/>
    <s v="eil22"/>
    <n v="0"/>
    <x v="2"/>
    <n v="1"/>
  </r>
  <r>
    <n v="33"/>
    <n v="1056"/>
    <x v="2"/>
    <x v="0"/>
    <n v="7203.4372868537903"/>
    <n v="443.83532581708198"/>
    <n v="3.2319902780278999E-3"/>
    <n v="0"/>
    <n v="13788"/>
    <n v="0"/>
    <n v="0"/>
    <n v="1998"/>
    <x v="1"/>
    <n v="0"/>
    <s v="eil33"/>
    <n v="0"/>
    <x v="0"/>
    <n v="1"/>
  </r>
  <r>
    <n v="31"/>
    <n v="930"/>
    <x v="0"/>
    <x v="0"/>
    <n v="92.258480072021399"/>
    <n v="222.99999999999801"/>
    <n v="0"/>
    <n v="0"/>
    <n v="678"/>
    <n v="0"/>
    <n v="0"/>
    <n v="1998"/>
    <x v="0"/>
    <n v="0"/>
    <s v="eil31"/>
    <n v="0"/>
    <x v="0"/>
    <n v="1"/>
  </r>
  <r>
    <n v="101"/>
    <n v="10100"/>
    <x v="3"/>
    <x v="0"/>
    <n v="7205.4235992431604"/>
    <s v="inf"/>
    <s v="inf"/>
    <n v="0"/>
    <n v="3678"/>
    <n v="0"/>
    <n v="0"/>
    <n v="2002"/>
    <x v="0"/>
    <n v="0"/>
    <s v="eilB101"/>
    <n v="0"/>
    <x v="1"/>
    <n v="0"/>
  </r>
  <r>
    <n v="22"/>
    <n v="462"/>
    <x v="0"/>
    <x v="1"/>
    <n v="939.18284821510304"/>
    <n v="278.437076958761"/>
    <n v="0"/>
    <n v="6.7075860500335596"/>
    <n v="250"/>
    <n v="96"/>
    <n v="0.1"/>
    <n v="1998"/>
    <x v="0"/>
    <n v="9254"/>
    <s v="eil22"/>
    <n v="0.38400000000000001"/>
    <x v="2"/>
    <n v="1"/>
  </r>
  <r>
    <n v="13"/>
    <n v="156"/>
    <x v="3"/>
    <x v="1"/>
    <n v="0.894034624099731"/>
    <n v="153"/>
    <n v="0"/>
    <n v="0.38537788391113198"/>
    <n v="55"/>
    <n v="24"/>
    <n v="0.1"/>
    <n v="1999"/>
    <x v="1"/>
    <n v="0"/>
    <s v="eil13"/>
    <n v="0.43636363636363601"/>
    <x v="2"/>
    <n v="1"/>
  </r>
  <r>
    <n v="51"/>
    <n v="2550"/>
    <x v="3"/>
    <x v="1"/>
    <n v="515.76816678047101"/>
    <n v="428.87175639203298"/>
    <n v="0"/>
    <n v="2.61101102828979"/>
    <n v="351"/>
    <n v="113"/>
    <n v="0.1"/>
    <n v="2000"/>
    <x v="0"/>
    <n v="8406"/>
    <s v="eil51"/>
    <n v="0.321937321937321"/>
    <x v="1"/>
    <n v="1"/>
  </r>
  <r>
    <n v="51"/>
    <n v="2550"/>
    <x v="1"/>
    <x v="0"/>
    <n v="7203.31281590461"/>
    <n v="435.60586620522901"/>
    <n v="2.6119290143461302E-2"/>
    <n v="0"/>
    <n v="16491"/>
    <n v="0"/>
    <n v="0"/>
    <n v="2002"/>
    <x v="0"/>
    <n v="0"/>
    <s v="eil51"/>
    <n v="0"/>
    <x v="1"/>
    <n v="1"/>
  </r>
  <r>
    <n v="7"/>
    <n v="42"/>
    <x v="1"/>
    <x v="1"/>
    <n v="0.77500009536743097"/>
    <n v="77.739999999999995"/>
    <n v="0"/>
    <n v="0.46596360206603998"/>
    <n v="13"/>
    <n v="6"/>
    <n v="0.1"/>
    <n v="1999"/>
    <x v="2"/>
    <n v="97"/>
    <s v="eil7"/>
    <n v="0.46153846153846101"/>
    <x v="2"/>
    <n v="1"/>
  </r>
  <r>
    <n v="76"/>
    <n v="5700"/>
    <x v="3"/>
    <x v="1"/>
    <n v="1413.4233195781701"/>
    <n v="544.36905267082795"/>
    <n v="0"/>
    <n v="9.7096521854400599"/>
    <n v="641"/>
    <n v="145"/>
    <n v="0.1"/>
    <n v="1998"/>
    <x v="1"/>
    <n v="4141"/>
    <s v="eilB76"/>
    <n v="0.22620904836193401"/>
    <x v="1"/>
    <n v="1"/>
  </r>
  <r>
    <n v="23"/>
    <n v="506"/>
    <x v="3"/>
    <x v="1"/>
    <n v="3.91421175003051"/>
    <n v="470.05859968022298"/>
    <n v="0"/>
    <n v="0.9534273147583"/>
    <n v="138"/>
    <n v="109"/>
    <n v="0.1"/>
    <n v="1999"/>
    <x v="2"/>
    <n v="0"/>
    <s v="eil23"/>
    <n v="0.78985507246376796"/>
    <x v="2"/>
    <n v="1"/>
  </r>
  <r>
    <n v="48"/>
    <n v="2256"/>
    <x v="2"/>
    <x v="0"/>
    <n v="7205.5465767383503"/>
    <s v="inf"/>
    <s v="inf"/>
    <n v="0"/>
    <n v="25028"/>
    <n v="0"/>
    <n v="0"/>
    <n v="1998"/>
    <x v="0"/>
    <n v="0"/>
    <s v="att48"/>
    <n v="0"/>
    <x v="0"/>
    <n v="0"/>
  </r>
  <r>
    <n v="22"/>
    <n v="462"/>
    <x v="0"/>
    <x v="0"/>
    <n v="1561.4267289638501"/>
    <n v="278.43707695875997"/>
    <n v="9.8850149064521906E-5"/>
    <n v="0"/>
    <n v="19277"/>
    <n v="0"/>
    <n v="0"/>
    <n v="1999"/>
    <x v="2"/>
    <n v="0"/>
    <s v="eil22"/>
    <n v="0"/>
    <x v="2"/>
    <n v="1"/>
  </r>
  <r>
    <n v="30"/>
    <n v="870"/>
    <x v="3"/>
    <x v="1"/>
    <n v="23.746944189071598"/>
    <n v="382.72988778852903"/>
    <n v="0"/>
    <n v="1.62835645675659"/>
    <n v="333"/>
    <n v="231"/>
    <n v="0.1"/>
    <n v="1999"/>
    <x v="2"/>
    <n v="0"/>
    <s v="eil30"/>
    <n v="0.69369369369369305"/>
    <x v="0"/>
    <n v="1"/>
  </r>
  <r>
    <n v="33"/>
    <n v="1056"/>
    <x v="1"/>
    <x v="1"/>
    <n v="356.57405924797001"/>
    <n v="442.65348671178799"/>
    <n v="0"/>
    <n v="5.6525690555572501"/>
    <n v="356"/>
    <n v="218"/>
    <n v="0.1"/>
    <n v="1999"/>
    <x v="2"/>
    <n v="2664"/>
    <s v="eil33"/>
    <n v="0.61235955056179703"/>
    <x v="0"/>
    <n v="1"/>
  </r>
  <r>
    <n v="76"/>
    <n v="5700"/>
    <x v="1"/>
    <x v="0"/>
    <n v="7207.67359137535"/>
    <s v="inf"/>
    <s v="inf"/>
    <n v="0"/>
    <n v="2944"/>
    <n v="0"/>
    <n v="0"/>
    <n v="2000"/>
    <x v="1"/>
    <n v="0"/>
    <s v="eilD76"/>
    <n v="0"/>
    <x v="1"/>
    <n v="0"/>
  </r>
  <r>
    <n v="7"/>
    <n v="42"/>
    <x v="2"/>
    <x v="1"/>
    <n v="2.2433068752288801"/>
    <n v="102.819999999999"/>
    <n v="0"/>
    <n v="0.77560186386108398"/>
    <n v="89"/>
    <n v="76"/>
    <n v="0.1"/>
    <n v="2000"/>
    <x v="0"/>
    <n v="765"/>
    <s v="eil7"/>
    <n v="0.85393258426966201"/>
    <x v="2"/>
    <n v="1"/>
  </r>
  <r>
    <n v="101"/>
    <n v="10100"/>
    <x v="2"/>
    <x v="0"/>
    <n v="7224.1811661720203"/>
    <s v="inf"/>
    <s v="inf"/>
    <n v="0"/>
    <n v="1824"/>
    <n v="0"/>
    <n v="0"/>
    <n v="2002"/>
    <x v="1"/>
    <n v="0"/>
    <s v="eilA101"/>
    <n v="0"/>
    <x v="1"/>
    <n v="0"/>
  </r>
  <r>
    <n v="31"/>
    <n v="930"/>
    <x v="0"/>
    <x v="1"/>
    <n v="75.868618488311697"/>
    <n v="222.99999999999801"/>
    <n v="0"/>
    <n v="7.6910943984985298"/>
    <n v="221"/>
    <n v="143"/>
    <n v="0.1"/>
    <n v="1998"/>
    <x v="2"/>
    <n v="0"/>
    <s v="eil31"/>
    <n v="0.64705882352941102"/>
    <x v="0"/>
    <n v="1"/>
  </r>
  <r>
    <n v="13"/>
    <n v="156"/>
    <x v="2"/>
    <x v="0"/>
    <n v="8.4408452510833705"/>
    <n v="153"/>
    <n v="0"/>
    <n v="0"/>
    <n v="54"/>
    <n v="0"/>
    <n v="0"/>
    <n v="1999"/>
    <x v="0"/>
    <n v="0"/>
    <s v="eil13"/>
    <n v="0"/>
    <x v="2"/>
    <n v="1"/>
  </r>
  <r>
    <n v="76"/>
    <n v="5700"/>
    <x v="1"/>
    <x v="1"/>
    <n v="4253.7550768852198"/>
    <n v="544.36905175591403"/>
    <n v="0"/>
    <n v="10.3518497943878"/>
    <n v="445"/>
    <n v="226"/>
    <n v="0.1"/>
    <n v="2000"/>
    <x v="1"/>
    <n v="10766"/>
    <s v="eilD76"/>
    <n v="0.50786516853932495"/>
    <x v="1"/>
    <n v="1"/>
  </r>
  <r>
    <n v="7"/>
    <n v="42"/>
    <x v="3"/>
    <x v="0"/>
    <n v="0.76487660408019997"/>
    <n v="103.24"/>
    <n v="0"/>
    <n v="0"/>
    <n v="199"/>
    <n v="0"/>
    <n v="0"/>
    <n v="1998"/>
    <x v="0"/>
    <n v="0"/>
    <s v="eil7"/>
    <n v="0"/>
    <x v="2"/>
    <n v="1"/>
  </r>
  <r>
    <n v="30"/>
    <n v="870"/>
    <x v="1"/>
    <x v="0"/>
    <n v="85.473241090774494"/>
    <n v="382.72988778852903"/>
    <n v="0"/>
    <n v="0"/>
    <n v="1944"/>
    <n v="0"/>
    <n v="0"/>
    <n v="1998"/>
    <x v="0"/>
    <n v="0"/>
    <s v="eil30"/>
    <n v="0"/>
    <x v="0"/>
    <n v="1"/>
  </r>
  <r>
    <n v="33"/>
    <n v="1056"/>
    <x v="1"/>
    <x v="0"/>
    <n v="2073.0385770797702"/>
    <n v="442.65348671178702"/>
    <n v="0"/>
    <n v="0"/>
    <n v="9811"/>
    <n v="0"/>
    <n v="0"/>
    <n v="1998"/>
    <x v="1"/>
    <n v="0"/>
    <s v="eil33"/>
    <n v="0"/>
    <x v="0"/>
    <n v="1"/>
  </r>
  <r>
    <n v="76"/>
    <n v="5700"/>
    <x v="3"/>
    <x v="1"/>
    <n v="1404.90180444717"/>
    <n v="544.36905267082795"/>
    <n v="0"/>
    <n v="5.8962557315826398"/>
    <n v="447"/>
    <n v="108"/>
    <n v="0.1"/>
    <n v="1998"/>
    <x v="0"/>
    <n v="4827"/>
    <s v="eilC76"/>
    <n v="0.24161073825503299"/>
    <x v="1"/>
    <n v="1"/>
  </r>
  <r>
    <n v="33"/>
    <n v="1056"/>
    <x v="3"/>
    <x v="1"/>
    <n v="39.7948863506317"/>
    <n v="442.65348671178799"/>
    <n v="0"/>
    <n v="2.13360500335693"/>
    <n v="411"/>
    <n v="161"/>
    <n v="0.1"/>
    <n v="1999"/>
    <x v="0"/>
    <n v="1067"/>
    <s v="eil33"/>
    <n v="0.39172749391727402"/>
    <x v="0"/>
    <n v="1"/>
  </r>
  <r>
    <n v="22"/>
    <n v="462"/>
    <x v="1"/>
    <x v="1"/>
    <n v="56.818559885025003"/>
    <n v="278.43707695875997"/>
    <n v="0"/>
    <n v="1.0690405368804901"/>
    <n v="118"/>
    <n v="77"/>
    <n v="0.1"/>
    <n v="1998"/>
    <x v="1"/>
    <n v="3625"/>
    <s v="eil22"/>
    <n v="0.65254237288135597"/>
    <x v="2"/>
    <n v="1"/>
  </r>
  <r>
    <n v="30"/>
    <n v="870"/>
    <x v="1"/>
    <x v="1"/>
    <n v="51.207992553710902"/>
    <n v="382.72988778852903"/>
    <n v="0"/>
    <n v="2.1051111221313401"/>
    <n v="249"/>
    <n v="174"/>
    <n v="0.1"/>
    <n v="1999"/>
    <x v="0"/>
    <n v="27"/>
    <s v="eil30"/>
    <n v="0.69879518072289104"/>
    <x v="0"/>
    <n v="1"/>
  </r>
  <r>
    <n v="13"/>
    <n v="156"/>
    <x v="0"/>
    <x v="1"/>
    <n v="41.299937009811401"/>
    <n v="152.99999999999901"/>
    <n v="0"/>
    <n v="3.5427191257476802"/>
    <n v="90"/>
    <n v="51"/>
    <n v="0.1"/>
    <n v="1999"/>
    <x v="2"/>
    <n v="0"/>
    <s v="eil13"/>
    <n v="0.56666666666666599"/>
    <x v="2"/>
    <n v="1"/>
  </r>
  <r>
    <n v="48"/>
    <n v="2256"/>
    <x v="1"/>
    <x v="0"/>
    <n v="7202.5717005729603"/>
    <s v="inf"/>
    <s v="inf"/>
    <n v="0"/>
    <n v="34142"/>
    <n v="0"/>
    <n v="0"/>
    <n v="2002"/>
    <x v="2"/>
    <n v="0"/>
    <s v="att48"/>
    <n v="0"/>
    <x v="0"/>
    <n v="0"/>
  </r>
  <r>
    <n v="76"/>
    <n v="5700"/>
    <x v="2"/>
    <x v="0"/>
    <n v="7213.6211986541703"/>
    <s v="inf"/>
    <s v="inf"/>
    <n v="0"/>
    <n v="3387"/>
    <n v="0"/>
    <n v="0"/>
    <n v="1998"/>
    <x v="2"/>
    <n v="0"/>
    <s v="eilD76"/>
    <n v="0"/>
    <x v="1"/>
    <n v="0"/>
  </r>
  <r>
    <n v="23"/>
    <n v="506"/>
    <x v="0"/>
    <x v="1"/>
    <n v="585.69639658927895"/>
    <n v="470.05859968022401"/>
    <n v="0"/>
    <n v="8.70959424972534"/>
    <n v="208"/>
    <n v="141"/>
    <n v="0.1"/>
    <n v="1998"/>
    <x v="2"/>
    <n v="0"/>
    <s v="eil23"/>
    <n v="0.67788461538461497"/>
    <x v="2"/>
    <n v="1"/>
  </r>
  <r>
    <n v="31"/>
    <n v="930"/>
    <x v="2"/>
    <x v="0"/>
    <n v="28.411405801773"/>
    <n v="222.99999999999901"/>
    <n v="0"/>
    <n v="0"/>
    <n v="351"/>
    <n v="0"/>
    <n v="0"/>
    <n v="1998"/>
    <x v="2"/>
    <n v="0"/>
    <s v="eil31"/>
    <n v="0"/>
    <x v="0"/>
    <n v="1"/>
  </r>
  <r>
    <n v="76"/>
    <n v="5700"/>
    <x v="1"/>
    <x v="1"/>
    <n v="4239.5105278491901"/>
    <n v="544.36905267082795"/>
    <n v="0"/>
    <n v="9.1495783329009992"/>
    <n v="467"/>
    <n v="108"/>
    <n v="0.1"/>
    <n v="1998"/>
    <x v="2"/>
    <n v="6622"/>
    <s v="eilC76"/>
    <n v="0.23126338329764401"/>
    <x v="1"/>
    <n v="1"/>
  </r>
  <r>
    <n v="7"/>
    <n v="42"/>
    <x v="3"/>
    <x v="0"/>
    <n v="0.396030664443969"/>
    <n v="79.680000000000007"/>
    <n v="0"/>
    <n v="0"/>
    <n v="39"/>
    <n v="0"/>
    <n v="0"/>
    <n v="2001"/>
    <x v="2"/>
    <n v="0"/>
    <s v="eil7"/>
    <n v="0"/>
    <x v="2"/>
    <n v="1"/>
  </r>
  <r>
    <n v="30"/>
    <n v="870"/>
    <x v="1"/>
    <x v="0"/>
    <n v="85.536565542220998"/>
    <n v="382.72988778852903"/>
    <n v="0"/>
    <n v="0"/>
    <n v="1944"/>
    <n v="0"/>
    <n v="0"/>
    <n v="2001"/>
    <x v="2"/>
    <n v="0"/>
    <s v="eil30"/>
    <n v="0"/>
    <x v="0"/>
    <n v="1"/>
  </r>
  <r>
    <n v="13"/>
    <n v="156"/>
    <x v="1"/>
    <x v="0"/>
    <n v="2.4913847446441602"/>
    <n v="152.99999999999901"/>
    <n v="0"/>
    <n v="0"/>
    <n v="54"/>
    <n v="0"/>
    <n v="0"/>
    <n v="1998"/>
    <x v="2"/>
    <n v="0"/>
    <s v="eil13"/>
    <n v="0"/>
    <x v="2"/>
    <n v="1"/>
  </r>
  <r>
    <n v="48"/>
    <n v="2256"/>
    <x v="3"/>
    <x v="1"/>
    <n v="7202.27217721939"/>
    <s v="inf"/>
    <s v="inf"/>
    <n v="3.6532773971557599"/>
    <n v="677"/>
    <n v="301"/>
    <n v="0.1"/>
    <n v="2000"/>
    <x v="2"/>
    <n v="28955"/>
    <s v="att48"/>
    <n v="0.44460856720827102"/>
    <x v="0"/>
    <n v="0"/>
  </r>
  <r>
    <n v="22"/>
    <n v="462"/>
    <x v="1"/>
    <x v="0"/>
    <n v="35.3471453189849"/>
    <n v="278.43707695875997"/>
    <n v="0"/>
    <n v="0"/>
    <n v="4111"/>
    <n v="0"/>
    <n v="0"/>
    <n v="2001"/>
    <x v="0"/>
    <n v="0"/>
    <s v="eil22"/>
    <n v="0"/>
    <x v="2"/>
    <n v="1"/>
  </r>
  <r>
    <n v="13"/>
    <n v="156"/>
    <x v="0"/>
    <x v="0"/>
    <n v="47.165474891662598"/>
    <n v="152.99999999999901"/>
    <n v="0"/>
    <n v="0"/>
    <n v="54"/>
    <n v="0"/>
    <n v="0"/>
    <n v="1999"/>
    <x v="2"/>
    <n v="0"/>
    <s v="eil13"/>
    <n v="0"/>
    <x v="2"/>
    <n v="1"/>
  </r>
  <r>
    <n v="51"/>
    <n v="2550"/>
    <x v="1"/>
    <x v="1"/>
    <n v="5078.6604092121097"/>
    <n v="428.87175639203298"/>
    <n v="0"/>
    <n v="4.3717870712280202"/>
    <n v="373"/>
    <n v="194"/>
    <n v="0.1"/>
    <n v="2000"/>
    <x v="2"/>
    <n v="41681"/>
    <s v="eil51"/>
    <n v="0.52010723860589803"/>
    <x v="1"/>
    <n v="1"/>
  </r>
  <r>
    <n v="30"/>
    <n v="870"/>
    <x v="0"/>
    <x v="1"/>
    <n v="4784.0667819976798"/>
    <n v="382.72988778852601"/>
    <n v="0"/>
    <n v="26.994968175888001"/>
    <n v="946"/>
    <n v="566"/>
    <n v="0.1"/>
    <n v="1998"/>
    <x v="0"/>
    <n v="0"/>
    <s v="eil30"/>
    <n v="0.59830866807610905"/>
    <x v="0"/>
    <n v="1"/>
  </r>
  <r>
    <n v="101"/>
    <n v="10100"/>
    <x v="2"/>
    <x v="0"/>
    <n v="7224.7133893966602"/>
    <s v="inf"/>
    <s v="inf"/>
    <n v="0"/>
    <n v="1824"/>
    <n v="0"/>
    <n v="0"/>
    <n v="2001"/>
    <x v="0"/>
    <n v="0"/>
    <s v="eilA101"/>
    <n v="0"/>
    <x v="1"/>
    <n v="0"/>
  </r>
  <r>
    <n v="76"/>
    <n v="5700"/>
    <x v="1"/>
    <x v="0"/>
    <n v="7206.7194299697803"/>
    <s v="inf"/>
    <s v="inf"/>
    <n v="0"/>
    <n v="2944"/>
    <n v="0"/>
    <n v="0"/>
    <n v="1998"/>
    <x v="1"/>
    <n v="0"/>
    <s v="eilB76"/>
    <n v="0"/>
    <x v="1"/>
    <n v="0"/>
  </r>
  <r>
    <n v="22"/>
    <n v="462"/>
    <x v="2"/>
    <x v="0"/>
    <n v="372.965734958648"/>
    <n v="278.43707695875997"/>
    <n v="0"/>
    <n v="0"/>
    <n v="7085"/>
    <n v="0"/>
    <n v="0"/>
    <n v="1999"/>
    <x v="0"/>
    <n v="0"/>
    <s v="eil22"/>
    <n v="0"/>
    <x v="2"/>
    <n v="1"/>
  </r>
  <r>
    <n v="7"/>
    <n v="42"/>
    <x v="3"/>
    <x v="1"/>
    <n v="0.935533046722412"/>
    <n v="104"/>
    <n v="0"/>
    <n v="0.459720849990844"/>
    <n v="56"/>
    <n v="42"/>
    <n v="0.1"/>
    <n v="1999"/>
    <x v="0"/>
    <n v="303"/>
    <s v="eil7"/>
    <n v="0.75"/>
    <x v="2"/>
    <n v="1"/>
  </r>
  <r>
    <n v="31"/>
    <n v="930"/>
    <x v="1"/>
    <x v="1"/>
    <n v="5.1763644218444798"/>
    <n v="222.99999999999901"/>
    <n v="0"/>
    <n v="1.22998070716857"/>
    <n v="152"/>
    <n v="95"/>
    <n v="0.1"/>
    <n v="1998"/>
    <x v="1"/>
    <n v="0"/>
    <s v="eil31"/>
    <n v="0.625"/>
    <x v="0"/>
    <n v="1"/>
  </r>
  <r>
    <n v="23"/>
    <n v="506"/>
    <x v="1"/>
    <x v="1"/>
    <n v="11.9339864253997"/>
    <n v="470.05859968022298"/>
    <n v="0"/>
    <n v="1.17149758338928"/>
    <n v="162"/>
    <n v="100"/>
    <n v="0.1"/>
    <n v="1999"/>
    <x v="0"/>
    <n v="0"/>
    <s v="eil23"/>
    <n v="0.61728395061728303"/>
    <x v="2"/>
    <n v="1"/>
  </r>
  <r>
    <n v="23"/>
    <n v="506"/>
    <x v="0"/>
    <x v="0"/>
    <n v="466.69201874732897"/>
    <n v="470.05859968022401"/>
    <n v="0"/>
    <n v="0"/>
    <n v="1268"/>
    <n v="0"/>
    <n v="0"/>
    <n v="2002"/>
    <x v="1"/>
    <n v="0"/>
    <s v="eil23"/>
    <n v="0"/>
    <x v="2"/>
    <n v="1"/>
  </r>
  <r>
    <n v="101"/>
    <n v="10100"/>
    <x v="2"/>
    <x v="1"/>
    <n v="7230.4759769439697"/>
    <s v="inf"/>
    <s v="inf"/>
    <n v="54.615406274795497"/>
    <n v="1645"/>
    <n v="693"/>
    <n v="0.1"/>
    <n v="2002"/>
    <x v="0"/>
    <n v="986"/>
    <s v="eilA101"/>
    <n v="0.42127659574468002"/>
    <x v="1"/>
    <n v="0"/>
  </r>
  <r>
    <n v="76"/>
    <n v="5700"/>
    <x v="3"/>
    <x v="0"/>
    <n v="3353.4223940372399"/>
    <n v="544.36905267082795"/>
    <n v="0"/>
    <n v="0"/>
    <n v="3588"/>
    <n v="0"/>
    <n v="0"/>
    <n v="1999"/>
    <x v="0"/>
    <n v="0"/>
    <s v="eilD76"/>
    <n v="0"/>
    <x v="1"/>
    <n v="1"/>
  </r>
  <r>
    <n v="48"/>
    <n v="2256"/>
    <x v="3"/>
    <x v="0"/>
    <n v="7201.3401682376798"/>
    <n v="56921.9991902822"/>
    <n v="0.33120698671017001"/>
    <n v="0"/>
    <n v="81863"/>
    <n v="0"/>
    <n v="0"/>
    <n v="2002"/>
    <x v="1"/>
    <n v="0"/>
    <s v="att48"/>
    <n v="0"/>
    <x v="0"/>
    <n v="1"/>
  </r>
  <r>
    <n v="76"/>
    <n v="5700"/>
    <x v="1"/>
    <x v="1"/>
    <n v="4165.71583724021"/>
    <n v="544.36905267082795"/>
    <n v="0"/>
    <n v="9.1504046916961599"/>
    <n v="467"/>
    <n v="108"/>
    <n v="0.1"/>
    <n v="1998"/>
    <x v="0"/>
    <n v="6622"/>
    <s v="eilA76"/>
    <n v="0.23126338329764401"/>
    <x v="1"/>
    <n v="1"/>
  </r>
  <r>
    <n v="23"/>
    <n v="506"/>
    <x v="2"/>
    <x v="0"/>
    <n v="74.786289691925006"/>
    <n v="470.05859968022401"/>
    <n v="0"/>
    <n v="0"/>
    <n v="553"/>
    <n v="0"/>
    <n v="0"/>
    <n v="2001"/>
    <x v="2"/>
    <n v="0"/>
    <s v="eil23"/>
    <n v="0"/>
    <x v="2"/>
    <n v="1"/>
  </r>
  <r>
    <n v="33"/>
    <n v="1056"/>
    <x v="0"/>
    <x v="1"/>
    <n v="7208.6881663799204"/>
    <n v="443.83532581707999"/>
    <n v="7.4020985679759E-3"/>
    <n v="74.879266500472994"/>
    <n v="387"/>
    <n v="158"/>
    <n v="0.1"/>
    <n v="1999"/>
    <x v="0"/>
    <n v="18280"/>
    <s v="eil33"/>
    <n v="0.40826873385012902"/>
    <x v="0"/>
    <n v="1"/>
  </r>
  <r>
    <n v="101"/>
    <n v="10100"/>
    <x v="1"/>
    <x v="1"/>
    <n v="7216.2202086448597"/>
    <s v="inf"/>
    <s v="inf"/>
    <n v="34.385634422302203"/>
    <n v="1062"/>
    <n v="364"/>
    <n v="0.1"/>
    <n v="2000"/>
    <x v="0"/>
    <n v="805"/>
    <s v="eilB101"/>
    <n v="0.34274952919020701"/>
    <x v="1"/>
    <n v="0"/>
  </r>
  <r>
    <n v="30"/>
    <n v="870"/>
    <x v="3"/>
    <x v="0"/>
    <n v="27.551923513412401"/>
    <n v="382.72988778852903"/>
    <n v="0"/>
    <n v="0"/>
    <n v="1226"/>
    <n v="0"/>
    <n v="0"/>
    <n v="2001"/>
    <x v="1"/>
    <n v="0"/>
    <s v="eil30"/>
    <n v="0"/>
    <x v="0"/>
    <n v="1"/>
  </r>
  <r>
    <n v="7"/>
    <n v="42"/>
    <x v="1"/>
    <x v="0"/>
    <n v="1.2929117679595901"/>
    <n v="104"/>
    <n v="0"/>
    <n v="0"/>
    <n v="439"/>
    <n v="0"/>
    <n v="0"/>
    <n v="2001"/>
    <x v="1"/>
    <n v="0"/>
    <s v="eil7"/>
    <n v="0"/>
    <x v="2"/>
    <n v="1"/>
  </r>
  <r>
    <n v="33"/>
    <n v="1056"/>
    <x v="3"/>
    <x v="0"/>
    <n v="165.776185274124"/>
    <n v="442.65348671178498"/>
    <n v="0"/>
    <n v="0"/>
    <n v="3146"/>
    <n v="0"/>
    <n v="0"/>
    <n v="2001"/>
    <x v="0"/>
    <n v="0"/>
    <s v="eil33"/>
    <n v="0"/>
    <x v="0"/>
    <n v="1"/>
  </r>
  <r>
    <n v="76"/>
    <n v="5700"/>
    <x v="3"/>
    <x v="0"/>
    <n v="6354.4752919673901"/>
    <n v="544.36905267082795"/>
    <n v="0"/>
    <n v="0"/>
    <n v="3588"/>
    <n v="0"/>
    <n v="0"/>
    <n v="2002"/>
    <x v="0"/>
    <n v="0"/>
    <s v="eilC76"/>
    <n v="0"/>
    <x v="1"/>
    <n v="1"/>
  </r>
  <r>
    <n v="13"/>
    <n v="156"/>
    <x v="3"/>
    <x v="0"/>
    <n v="0.95618081092834395"/>
    <n v="152.99999999999901"/>
    <n v="0"/>
    <n v="0"/>
    <n v="54"/>
    <n v="0"/>
    <n v="0"/>
    <n v="1998"/>
    <x v="1"/>
    <n v="0"/>
    <s v="eil13"/>
    <n v="0"/>
    <x v="2"/>
    <n v="1"/>
  </r>
  <r>
    <n v="7"/>
    <n v="42"/>
    <x v="0"/>
    <x v="0"/>
    <n v="1.6334216594696001"/>
    <n v="75.511999999999802"/>
    <n v="0"/>
    <n v="0"/>
    <n v="60"/>
    <n v="0"/>
    <n v="0"/>
    <n v="1998"/>
    <x v="2"/>
    <n v="0"/>
    <s v="eil7"/>
    <n v="0"/>
    <x v="2"/>
    <n v="1"/>
  </r>
  <r>
    <n v="13"/>
    <n v="156"/>
    <x v="0"/>
    <x v="1"/>
    <n v="55.4903981685638"/>
    <n v="152.99999999999901"/>
    <n v="0"/>
    <n v="4.8596849441528303"/>
    <n v="50"/>
    <n v="24"/>
    <n v="0.1"/>
    <n v="1998"/>
    <x v="1"/>
    <n v="0"/>
    <s v="eil13"/>
    <n v="0.48"/>
    <x v="2"/>
    <n v="1"/>
  </r>
  <r>
    <n v="101"/>
    <n v="10100"/>
    <x v="3"/>
    <x v="1"/>
    <n v="3267.6496622562399"/>
    <n v="640.21159087991202"/>
    <n v="9.2562179945171203E-5"/>
    <n v="17.678173542022702"/>
    <n v="904"/>
    <n v="336"/>
    <n v="0.1"/>
    <n v="1998"/>
    <x v="1"/>
    <n v="10656"/>
    <s v="eilA101"/>
    <n v="0.37168141592920301"/>
    <x v="1"/>
    <n v="1"/>
  </r>
  <r>
    <n v="23"/>
    <n v="506"/>
    <x v="0"/>
    <x v="1"/>
    <n v="437.21813535690302"/>
    <n v="470.05859968022401"/>
    <n v="0"/>
    <n v="7.3132631778716997"/>
    <n v="303"/>
    <n v="141"/>
    <n v="0.1"/>
    <n v="1999"/>
    <x v="1"/>
    <n v="0"/>
    <s v="eil23"/>
    <n v="0.46534653465346498"/>
    <x v="2"/>
    <n v="1"/>
  </r>
  <r>
    <n v="76"/>
    <n v="5700"/>
    <x v="3"/>
    <x v="0"/>
    <n v="4902.3638672828602"/>
    <n v="544.36905267082795"/>
    <n v="0"/>
    <n v="0"/>
    <n v="3588"/>
    <n v="0"/>
    <n v="0"/>
    <n v="1998"/>
    <x v="2"/>
    <n v="0"/>
    <s v="eilB76"/>
    <n v="0"/>
    <x v="1"/>
    <n v="1"/>
  </r>
  <r>
    <n v="30"/>
    <n v="870"/>
    <x v="2"/>
    <x v="0"/>
    <n v="482.19986438751198"/>
    <n v="382.72988778852903"/>
    <n v="0"/>
    <n v="0"/>
    <n v="3865"/>
    <n v="0"/>
    <n v="0"/>
    <n v="2000"/>
    <x v="0"/>
    <n v="0"/>
    <s v="eil30"/>
    <n v="0"/>
    <x v="0"/>
    <n v="1"/>
  </r>
  <r>
    <n v="30"/>
    <n v="870"/>
    <x v="2"/>
    <x v="0"/>
    <n v="474.80134248733498"/>
    <n v="382.72988778852903"/>
    <n v="0"/>
    <n v="0"/>
    <n v="3865"/>
    <n v="0"/>
    <n v="0"/>
    <n v="2001"/>
    <x v="2"/>
    <n v="0"/>
    <s v="eil30"/>
    <n v="0"/>
    <x v="0"/>
    <n v="1"/>
  </r>
  <r>
    <n v="76"/>
    <n v="5700"/>
    <x v="1"/>
    <x v="0"/>
    <n v="7206.2908155918103"/>
    <s v="inf"/>
    <s v="inf"/>
    <n v="0"/>
    <n v="6294"/>
    <n v="0"/>
    <n v="0"/>
    <n v="2001"/>
    <x v="0"/>
    <n v="0"/>
    <s v="eilD76"/>
    <n v="0"/>
    <x v="1"/>
    <n v="0"/>
  </r>
  <r>
    <n v="101"/>
    <n v="10100"/>
    <x v="3"/>
    <x v="0"/>
    <n v="1540.2059574127099"/>
    <n v="640.21159087976002"/>
    <n v="0"/>
    <n v="0"/>
    <n v="3415"/>
    <n v="0"/>
    <n v="0"/>
    <n v="1998"/>
    <x v="1"/>
    <n v="0"/>
    <s v="eilA101"/>
    <n v="0"/>
    <x v="1"/>
    <n v="1"/>
  </r>
  <r>
    <n v="48"/>
    <n v="2256"/>
    <x v="1"/>
    <x v="1"/>
    <n v="7203.4882025718598"/>
    <s v="inf"/>
    <s v="inf"/>
    <n v="6.70180320739746"/>
    <n v="1251"/>
    <n v="306"/>
    <n v="0.1"/>
    <n v="1998"/>
    <x v="0"/>
    <n v="49078"/>
    <s v="att48"/>
    <n v="0.24460431654676201"/>
    <x v="0"/>
    <n v="0"/>
  </r>
  <r>
    <n v="13"/>
    <n v="156"/>
    <x v="3"/>
    <x v="1"/>
    <n v="0.90813970565795898"/>
    <n v="153"/>
    <n v="0"/>
    <n v="0.39413237571716297"/>
    <n v="61"/>
    <n v="24"/>
    <n v="0.1"/>
    <n v="2001"/>
    <x v="1"/>
    <n v="0"/>
    <s v="eil13"/>
    <n v="0.393442622950819"/>
    <x v="2"/>
    <n v="1"/>
  </r>
  <r>
    <n v="51"/>
    <n v="2550"/>
    <x v="3"/>
    <x v="1"/>
    <n v="1538.2420752048399"/>
    <n v="428.871756392034"/>
    <n v="0"/>
    <n v="2.3371171951293901"/>
    <n v="301"/>
    <n v="66"/>
    <n v="0.1"/>
    <n v="1998"/>
    <x v="0"/>
    <n v="23898"/>
    <s v="eil51"/>
    <n v="0.21926910299003299"/>
    <x v="1"/>
    <n v="1"/>
  </r>
  <r>
    <n v="7"/>
    <n v="42"/>
    <x v="1"/>
    <x v="1"/>
    <n v="0.71470546722412098"/>
    <n v="77.28"/>
    <n v="0"/>
    <n v="0.45910215377807601"/>
    <n v="7"/>
    <n v="4"/>
    <n v="0.1"/>
    <n v="2001"/>
    <x v="2"/>
    <n v="79"/>
    <s v="eil7"/>
    <n v="0.57142857142857095"/>
    <x v="2"/>
    <n v="1"/>
  </r>
  <r>
    <n v="76"/>
    <n v="5700"/>
    <x v="3"/>
    <x v="1"/>
    <n v="3619.4351577758698"/>
    <n v="544.36905267082795"/>
    <n v="6.9852728414628204E-6"/>
    <n v="5.8362944126129097"/>
    <n v="459"/>
    <n v="106"/>
    <n v="0.1"/>
    <n v="2000"/>
    <x v="1"/>
    <n v="4622"/>
    <s v="eilB76"/>
    <n v="0.23093681917211301"/>
    <x v="1"/>
    <n v="1"/>
  </r>
  <r>
    <n v="30"/>
    <n v="870"/>
    <x v="0"/>
    <x v="0"/>
    <n v="6248.4455215930902"/>
    <n v="382.72988778852402"/>
    <n v="0"/>
    <n v="0"/>
    <n v="7042"/>
    <n v="0"/>
    <n v="0"/>
    <n v="2002"/>
    <x v="1"/>
    <n v="0"/>
    <s v="eil30"/>
    <n v="0"/>
    <x v="0"/>
    <n v="1"/>
  </r>
  <r>
    <n v="33"/>
    <n v="1056"/>
    <x v="1"/>
    <x v="0"/>
    <n v="1182.0356252193401"/>
    <n v="442.65348671178702"/>
    <n v="0"/>
    <n v="0"/>
    <n v="9811"/>
    <n v="0"/>
    <n v="0"/>
    <n v="1999"/>
    <x v="0"/>
    <n v="0"/>
    <s v="eil33"/>
    <n v="0"/>
    <x v="0"/>
    <n v="1"/>
  </r>
  <r>
    <n v="7"/>
    <n v="42"/>
    <x v="0"/>
    <x v="0"/>
    <n v="4.5001039505004803"/>
    <n v="101.987999999999"/>
    <n v="0"/>
    <n v="0"/>
    <n v="1455"/>
    <n v="0"/>
    <n v="0"/>
    <n v="1999"/>
    <x v="0"/>
    <n v="0"/>
    <s v="eil7"/>
    <n v="0"/>
    <x v="2"/>
    <n v="1"/>
  </r>
  <r>
    <n v="30"/>
    <n v="870"/>
    <x v="1"/>
    <x v="0"/>
    <n v="84.639894485473604"/>
    <n v="382.72988778852903"/>
    <n v="0"/>
    <n v="0"/>
    <n v="1944"/>
    <n v="0"/>
    <n v="0"/>
    <n v="1999"/>
    <x v="1"/>
    <n v="0"/>
    <s v="eil30"/>
    <n v="0"/>
    <x v="0"/>
    <n v="1"/>
  </r>
  <r>
    <n v="7"/>
    <n v="42"/>
    <x v="3"/>
    <x v="0"/>
    <n v="0.71475124359130804"/>
    <n v="104"/>
    <n v="0"/>
    <n v="0"/>
    <n v="172"/>
    <n v="0"/>
    <n v="0"/>
    <n v="1999"/>
    <x v="1"/>
    <n v="0"/>
    <s v="eil7"/>
    <n v="0"/>
    <x v="2"/>
    <n v="1"/>
  </r>
  <r>
    <n v="23"/>
    <n v="506"/>
    <x v="3"/>
    <x v="1"/>
    <n v="3.4074144363403298"/>
    <n v="470.05859968022298"/>
    <n v="0"/>
    <n v="0.72498750686645497"/>
    <n v="113"/>
    <n v="88"/>
    <n v="0.1"/>
    <n v="2001"/>
    <x v="2"/>
    <n v="0"/>
    <s v="eil23"/>
    <n v="0.77876106194690198"/>
    <x v="2"/>
    <n v="1"/>
  </r>
  <r>
    <n v="31"/>
    <n v="930"/>
    <x v="3"/>
    <x v="0"/>
    <n v="6.3922677040100098"/>
    <n v="222.99999999999901"/>
    <n v="0"/>
    <n v="0"/>
    <n v="199"/>
    <n v="0"/>
    <n v="0"/>
    <n v="2002"/>
    <x v="1"/>
    <n v="0"/>
    <s v="eil31"/>
    <n v="0"/>
    <x v="0"/>
    <n v="1"/>
  </r>
  <r>
    <n v="30"/>
    <n v="870"/>
    <x v="2"/>
    <x v="1"/>
    <n v="352.90569353103598"/>
    <n v="382.72988778853102"/>
    <n v="0"/>
    <n v="3.86706089973449"/>
    <n v="411"/>
    <n v="109"/>
    <n v="0.1"/>
    <n v="1998"/>
    <x v="1"/>
    <n v="484"/>
    <s v="eil30"/>
    <n v="0.26520681265206802"/>
    <x v="0"/>
    <n v="1"/>
  </r>
  <r>
    <n v="33"/>
    <n v="1056"/>
    <x v="1"/>
    <x v="1"/>
    <n v="53.159977436065603"/>
    <n v="442.65348671178799"/>
    <n v="0"/>
    <n v="5.44978594779968"/>
    <n v="385"/>
    <n v="265"/>
    <n v="0.1"/>
    <n v="2001"/>
    <x v="2"/>
    <n v="396"/>
    <s v="eil33"/>
    <n v="0.68831168831168799"/>
    <x v="0"/>
    <n v="1"/>
  </r>
  <r>
    <n v="30"/>
    <n v="870"/>
    <x v="3"/>
    <x v="1"/>
    <n v="22.815634012222201"/>
    <n v="382.72988778852903"/>
    <n v="0"/>
    <n v="1.7518959045410101"/>
    <n v="331"/>
    <n v="203"/>
    <n v="0.1"/>
    <n v="2001"/>
    <x v="2"/>
    <n v="0"/>
    <s v="eil30"/>
    <n v="0.61329305135951595"/>
    <x v="0"/>
    <n v="1"/>
  </r>
  <r>
    <n v="13"/>
    <n v="156"/>
    <x v="1"/>
    <x v="0"/>
    <n v="2.7589526176452601"/>
    <n v="152.99999999999901"/>
    <n v="0"/>
    <n v="0"/>
    <n v="54"/>
    <n v="0"/>
    <n v="0"/>
    <n v="2000"/>
    <x v="1"/>
    <n v="0"/>
    <s v="eil13"/>
    <n v="0"/>
    <x v="2"/>
    <n v="1"/>
  </r>
  <r>
    <n v="76"/>
    <n v="5700"/>
    <x v="2"/>
    <x v="0"/>
    <n v="7214.3201823234504"/>
    <s v="inf"/>
    <s v="inf"/>
    <n v="0"/>
    <n v="3387"/>
    <n v="0"/>
    <n v="0"/>
    <n v="2001"/>
    <x v="1"/>
    <n v="0"/>
    <s v="eilA76"/>
    <n v="0"/>
    <x v="1"/>
    <n v="0"/>
  </r>
  <r>
    <n v="23"/>
    <n v="506"/>
    <x v="2"/>
    <x v="0"/>
    <n v="86.314667940139699"/>
    <n v="470.05859968022401"/>
    <n v="0"/>
    <n v="0"/>
    <n v="553"/>
    <n v="0"/>
    <n v="0"/>
    <n v="2000"/>
    <x v="0"/>
    <n v="0"/>
    <s v="eil23"/>
    <n v="0"/>
    <x v="2"/>
    <n v="1"/>
  </r>
  <r>
    <n v="33"/>
    <n v="1056"/>
    <x v="2"/>
    <x v="1"/>
    <n v="1628.0416457653"/>
    <n v="442.65348671178498"/>
    <n v="0"/>
    <n v="14.053209304809499"/>
    <n v="388"/>
    <n v="249"/>
    <n v="0.1"/>
    <n v="1998"/>
    <x v="2"/>
    <n v="15245"/>
    <s v="eil33"/>
    <n v="0.64175257731958701"/>
    <x v="0"/>
    <n v="1"/>
  </r>
  <r>
    <n v="76"/>
    <n v="5700"/>
    <x v="1"/>
    <x v="0"/>
    <n v="7206.6423232555298"/>
    <s v="inf"/>
    <s v="inf"/>
    <n v="0"/>
    <n v="2944"/>
    <n v="0"/>
    <n v="0"/>
    <n v="2000"/>
    <x v="2"/>
    <n v="0"/>
    <s v="eilB76"/>
    <n v="0"/>
    <x v="1"/>
    <n v="0"/>
  </r>
  <r>
    <n v="76"/>
    <n v="5700"/>
    <x v="3"/>
    <x v="1"/>
    <n v="3642.01491522789"/>
    <n v="544.36905267082795"/>
    <n v="6.9852728414628204E-6"/>
    <n v="5.8045353889465297"/>
    <n v="459"/>
    <n v="106"/>
    <n v="0.1"/>
    <n v="2000"/>
    <x v="0"/>
    <n v="4622"/>
    <s v="eilC76"/>
    <n v="0.23093681917211301"/>
    <x v="1"/>
    <n v="1"/>
  </r>
  <r>
    <n v="30"/>
    <n v="870"/>
    <x v="2"/>
    <x v="1"/>
    <n v="698.51095724105801"/>
    <n v="382.72988778852999"/>
    <n v="0"/>
    <n v="5.3530621528625399"/>
    <n v="567"/>
    <n v="357"/>
    <n v="0.1"/>
    <n v="1999"/>
    <x v="2"/>
    <n v="0"/>
    <s v="eil30"/>
    <n v="0.62962962962962898"/>
    <x v="0"/>
    <n v="1"/>
  </r>
  <r>
    <n v="22"/>
    <n v="462"/>
    <x v="2"/>
    <x v="0"/>
    <n v="371.80630922317499"/>
    <n v="278.43707695875997"/>
    <n v="0"/>
    <n v="0"/>
    <n v="7085"/>
    <n v="0"/>
    <n v="0"/>
    <n v="1998"/>
    <x v="2"/>
    <n v="0"/>
    <s v="eil22"/>
    <n v="0"/>
    <x v="2"/>
    <n v="1"/>
  </r>
  <r>
    <n v="13"/>
    <n v="156"/>
    <x v="1"/>
    <x v="1"/>
    <n v="2.5896861553192099"/>
    <n v="152.99999999999901"/>
    <n v="0"/>
    <n v="0.45500540733337402"/>
    <n v="52"/>
    <n v="30"/>
    <n v="0.1"/>
    <n v="2002"/>
    <x v="2"/>
    <n v="0"/>
    <s v="eil13"/>
    <n v="0.57692307692307598"/>
    <x v="2"/>
    <n v="1"/>
  </r>
  <r>
    <n v="33"/>
    <n v="1056"/>
    <x v="2"/>
    <x v="1"/>
    <n v="1935.7864220142301"/>
    <n v="442.65348671178702"/>
    <n v="0"/>
    <n v="13.4227132797241"/>
    <n v="337"/>
    <n v="136"/>
    <n v="0.1"/>
    <n v="1999"/>
    <x v="1"/>
    <n v="14687"/>
    <s v="eil33"/>
    <n v="0.40356083086053401"/>
    <x v="0"/>
    <n v="1"/>
  </r>
  <r>
    <n v="7"/>
    <n v="42"/>
    <x v="3"/>
    <x v="1"/>
    <n v="1.03523397445678"/>
    <n v="104"/>
    <n v="0"/>
    <n v="0.38621091842651301"/>
    <n v="41"/>
    <n v="30"/>
    <n v="0.1"/>
    <n v="2002"/>
    <x v="1"/>
    <n v="218"/>
    <s v="eil7"/>
    <n v="0.73170731707317005"/>
    <x v="2"/>
    <n v="1"/>
  </r>
  <r>
    <n v="7"/>
    <n v="42"/>
    <x v="1"/>
    <x v="0"/>
    <n v="0.51331162452697698"/>
    <n v="77.739999999999995"/>
    <n v="0"/>
    <n v="0"/>
    <n v="45"/>
    <n v="0"/>
    <n v="0"/>
    <n v="1999"/>
    <x v="2"/>
    <n v="0"/>
    <s v="eil7"/>
    <n v="0"/>
    <x v="2"/>
    <n v="1"/>
  </r>
  <r>
    <n v="30"/>
    <n v="870"/>
    <x v="3"/>
    <x v="0"/>
    <n v="27.249220132827698"/>
    <n v="382.72988778852903"/>
    <n v="0"/>
    <n v="0"/>
    <n v="1226"/>
    <n v="0"/>
    <n v="0"/>
    <n v="1999"/>
    <x v="2"/>
    <n v="0"/>
    <s v="eil30"/>
    <n v="0"/>
    <x v="0"/>
    <n v="1"/>
  </r>
  <r>
    <n v="13"/>
    <n v="156"/>
    <x v="0"/>
    <x v="0"/>
    <n v="53.5653781890869"/>
    <n v="152.99999999999901"/>
    <n v="0"/>
    <n v="0"/>
    <n v="54"/>
    <n v="0"/>
    <n v="0"/>
    <n v="1998"/>
    <x v="0"/>
    <n v="0"/>
    <s v="eil13"/>
    <n v="0"/>
    <x v="2"/>
    <n v="1"/>
  </r>
  <r>
    <n v="23"/>
    <n v="506"/>
    <x v="1"/>
    <x v="1"/>
    <n v="8.7000927925109792"/>
    <n v="470.05859968022298"/>
    <n v="0"/>
    <n v="0.86389017105102495"/>
    <n v="108"/>
    <n v="83"/>
    <n v="0.1"/>
    <n v="2002"/>
    <x v="1"/>
    <n v="21"/>
    <s v="eil23"/>
    <n v="0.76851851851851805"/>
    <x v="2"/>
    <n v="1"/>
  </r>
  <r>
    <n v="31"/>
    <n v="930"/>
    <x v="1"/>
    <x v="0"/>
    <n v="14.5058305263519"/>
    <n v="222.99999999999901"/>
    <n v="0"/>
    <n v="0"/>
    <n v="251"/>
    <n v="0"/>
    <n v="0"/>
    <n v="2002"/>
    <x v="2"/>
    <n v="0"/>
    <s v="eil31"/>
    <n v="0"/>
    <x v="0"/>
    <n v="1"/>
  </r>
  <r>
    <n v="22"/>
    <n v="462"/>
    <x v="3"/>
    <x v="0"/>
    <n v="17.429270982742299"/>
    <n v="278.43707695875997"/>
    <n v="0"/>
    <n v="0"/>
    <n v="1643"/>
    <n v="0"/>
    <n v="0"/>
    <n v="1999"/>
    <x v="0"/>
    <n v="0"/>
    <s v="eil22"/>
    <n v="0"/>
    <x v="2"/>
    <n v="1"/>
  </r>
  <r>
    <n v="13"/>
    <n v="156"/>
    <x v="2"/>
    <x v="1"/>
    <n v="6.8621020317077601"/>
    <n v="153"/>
    <n v="0"/>
    <n v="0.77073502540588301"/>
    <n v="63"/>
    <n v="49"/>
    <n v="0.1"/>
    <n v="1998"/>
    <x v="0"/>
    <n v="0"/>
    <s v="eil13"/>
    <n v="0.77777777777777701"/>
    <x v="2"/>
    <n v="1"/>
  </r>
  <r>
    <n v="30"/>
    <n v="870"/>
    <x v="1"/>
    <x v="1"/>
    <n v="53.636915922164903"/>
    <n v="382.72988778852903"/>
    <n v="0"/>
    <n v="1.7588810920715301"/>
    <n v="286"/>
    <n v="196"/>
    <n v="0.1"/>
    <n v="2002"/>
    <x v="1"/>
    <n v="27"/>
    <s v="eil30"/>
    <n v="0.68531468531468498"/>
    <x v="0"/>
    <n v="1"/>
  </r>
  <r>
    <n v="33"/>
    <n v="1056"/>
    <x v="3"/>
    <x v="1"/>
    <n v="48.989320516586297"/>
    <n v="442.65348671178901"/>
    <n v="0"/>
    <n v="2.4722604751586901"/>
    <n v="411"/>
    <n v="161"/>
    <n v="0.1"/>
    <n v="2002"/>
    <x v="1"/>
    <n v="660"/>
    <s v="eil33"/>
    <n v="0.39172749391727402"/>
    <x v="0"/>
    <n v="1"/>
  </r>
  <r>
    <n v="31"/>
    <n v="930"/>
    <x v="2"/>
    <x v="0"/>
    <n v="28.9780724048614"/>
    <n v="222.99999999999901"/>
    <n v="0"/>
    <n v="0"/>
    <n v="351"/>
    <n v="0"/>
    <n v="0"/>
    <n v="1999"/>
    <x v="0"/>
    <n v="0"/>
    <s v="eil31"/>
    <n v="0"/>
    <x v="0"/>
    <n v="1"/>
  </r>
  <r>
    <n v="13"/>
    <n v="156"/>
    <x v="3"/>
    <x v="0"/>
    <n v="0.94096922874450595"/>
    <n v="152.99999999999901"/>
    <n v="0"/>
    <n v="0"/>
    <n v="54"/>
    <n v="0"/>
    <n v="0"/>
    <n v="2000"/>
    <x v="2"/>
    <n v="0"/>
    <s v="eil13"/>
    <n v="0"/>
    <x v="2"/>
    <n v="1"/>
  </r>
  <r>
    <n v="23"/>
    <n v="506"/>
    <x v="1"/>
    <x v="0"/>
    <n v="19.047746658325099"/>
    <n v="470.05859968022298"/>
    <n v="0"/>
    <n v="0"/>
    <n v="364"/>
    <n v="0"/>
    <n v="0"/>
    <n v="2002"/>
    <x v="0"/>
    <n v="0"/>
    <s v="eil23"/>
    <n v="0"/>
    <x v="2"/>
    <n v="1"/>
  </r>
  <r>
    <n v="33"/>
    <n v="1056"/>
    <x v="0"/>
    <x v="0"/>
    <n v="7211.6647861003803"/>
    <s v="inf"/>
    <s v="inf"/>
    <n v="0"/>
    <n v="211"/>
    <n v="0"/>
    <n v="0"/>
    <n v="1999"/>
    <x v="1"/>
    <n v="0"/>
    <s v="eil33"/>
    <n v="0"/>
    <x v="0"/>
    <n v="0"/>
  </r>
  <r>
    <n v="76"/>
    <n v="5700"/>
    <x v="3"/>
    <x v="1"/>
    <n v="3626.3005306720702"/>
    <n v="544.36905267082795"/>
    <n v="6.9852728414628204E-6"/>
    <n v="5.8246812820434499"/>
    <n v="459"/>
    <n v="106"/>
    <n v="0.1"/>
    <n v="2000"/>
    <x v="2"/>
    <n v="4622"/>
    <s v="eilA76"/>
    <n v="0.23093681917211301"/>
    <x v="1"/>
    <n v="1"/>
  </r>
  <r>
    <n v="48"/>
    <n v="2256"/>
    <x v="2"/>
    <x v="1"/>
    <n v="7208.0050354003897"/>
    <s v="inf"/>
    <s v="inf"/>
    <n v="25.780045986175502"/>
    <n v="1471"/>
    <n v="280"/>
    <n v="0.1"/>
    <n v="1999"/>
    <x v="2"/>
    <n v="12379"/>
    <s v="att48"/>
    <n v="0.19034670292318101"/>
    <x v="0"/>
    <n v="0"/>
  </r>
  <r>
    <n v="76"/>
    <n v="5700"/>
    <x v="1"/>
    <x v="0"/>
    <n v="7206.3521623611396"/>
    <s v="inf"/>
    <s v="inf"/>
    <n v="0"/>
    <n v="6294"/>
    <n v="0"/>
    <n v="0"/>
    <n v="2002"/>
    <x v="0"/>
    <n v="0"/>
    <s v="eilA76"/>
    <n v="0"/>
    <x v="1"/>
    <n v="0"/>
  </r>
  <r>
    <n v="76"/>
    <n v="5700"/>
    <x v="3"/>
    <x v="0"/>
    <n v="3299.3470540046601"/>
    <n v="544.36905267082795"/>
    <n v="0"/>
    <n v="0"/>
    <n v="3588"/>
    <n v="0"/>
    <n v="0"/>
    <n v="2000"/>
    <x v="1"/>
    <n v="0"/>
    <s v="eilB76"/>
    <n v="0"/>
    <x v="1"/>
    <n v="1"/>
  </r>
  <r>
    <n v="23"/>
    <n v="506"/>
    <x v="2"/>
    <x v="1"/>
    <n v="65.861305713653493"/>
    <n v="470.05859968022401"/>
    <n v="0"/>
    <n v="1.65320992469787"/>
    <n v="226"/>
    <n v="118"/>
    <n v="0.1"/>
    <n v="1999"/>
    <x v="0"/>
    <n v="0"/>
    <s v="eil23"/>
    <n v="0.52212389380530899"/>
    <x v="2"/>
    <n v="1"/>
  </r>
  <r>
    <n v="101"/>
    <n v="10100"/>
    <x v="3"/>
    <x v="1"/>
    <n v="7209.1721038818296"/>
    <n v="643.68252229636903"/>
    <n v="4.9432498468908997E-3"/>
    <n v="19.3827466964721"/>
    <n v="981"/>
    <n v="344"/>
    <n v="0.1"/>
    <n v="1998"/>
    <x v="2"/>
    <n v="4414"/>
    <s v="eilB101"/>
    <n v="0.350662589194699"/>
    <x v="1"/>
    <n v="1"/>
  </r>
  <r>
    <n v="22"/>
    <n v="462"/>
    <x v="3"/>
    <x v="0"/>
    <n v="16.622782230377101"/>
    <n v="278.43707695875997"/>
    <n v="0"/>
    <n v="0"/>
    <n v="1643"/>
    <n v="0"/>
    <n v="0"/>
    <n v="2000"/>
    <x v="2"/>
    <n v="0"/>
    <s v="eil22"/>
    <n v="0"/>
    <x v="2"/>
    <n v="1"/>
  </r>
  <r>
    <n v="13"/>
    <n v="156"/>
    <x v="3"/>
    <x v="0"/>
    <n v="0.96920561790466297"/>
    <n v="152.99999999999901"/>
    <n v="0"/>
    <n v="0"/>
    <n v="54"/>
    <n v="0"/>
    <n v="0"/>
    <n v="1999"/>
    <x v="0"/>
    <n v="0"/>
    <s v="eil13"/>
    <n v="0"/>
    <x v="2"/>
    <n v="1"/>
  </r>
  <r>
    <n v="7"/>
    <n v="42"/>
    <x v="0"/>
    <x v="1"/>
    <n v="4.0129835605621302"/>
    <n v="75.287999999999897"/>
    <n v="0"/>
    <n v="2.9685461521148602"/>
    <n v="14"/>
    <n v="3"/>
    <n v="0.1"/>
    <n v="2001"/>
    <x v="2"/>
    <n v="114"/>
    <s v="eil7"/>
    <n v="0.214285714285714"/>
    <x v="2"/>
    <n v="1"/>
  </r>
  <r>
    <n v="13"/>
    <n v="156"/>
    <x v="2"/>
    <x v="0"/>
    <n v="8.6394224166870099"/>
    <n v="153"/>
    <n v="0"/>
    <n v="0"/>
    <n v="54"/>
    <n v="0"/>
    <n v="0"/>
    <n v="1998"/>
    <x v="2"/>
    <n v="0"/>
    <s v="eil13"/>
    <n v="0"/>
    <x v="2"/>
    <n v="1"/>
  </r>
  <r>
    <n v="101"/>
    <n v="10100"/>
    <x v="1"/>
    <x v="1"/>
    <n v="7214.7588739395096"/>
    <s v="inf"/>
    <s v="inf"/>
    <n v="20.806542873382501"/>
    <n v="743"/>
    <n v="178"/>
    <n v="0.1"/>
    <n v="1998"/>
    <x v="0"/>
    <n v="12018"/>
    <s v="eilB101"/>
    <n v="0.239569313593539"/>
    <x v="1"/>
    <n v="0"/>
  </r>
  <r>
    <n v="76"/>
    <n v="5700"/>
    <x v="2"/>
    <x v="1"/>
    <n v="7215.1491131782504"/>
    <s v="inf"/>
    <s v="inf"/>
    <n v="14.5582056045532"/>
    <n v="422"/>
    <n v="130"/>
    <n v="0.1"/>
    <n v="2000"/>
    <x v="1"/>
    <n v="4399"/>
    <s v="eilA76"/>
    <n v="0.30805687203791399"/>
    <x v="1"/>
    <n v="0"/>
  </r>
  <r>
    <n v="31"/>
    <n v="930"/>
    <x v="2"/>
    <x v="1"/>
    <n v="12.4315769672393"/>
    <n v="222.99999999999901"/>
    <n v="0"/>
    <n v="2.0071549415588299"/>
    <n v="164"/>
    <n v="119"/>
    <n v="0.1"/>
    <n v="1999"/>
    <x v="0"/>
    <n v="0"/>
    <s v="eil31"/>
    <n v="0.72560975609756095"/>
    <x v="0"/>
    <n v="1"/>
  </r>
  <r>
    <n v="22"/>
    <n v="462"/>
    <x v="0"/>
    <x v="0"/>
    <n v="1565.97618198394"/>
    <n v="278.43707695875997"/>
    <n v="9.8850149064521906E-5"/>
    <n v="0"/>
    <n v="19277"/>
    <n v="0"/>
    <n v="0"/>
    <n v="1998"/>
    <x v="0"/>
    <n v="0"/>
    <s v="eil22"/>
    <n v="0"/>
    <x v="2"/>
    <n v="1"/>
  </r>
  <r>
    <n v="22"/>
    <n v="462"/>
    <x v="2"/>
    <x v="1"/>
    <n v="151.87291312217701"/>
    <n v="278.43707695875997"/>
    <n v="0"/>
    <n v="1.7496693134307799"/>
    <n v="141"/>
    <n v="80"/>
    <n v="0.1"/>
    <n v="1999"/>
    <x v="2"/>
    <n v="10166"/>
    <s v="eil22"/>
    <n v="0.56737588652482196"/>
    <x v="2"/>
    <n v="1"/>
  </r>
  <r>
    <n v="76"/>
    <n v="5700"/>
    <x v="3"/>
    <x v="0"/>
    <n v="5297.3300299644397"/>
    <n v="544.36905267082795"/>
    <n v="0"/>
    <n v="0"/>
    <n v="3588"/>
    <n v="0"/>
    <n v="0"/>
    <n v="1998"/>
    <x v="1"/>
    <n v="0"/>
    <s v="eilD76"/>
    <n v="0"/>
    <x v="1"/>
    <n v="1"/>
  </r>
  <r>
    <n v="48"/>
    <n v="2256"/>
    <x v="2"/>
    <x v="0"/>
    <n v="7205.84069919586"/>
    <s v="inf"/>
    <s v="inf"/>
    <n v="0"/>
    <n v="19138"/>
    <n v="0"/>
    <n v="0"/>
    <n v="1999"/>
    <x v="2"/>
    <n v="0"/>
    <s v="att48"/>
    <n v="0"/>
    <x v="0"/>
    <n v="0"/>
  </r>
  <r>
    <n v="13"/>
    <n v="156"/>
    <x v="3"/>
    <x v="1"/>
    <n v="0.82646918296813898"/>
    <n v="153"/>
    <n v="0"/>
    <n v="0.40759205818176197"/>
    <n v="79"/>
    <n v="31"/>
    <n v="0.1"/>
    <n v="2002"/>
    <x v="0"/>
    <n v="0"/>
    <s v="eil13"/>
    <n v="0.392405063291139"/>
    <x v="2"/>
    <n v="1"/>
  </r>
  <r>
    <n v="31"/>
    <n v="930"/>
    <x v="0"/>
    <x v="0"/>
    <n v="86.956041574478107"/>
    <n v="222.99999999999801"/>
    <n v="0"/>
    <n v="0"/>
    <n v="678"/>
    <n v="0"/>
    <n v="0"/>
    <n v="1999"/>
    <x v="2"/>
    <n v="0"/>
    <s v="eil31"/>
    <n v="0"/>
    <x v="0"/>
    <n v="1"/>
  </r>
  <r>
    <n v="33"/>
    <n v="1056"/>
    <x v="3"/>
    <x v="0"/>
    <n v="170.10702300071699"/>
    <n v="442.65348671178498"/>
    <n v="0"/>
    <n v="0"/>
    <n v="3146"/>
    <n v="0"/>
    <n v="0"/>
    <n v="2000"/>
    <x v="1"/>
    <n v="0"/>
    <s v="eil33"/>
    <n v="0"/>
    <x v="0"/>
    <n v="1"/>
  </r>
  <r>
    <n v="7"/>
    <n v="42"/>
    <x v="1"/>
    <x v="0"/>
    <n v="1.40794253349304"/>
    <n v="102.62"/>
    <n v="0"/>
    <n v="0"/>
    <n v="444"/>
    <n v="0"/>
    <n v="0"/>
    <n v="2000"/>
    <x v="0"/>
    <n v="0"/>
    <s v="eil7"/>
    <n v="0"/>
    <x v="2"/>
    <n v="1"/>
  </r>
  <r>
    <n v="30"/>
    <n v="870"/>
    <x v="3"/>
    <x v="0"/>
    <n v="29.868835926055901"/>
    <n v="382.72988778852903"/>
    <n v="0"/>
    <n v="0"/>
    <n v="1226"/>
    <n v="0"/>
    <n v="0"/>
    <n v="2000"/>
    <x v="0"/>
    <n v="0"/>
    <s v="eil30"/>
    <n v="0"/>
    <x v="0"/>
    <n v="1"/>
  </r>
  <r>
    <n v="30"/>
    <n v="870"/>
    <x v="1"/>
    <x v="1"/>
    <n v="111.01485943794199"/>
    <n v="382.72988778852903"/>
    <n v="0"/>
    <n v="2.3153710365295401"/>
    <n v="321"/>
    <n v="208"/>
    <n v="0.1"/>
    <n v="2001"/>
    <x v="0"/>
    <n v="0"/>
    <s v="eil30"/>
    <n v="0.64797507788161901"/>
    <x v="0"/>
    <n v="1"/>
  </r>
  <r>
    <n v="22"/>
    <n v="462"/>
    <x v="1"/>
    <x v="0"/>
    <n v="34.576028585433903"/>
    <n v="278.43707695875997"/>
    <n v="0"/>
    <n v="0"/>
    <n v="4111"/>
    <n v="0"/>
    <n v="0"/>
    <n v="2000"/>
    <x v="1"/>
    <n v="0"/>
    <s v="eil22"/>
    <n v="0"/>
    <x v="2"/>
    <n v="1"/>
  </r>
  <r>
    <n v="22"/>
    <n v="462"/>
    <x v="1"/>
    <x v="1"/>
    <n v="121.735509872436"/>
    <n v="278.43707695875997"/>
    <n v="0"/>
    <n v="1.20139479637146"/>
    <n v="167"/>
    <n v="97"/>
    <n v="0.1"/>
    <n v="2000"/>
    <x v="1"/>
    <n v="5628"/>
    <s v="eil22"/>
    <n v="0.580838323353293"/>
    <x v="2"/>
    <n v="1"/>
  </r>
  <r>
    <n v="33"/>
    <n v="1056"/>
    <x v="3"/>
    <x v="1"/>
    <n v="88.510097026824894"/>
    <n v="442.65348650165498"/>
    <n v="0"/>
    <n v="3.1336760520935001"/>
    <n v="390"/>
    <n v="224"/>
    <n v="0.1"/>
    <n v="2001"/>
    <x v="0"/>
    <n v="1675"/>
    <s v="eil33"/>
    <n v="0.57435897435897398"/>
    <x v="0"/>
    <n v="1"/>
  </r>
  <r>
    <n v="22"/>
    <n v="462"/>
    <x v="2"/>
    <x v="1"/>
    <n v="104.259686946868"/>
    <n v="278.43707695875997"/>
    <n v="0"/>
    <n v="1.8146154880523599"/>
    <n v="236"/>
    <n v="116"/>
    <n v="0.1"/>
    <n v="1998"/>
    <x v="1"/>
    <n v="10155"/>
    <s v="eil22"/>
    <n v="0.49152542372881303"/>
    <x v="2"/>
    <n v="1"/>
  </r>
  <r>
    <n v="7"/>
    <n v="42"/>
    <x v="2"/>
    <x v="0"/>
    <n v="0.86819434165954501"/>
    <n v="77.689999999999898"/>
    <n v="0"/>
    <n v="0"/>
    <n v="85"/>
    <n v="0"/>
    <n v="0"/>
    <n v="1999"/>
    <x v="2"/>
    <n v="0"/>
    <s v="eil7"/>
    <n v="0"/>
    <x v="2"/>
    <n v="1"/>
  </r>
  <r>
    <n v="7"/>
    <n v="42"/>
    <x v="2"/>
    <x v="1"/>
    <n v="0.93703746795654297"/>
    <n v="75.439999999999898"/>
    <n v="0"/>
    <n v="0.50751471519470204"/>
    <n v="9"/>
    <n v="3"/>
    <n v="0.1"/>
    <n v="2002"/>
    <x v="2"/>
    <n v="72"/>
    <s v="eil7"/>
    <n v="0.33333333333333298"/>
    <x v="2"/>
    <n v="1"/>
  </r>
  <r>
    <n v="30"/>
    <n v="870"/>
    <x v="0"/>
    <x v="0"/>
    <n v="7209.97477579116"/>
    <n v="506.25777134768401"/>
    <n v="0.27589200559648702"/>
    <n v="0"/>
    <n v="7042"/>
    <n v="0"/>
    <n v="0"/>
    <n v="2001"/>
    <x v="0"/>
    <n v="0"/>
    <s v="eil30"/>
    <n v="0"/>
    <x v="0"/>
    <n v="1"/>
  </r>
  <r>
    <n v="48"/>
    <n v="2256"/>
    <x v="3"/>
    <x v="1"/>
    <n v="7201.9723961353302"/>
    <n v="76664.904900840105"/>
    <n v="0.52973693787502396"/>
    <n v="5.2418057918548504"/>
    <n v="812"/>
    <n v="297"/>
    <n v="0.1"/>
    <n v="1998"/>
    <x v="2"/>
    <n v="35190"/>
    <s v="att48"/>
    <n v="0.36576354679802903"/>
    <x v="0"/>
    <n v="1"/>
  </r>
  <r>
    <n v="76"/>
    <n v="5700"/>
    <x v="2"/>
    <x v="0"/>
    <n v="7214.1463084220804"/>
    <s v="inf"/>
    <s v="inf"/>
    <n v="0"/>
    <n v="3387"/>
    <n v="0"/>
    <n v="0"/>
    <n v="2002"/>
    <x v="0"/>
    <n v="0"/>
    <s v="eilA76"/>
    <n v="0"/>
    <x v="1"/>
    <n v="0"/>
  </r>
  <r>
    <n v="7"/>
    <n v="42"/>
    <x v="0"/>
    <x v="1"/>
    <n v="12.7914612293243"/>
    <n v="103.99999999999901"/>
    <n v="0"/>
    <n v="3.5936937332153298"/>
    <n v="198"/>
    <n v="191"/>
    <n v="0.1"/>
    <n v="2000"/>
    <x v="1"/>
    <n v="2667"/>
    <s v="eil7"/>
    <n v="0.96464646464646397"/>
    <x v="2"/>
    <n v="1"/>
  </r>
  <r>
    <n v="51"/>
    <n v="2550"/>
    <x v="1"/>
    <x v="1"/>
    <n v="6982.6959378719303"/>
    <n v="428.87175639203298"/>
    <n v="0"/>
    <n v="4.6248424053192103"/>
    <n v="310"/>
    <n v="157"/>
    <n v="0.1"/>
    <n v="1998"/>
    <x v="2"/>
    <n v="37556"/>
    <s v="eil51"/>
    <n v="0.50645161290322505"/>
    <x v="1"/>
    <n v="1"/>
  </r>
  <r>
    <n v="76"/>
    <n v="5700"/>
    <x v="2"/>
    <x v="0"/>
    <n v="7214.0491302013397"/>
    <s v="inf"/>
    <s v="inf"/>
    <n v="0"/>
    <n v="3387"/>
    <n v="0"/>
    <n v="0"/>
    <n v="1999"/>
    <x v="1"/>
    <n v="0"/>
    <s v="eilC76"/>
    <n v="0"/>
    <x v="1"/>
    <n v="0"/>
  </r>
  <r>
    <n v="7"/>
    <n v="42"/>
    <x v="3"/>
    <x v="1"/>
    <n v="0.76878380775451605"/>
    <n v="103.64"/>
    <n v="0"/>
    <n v="0.40556025505065901"/>
    <n v="55"/>
    <n v="31"/>
    <n v="0.1"/>
    <n v="2001"/>
    <x v="0"/>
    <n v="200"/>
    <s v="eil7"/>
    <n v="0.56363636363636305"/>
    <x v="2"/>
    <n v="1"/>
  </r>
  <r>
    <n v="23"/>
    <n v="506"/>
    <x v="1"/>
    <x v="1"/>
    <n v="10.8330709934234"/>
    <n v="470.05859968022298"/>
    <n v="0"/>
    <n v="0.882845878601074"/>
    <n v="128"/>
    <n v="93"/>
    <n v="0.1"/>
    <n v="2001"/>
    <x v="0"/>
    <n v="0"/>
    <s v="eil23"/>
    <n v="0.7265625"/>
    <x v="2"/>
    <n v="1"/>
  </r>
  <r>
    <n v="23"/>
    <n v="506"/>
    <x v="0"/>
    <x v="0"/>
    <n v="459.85102224349902"/>
    <n v="470.05859968022401"/>
    <n v="0"/>
    <n v="0"/>
    <n v="1268"/>
    <n v="0"/>
    <n v="0"/>
    <n v="2000"/>
    <x v="2"/>
    <n v="0"/>
    <s v="eil23"/>
    <n v="0"/>
    <x v="2"/>
    <n v="1"/>
  </r>
  <r>
    <n v="33"/>
    <n v="1056"/>
    <x v="1"/>
    <x v="0"/>
    <n v="2028.3973412513701"/>
    <n v="442.65348671178702"/>
    <n v="0"/>
    <n v="0"/>
    <n v="9811"/>
    <n v="0"/>
    <n v="0"/>
    <n v="2000"/>
    <x v="2"/>
    <n v="0"/>
    <s v="eil33"/>
    <n v="0"/>
    <x v="0"/>
    <n v="1"/>
  </r>
  <r>
    <n v="76"/>
    <n v="5700"/>
    <x v="2"/>
    <x v="1"/>
    <n v="7215.3649437427503"/>
    <s v="inf"/>
    <s v="inf"/>
    <n v="16.131871700286801"/>
    <n v="491"/>
    <n v="108"/>
    <n v="0.1"/>
    <n v="2001"/>
    <x v="2"/>
    <n v="1322"/>
    <s v="eilA76"/>
    <n v="0.21995926680244399"/>
    <x v="1"/>
    <n v="0"/>
  </r>
  <r>
    <n v="31"/>
    <n v="930"/>
    <x v="1"/>
    <x v="1"/>
    <n v="6.9734513759613002"/>
    <n v="222.99999999999901"/>
    <n v="0"/>
    <n v="1.5690605640411299"/>
    <n v="148"/>
    <n v="99"/>
    <n v="0.1"/>
    <n v="2000"/>
    <x v="1"/>
    <n v="0"/>
    <s v="eil31"/>
    <n v="0.66891891891891897"/>
    <x v="0"/>
    <n v="1"/>
  </r>
  <r>
    <n v="76"/>
    <n v="5700"/>
    <x v="3"/>
    <x v="0"/>
    <n v="5801.00221443176"/>
    <n v="544.36905267082795"/>
    <n v="0"/>
    <n v="0"/>
    <n v="3588"/>
    <n v="0"/>
    <n v="0"/>
    <n v="2002"/>
    <x v="0"/>
    <n v="0"/>
    <s v="eilB76"/>
    <n v="0"/>
    <x v="1"/>
    <n v="1"/>
  </r>
  <r>
    <n v="76"/>
    <n v="5700"/>
    <x v="2"/>
    <x v="1"/>
    <n v="7214.9651432037299"/>
    <s v="inf"/>
    <s v="inf"/>
    <n v="15.2707991600036"/>
    <n v="468"/>
    <n v="108"/>
    <n v="0.1"/>
    <n v="2002"/>
    <x v="0"/>
    <n v="4663"/>
    <s v="eilA76"/>
    <n v="0.23076923076923"/>
    <x v="1"/>
    <n v="0"/>
  </r>
  <r>
    <n v="22"/>
    <n v="462"/>
    <x v="0"/>
    <x v="1"/>
    <n v="3793.1902456283501"/>
    <n v="278.437076958761"/>
    <n v="0"/>
    <n v="8.3317272663116402"/>
    <n v="328"/>
    <n v="154"/>
    <n v="0.1"/>
    <n v="1999"/>
    <x v="0"/>
    <n v="43333"/>
    <s v="eil22"/>
    <n v="0.46951219512195103"/>
    <x v="2"/>
    <n v="1"/>
  </r>
  <r>
    <n v="76"/>
    <n v="5700"/>
    <x v="3"/>
    <x v="1"/>
    <n v="967.95819115638699"/>
    <n v="544.36905267082795"/>
    <n v="0"/>
    <n v="8.4026296138763392"/>
    <n v="641"/>
    <n v="145"/>
    <n v="0.1"/>
    <n v="1998"/>
    <x v="1"/>
    <n v="4141"/>
    <s v="eilA76"/>
    <n v="0.22620904836193401"/>
    <x v="1"/>
    <n v="1"/>
  </r>
  <r>
    <n v="22"/>
    <n v="462"/>
    <x v="0"/>
    <x v="0"/>
    <n v="1601.95156931877"/>
    <n v="278.43707695875997"/>
    <n v="9.8850149064521906E-5"/>
    <n v="0"/>
    <n v="19277"/>
    <n v="0"/>
    <n v="0"/>
    <n v="2000"/>
    <x v="1"/>
    <n v="0"/>
    <s v="eil22"/>
    <n v="0"/>
    <x v="2"/>
    <n v="1"/>
  </r>
  <r>
    <n v="76"/>
    <n v="5700"/>
    <x v="3"/>
    <x v="0"/>
    <n v="3222.0219192504801"/>
    <n v="544.36905267082795"/>
    <n v="0"/>
    <n v="0"/>
    <n v="3588"/>
    <n v="0"/>
    <n v="0"/>
    <n v="1998"/>
    <x v="2"/>
    <n v="0"/>
    <s v="eilC76"/>
    <n v="0"/>
    <x v="1"/>
    <n v="1"/>
  </r>
  <r>
    <n v="23"/>
    <n v="506"/>
    <x v="1"/>
    <x v="0"/>
    <n v="19.112217426299999"/>
    <n v="470.05859968022298"/>
    <n v="0"/>
    <n v="0"/>
    <n v="364"/>
    <n v="0"/>
    <n v="0"/>
    <n v="2000"/>
    <x v="1"/>
    <n v="0"/>
    <s v="eil23"/>
    <n v="0"/>
    <x v="2"/>
    <n v="1"/>
  </r>
  <r>
    <n v="76"/>
    <n v="5700"/>
    <x v="1"/>
    <x v="0"/>
    <n v="7206.8032808303797"/>
    <s v="inf"/>
    <s v="inf"/>
    <n v="0"/>
    <n v="2944"/>
    <n v="0"/>
    <n v="0"/>
    <n v="2000"/>
    <x v="1"/>
    <n v="0"/>
    <s v="eilA76"/>
    <n v="0"/>
    <x v="1"/>
    <n v="0"/>
  </r>
  <r>
    <n v="76"/>
    <n v="5700"/>
    <x v="2"/>
    <x v="0"/>
    <n v="7213.6921963691702"/>
    <s v="inf"/>
    <s v="inf"/>
    <n v="0"/>
    <n v="3387"/>
    <n v="0"/>
    <n v="0"/>
    <n v="2002"/>
    <x v="0"/>
    <n v="0"/>
    <s v="eilD76"/>
    <n v="0"/>
    <x v="1"/>
    <n v="0"/>
  </r>
  <r>
    <n v="33"/>
    <n v="1056"/>
    <x v="0"/>
    <x v="0"/>
    <n v="7210.7547702789298"/>
    <s v="inf"/>
    <s v="inf"/>
    <n v="0"/>
    <n v="211"/>
    <n v="0"/>
    <n v="0"/>
    <n v="2002"/>
    <x v="1"/>
    <n v="0"/>
    <s v="eil33"/>
    <n v="0"/>
    <x v="0"/>
    <n v="0"/>
  </r>
  <r>
    <n v="31"/>
    <n v="930"/>
    <x v="2"/>
    <x v="0"/>
    <n v="18.7570302486419"/>
    <n v="222.99999999999901"/>
    <n v="0"/>
    <n v="0"/>
    <n v="351"/>
    <n v="0"/>
    <n v="0"/>
    <n v="2002"/>
    <x v="0"/>
    <n v="0"/>
    <s v="eil31"/>
    <n v="0"/>
    <x v="0"/>
    <n v="1"/>
  </r>
  <r>
    <n v="7"/>
    <n v="42"/>
    <x v="2"/>
    <x v="1"/>
    <n v="3.3725421428680402"/>
    <n v="102.44999999999899"/>
    <n v="0"/>
    <n v="0.787239789962768"/>
    <n v="67"/>
    <n v="55"/>
    <n v="0.1"/>
    <n v="2001"/>
    <x v="0"/>
    <n v="1112"/>
    <s v="eil7"/>
    <n v="0.82089552238805896"/>
    <x v="2"/>
    <n v="1"/>
  </r>
  <r>
    <n v="31"/>
    <n v="930"/>
    <x v="0"/>
    <x v="1"/>
    <n v="55.4042935371398"/>
    <n v="222.99999999999801"/>
    <n v="0"/>
    <n v="7.5089473724365199"/>
    <n v="165"/>
    <n v="37"/>
    <n v="0.1"/>
    <n v="1999"/>
    <x v="2"/>
    <n v="558"/>
    <s v="eil31"/>
    <n v="0.22424242424242399"/>
    <x v="0"/>
    <n v="1"/>
  </r>
  <r>
    <n v="33"/>
    <n v="1056"/>
    <x v="2"/>
    <x v="0"/>
    <n v="7203.3204472064899"/>
    <n v="443.83532581708198"/>
    <n v="3.2319902780278999E-3"/>
    <n v="0"/>
    <n v="13706"/>
    <n v="0"/>
    <n v="0"/>
    <n v="2001"/>
    <x v="2"/>
    <n v="0"/>
    <s v="eil33"/>
    <n v="0"/>
    <x v="0"/>
    <n v="1"/>
  </r>
  <r>
    <n v="30"/>
    <n v="870"/>
    <x v="3"/>
    <x v="1"/>
    <n v="22.055664777755698"/>
    <n v="382.72988778852903"/>
    <n v="0"/>
    <n v="1.56547403335571"/>
    <n v="333"/>
    <n v="231"/>
    <n v="0.1"/>
    <n v="1999"/>
    <x v="1"/>
    <n v="0"/>
    <s v="eil30"/>
    <n v="0.69369369369369305"/>
    <x v="0"/>
    <n v="1"/>
  </r>
  <r>
    <n v="33"/>
    <n v="1056"/>
    <x v="1"/>
    <x v="1"/>
    <n v="372.27481198310801"/>
    <n v="442.65348671178901"/>
    <n v="0"/>
    <n v="5.5951633453369096"/>
    <n v="466"/>
    <n v="176"/>
    <n v="0.1"/>
    <n v="1999"/>
    <x v="1"/>
    <n v="4771"/>
    <s v="eil33"/>
    <n v="0.37768240343347598"/>
    <x v="0"/>
    <n v="1"/>
  </r>
  <r>
    <n v="51"/>
    <n v="2550"/>
    <x v="1"/>
    <x v="0"/>
    <n v="7203.5274269580796"/>
    <n v="435.60586620522901"/>
    <n v="2.6119290143461302E-2"/>
    <n v="0"/>
    <n v="15380"/>
    <n v="0"/>
    <n v="0"/>
    <n v="2001"/>
    <x v="0"/>
    <n v="0"/>
    <s v="eil51"/>
    <n v="0"/>
    <x v="1"/>
    <n v="1"/>
  </r>
  <r>
    <n v="51"/>
    <n v="2550"/>
    <x v="2"/>
    <x v="0"/>
    <n v="7206.31401777267"/>
    <n v="430.86061990557999"/>
    <n v="1.56830367057159E-2"/>
    <n v="0"/>
    <n v="9040"/>
    <n v="0"/>
    <n v="0"/>
    <n v="2000"/>
    <x v="0"/>
    <n v="0"/>
    <s v="eil51"/>
    <n v="0"/>
    <x v="1"/>
    <n v="1"/>
  </r>
  <r>
    <n v="22"/>
    <n v="462"/>
    <x v="3"/>
    <x v="1"/>
    <n v="23.2703216075897"/>
    <n v="278.43707690412498"/>
    <n v="0"/>
    <n v="1.2927563190460201"/>
    <n v="264"/>
    <n v="157"/>
    <n v="0.1"/>
    <n v="1998"/>
    <x v="0"/>
    <n v="955"/>
    <s v="eil22"/>
    <n v="0.59469696969696895"/>
    <x v="2"/>
    <n v="1"/>
  </r>
  <r>
    <n v="31"/>
    <n v="930"/>
    <x v="0"/>
    <x v="1"/>
    <n v="74.439215660095201"/>
    <n v="222.99999999999801"/>
    <n v="0"/>
    <n v="16.891774892807"/>
    <n v="269"/>
    <n v="38"/>
    <n v="0.1"/>
    <n v="1998"/>
    <x v="1"/>
    <n v="557"/>
    <s v="eil31"/>
    <n v="0.141263940520446"/>
    <x v="0"/>
    <n v="1"/>
  </r>
  <r>
    <n v="13"/>
    <n v="156"/>
    <x v="1"/>
    <x v="0"/>
    <n v="2.4635050296783398"/>
    <n v="152.99999999999901"/>
    <n v="0"/>
    <n v="0"/>
    <n v="54"/>
    <n v="0"/>
    <n v="0"/>
    <n v="2002"/>
    <x v="0"/>
    <n v="0"/>
    <s v="eil13"/>
    <n v="0"/>
    <x v="2"/>
    <n v="1"/>
  </r>
  <r>
    <n v="7"/>
    <n v="42"/>
    <x v="0"/>
    <x v="0"/>
    <n v="4.7471830844879097"/>
    <n v="99.827999999999705"/>
    <n v="0"/>
    <n v="0"/>
    <n v="1306"/>
    <n v="0"/>
    <n v="0"/>
    <n v="2002"/>
    <x v="0"/>
    <n v="0"/>
    <s v="eil7"/>
    <n v="0"/>
    <x v="2"/>
    <n v="1"/>
  </r>
  <r>
    <n v="23"/>
    <n v="506"/>
    <x v="3"/>
    <x v="0"/>
    <n v="3.9545910358428902"/>
    <n v="470.05859968022298"/>
    <n v="0"/>
    <n v="0"/>
    <n v="267"/>
    <n v="0"/>
    <n v="0"/>
    <n v="2000"/>
    <x v="2"/>
    <n v="0"/>
    <s v="eil23"/>
    <n v="0"/>
    <x v="2"/>
    <n v="1"/>
  </r>
  <r>
    <n v="51"/>
    <n v="2550"/>
    <x v="2"/>
    <x v="1"/>
    <n v="7209.1461789608002"/>
    <n v="428.871756392034"/>
    <n v="1.1262716006238301E-2"/>
    <n v="12.633468151092501"/>
    <n v="451"/>
    <n v="250"/>
    <n v="0.1"/>
    <n v="1998"/>
    <x v="2"/>
    <n v="20588"/>
    <s v="eil51"/>
    <n v="0.55432372505543204"/>
    <x v="1"/>
    <n v="1"/>
  </r>
  <r>
    <n v="76"/>
    <n v="5700"/>
    <x v="3"/>
    <x v="0"/>
    <n v="3243.3057515621099"/>
    <n v="544.36905267082795"/>
    <n v="0"/>
    <n v="0"/>
    <n v="3588"/>
    <n v="0"/>
    <n v="0"/>
    <n v="2000"/>
    <x v="2"/>
    <n v="0"/>
    <s v="eilA76"/>
    <n v="0"/>
    <x v="1"/>
    <n v="1"/>
  </r>
  <r>
    <n v="76"/>
    <n v="5700"/>
    <x v="1"/>
    <x v="1"/>
    <n v="4508.4623928069996"/>
    <n v="544.36905267082795"/>
    <n v="0"/>
    <n v="8.1032509803771902"/>
    <n v="449"/>
    <n v="108"/>
    <n v="0.1"/>
    <n v="2000"/>
    <x v="2"/>
    <n v="3482"/>
    <s v="eilD76"/>
    <n v="0.24053452115812901"/>
    <x v="1"/>
    <n v="1"/>
  </r>
  <r>
    <n v="30"/>
    <n v="870"/>
    <x v="0"/>
    <x v="0"/>
    <n v="7209.3747158050501"/>
    <n v="506.25777134768401"/>
    <n v="0.27589200559648702"/>
    <n v="0"/>
    <n v="7042"/>
    <n v="0"/>
    <n v="0"/>
    <n v="1999"/>
    <x v="1"/>
    <n v="0"/>
    <s v="eil30"/>
    <n v="0"/>
    <x v="0"/>
    <n v="1"/>
  </r>
  <r>
    <n v="76"/>
    <n v="5700"/>
    <x v="2"/>
    <x v="0"/>
    <n v="7213.8969118595096"/>
    <s v="inf"/>
    <s v="inf"/>
    <n v="0"/>
    <n v="3387"/>
    <n v="0"/>
    <n v="0"/>
    <n v="2001"/>
    <x v="0"/>
    <n v="0"/>
    <s v="eilC76"/>
    <n v="0"/>
    <x v="1"/>
    <n v="0"/>
  </r>
  <r>
    <n v="31"/>
    <n v="930"/>
    <x v="3"/>
    <x v="0"/>
    <n v="6.5963597297668404"/>
    <n v="222.99999999999901"/>
    <n v="0"/>
    <n v="0"/>
    <n v="199"/>
    <n v="0"/>
    <n v="0"/>
    <n v="2000"/>
    <x v="0"/>
    <n v="0"/>
    <s v="eil31"/>
    <n v="0"/>
    <x v="0"/>
    <n v="1"/>
  </r>
  <r>
    <n v="13"/>
    <n v="156"/>
    <x v="3"/>
    <x v="1"/>
    <n v="0.92424678802490201"/>
    <n v="153"/>
    <n v="0"/>
    <n v="0.41423106193542403"/>
    <n v="51"/>
    <n v="24"/>
    <n v="0.1"/>
    <n v="1999"/>
    <x v="2"/>
    <n v="0"/>
    <s v="eil13"/>
    <n v="0.47058823529411697"/>
    <x v="2"/>
    <n v="1"/>
  </r>
  <r>
    <n v="76"/>
    <n v="5700"/>
    <x v="3"/>
    <x v="1"/>
    <n v="1435.13621544837"/>
    <n v="544.36905267082795"/>
    <n v="0"/>
    <n v="5.7743208408355704"/>
    <n v="447"/>
    <n v="108"/>
    <n v="0.1"/>
    <n v="1998"/>
    <x v="2"/>
    <n v="4827"/>
    <s v="eilB76"/>
    <n v="0.24161073825503299"/>
    <x v="1"/>
    <n v="1"/>
  </r>
  <r>
    <n v="7"/>
    <n v="42"/>
    <x v="1"/>
    <x v="1"/>
    <n v="1.1080033779144201"/>
    <n v="104"/>
    <n v="0"/>
    <n v="0.41032648086547802"/>
    <n v="61"/>
    <n v="51"/>
    <n v="0.1"/>
    <n v="1999"/>
    <x v="1"/>
    <n v="527"/>
    <s v="eil7"/>
    <n v="0.83606557377049096"/>
    <x v="2"/>
    <n v="1"/>
  </r>
  <r>
    <n v="7"/>
    <n v="42"/>
    <x v="0"/>
    <x v="1"/>
    <n v="10.4724695682525"/>
    <n v="99.827999999999705"/>
    <n v="0"/>
    <n v="4.2232935428619296"/>
    <n v="162"/>
    <n v="138"/>
    <n v="0.1"/>
    <n v="2002"/>
    <x v="0"/>
    <n v="1778"/>
    <s v="eil7"/>
    <n v="0.85185185185185097"/>
    <x v="2"/>
    <n v="1"/>
  </r>
  <r>
    <n v="23"/>
    <n v="506"/>
    <x v="3"/>
    <x v="1"/>
    <n v="3.3682599067687899"/>
    <n v="470.05859968022298"/>
    <n v="0"/>
    <n v="0.728568315505981"/>
    <n v="130"/>
    <n v="94"/>
    <n v="0.1"/>
    <n v="1999"/>
    <x v="1"/>
    <n v="0"/>
    <s v="eil23"/>
    <n v="0.72307692307692295"/>
    <x v="2"/>
    <n v="1"/>
  </r>
  <r>
    <n v="48"/>
    <n v="2256"/>
    <x v="1"/>
    <x v="0"/>
    <n v="7202.9911036491303"/>
    <s v="inf"/>
    <s v="inf"/>
    <n v="0"/>
    <n v="14281"/>
    <n v="0"/>
    <n v="0"/>
    <n v="1998"/>
    <x v="0"/>
    <n v="0"/>
    <s v="att48"/>
    <n v="0"/>
    <x v="0"/>
    <n v="0"/>
  </r>
  <r>
    <n v="31"/>
    <n v="930"/>
    <x v="3"/>
    <x v="1"/>
    <n v="2.6746530532836901"/>
    <n v="222.99999999999901"/>
    <n v="0"/>
    <n v="1.0208611488342201"/>
    <n v="164"/>
    <n v="110"/>
    <n v="0.1"/>
    <n v="1998"/>
    <x v="0"/>
    <n v="0"/>
    <s v="eil31"/>
    <n v="0.67073170731707299"/>
    <x v="0"/>
    <n v="1"/>
  </r>
  <r>
    <n v="76"/>
    <n v="5700"/>
    <x v="2"/>
    <x v="1"/>
    <n v="7215.0176665782901"/>
    <s v="inf"/>
    <s v="inf"/>
    <n v="14.7627577781677"/>
    <n v="471"/>
    <n v="106"/>
    <n v="0.1"/>
    <n v="1999"/>
    <x v="1"/>
    <n v="912"/>
    <s v="eilC76"/>
    <n v="0.225053078556263"/>
    <x v="1"/>
    <n v="0"/>
  </r>
  <r>
    <n v="7"/>
    <n v="42"/>
    <x v="2"/>
    <x v="0"/>
    <n v="0.64304304122924805"/>
    <n v="75.439999999999898"/>
    <n v="0"/>
    <n v="0"/>
    <n v="31"/>
    <n v="0"/>
    <n v="0"/>
    <n v="2002"/>
    <x v="2"/>
    <n v="0"/>
    <s v="eil7"/>
    <n v="0"/>
    <x v="2"/>
    <n v="1"/>
  </r>
  <r>
    <n v="13"/>
    <n v="156"/>
    <x v="1"/>
    <x v="1"/>
    <n v="2.9671089649200399"/>
    <n v="152.99999999999901"/>
    <n v="0"/>
    <n v="0.53542757034301702"/>
    <n v="58"/>
    <n v="26"/>
    <n v="0.1"/>
    <n v="1999"/>
    <x v="0"/>
    <n v="0"/>
    <s v="eil13"/>
    <n v="0.44827586206896503"/>
    <x v="2"/>
    <n v="1"/>
  </r>
  <r>
    <n v="31"/>
    <n v="930"/>
    <x v="3"/>
    <x v="0"/>
    <n v="5.57041215896606"/>
    <n v="222.99999999999901"/>
    <n v="0"/>
    <n v="0"/>
    <n v="199"/>
    <n v="0"/>
    <n v="0"/>
    <n v="1999"/>
    <x v="2"/>
    <n v="0"/>
    <s v="eil31"/>
    <n v="0"/>
    <x v="0"/>
    <n v="1"/>
  </r>
  <r>
    <n v="51"/>
    <n v="2550"/>
    <x v="1"/>
    <x v="1"/>
    <n v="7203.3542611598896"/>
    <n v="428.87175639203298"/>
    <n v="6.5605744965730999E-3"/>
    <n v="4.0523512363433802"/>
    <n v="413"/>
    <n v="195"/>
    <n v="0.1"/>
    <n v="2000"/>
    <x v="1"/>
    <n v="121333"/>
    <s v="eil51"/>
    <n v="0.47215496368038701"/>
    <x v="1"/>
    <n v="1"/>
  </r>
  <r>
    <n v="7"/>
    <n v="42"/>
    <x v="3"/>
    <x v="0"/>
    <n v="0.43724727630615201"/>
    <n v="77.400000000000006"/>
    <n v="0"/>
    <n v="0"/>
    <n v="30"/>
    <n v="0"/>
    <n v="0"/>
    <n v="2002"/>
    <x v="2"/>
    <n v="0"/>
    <s v="eil7"/>
    <n v="0"/>
    <x v="2"/>
    <n v="1"/>
  </r>
  <r>
    <n v="30"/>
    <n v="870"/>
    <x v="1"/>
    <x v="0"/>
    <n v="119.980209827423"/>
    <n v="382.72988778852903"/>
    <n v="0"/>
    <n v="0"/>
    <n v="1944"/>
    <n v="0"/>
    <n v="0"/>
    <n v="2002"/>
    <x v="2"/>
    <n v="0"/>
    <s v="eil30"/>
    <n v="0"/>
    <x v="0"/>
    <n v="1"/>
  </r>
  <r>
    <n v="7"/>
    <n v="42"/>
    <x v="0"/>
    <x v="0"/>
    <n v="3.5956451892852699"/>
    <n v="103.99999999999901"/>
    <n v="0"/>
    <n v="0"/>
    <n v="1571"/>
    <n v="0"/>
    <n v="0"/>
    <n v="2001"/>
    <x v="1"/>
    <n v="0"/>
    <s v="eil7"/>
    <n v="0"/>
    <x v="2"/>
    <n v="1"/>
  </r>
  <r>
    <n v="31"/>
    <n v="930"/>
    <x v="1"/>
    <x v="1"/>
    <n v="5.2457025051116899"/>
    <n v="222.99999999999901"/>
    <n v="0"/>
    <n v="1.14537978172302"/>
    <n v="138"/>
    <n v="75"/>
    <n v="0.1"/>
    <n v="1998"/>
    <x v="2"/>
    <n v="0"/>
    <s v="eil31"/>
    <n v="0.54347826086956497"/>
    <x v="0"/>
    <n v="1"/>
  </r>
  <r>
    <n v="48"/>
    <n v="2256"/>
    <x v="1"/>
    <x v="0"/>
    <n v="7202.6620402336102"/>
    <s v="inf"/>
    <s v="inf"/>
    <n v="0"/>
    <n v="29657"/>
    <n v="0"/>
    <n v="0"/>
    <n v="2001"/>
    <x v="2"/>
    <n v="0"/>
    <s v="att48"/>
    <n v="0"/>
    <x v="0"/>
    <n v="0"/>
  </r>
  <r>
    <n v="33"/>
    <n v="1056"/>
    <x v="0"/>
    <x v="1"/>
    <n v="7208.8500156402497"/>
    <n v="460.48324331305901"/>
    <n v="4.2831250795974801E-2"/>
    <n v="81.049345731735201"/>
    <n v="401"/>
    <n v="304"/>
    <n v="0.1"/>
    <n v="1998"/>
    <x v="0"/>
    <n v="8844"/>
    <s v="eil33"/>
    <n v="0.75810473815461299"/>
    <x v="0"/>
    <n v="1"/>
  </r>
  <r>
    <n v="22"/>
    <n v="462"/>
    <x v="1"/>
    <x v="1"/>
    <n v="52.101242303848203"/>
    <n v="278.43707695875997"/>
    <n v="0"/>
    <n v="1.2092800140380799"/>
    <n v="157"/>
    <n v="70"/>
    <n v="0.1"/>
    <n v="1998"/>
    <x v="2"/>
    <n v="1293"/>
    <s v="eil22"/>
    <n v="0.44585987261146498"/>
    <x v="2"/>
    <n v="1"/>
  </r>
  <r>
    <n v="51"/>
    <n v="2550"/>
    <x v="1"/>
    <x v="0"/>
    <n v="7202.9384913444501"/>
    <n v="428.87175639203298"/>
    <n v="9.7164086828713993E-3"/>
    <n v="0"/>
    <n v="31945"/>
    <n v="0"/>
    <n v="0"/>
    <n v="1998"/>
    <x v="2"/>
    <n v="0"/>
    <s v="eil51"/>
    <n v="0"/>
    <x v="1"/>
    <n v="1"/>
  </r>
  <r>
    <n v="76"/>
    <n v="5700"/>
    <x v="2"/>
    <x v="0"/>
    <n v="7213.8962340354901"/>
    <s v="inf"/>
    <s v="inf"/>
    <n v="0"/>
    <n v="3387"/>
    <n v="0"/>
    <n v="0"/>
    <n v="2002"/>
    <x v="1"/>
    <n v="0"/>
    <s v="eilC76"/>
    <n v="0"/>
    <x v="1"/>
    <n v="0"/>
  </r>
  <r>
    <n v="23"/>
    <n v="506"/>
    <x v="2"/>
    <x v="0"/>
    <n v="83.657871484756399"/>
    <n v="470.05859968022401"/>
    <n v="0"/>
    <n v="0"/>
    <n v="553"/>
    <n v="0"/>
    <n v="0"/>
    <n v="1998"/>
    <x v="1"/>
    <n v="0"/>
    <s v="eil23"/>
    <n v="0"/>
    <x v="2"/>
    <n v="1"/>
  </r>
  <r>
    <n v="13"/>
    <n v="156"/>
    <x v="0"/>
    <x v="1"/>
    <n v="55.717649221420203"/>
    <n v="152.99999999999901"/>
    <n v="0"/>
    <n v="4.6114768981933496"/>
    <n v="54"/>
    <n v="24"/>
    <n v="0.1"/>
    <n v="1999"/>
    <x v="1"/>
    <n v="0"/>
    <s v="eil13"/>
    <n v="0.44444444444444398"/>
    <x v="2"/>
    <n v="1"/>
  </r>
  <r>
    <n v="23"/>
    <n v="506"/>
    <x v="3"/>
    <x v="0"/>
    <n v="3.8814446926116899"/>
    <n v="470.05859968022298"/>
    <n v="0"/>
    <n v="0"/>
    <n v="267"/>
    <n v="0"/>
    <n v="0"/>
    <n v="1999"/>
    <x v="0"/>
    <n v="0"/>
    <s v="eil23"/>
    <n v="0"/>
    <x v="2"/>
    <n v="1"/>
  </r>
  <r>
    <n v="22"/>
    <n v="462"/>
    <x v="1"/>
    <x v="0"/>
    <n v="40.111580371856597"/>
    <n v="278.43707695875997"/>
    <n v="0"/>
    <n v="0"/>
    <n v="4111"/>
    <n v="0"/>
    <n v="0"/>
    <n v="2002"/>
    <x v="0"/>
    <n v="0"/>
    <s v="eil22"/>
    <n v="0"/>
    <x v="2"/>
    <n v="1"/>
  </r>
  <r>
    <n v="23"/>
    <n v="506"/>
    <x v="0"/>
    <x v="1"/>
    <n v="599.72101736068703"/>
    <n v="470.05859968022401"/>
    <n v="0"/>
    <n v="8.2129878997802699"/>
    <n v="358"/>
    <n v="140"/>
    <n v="0.1"/>
    <n v="1998"/>
    <x v="1"/>
    <n v="0"/>
    <s v="eil23"/>
    <n v="0.39106145251396601"/>
    <x v="2"/>
    <n v="1"/>
  </r>
  <r>
    <n v="101"/>
    <n v="10100"/>
    <x v="3"/>
    <x v="0"/>
    <n v="7205.6373872756903"/>
    <s v="inf"/>
    <s v="inf"/>
    <n v="0"/>
    <n v="1337"/>
    <n v="0"/>
    <n v="0"/>
    <n v="1998"/>
    <x v="2"/>
    <n v="0"/>
    <s v="eilB101"/>
    <n v="0"/>
    <x v="1"/>
    <n v="0"/>
  </r>
  <r>
    <n v="76"/>
    <n v="5700"/>
    <x v="3"/>
    <x v="0"/>
    <n v="3428.25984311103"/>
    <n v="544.36905267082795"/>
    <n v="0"/>
    <n v="0"/>
    <n v="3588"/>
    <n v="0"/>
    <n v="0"/>
    <n v="1999"/>
    <x v="0"/>
    <n v="0"/>
    <s v="eilA76"/>
    <n v="0"/>
    <x v="1"/>
    <n v="1"/>
  </r>
  <r>
    <n v="76"/>
    <n v="5700"/>
    <x v="3"/>
    <x v="1"/>
    <n v="3471.4223399162202"/>
    <n v="544.36905267082795"/>
    <n v="6.9852728414628204E-6"/>
    <n v="5.7143318653106601"/>
    <n v="459"/>
    <n v="106"/>
    <n v="0.1"/>
    <n v="2000"/>
    <x v="0"/>
    <n v="4622"/>
    <s v="eilD76"/>
    <n v="0.23093681917211301"/>
    <x v="1"/>
    <n v="1"/>
  </r>
  <r>
    <n v="31"/>
    <n v="930"/>
    <x v="1"/>
    <x v="0"/>
    <n v="12.8541958332061"/>
    <n v="222.99999999999901"/>
    <n v="0"/>
    <n v="0"/>
    <n v="251"/>
    <n v="0"/>
    <n v="0"/>
    <n v="1999"/>
    <x v="1"/>
    <n v="0"/>
    <s v="eil31"/>
    <n v="0"/>
    <x v="0"/>
    <n v="1"/>
  </r>
  <r>
    <n v="13"/>
    <n v="156"/>
    <x v="0"/>
    <x v="1"/>
    <n v="50.082391738891602"/>
    <n v="152.99999999999901"/>
    <n v="0"/>
    <n v="3.5340814590454102"/>
    <n v="54"/>
    <n v="28"/>
    <n v="0.1"/>
    <n v="1998"/>
    <x v="2"/>
    <n v="0"/>
    <s v="eil13"/>
    <n v="0.51851851851851805"/>
    <x v="2"/>
    <n v="1"/>
  </r>
  <r>
    <n v="30"/>
    <n v="870"/>
    <x v="3"/>
    <x v="0"/>
    <n v="27.2088623046875"/>
    <n v="382.72988778852903"/>
    <n v="0"/>
    <n v="0"/>
    <n v="1226"/>
    <n v="0"/>
    <n v="0"/>
    <n v="2002"/>
    <x v="1"/>
    <n v="0"/>
    <s v="eil30"/>
    <n v="0"/>
    <x v="0"/>
    <n v="1"/>
  </r>
  <r>
    <n v="7"/>
    <n v="42"/>
    <x v="1"/>
    <x v="0"/>
    <n v="3.1682593822479199"/>
    <n v="104"/>
    <n v="0"/>
    <n v="0"/>
    <n v="439"/>
    <n v="0"/>
    <n v="0"/>
    <n v="2002"/>
    <x v="1"/>
    <n v="0"/>
    <s v="eil7"/>
    <n v="0"/>
    <x v="2"/>
    <n v="1"/>
  </r>
  <r>
    <n v="33"/>
    <n v="1056"/>
    <x v="3"/>
    <x v="0"/>
    <n v="163.219502687454"/>
    <n v="442.65348671178498"/>
    <n v="0"/>
    <n v="0"/>
    <n v="3146"/>
    <n v="0"/>
    <n v="0"/>
    <n v="2002"/>
    <x v="0"/>
    <n v="0"/>
    <s v="eil33"/>
    <n v="0"/>
    <x v="0"/>
    <n v="1"/>
  </r>
  <r>
    <n v="23"/>
    <n v="506"/>
    <x v="0"/>
    <x v="1"/>
    <n v="760.392993450164"/>
    <n v="470.05859968022401"/>
    <n v="0"/>
    <n v="9.8386111259460396"/>
    <n v="235"/>
    <n v="184"/>
    <n v="0.1"/>
    <n v="1999"/>
    <x v="2"/>
    <n v="0"/>
    <s v="eil23"/>
    <n v="0.78297872340425501"/>
    <x v="2"/>
    <n v="1"/>
  </r>
  <r>
    <n v="13"/>
    <n v="156"/>
    <x v="0"/>
    <x v="0"/>
    <n v="52.6104156970977"/>
    <n v="152.99999999999901"/>
    <n v="0"/>
    <n v="0"/>
    <n v="54"/>
    <n v="0"/>
    <n v="0"/>
    <n v="2000"/>
    <x v="1"/>
    <n v="0"/>
    <s v="eil13"/>
    <n v="0"/>
    <x v="2"/>
    <n v="1"/>
  </r>
  <r>
    <n v="48"/>
    <n v="2256"/>
    <x v="3"/>
    <x v="0"/>
    <n v="7202.36175584793"/>
    <n v="56921.9991902822"/>
    <n v="0.33120698671017001"/>
    <n v="0"/>
    <n v="82696"/>
    <n v="0"/>
    <n v="0"/>
    <n v="2001"/>
    <x v="1"/>
    <n v="0"/>
    <s v="att48"/>
    <n v="0"/>
    <x v="0"/>
    <n v="1"/>
  </r>
  <r>
    <n v="33"/>
    <n v="1056"/>
    <x v="0"/>
    <x v="0"/>
    <n v="7208.3798286914798"/>
    <s v="inf"/>
    <s v="inf"/>
    <n v="0"/>
    <n v="211"/>
    <n v="0"/>
    <n v="0"/>
    <n v="2001"/>
    <x v="0"/>
    <n v="0"/>
    <s v="eil33"/>
    <n v="0"/>
    <x v="0"/>
    <n v="0"/>
  </r>
  <r>
    <n v="51"/>
    <n v="2550"/>
    <x v="3"/>
    <x v="0"/>
    <n v="679.06760740280095"/>
    <n v="428.87175639203298"/>
    <n v="0"/>
    <n v="0"/>
    <n v="8174"/>
    <n v="0"/>
    <n v="0"/>
    <n v="1998"/>
    <x v="1"/>
    <n v="0"/>
    <s v="eil51"/>
    <n v="0"/>
    <x v="1"/>
    <n v="1"/>
  </r>
  <r>
    <n v="31"/>
    <n v="930"/>
    <x v="2"/>
    <x v="0"/>
    <n v="17.616387844085601"/>
    <n v="222.99999999999901"/>
    <n v="0"/>
    <n v="0"/>
    <n v="351"/>
    <n v="0"/>
    <n v="0"/>
    <n v="2001"/>
    <x v="1"/>
    <n v="0"/>
    <s v="eil31"/>
    <n v="0"/>
    <x v="0"/>
    <n v="1"/>
  </r>
  <r>
    <n v="30"/>
    <n v="870"/>
    <x v="0"/>
    <x v="1"/>
    <n v="4229.2140092849704"/>
    <n v="382.72988778852903"/>
    <n v="0"/>
    <n v="19.560660600662199"/>
    <n v="566"/>
    <n v="280"/>
    <n v="0.1"/>
    <n v="1999"/>
    <x v="0"/>
    <n v="0"/>
    <s v="eil30"/>
    <n v="0.494699646643109"/>
    <x v="0"/>
    <n v="1"/>
  </r>
  <r>
    <n v="76"/>
    <n v="5700"/>
    <x v="3"/>
    <x v="0"/>
    <n v="3258.6534421443898"/>
    <n v="544.36905267082795"/>
    <n v="0"/>
    <n v="0"/>
    <n v="3588"/>
    <n v="0"/>
    <n v="0"/>
    <n v="2001"/>
    <x v="0"/>
    <n v="0"/>
    <s v="eilC76"/>
    <n v="0"/>
    <x v="1"/>
    <n v="1"/>
  </r>
  <r>
    <n v="31"/>
    <n v="930"/>
    <x v="0"/>
    <x v="0"/>
    <n v="141.94555258750901"/>
    <n v="222.99999999999801"/>
    <n v="0"/>
    <n v="0"/>
    <n v="678"/>
    <n v="0"/>
    <n v="0"/>
    <n v="2002"/>
    <x v="2"/>
    <n v="0"/>
    <s v="eil31"/>
    <n v="0"/>
    <x v="0"/>
    <n v="1"/>
  </r>
  <r>
    <n v="22"/>
    <n v="462"/>
    <x v="3"/>
    <x v="1"/>
    <n v="19.5650024414062"/>
    <n v="278.43707695875997"/>
    <n v="0"/>
    <n v="1.25151371955871"/>
    <n v="260"/>
    <n v="155"/>
    <n v="0.1"/>
    <n v="2000"/>
    <x v="0"/>
    <n v="564"/>
    <s v="eil22"/>
    <n v="0.59615384615384603"/>
    <x v="2"/>
    <n v="1"/>
  </r>
  <r>
    <n v="30"/>
    <n v="870"/>
    <x v="2"/>
    <x v="1"/>
    <n v="274.69669270515402"/>
    <n v="382.72988778852903"/>
    <n v="0"/>
    <n v="5.5163886547088596"/>
    <n v="545"/>
    <n v="242"/>
    <n v="0.1"/>
    <n v="1998"/>
    <x v="2"/>
    <n v="15"/>
    <s v="eil30"/>
    <n v="0.444036697247706"/>
    <x v="0"/>
    <n v="1"/>
  </r>
  <r>
    <n v="33"/>
    <n v="1056"/>
    <x v="1"/>
    <x v="1"/>
    <n v="55.709443330764699"/>
    <n v="442.65348671178799"/>
    <n v="0"/>
    <n v="5.0901825428008998"/>
    <n v="375"/>
    <n v="280"/>
    <n v="0.1"/>
    <n v="2001"/>
    <x v="1"/>
    <n v="811"/>
    <s v="eil33"/>
    <n v="0.74666666666666603"/>
    <x v="0"/>
    <n v="1"/>
  </r>
  <r>
    <n v="30"/>
    <n v="870"/>
    <x v="3"/>
    <x v="1"/>
    <n v="23.303500890731801"/>
    <n v="382.72988778852903"/>
    <n v="0"/>
    <n v="1.50708651542663"/>
    <n v="343"/>
    <n v="222"/>
    <n v="0.1"/>
    <n v="2001"/>
    <x v="1"/>
    <n v="0"/>
    <s v="eil30"/>
    <n v="0.64723032069970798"/>
    <x v="0"/>
    <n v="1"/>
  </r>
  <r>
    <n v="31"/>
    <n v="930"/>
    <x v="3"/>
    <x v="0"/>
    <n v="6.2444808483123699"/>
    <n v="222.99999999999901"/>
    <n v="0"/>
    <n v="0"/>
    <n v="199"/>
    <n v="0"/>
    <n v="0"/>
    <n v="2001"/>
    <x v="1"/>
    <n v="0"/>
    <s v="eil31"/>
    <n v="0"/>
    <x v="0"/>
    <n v="1"/>
  </r>
  <r>
    <n v="76"/>
    <n v="5700"/>
    <x v="1"/>
    <x v="0"/>
    <n v="7206.77071022987"/>
    <s v="inf"/>
    <s v="inf"/>
    <n v="0"/>
    <n v="2944"/>
    <n v="0"/>
    <n v="0"/>
    <n v="2002"/>
    <x v="0"/>
    <n v="0"/>
    <s v="eilD76"/>
    <n v="0"/>
    <x v="1"/>
    <n v="0"/>
  </r>
  <r>
    <n v="33"/>
    <n v="1056"/>
    <x v="2"/>
    <x v="1"/>
    <n v="2077.4538226127602"/>
    <n v="442.65348671178799"/>
    <n v="0"/>
    <n v="14.2241852283477"/>
    <n v="370"/>
    <n v="168"/>
    <n v="0.1"/>
    <n v="1998"/>
    <x v="1"/>
    <n v="20607"/>
    <s v="eil33"/>
    <n v="0.45405405405405402"/>
    <x v="0"/>
    <n v="1"/>
  </r>
  <r>
    <n v="33"/>
    <n v="1056"/>
    <x v="0"/>
    <x v="0"/>
    <n v="7208.45206713676"/>
    <s v="inf"/>
    <s v="inf"/>
    <n v="0"/>
    <n v="211"/>
    <n v="0"/>
    <n v="0"/>
    <n v="2000"/>
    <x v="2"/>
    <n v="0"/>
    <s v="eil33"/>
    <n v="0"/>
    <x v="0"/>
    <n v="0"/>
  </r>
  <r>
    <n v="48"/>
    <n v="2256"/>
    <x v="1"/>
    <x v="0"/>
    <n v="7203.2760558128302"/>
    <s v="inf"/>
    <s v="inf"/>
    <n v="0"/>
    <n v="24531"/>
    <n v="0"/>
    <n v="0"/>
    <n v="1999"/>
    <x v="1"/>
    <n v="0"/>
    <s v="att48"/>
    <n v="0"/>
    <x v="0"/>
    <n v="0"/>
  </r>
  <r>
    <n v="51"/>
    <n v="2550"/>
    <x v="1"/>
    <x v="0"/>
    <n v="7204.2612624168396"/>
    <n v="428.87175639203298"/>
    <n v="1.06241945777081E-2"/>
    <n v="0"/>
    <n v="31137"/>
    <n v="0"/>
    <n v="0"/>
    <n v="2000"/>
    <x v="1"/>
    <n v="0"/>
    <s v="eil51"/>
    <n v="0"/>
    <x v="1"/>
    <n v="1"/>
  </r>
  <r>
    <n v="13"/>
    <n v="156"/>
    <x v="2"/>
    <x v="1"/>
    <n v="9.4208171367645193"/>
    <n v="153"/>
    <n v="0"/>
    <n v="0.78152680397033603"/>
    <n v="33"/>
    <n v="24"/>
    <n v="0.1"/>
    <n v="1999"/>
    <x v="0"/>
    <n v="0"/>
    <s v="eil13"/>
    <n v="0.72727272727272696"/>
    <x v="2"/>
    <n v="1"/>
  </r>
  <r>
    <n v="13"/>
    <n v="156"/>
    <x v="3"/>
    <x v="1"/>
    <n v="0.95848631858825595"/>
    <n v="153"/>
    <n v="0"/>
    <n v="0.43398618698120101"/>
    <n v="61"/>
    <n v="24"/>
    <n v="0.1"/>
    <n v="2001"/>
    <x v="2"/>
    <n v="0"/>
    <s v="eil13"/>
    <n v="0.393442622950819"/>
    <x v="2"/>
    <n v="1"/>
  </r>
  <r>
    <n v="22"/>
    <n v="462"/>
    <x v="0"/>
    <x v="0"/>
    <n v="2590.37763261795"/>
    <n v="278.43707695875997"/>
    <n v="9.8850149064521906E-5"/>
    <n v="0"/>
    <n v="19277"/>
    <n v="0"/>
    <n v="0"/>
    <n v="2002"/>
    <x v="2"/>
    <n v="0"/>
    <s v="eil22"/>
    <n v="0"/>
    <x v="2"/>
    <n v="1"/>
  </r>
  <r>
    <n v="48"/>
    <n v="2256"/>
    <x v="2"/>
    <x v="1"/>
    <n v="7206.6035394668497"/>
    <s v="inf"/>
    <s v="inf"/>
    <n v="13.5046255588531"/>
    <n v="1462"/>
    <n v="896"/>
    <n v="0.1"/>
    <n v="1998"/>
    <x v="2"/>
    <n v="29527"/>
    <s v="att48"/>
    <n v="0.61285909712722297"/>
    <x v="0"/>
    <n v="0"/>
  </r>
  <r>
    <n v="76"/>
    <n v="5700"/>
    <x v="3"/>
    <x v="1"/>
    <n v="3403.2494447231202"/>
    <n v="544.36905267082795"/>
    <n v="6.9852728414628204E-6"/>
    <n v="5.7162823677062899"/>
    <n v="459"/>
    <n v="106"/>
    <n v="0.1"/>
    <n v="2000"/>
    <x v="2"/>
    <n v="4622"/>
    <s v="eilB76"/>
    <n v="0.23093681917211301"/>
    <x v="1"/>
    <n v="1"/>
  </r>
  <r>
    <n v="7"/>
    <n v="42"/>
    <x v="1"/>
    <x v="1"/>
    <n v="1.25896215438842"/>
    <n v="104"/>
    <n v="0"/>
    <n v="0.39945220947265597"/>
    <n v="92"/>
    <n v="74"/>
    <n v="0.1"/>
    <n v="2001"/>
    <x v="1"/>
    <n v="455"/>
    <s v="eil7"/>
    <n v="0.80434782608695599"/>
    <x v="2"/>
    <n v="1"/>
  </r>
  <r>
    <n v="31"/>
    <n v="930"/>
    <x v="3"/>
    <x v="1"/>
    <n v="2.4814922809600799"/>
    <n v="222.99999999999901"/>
    <n v="0"/>
    <n v="0.88030457496643"/>
    <n v="89"/>
    <n v="85"/>
    <n v="0.1"/>
    <n v="2000"/>
    <x v="0"/>
    <n v="0"/>
    <s v="eil31"/>
    <n v="0.95505617977528001"/>
    <x v="0"/>
    <n v="1"/>
  </r>
  <r>
    <n v="22"/>
    <n v="462"/>
    <x v="2"/>
    <x v="0"/>
    <n v="390.767034769058"/>
    <n v="278.43707695875997"/>
    <n v="0"/>
    <n v="0"/>
    <n v="7085"/>
    <n v="0"/>
    <n v="0"/>
    <n v="2001"/>
    <x v="1"/>
    <n v="0"/>
    <s v="eil22"/>
    <n v="0"/>
    <x v="2"/>
    <n v="1"/>
  </r>
  <r>
    <n v="23"/>
    <n v="506"/>
    <x v="2"/>
    <x v="1"/>
    <n v="81.615334033965993"/>
    <n v="470.05859968022401"/>
    <n v="0"/>
    <n v="1.9214625358581501"/>
    <n v="151"/>
    <n v="112"/>
    <n v="0.1"/>
    <n v="1998"/>
    <x v="0"/>
    <n v="0"/>
    <s v="eil23"/>
    <n v="0.741721854304635"/>
    <x v="2"/>
    <n v="1"/>
  </r>
  <r>
    <n v="23"/>
    <n v="506"/>
    <x v="3"/>
    <x v="1"/>
    <n v="3.4237241744995099"/>
    <n v="470.05859968022298"/>
    <n v="0"/>
    <n v="0.70609855651855402"/>
    <n v="124"/>
    <n v="97"/>
    <n v="0.1"/>
    <n v="2001"/>
    <x v="1"/>
    <n v="0"/>
    <s v="eil23"/>
    <n v="0.782258064516129"/>
    <x v="2"/>
    <n v="1"/>
  </r>
  <r>
    <n v="13"/>
    <n v="156"/>
    <x v="2"/>
    <x v="0"/>
    <n v="8.5667819976806605"/>
    <n v="153"/>
    <n v="0"/>
    <n v="0"/>
    <n v="54"/>
    <n v="0"/>
    <n v="0"/>
    <n v="2002"/>
    <x v="0"/>
    <n v="0"/>
    <s v="eil13"/>
    <n v="0"/>
    <x v="2"/>
    <n v="1"/>
  </r>
  <r>
    <n v="30"/>
    <n v="870"/>
    <x v="1"/>
    <x v="1"/>
    <n v="123.757894992828"/>
    <n v="382.72988778852903"/>
    <n v="0"/>
    <n v="2.5865983963012602"/>
    <n v="355"/>
    <n v="234"/>
    <n v="0.1"/>
    <n v="2002"/>
    <x v="2"/>
    <n v="0"/>
    <s v="eil30"/>
    <n v="0.65915492957746402"/>
    <x v="0"/>
    <n v="1"/>
  </r>
  <r>
    <n v="33"/>
    <n v="1056"/>
    <x v="3"/>
    <x v="1"/>
    <n v="50.3766059875488"/>
    <n v="442.65348655916398"/>
    <n v="0"/>
    <n v="2.8685233592986998"/>
    <n v="394"/>
    <n v="211"/>
    <n v="0.1"/>
    <n v="2002"/>
    <x v="2"/>
    <n v="2137"/>
    <s v="eil33"/>
    <n v="0.53553299492385698"/>
    <x v="0"/>
    <n v="1"/>
  </r>
  <r>
    <n v="76"/>
    <n v="5700"/>
    <x v="3"/>
    <x v="1"/>
    <n v="3766.8317503929102"/>
    <n v="544.36905267082795"/>
    <n v="6.9852728414628204E-6"/>
    <n v="5.9270305633544904"/>
    <n v="459"/>
    <n v="106"/>
    <n v="0.1"/>
    <n v="2000"/>
    <x v="1"/>
    <n v="4622"/>
    <s v="eilA76"/>
    <n v="0.23093681917211301"/>
    <x v="1"/>
    <n v="1"/>
  </r>
  <r>
    <n v="48"/>
    <n v="2256"/>
    <x v="2"/>
    <x v="1"/>
    <n v="7206.9161999225598"/>
    <s v="inf"/>
    <s v="inf"/>
    <n v="15.1329071521759"/>
    <n v="1894"/>
    <n v="737"/>
    <n v="0.1"/>
    <n v="1999"/>
    <x v="1"/>
    <n v="75292"/>
    <s v="att48"/>
    <n v="0.38912354804646199"/>
    <x v="0"/>
    <n v="0"/>
  </r>
  <r>
    <n v="31"/>
    <n v="930"/>
    <x v="1"/>
    <x v="0"/>
    <n v="13.1245098114013"/>
    <n v="222.99999999999901"/>
    <n v="0"/>
    <n v="0"/>
    <n v="251"/>
    <n v="0"/>
    <n v="0"/>
    <n v="2001"/>
    <x v="2"/>
    <n v="0"/>
    <s v="eil31"/>
    <n v="0"/>
    <x v="0"/>
    <n v="1"/>
  </r>
  <r>
    <n v="48"/>
    <n v="2256"/>
    <x v="3"/>
    <x v="0"/>
    <n v="7201.60314083099"/>
    <n v="56803.796381521301"/>
    <n v="0.35715925334541898"/>
    <n v="0"/>
    <n v="55414"/>
    <n v="0"/>
    <n v="0"/>
    <n v="1999"/>
    <x v="2"/>
    <n v="0"/>
    <s v="att48"/>
    <n v="0"/>
    <x v="0"/>
    <n v="1"/>
  </r>
  <r>
    <n v="51"/>
    <n v="2550"/>
    <x v="3"/>
    <x v="0"/>
    <n v="696.05777454376198"/>
    <n v="428.87175639203298"/>
    <n v="0"/>
    <n v="0"/>
    <n v="8174"/>
    <n v="0"/>
    <n v="0"/>
    <n v="2000"/>
    <x v="2"/>
    <n v="0"/>
    <s v="eil51"/>
    <n v="0"/>
    <x v="1"/>
    <n v="1"/>
  </r>
  <r>
    <n v="30"/>
    <n v="870"/>
    <x v="2"/>
    <x v="1"/>
    <n v="308.46705198287901"/>
    <n v="382.72988778852999"/>
    <n v="0"/>
    <n v="5.8787670135498002"/>
    <n v="579"/>
    <n v="261"/>
    <n v="0.1"/>
    <n v="1999"/>
    <x v="1"/>
    <n v="15"/>
    <s v="eil30"/>
    <n v="0.45077720207253802"/>
    <x v="0"/>
    <n v="1"/>
  </r>
  <r>
    <n v="51"/>
    <n v="2550"/>
    <x v="0"/>
    <x v="0"/>
    <n v="7220.6061716079703"/>
    <s v="inf"/>
    <s v="inf"/>
    <n v="0"/>
    <n v="13121"/>
    <n v="0"/>
    <n v="0"/>
    <n v="2001"/>
    <x v="0"/>
    <n v="0"/>
    <s v="eil51"/>
    <n v="0"/>
    <x v="1"/>
    <n v="0"/>
  </r>
  <r>
    <n v="13"/>
    <n v="156"/>
    <x v="1"/>
    <x v="1"/>
    <n v="2.5101389884948699"/>
    <n v="152.99999999999901"/>
    <n v="0"/>
    <n v="0.53581857681274403"/>
    <n v="90"/>
    <n v="50"/>
    <n v="0.1"/>
    <n v="2002"/>
    <x v="1"/>
    <n v="0"/>
    <s v="eil13"/>
    <n v="0.55555555555555503"/>
    <x v="2"/>
    <n v="1"/>
  </r>
  <r>
    <n v="30"/>
    <n v="870"/>
    <x v="2"/>
    <x v="0"/>
    <n v="482.04226803779602"/>
    <n v="382.72988778852903"/>
    <n v="0"/>
    <n v="0"/>
    <n v="3865"/>
    <n v="0"/>
    <n v="0"/>
    <n v="1998"/>
    <x v="1"/>
    <n v="0"/>
    <s v="eil30"/>
    <n v="0"/>
    <x v="0"/>
    <n v="1"/>
  </r>
  <r>
    <n v="33"/>
    <n v="1056"/>
    <x v="2"/>
    <x v="1"/>
    <n v="724.16128158569302"/>
    <n v="442.65348671178799"/>
    <n v="0"/>
    <n v="11.712089061737"/>
    <n v="343"/>
    <n v="150"/>
    <n v="0.1"/>
    <n v="1999"/>
    <x v="2"/>
    <n v="13328"/>
    <s v="eil33"/>
    <n v="0.43731778425655898"/>
    <x v="0"/>
    <n v="1"/>
  </r>
  <r>
    <n v="23"/>
    <n v="506"/>
    <x v="1"/>
    <x v="0"/>
    <n v="21.826810598373399"/>
    <n v="470.05859968022298"/>
    <n v="0"/>
    <n v="0"/>
    <n v="364"/>
    <n v="0"/>
    <n v="0"/>
    <n v="2001"/>
    <x v="0"/>
    <n v="0"/>
    <s v="eil23"/>
    <n v="0"/>
    <x v="2"/>
    <n v="1"/>
  </r>
  <r>
    <n v="7"/>
    <n v="42"/>
    <x v="3"/>
    <x v="1"/>
    <n v="0.60576081275939897"/>
    <n v="77.400000000000006"/>
    <n v="0"/>
    <n v="0.45085310935974099"/>
    <n v="16"/>
    <n v="3"/>
    <n v="0.1"/>
    <n v="2002"/>
    <x v="2"/>
    <n v="42"/>
    <s v="eil7"/>
    <n v="0.1875"/>
    <x v="2"/>
    <n v="1"/>
  </r>
  <r>
    <n v="23"/>
    <n v="506"/>
    <x v="1"/>
    <x v="1"/>
    <n v="7.47011065483093"/>
    <n v="470.05859968022298"/>
    <n v="0"/>
    <n v="0.81201434135437001"/>
    <n v="135"/>
    <n v="79"/>
    <n v="0.1"/>
    <n v="2002"/>
    <x v="2"/>
    <n v="21"/>
    <s v="eil23"/>
    <n v="0.58518518518518503"/>
    <x v="2"/>
    <n v="1"/>
  </r>
  <r>
    <n v="76"/>
    <n v="5700"/>
    <x v="1"/>
    <x v="0"/>
    <n v="7207.5749311447098"/>
    <s v="inf"/>
    <s v="inf"/>
    <n v="0"/>
    <n v="2944"/>
    <n v="0"/>
    <n v="0"/>
    <n v="2001"/>
    <x v="0"/>
    <n v="0"/>
    <s v="eilA76"/>
    <n v="0"/>
    <x v="1"/>
    <n v="0"/>
  </r>
  <r>
    <n v="22"/>
    <n v="462"/>
    <x v="2"/>
    <x v="1"/>
    <n v="111.309470415115"/>
    <n v="278.43707695875997"/>
    <n v="0"/>
    <n v="1.93412566184997"/>
    <n v="284"/>
    <n v="166"/>
    <n v="0.1"/>
    <n v="1999"/>
    <x v="1"/>
    <n v="10620"/>
    <s v="eil22"/>
    <n v="0.58450704225352101"/>
    <x v="2"/>
    <n v="1"/>
  </r>
  <r>
    <n v="51"/>
    <n v="2550"/>
    <x v="3"/>
    <x v="0"/>
    <n v="911.52528119087197"/>
    <n v="428.87175639203298"/>
    <n v="0"/>
    <n v="0"/>
    <n v="8174"/>
    <n v="0"/>
    <n v="0"/>
    <n v="1999"/>
    <x v="0"/>
    <n v="0"/>
    <s v="eil51"/>
    <n v="0"/>
    <x v="1"/>
    <n v="1"/>
  </r>
  <r>
    <n v="23"/>
    <n v="506"/>
    <x v="0"/>
    <x v="0"/>
    <n v="470.19418787956198"/>
    <n v="470.05859968022401"/>
    <n v="0"/>
    <n v="0"/>
    <n v="1268"/>
    <n v="0"/>
    <n v="0"/>
    <n v="1999"/>
    <x v="1"/>
    <n v="0"/>
    <s v="eil23"/>
    <n v="0"/>
    <x v="2"/>
    <n v="1"/>
  </r>
  <r>
    <n v="7"/>
    <n v="42"/>
    <x v="1"/>
    <x v="1"/>
    <n v="1.0281970500946001"/>
    <n v="102.46"/>
    <n v="0"/>
    <n v="0.41090559959411599"/>
    <n v="63"/>
    <n v="47"/>
    <n v="0.1"/>
    <n v="2002"/>
    <x v="0"/>
    <n v="374"/>
    <s v="eil7"/>
    <n v="0.74603174603174605"/>
    <x v="2"/>
    <n v="1"/>
  </r>
  <r>
    <n v="23"/>
    <n v="506"/>
    <x v="1"/>
    <x v="0"/>
    <n v="19.083238363265899"/>
    <n v="470.05859968022298"/>
    <n v="0"/>
    <n v="0"/>
    <n v="364"/>
    <n v="0"/>
    <n v="0"/>
    <n v="1998"/>
    <x v="2"/>
    <n v="0"/>
    <s v="eil23"/>
    <n v="0"/>
    <x v="2"/>
    <n v="1"/>
  </r>
  <r>
    <n v="76"/>
    <n v="5700"/>
    <x v="3"/>
    <x v="0"/>
    <n v="3395.2414565086301"/>
    <n v="544.36905267082795"/>
    <n v="0"/>
    <n v="0"/>
    <n v="3588"/>
    <n v="0"/>
    <n v="0"/>
    <n v="2000"/>
    <x v="1"/>
    <n v="0"/>
    <s v="eilC76"/>
    <n v="0"/>
    <x v="1"/>
    <n v="1"/>
  </r>
  <r>
    <n v="76"/>
    <n v="5700"/>
    <x v="2"/>
    <x v="0"/>
    <n v="7213.63782954216"/>
    <s v="inf"/>
    <s v="inf"/>
    <n v="0"/>
    <n v="3387"/>
    <n v="0"/>
    <n v="0"/>
    <n v="2000"/>
    <x v="2"/>
    <n v="0"/>
    <s v="eilC76"/>
    <n v="0"/>
    <x v="1"/>
    <n v="0"/>
  </r>
  <r>
    <n v="76"/>
    <n v="5700"/>
    <x v="1"/>
    <x v="0"/>
    <n v="7207.7875258922504"/>
    <s v="inf"/>
    <s v="inf"/>
    <n v="0"/>
    <n v="2944"/>
    <n v="0"/>
    <n v="0"/>
    <n v="1998"/>
    <x v="2"/>
    <n v="0"/>
    <s v="eilA76"/>
    <n v="0"/>
    <x v="1"/>
    <n v="0"/>
  </r>
  <r>
    <n v="23"/>
    <n v="506"/>
    <x v="3"/>
    <x v="1"/>
    <n v="3.54541659355163"/>
    <n v="470.05859968022298"/>
    <n v="0"/>
    <n v="0.82359814643859797"/>
    <n v="149"/>
    <n v="103"/>
    <n v="0.1"/>
    <n v="2002"/>
    <x v="0"/>
    <n v="0"/>
    <s v="eil23"/>
    <n v="0.69127516778523401"/>
    <x v="2"/>
    <n v="1"/>
  </r>
  <r>
    <n v="33"/>
    <n v="1056"/>
    <x v="1"/>
    <x v="1"/>
    <n v="529.39919400215103"/>
    <n v="442.65348671176997"/>
    <n v="0"/>
    <n v="4.2647452354431099"/>
    <n v="328"/>
    <n v="153"/>
    <n v="0.1"/>
    <n v="2002"/>
    <x v="0"/>
    <n v="5618"/>
    <s v="eil33"/>
    <n v="0.46646341463414598"/>
    <x v="0"/>
    <n v="1"/>
  </r>
  <r>
    <n v="7"/>
    <n v="42"/>
    <x v="0"/>
    <x v="1"/>
    <n v="8.5939733982086093"/>
    <n v="103.99999999999901"/>
    <n v="0"/>
    <n v="3.2167215347289999"/>
    <n v="183"/>
    <n v="163"/>
    <n v="0.1"/>
    <n v="2001"/>
    <x v="1"/>
    <n v="2159"/>
    <s v="eil7"/>
    <n v="0.89071038251366097"/>
    <x v="2"/>
    <n v="1"/>
  </r>
  <r>
    <n v="30"/>
    <n v="870"/>
    <x v="3"/>
    <x v="1"/>
    <n v="20.591442346572801"/>
    <n v="382.72988778852903"/>
    <n v="0"/>
    <n v="1.3238060474395701"/>
    <n v="343"/>
    <n v="213"/>
    <n v="0.1"/>
    <n v="2002"/>
    <x v="0"/>
    <n v="0"/>
    <s v="eil30"/>
    <n v="0.62099125364431396"/>
    <x v="0"/>
    <n v="1"/>
  </r>
  <r>
    <n v="31"/>
    <n v="930"/>
    <x v="1"/>
    <x v="0"/>
    <n v="12.529415845870901"/>
    <n v="222.99999999999901"/>
    <n v="0"/>
    <n v="0"/>
    <n v="251"/>
    <n v="0"/>
    <n v="0"/>
    <n v="1998"/>
    <x v="0"/>
    <n v="0"/>
    <s v="eil31"/>
    <n v="0"/>
    <x v="0"/>
    <n v="1"/>
  </r>
  <r>
    <n v="101"/>
    <n v="10100"/>
    <x v="1"/>
    <x v="0"/>
    <n v="7211.0349912643396"/>
    <n v="685.37709571111395"/>
    <n v="6.8192885885144994E-2"/>
    <n v="0"/>
    <n v="5762"/>
    <n v="0"/>
    <n v="0"/>
    <n v="2002"/>
    <x v="0"/>
    <n v="0"/>
    <s v="eilA101"/>
    <n v="0"/>
    <x v="1"/>
    <n v="1"/>
  </r>
  <r>
    <n v="101"/>
    <n v="10100"/>
    <x v="2"/>
    <x v="1"/>
    <n v="7229.1820576190903"/>
    <s v="inf"/>
    <s v="inf"/>
    <n v="66.135719299316406"/>
    <n v="1272"/>
    <n v="227"/>
    <n v="0.1"/>
    <n v="2002"/>
    <x v="1"/>
    <n v="8432"/>
    <s v="eilB101"/>
    <n v="0.178459119496855"/>
    <x v="1"/>
    <n v="0"/>
  </r>
  <r>
    <n v="7"/>
    <n v="42"/>
    <x v="2"/>
    <x v="0"/>
    <n v="3.3189198970794598"/>
    <n v="103.99999999999901"/>
    <n v="0"/>
    <n v="0"/>
    <n v="1016"/>
    <n v="0"/>
    <n v="0"/>
    <n v="2000"/>
    <x v="1"/>
    <n v="0"/>
    <s v="eil7"/>
    <n v="0"/>
    <x v="2"/>
    <n v="1"/>
  </r>
  <r>
    <n v="76"/>
    <n v="5700"/>
    <x v="2"/>
    <x v="1"/>
    <n v="7217.7135734558096"/>
    <s v="inf"/>
    <s v="inf"/>
    <n v="16.284082412719702"/>
    <n v="510"/>
    <n v="110"/>
    <n v="0.1"/>
    <n v="2000"/>
    <x v="2"/>
    <n v="1796"/>
    <s v="eilA76"/>
    <n v="0.21568627450980299"/>
    <x v="1"/>
    <n v="0"/>
  </r>
  <r>
    <n v="7"/>
    <n v="42"/>
    <x v="0"/>
    <x v="1"/>
    <n v="5.3660209178924498"/>
    <n v="75.999999999999801"/>
    <n v="0"/>
    <n v="4.1015994548797599"/>
    <n v="21"/>
    <n v="10"/>
    <n v="0.1"/>
    <n v="2000"/>
    <x v="2"/>
    <n v="235"/>
    <s v="eil7"/>
    <n v="0.476190476190476"/>
    <x v="2"/>
    <n v="1"/>
  </r>
  <r>
    <n v="48"/>
    <n v="2256"/>
    <x v="3"/>
    <x v="1"/>
    <n v="7201.9788861274701"/>
    <s v="inf"/>
    <s v="inf"/>
    <n v="4.6429297924041704"/>
    <n v="841"/>
    <n v="383"/>
    <n v="0.1"/>
    <n v="1998"/>
    <x v="1"/>
    <n v="45582"/>
    <s v="att48"/>
    <n v="0.45541022592152097"/>
    <x v="0"/>
    <n v="0"/>
  </r>
  <r>
    <n v="31"/>
    <n v="930"/>
    <x v="0"/>
    <x v="0"/>
    <n v="89.354612112045203"/>
    <n v="222.99999999999801"/>
    <n v="0"/>
    <n v="0"/>
    <n v="678"/>
    <n v="0"/>
    <n v="0"/>
    <n v="2000"/>
    <x v="1"/>
    <n v="0"/>
    <s v="eil31"/>
    <n v="0"/>
    <x v="0"/>
    <n v="1"/>
  </r>
  <r>
    <n v="33"/>
    <n v="1056"/>
    <x v="2"/>
    <x v="0"/>
    <n v="6384.69875121116"/>
    <n v="442.65348671178799"/>
    <n v="0"/>
    <n v="0"/>
    <n v="16482"/>
    <n v="0"/>
    <n v="0"/>
    <n v="2000"/>
    <x v="0"/>
    <n v="0"/>
    <s v="eil33"/>
    <n v="0"/>
    <x v="0"/>
    <n v="1"/>
  </r>
  <r>
    <n v="13"/>
    <n v="156"/>
    <x v="1"/>
    <x v="1"/>
    <n v="2.6841778755187899"/>
    <n v="152.99999999999901"/>
    <n v="0"/>
    <n v="0.45229792594909601"/>
    <n v="58"/>
    <n v="26"/>
    <n v="0.1"/>
    <n v="2001"/>
    <x v="0"/>
    <n v="0"/>
    <s v="eil13"/>
    <n v="0.44827586206896503"/>
    <x v="2"/>
    <n v="1"/>
  </r>
  <r>
    <n v="51"/>
    <n v="2550"/>
    <x v="1"/>
    <x v="1"/>
    <n v="7203.8161365985798"/>
    <n v="428.87175639203298"/>
    <n v="8.5747128959650001E-3"/>
    <n v="5.7107002735137904"/>
    <n v="395"/>
    <n v="197"/>
    <n v="0.1"/>
    <n v="1998"/>
    <x v="1"/>
    <n v="46729"/>
    <s v="eil51"/>
    <n v="0.49873417721518898"/>
    <x v="1"/>
    <n v="1"/>
  </r>
  <r>
    <n v="23"/>
    <n v="506"/>
    <x v="3"/>
    <x v="0"/>
    <n v="4.5220093727111799"/>
    <n v="470.05859968022298"/>
    <n v="0"/>
    <n v="0"/>
    <n v="267"/>
    <n v="0"/>
    <n v="0"/>
    <n v="1998"/>
    <x v="1"/>
    <n v="0"/>
    <s v="eil23"/>
    <n v="0"/>
    <x v="2"/>
    <n v="1"/>
  </r>
  <r>
    <n v="76"/>
    <n v="5700"/>
    <x v="1"/>
    <x v="1"/>
    <n v="4252.16991257667"/>
    <n v="544.36905175591403"/>
    <n v="0"/>
    <n v="10.320329666137599"/>
    <n v="445"/>
    <n v="226"/>
    <n v="0.1"/>
    <n v="2000"/>
    <x v="0"/>
    <n v="10766"/>
    <s v="eilB76"/>
    <n v="0.50786516853932495"/>
    <x v="1"/>
    <n v="1"/>
  </r>
  <r>
    <n v="31"/>
    <n v="930"/>
    <x v="2"/>
    <x v="1"/>
    <n v="16.390275478363002"/>
    <n v="222.99999999999901"/>
    <n v="0"/>
    <n v="2.3703148365020699"/>
    <n v="147"/>
    <n v="108"/>
    <n v="0.1"/>
    <n v="1998"/>
    <x v="0"/>
    <n v="0"/>
    <s v="eil31"/>
    <n v="0.73469387755102"/>
    <x v="0"/>
    <n v="1"/>
  </r>
  <r>
    <n v="76"/>
    <n v="5700"/>
    <x v="3"/>
    <x v="0"/>
    <n v="3242.4962618350901"/>
    <n v="544.36905267082795"/>
    <n v="0"/>
    <n v="0"/>
    <n v="3588"/>
    <n v="0"/>
    <n v="0"/>
    <n v="1998"/>
    <x v="1"/>
    <n v="0"/>
    <s v="eilA76"/>
    <n v="0"/>
    <x v="1"/>
    <n v="1"/>
  </r>
  <r>
    <n v="31"/>
    <n v="930"/>
    <x v="1"/>
    <x v="1"/>
    <n v="4.7244391441345197"/>
    <n v="222.99999999999901"/>
    <n v="0"/>
    <n v="0.98057126998901301"/>
    <n v="127"/>
    <n v="82"/>
    <n v="0.1"/>
    <n v="2000"/>
    <x v="2"/>
    <n v="0"/>
    <s v="eil31"/>
    <n v="0.64566929133858197"/>
    <x v="0"/>
    <n v="1"/>
  </r>
  <r>
    <n v="76"/>
    <n v="5700"/>
    <x v="2"/>
    <x v="1"/>
    <n v="7215.1546306610098"/>
    <n v="545.78755246874505"/>
    <n v="5.5275912753962996E-3"/>
    <n v="17.160661697387599"/>
    <n v="469"/>
    <n v="106"/>
    <n v="0.1"/>
    <n v="2001"/>
    <x v="1"/>
    <n v="4580"/>
    <s v="eilA76"/>
    <n v="0.22601279317697201"/>
    <x v="1"/>
    <n v="1"/>
  </r>
  <r>
    <n v="22"/>
    <n v="462"/>
    <x v="1"/>
    <x v="1"/>
    <n v="41.913538932800201"/>
    <n v="278.43707695875997"/>
    <n v="0"/>
    <n v="1.4309449195861801"/>
    <n v="215"/>
    <n v="123"/>
    <n v="0.1"/>
    <n v="2000"/>
    <x v="2"/>
    <n v="4295"/>
    <s v="eil22"/>
    <n v="0.57209302325581302"/>
    <x v="2"/>
    <n v="1"/>
  </r>
  <r>
    <n v="22"/>
    <n v="462"/>
    <x v="2"/>
    <x v="1"/>
    <n v="178.70421051979"/>
    <n v="278.43707695875997"/>
    <n v="0"/>
    <n v="2.0200560092925999"/>
    <n v="160"/>
    <n v="68"/>
    <n v="0.1"/>
    <n v="1998"/>
    <x v="2"/>
    <n v="10837"/>
    <s v="eil22"/>
    <n v="0.42499999999999999"/>
    <x v="2"/>
    <n v="1"/>
  </r>
  <r>
    <n v="13"/>
    <n v="156"/>
    <x v="0"/>
    <x v="0"/>
    <n v="54.5771965980529"/>
    <n v="152.99999999999901"/>
    <n v="0"/>
    <n v="0"/>
    <n v="54"/>
    <n v="0"/>
    <n v="0"/>
    <n v="2002"/>
    <x v="2"/>
    <n v="0"/>
    <s v="eil13"/>
    <n v="0"/>
    <x v="2"/>
    <n v="1"/>
  </r>
  <r>
    <n v="7"/>
    <n v="42"/>
    <x v="2"/>
    <x v="1"/>
    <n v="3.1448714733123699"/>
    <n v="103.99999999999901"/>
    <n v="0"/>
    <n v="0.79674267768859797"/>
    <n v="92"/>
    <n v="79"/>
    <n v="0.1"/>
    <n v="2002"/>
    <x v="1"/>
    <n v="836"/>
    <s v="eil7"/>
    <n v="0.85869565217391297"/>
    <x v="2"/>
    <n v="1"/>
  </r>
  <r>
    <n v="76"/>
    <n v="5700"/>
    <x v="3"/>
    <x v="1"/>
    <n v="1418.9077756404799"/>
    <n v="544.36905267082795"/>
    <n v="0"/>
    <n v="6.1358702182769704"/>
    <n v="447"/>
    <n v="108"/>
    <n v="0.1"/>
    <n v="1998"/>
    <x v="0"/>
    <n v="4827"/>
    <s v="eilD76"/>
    <n v="0.24161073825503299"/>
    <x v="1"/>
    <n v="1"/>
  </r>
  <r>
    <n v="22"/>
    <n v="462"/>
    <x v="2"/>
    <x v="0"/>
    <n v="374.79107737541199"/>
    <n v="278.43707695875997"/>
    <n v="0"/>
    <n v="0"/>
    <n v="7085"/>
    <n v="0"/>
    <n v="0"/>
    <n v="2002"/>
    <x v="0"/>
    <n v="0"/>
    <s v="eil22"/>
    <n v="0"/>
    <x v="2"/>
    <n v="1"/>
  </r>
  <r>
    <n v="13"/>
    <n v="156"/>
    <x v="2"/>
    <x v="0"/>
    <n v="8.3983516693115199"/>
    <n v="153"/>
    <n v="0"/>
    <n v="0"/>
    <n v="54"/>
    <n v="0"/>
    <n v="0"/>
    <n v="2001"/>
    <x v="1"/>
    <n v="0"/>
    <s v="eil13"/>
    <n v="0"/>
    <x v="2"/>
    <n v="1"/>
  </r>
  <r>
    <n v="7"/>
    <n v="42"/>
    <x v="0"/>
    <x v="0"/>
    <n v="1.28127288818359"/>
    <n v="75.999999999999801"/>
    <n v="0"/>
    <n v="0"/>
    <n v="95"/>
    <n v="0"/>
    <n v="0"/>
    <n v="2000"/>
    <x v="2"/>
    <n v="0"/>
    <s v="eil7"/>
    <n v="0"/>
    <x v="2"/>
    <n v="1"/>
  </r>
  <r>
    <n v="51"/>
    <n v="2550"/>
    <x v="0"/>
    <x v="0"/>
    <n v="7220.14087104797"/>
    <s v="inf"/>
    <s v="inf"/>
    <n v="0"/>
    <n v="13121"/>
    <n v="0"/>
    <n v="0"/>
    <n v="2001"/>
    <x v="1"/>
    <n v="0"/>
    <s v="eil51"/>
    <n v="0"/>
    <x v="1"/>
    <n v="0"/>
  </r>
  <r>
    <n v="30"/>
    <n v="870"/>
    <x v="1"/>
    <x v="1"/>
    <n v="47.417796134948702"/>
    <n v="382.72988778852903"/>
    <n v="0"/>
    <n v="1.92100882530212"/>
    <n v="281"/>
    <n v="107"/>
    <n v="0.1"/>
    <n v="1998"/>
    <x v="1"/>
    <n v="1191"/>
    <s v="eil30"/>
    <n v="0.38078291814946602"/>
    <x v="0"/>
    <n v="1"/>
  </r>
  <r>
    <n v="22"/>
    <n v="462"/>
    <x v="1"/>
    <x v="1"/>
    <n v="33.3645243644714"/>
    <n v="278.43707695875997"/>
    <n v="0"/>
    <n v="0.97920680046081499"/>
    <n v="143"/>
    <n v="65"/>
    <n v="0.1"/>
    <n v="1999"/>
    <x v="0"/>
    <n v="1590"/>
    <s v="eil22"/>
    <n v="0.45454545454545398"/>
    <x v="2"/>
    <n v="1"/>
  </r>
  <r>
    <n v="23"/>
    <n v="506"/>
    <x v="2"/>
    <x v="1"/>
    <n v="31.042866945266699"/>
    <n v="470.05859968022401"/>
    <n v="0"/>
    <n v="1.26235651969909"/>
    <n v="92"/>
    <n v="70"/>
    <n v="0.1"/>
    <n v="2002"/>
    <x v="2"/>
    <n v="21"/>
    <s v="eil23"/>
    <n v="0.76086956521739102"/>
    <x v="2"/>
    <n v="1"/>
  </r>
  <r>
    <n v="33"/>
    <n v="1056"/>
    <x v="3"/>
    <x v="1"/>
    <n v="64.3428151607513"/>
    <n v="442.65348671178799"/>
    <n v="0"/>
    <n v="3.1957337856292698"/>
    <n v="476"/>
    <n v="272"/>
    <n v="0.1"/>
    <n v="1998"/>
    <x v="1"/>
    <n v="1570"/>
    <s v="eil33"/>
    <n v="0.57142857142857095"/>
    <x v="0"/>
    <n v="1"/>
  </r>
  <r>
    <n v="76"/>
    <n v="5700"/>
    <x v="3"/>
    <x v="1"/>
    <n v="687.368760585784"/>
    <n v="544.36905267082795"/>
    <n v="0"/>
    <n v="6.0488464832305899"/>
    <n v="459"/>
    <n v="108"/>
    <n v="0.1"/>
    <n v="2001"/>
    <x v="2"/>
    <n v="1728"/>
    <s v="eilD76"/>
    <n v="0.23529411764705799"/>
    <x v="1"/>
    <n v="1"/>
  </r>
  <r>
    <n v="101"/>
    <n v="10100"/>
    <x v="3"/>
    <x v="1"/>
    <n v="7209.74329447746"/>
    <n v="655.62294848048805"/>
    <n v="1.8009612500195601E-2"/>
    <n v="18.108683347702001"/>
    <n v="1043"/>
    <n v="448"/>
    <n v="0.1"/>
    <n v="2002"/>
    <x v="2"/>
    <n v="11966"/>
    <s v="eilB101"/>
    <n v="0.42953020134228098"/>
    <x v="1"/>
    <n v="1"/>
  </r>
  <r>
    <n v="33"/>
    <n v="1056"/>
    <x v="0"/>
    <x v="1"/>
    <n v="7208.5091867446899"/>
    <n v="442.65348671178702"/>
    <n v="4.1814382322615E-3"/>
    <n v="68.815124988555894"/>
    <n v="391"/>
    <n v="139"/>
    <n v="0.1"/>
    <n v="2000"/>
    <x v="0"/>
    <n v="34272"/>
    <s v="eil33"/>
    <n v="0.355498721227621"/>
    <x v="0"/>
    <n v="1"/>
  </r>
  <r>
    <n v="76"/>
    <n v="5700"/>
    <x v="1"/>
    <x v="0"/>
    <n v="7206.3709630966096"/>
    <s v="inf"/>
    <s v="inf"/>
    <n v="0"/>
    <n v="6294"/>
    <n v="0"/>
    <n v="0"/>
    <n v="2001"/>
    <x v="1"/>
    <n v="0"/>
    <s v="eilA76"/>
    <n v="0"/>
    <x v="1"/>
    <n v="0"/>
  </r>
  <r>
    <n v="30"/>
    <n v="870"/>
    <x v="2"/>
    <x v="0"/>
    <n v="840.134856939315"/>
    <n v="382.72988778852903"/>
    <n v="0"/>
    <n v="0"/>
    <n v="3865"/>
    <n v="0"/>
    <n v="0"/>
    <n v="1998"/>
    <x v="0"/>
    <n v="0"/>
    <s v="eil30"/>
    <n v="0"/>
    <x v="0"/>
    <n v="1"/>
  </r>
  <r>
    <n v="23"/>
    <n v="506"/>
    <x v="1"/>
    <x v="0"/>
    <n v="18.469549417495699"/>
    <n v="470.05859968022298"/>
    <n v="0"/>
    <n v="0"/>
    <n v="364"/>
    <n v="0"/>
    <n v="0"/>
    <n v="2001"/>
    <x v="1"/>
    <n v="0"/>
    <s v="eil23"/>
    <n v="0"/>
    <x v="2"/>
    <n v="1"/>
  </r>
  <r>
    <n v="13"/>
    <n v="156"/>
    <x v="1"/>
    <x v="1"/>
    <n v="2.65976762771606"/>
    <n v="152.99999999999901"/>
    <n v="0"/>
    <n v="0.42738461494445801"/>
    <n v="58"/>
    <n v="26"/>
    <n v="0.1"/>
    <n v="1998"/>
    <x v="2"/>
    <n v="0"/>
    <s v="eil13"/>
    <n v="0.44827586206896503"/>
    <x v="2"/>
    <n v="1"/>
  </r>
  <r>
    <n v="13"/>
    <n v="156"/>
    <x v="0"/>
    <x v="1"/>
    <n v="41.840065956115701"/>
    <n v="152.99999999999901"/>
    <n v="0"/>
    <n v="3.6022744178771902"/>
    <n v="82"/>
    <n v="55"/>
    <n v="0.1"/>
    <n v="2001"/>
    <x v="1"/>
    <n v="0"/>
    <s v="eil13"/>
    <n v="0.67073170731707299"/>
    <x v="2"/>
    <n v="1"/>
  </r>
  <r>
    <n v="23"/>
    <n v="506"/>
    <x v="2"/>
    <x v="0"/>
    <n v="68.162296056747394"/>
    <n v="470.05859968022401"/>
    <n v="0"/>
    <n v="0"/>
    <n v="553"/>
    <n v="0"/>
    <n v="0"/>
    <n v="1999"/>
    <x v="2"/>
    <n v="0"/>
    <s v="eil23"/>
    <n v="0"/>
    <x v="2"/>
    <n v="1"/>
  </r>
  <r>
    <n v="23"/>
    <n v="506"/>
    <x v="1"/>
    <x v="1"/>
    <n v="8.0591769218444806"/>
    <n v="470.05859968022298"/>
    <n v="0"/>
    <n v="0.84142589569091797"/>
    <n v="143"/>
    <n v="82"/>
    <n v="0.1"/>
    <n v="1998"/>
    <x v="1"/>
    <n v="21"/>
    <s v="eil23"/>
    <n v="0.57342657342657299"/>
    <x v="2"/>
    <n v="1"/>
  </r>
  <r>
    <n v="30"/>
    <n v="870"/>
    <x v="2"/>
    <x v="1"/>
    <n v="376.75431346893299"/>
    <n v="382.72988778852999"/>
    <n v="0"/>
    <n v="4.7214009761810303"/>
    <n v="609"/>
    <n v="424"/>
    <n v="0.1"/>
    <n v="2002"/>
    <x v="0"/>
    <n v="0"/>
    <s v="eil30"/>
    <n v="0.69622331691297201"/>
    <x v="0"/>
    <n v="1"/>
  </r>
  <r>
    <n v="31"/>
    <n v="930"/>
    <x v="1"/>
    <x v="1"/>
    <n v="6.4465010166168204"/>
    <n v="222.99999999999901"/>
    <n v="0"/>
    <n v="1.3289325237274101"/>
    <n v="122"/>
    <n v="66"/>
    <n v="0.1"/>
    <n v="1999"/>
    <x v="0"/>
    <n v="0"/>
    <s v="eil31"/>
    <n v="0.54098360655737698"/>
    <x v="0"/>
    <n v="1"/>
  </r>
  <r>
    <n v="76"/>
    <n v="5700"/>
    <x v="3"/>
    <x v="0"/>
    <n v="6412.8355464935303"/>
    <n v="544.36905267082795"/>
    <n v="0"/>
    <n v="0"/>
    <n v="3588"/>
    <n v="0"/>
    <n v="0"/>
    <n v="2002"/>
    <x v="2"/>
    <n v="0"/>
    <s v="eilD76"/>
    <n v="0"/>
    <x v="1"/>
    <n v="1"/>
  </r>
  <r>
    <n v="23"/>
    <n v="506"/>
    <x v="0"/>
    <x v="1"/>
    <n v="302.49530816078101"/>
    <n v="470.05859968022401"/>
    <n v="0"/>
    <n v="5.6780302524566597"/>
    <n v="104"/>
    <n v="93"/>
    <n v="0.1"/>
    <n v="2000"/>
    <x v="1"/>
    <n v="21"/>
    <s v="eil23"/>
    <n v="0.89423076923076905"/>
    <x v="2"/>
    <n v="1"/>
  </r>
  <r>
    <n v="7"/>
    <n v="42"/>
    <x v="3"/>
    <x v="1"/>
    <n v="1.08020496368408"/>
    <n v="104"/>
    <n v="0"/>
    <n v="0.467077016830444"/>
    <n v="56"/>
    <n v="39"/>
    <n v="0.1"/>
    <n v="1998"/>
    <x v="1"/>
    <n v="218"/>
    <s v="eil7"/>
    <n v="0.69642857142857095"/>
    <x v="2"/>
    <n v="1"/>
  </r>
  <r>
    <n v="76"/>
    <n v="5700"/>
    <x v="1"/>
    <x v="1"/>
    <n v="7209.6234483718799"/>
    <s v="inf"/>
    <s v="inf"/>
    <n v="11.808846235275199"/>
    <n v="414"/>
    <n v="122"/>
    <n v="0.1"/>
    <n v="1999"/>
    <x v="2"/>
    <n v="1742"/>
    <s v="eilB76"/>
    <n v="0.29468599033816401"/>
    <x v="1"/>
    <n v="0"/>
  </r>
  <r>
    <n v="13"/>
    <n v="156"/>
    <x v="0"/>
    <x v="0"/>
    <n v="47.057840347290004"/>
    <n v="152.99999999999901"/>
    <n v="0"/>
    <n v="0"/>
    <n v="54"/>
    <n v="0"/>
    <n v="0"/>
    <n v="2001"/>
    <x v="2"/>
    <n v="0"/>
    <s v="eil13"/>
    <n v="0"/>
    <x v="2"/>
    <n v="1"/>
  </r>
  <r>
    <n v="13"/>
    <n v="156"/>
    <x v="0"/>
    <x v="1"/>
    <n v="42.742631435394202"/>
    <n v="152.99999999999901"/>
    <n v="0"/>
    <n v="3.68651294708252"/>
    <n v="85"/>
    <n v="55"/>
    <n v="0.1"/>
    <n v="2000"/>
    <x v="2"/>
    <n v="0"/>
    <s v="eil13"/>
    <n v="0.64705882352941102"/>
    <x v="2"/>
    <n v="1"/>
  </r>
  <r>
    <n v="101"/>
    <n v="10100"/>
    <x v="2"/>
    <x v="0"/>
    <n v="7224.3508486747696"/>
    <s v="inf"/>
    <s v="inf"/>
    <n v="0"/>
    <n v="1824"/>
    <n v="0"/>
    <n v="0"/>
    <n v="1999"/>
    <x v="0"/>
    <n v="0"/>
    <s v="eilA101"/>
    <n v="0"/>
    <x v="1"/>
    <n v="0"/>
  </r>
  <r>
    <n v="51"/>
    <n v="2550"/>
    <x v="1"/>
    <x v="0"/>
    <n v="7204.8618519306101"/>
    <n v="442.93327939144302"/>
    <n v="4.3132444261785002E-2"/>
    <n v="0"/>
    <n v="15231"/>
    <n v="0"/>
    <n v="0"/>
    <n v="2000"/>
    <x v="0"/>
    <n v="0"/>
    <s v="eil51"/>
    <n v="0"/>
    <x v="1"/>
    <n v="1"/>
  </r>
  <r>
    <n v="48"/>
    <n v="2256"/>
    <x v="0"/>
    <x v="1"/>
    <n v="7219.8550820350601"/>
    <s v="inf"/>
    <s v="inf"/>
    <n v="112.17279934883101"/>
    <n v="4658"/>
    <n v="534"/>
    <n v="0.1"/>
    <n v="2001"/>
    <x v="0"/>
    <n v="29884"/>
    <s v="att48"/>
    <n v="0.11464147702876699"/>
    <x v="0"/>
    <n v="0"/>
  </r>
  <r>
    <n v="76"/>
    <n v="5700"/>
    <x v="3"/>
    <x v="0"/>
    <n v="6265.6049432754498"/>
    <n v="544.36905267082795"/>
    <n v="0"/>
    <n v="0"/>
    <n v="3588"/>
    <n v="0"/>
    <n v="0"/>
    <n v="2001"/>
    <x v="2"/>
    <n v="0"/>
    <s v="eilA76"/>
    <n v="0"/>
    <x v="1"/>
    <n v="1"/>
  </r>
  <r>
    <n v="22"/>
    <n v="462"/>
    <x v="2"/>
    <x v="0"/>
    <n v="379.04747557640002"/>
    <n v="278.43707695875997"/>
    <n v="0"/>
    <n v="0"/>
    <n v="7085"/>
    <n v="0"/>
    <n v="0"/>
    <n v="2001"/>
    <x v="0"/>
    <n v="0"/>
    <s v="eil22"/>
    <n v="0"/>
    <x v="2"/>
    <n v="1"/>
  </r>
  <r>
    <n v="101"/>
    <n v="10100"/>
    <x v="3"/>
    <x v="0"/>
    <n v="7205.3239238262104"/>
    <s v="inf"/>
    <s v="inf"/>
    <n v="0"/>
    <n v="3312"/>
    <n v="0"/>
    <n v="0"/>
    <n v="2000"/>
    <x v="0"/>
    <n v="0"/>
    <s v="eilB101"/>
    <n v="0"/>
    <x v="1"/>
    <n v="0"/>
  </r>
  <r>
    <n v="13"/>
    <n v="156"/>
    <x v="2"/>
    <x v="0"/>
    <n v="8.8595902919769198"/>
    <n v="153"/>
    <n v="0"/>
    <n v="0"/>
    <n v="54"/>
    <n v="0"/>
    <n v="0"/>
    <n v="2002"/>
    <x v="1"/>
    <n v="0"/>
    <s v="eil13"/>
    <n v="0"/>
    <x v="2"/>
    <n v="1"/>
  </r>
  <r>
    <n v="76"/>
    <n v="5700"/>
    <x v="1"/>
    <x v="1"/>
    <n v="7209.3902659416199"/>
    <s v="inf"/>
    <s v="inf"/>
    <n v="12.3358435630798"/>
    <n v="483"/>
    <n v="108"/>
    <n v="0.1"/>
    <n v="2002"/>
    <x v="1"/>
    <n v="2383"/>
    <s v="eilD76"/>
    <n v="0.223602484472049"/>
    <x v="1"/>
    <n v="0"/>
  </r>
  <r>
    <n v="23"/>
    <n v="506"/>
    <x v="0"/>
    <x v="1"/>
    <n v="326.88989973068198"/>
    <n v="470.05859968022401"/>
    <n v="0"/>
    <n v="6.7395439147949201"/>
    <n v="449"/>
    <n v="154"/>
    <n v="0.1"/>
    <n v="2001"/>
    <x v="2"/>
    <n v="21"/>
    <s v="eil23"/>
    <n v="0.34298440979955402"/>
    <x v="2"/>
    <n v="1"/>
  </r>
  <r>
    <n v="23"/>
    <n v="506"/>
    <x v="3"/>
    <x v="0"/>
    <n v="4.1846246719360298"/>
    <n v="470.05859968022298"/>
    <n v="0"/>
    <n v="0"/>
    <n v="267"/>
    <n v="0"/>
    <n v="0"/>
    <n v="2001"/>
    <x v="2"/>
    <n v="0"/>
    <s v="eil23"/>
    <n v="0"/>
    <x v="2"/>
    <n v="1"/>
  </r>
  <r>
    <n v="76"/>
    <n v="5700"/>
    <x v="1"/>
    <x v="0"/>
    <n v="7210.03935980796"/>
    <s v="inf"/>
    <s v="inf"/>
    <n v="0"/>
    <n v="6437"/>
    <n v="0"/>
    <n v="0"/>
    <n v="1999"/>
    <x v="1"/>
    <n v="0"/>
    <s v="eilC76"/>
    <n v="0"/>
    <x v="1"/>
    <n v="0"/>
  </r>
  <r>
    <n v="51"/>
    <n v="2550"/>
    <x v="3"/>
    <x v="1"/>
    <n v="822.15432357787995"/>
    <n v="428.871756392034"/>
    <n v="5.3938662299837004E-6"/>
    <n v="3.1539719104766801"/>
    <n v="356"/>
    <n v="113"/>
    <n v="0.1"/>
    <n v="2002"/>
    <x v="0"/>
    <n v="17415"/>
    <s v="eil51"/>
    <n v="0.31741573033707798"/>
    <x v="1"/>
    <n v="1"/>
  </r>
  <r>
    <n v="31"/>
    <n v="930"/>
    <x v="3"/>
    <x v="0"/>
    <n v="5.0991299152374197"/>
    <n v="222.99999999999901"/>
    <n v="0"/>
    <n v="0"/>
    <n v="199"/>
    <n v="0"/>
    <n v="0"/>
    <n v="2001"/>
    <x v="0"/>
    <n v="0"/>
    <s v="eil31"/>
    <n v="0"/>
    <x v="0"/>
    <n v="1"/>
  </r>
  <r>
    <n v="30"/>
    <n v="870"/>
    <x v="0"/>
    <x v="1"/>
    <n v="7208.7786457538596"/>
    <n v="382.72988778852601"/>
    <n v="1"/>
    <n v="22.132411718368498"/>
    <n v="556"/>
    <n v="256"/>
    <n v="0.1"/>
    <n v="2001"/>
    <x v="0"/>
    <n v="0"/>
    <s v="eil30"/>
    <n v="0.46043165467625902"/>
    <x v="0"/>
    <n v="1"/>
  </r>
  <r>
    <n v="48"/>
    <n v="2256"/>
    <x v="0"/>
    <x v="0"/>
    <n v="7217.7334401607504"/>
    <s v="inf"/>
    <s v="inf"/>
    <n v="0"/>
    <n v="22161"/>
    <n v="0"/>
    <n v="0"/>
    <n v="2000"/>
    <x v="2"/>
    <n v="0"/>
    <s v="att48"/>
    <n v="0"/>
    <x v="0"/>
    <n v="0"/>
  </r>
  <r>
    <n v="76"/>
    <n v="5700"/>
    <x v="2"/>
    <x v="1"/>
    <n v="7215.4997787475504"/>
    <s v="inf"/>
    <s v="inf"/>
    <n v="16.321498632430998"/>
    <n v="493"/>
    <n v="122"/>
    <n v="0.1"/>
    <n v="2000"/>
    <x v="2"/>
    <n v="6123"/>
    <s v="eilC76"/>
    <n v="0.24746450304259601"/>
    <x v="1"/>
    <n v="0"/>
  </r>
  <r>
    <n v="48"/>
    <n v="2256"/>
    <x v="1"/>
    <x v="1"/>
    <n v="7204.3696835041001"/>
    <s v="inf"/>
    <s v="inf"/>
    <n v="8.2097170352935702"/>
    <n v="1208"/>
    <n v="240"/>
    <n v="0.1"/>
    <n v="2002"/>
    <x v="0"/>
    <n v="17327"/>
    <s v="att48"/>
    <n v="0.19867549668874099"/>
    <x v="0"/>
    <n v="0"/>
  </r>
  <r>
    <n v="13"/>
    <n v="156"/>
    <x v="2"/>
    <x v="1"/>
    <n v="8.2409334182739205"/>
    <n v="153"/>
    <n v="0"/>
    <n v="0.66880607604980402"/>
    <n v="33"/>
    <n v="28"/>
    <n v="0.1"/>
    <n v="2002"/>
    <x v="1"/>
    <n v="0"/>
    <s v="eil13"/>
    <n v="0.84848484848484795"/>
    <x v="2"/>
    <n v="1"/>
  </r>
  <r>
    <n v="76"/>
    <n v="5700"/>
    <x v="2"/>
    <x v="0"/>
    <n v="7213.79514718055"/>
    <s v="inf"/>
    <s v="inf"/>
    <n v="0"/>
    <n v="3387"/>
    <n v="0"/>
    <n v="0"/>
    <n v="2000"/>
    <x v="2"/>
    <n v="0"/>
    <s v="eilD76"/>
    <n v="0"/>
    <x v="1"/>
    <n v="0"/>
  </r>
  <r>
    <n v="48"/>
    <n v="2256"/>
    <x v="1"/>
    <x v="0"/>
    <n v="7203.1570549011203"/>
    <s v="inf"/>
    <s v="inf"/>
    <n v="0"/>
    <n v="15137"/>
    <n v="0"/>
    <n v="0"/>
    <n v="1999"/>
    <x v="0"/>
    <n v="0"/>
    <s v="att48"/>
    <n v="0"/>
    <x v="0"/>
    <n v="0"/>
  </r>
  <r>
    <n v="76"/>
    <n v="5700"/>
    <x v="1"/>
    <x v="0"/>
    <n v="7206.3880898952402"/>
    <s v="inf"/>
    <s v="inf"/>
    <n v="0"/>
    <n v="6294"/>
    <n v="0"/>
    <n v="0"/>
    <n v="2002"/>
    <x v="1"/>
    <n v="0"/>
    <s v="eilD76"/>
    <n v="0"/>
    <x v="1"/>
    <n v="0"/>
  </r>
  <r>
    <n v="31"/>
    <n v="930"/>
    <x v="2"/>
    <x v="0"/>
    <n v="18.967415332794101"/>
    <n v="222.99999999999901"/>
    <n v="0"/>
    <n v="0"/>
    <n v="351"/>
    <n v="0"/>
    <n v="0"/>
    <n v="2000"/>
    <x v="2"/>
    <n v="0"/>
    <s v="eil31"/>
    <n v="0"/>
    <x v="0"/>
    <n v="1"/>
  </r>
  <r>
    <n v="22"/>
    <n v="462"/>
    <x v="0"/>
    <x v="1"/>
    <n v="2155.5056605339"/>
    <n v="278.43707695875997"/>
    <n v="0"/>
    <n v="9.3439848423004097"/>
    <n v="616"/>
    <n v="176"/>
    <n v="0.1"/>
    <n v="2001"/>
    <x v="0"/>
    <n v="23786"/>
    <s v="eil22"/>
    <n v="0.28571428571428498"/>
    <x v="2"/>
    <n v="1"/>
  </r>
  <r>
    <n v="31"/>
    <n v="930"/>
    <x v="3"/>
    <x v="0"/>
    <n v="4.9354259967803902"/>
    <n v="222.99999999999901"/>
    <n v="0"/>
    <n v="0"/>
    <n v="199"/>
    <n v="0"/>
    <n v="0"/>
    <n v="1998"/>
    <x v="2"/>
    <n v="0"/>
    <s v="eil31"/>
    <n v="0"/>
    <x v="0"/>
    <n v="1"/>
  </r>
  <r>
    <n v="22"/>
    <n v="462"/>
    <x v="0"/>
    <x v="0"/>
    <n v="2058.45379304885"/>
    <n v="278.43707695875997"/>
    <n v="9.8850149064521906E-5"/>
    <n v="0"/>
    <n v="19277"/>
    <n v="0"/>
    <n v="0"/>
    <n v="2001"/>
    <x v="2"/>
    <n v="0"/>
    <s v="eil22"/>
    <n v="0"/>
    <x v="2"/>
    <n v="1"/>
  </r>
  <r>
    <n v="51"/>
    <n v="2550"/>
    <x v="1"/>
    <x v="1"/>
    <n v="7203.1984517574301"/>
    <n v="428.87175639203298"/>
    <n v="6.0097639928718E-3"/>
    <n v="3.1982452869415199"/>
    <n v="318"/>
    <n v="68"/>
    <n v="0.1"/>
    <n v="2002"/>
    <x v="2"/>
    <n v="46436"/>
    <s v="eil51"/>
    <n v="0.213836477987421"/>
    <x v="1"/>
    <n v="1"/>
  </r>
  <r>
    <n v="22"/>
    <n v="462"/>
    <x v="2"/>
    <x v="0"/>
    <n v="378.028571367263"/>
    <n v="278.43707695875997"/>
    <n v="0"/>
    <n v="0"/>
    <n v="7085"/>
    <n v="0"/>
    <n v="0"/>
    <n v="2002"/>
    <x v="1"/>
    <n v="0"/>
    <s v="eil22"/>
    <n v="0"/>
    <x v="2"/>
    <n v="1"/>
  </r>
  <r>
    <n v="13"/>
    <n v="156"/>
    <x v="2"/>
    <x v="0"/>
    <n v="9.0170524120330793"/>
    <n v="153"/>
    <n v="0"/>
    <n v="0"/>
    <n v="54"/>
    <n v="0"/>
    <n v="0"/>
    <n v="2001"/>
    <x v="0"/>
    <n v="0"/>
    <s v="eil13"/>
    <n v="0"/>
    <x v="2"/>
    <n v="1"/>
  </r>
  <r>
    <n v="101"/>
    <n v="10100"/>
    <x v="3"/>
    <x v="0"/>
    <n v="1605.17582178115"/>
    <n v="640.21159087976002"/>
    <n v="0"/>
    <n v="0"/>
    <n v="3415"/>
    <n v="0"/>
    <n v="0"/>
    <n v="2002"/>
    <x v="2"/>
    <n v="0"/>
    <s v="eilA101"/>
    <n v="0"/>
    <x v="1"/>
    <n v="1"/>
  </r>
  <r>
    <n v="33"/>
    <n v="1056"/>
    <x v="2"/>
    <x v="0"/>
    <n v="7203.2968561649304"/>
    <n v="443.83532581708198"/>
    <n v="3.2319902780278999E-3"/>
    <n v="0"/>
    <n v="13788"/>
    <n v="0"/>
    <n v="0"/>
    <n v="2000"/>
    <x v="1"/>
    <n v="0"/>
    <s v="eil33"/>
    <n v="0"/>
    <x v="0"/>
    <n v="1"/>
  </r>
  <r>
    <n v="7"/>
    <n v="42"/>
    <x v="2"/>
    <x v="1"/>
    <n v="2.9182043075561501"/>
    <n v="103.109999999999"/>
    <n v="0"/>
    <n v="0.79750823974609297"/>
    <n v="127"/>
    <n v="93"/>
    <n v="0.1"/>
    <n v="1999"/>
    <x v="0"/>
    <n v="885"/>
    <s v="eil7"/>
    <n v="0.73228346456692905"/>
    <x v="2"/>
    <n v="1"/>
  </r>
  <r>
    <n v="51"/>
    <n v="2550"/>
    <x v="1"/>
    <x v="0"/>
    <n v="7202.89973974227"/>
    <n v="428.87175639203298"/>
    <n v="1.06241945777081E-2"/>
    <n v="0"/>
    <n v="31137"/>
    <n v="0"/>
    <n v="0"/>
    <n v="1999"/>
    <x v="2"/>
    <n v="0"/>
    <s v="eil51"/>
    <n v="0"/>
    <x v="1"/>
    <n v="1"/>
  </r>
  <r>
    <n v="31"/>
    <n v="930"/>
    <x v="0"/>
    <x v="0"/>
    <n v="89.003131628036499"/>
    <n v="222.99999999999801"/>
    <n v="0"/>
    <n v="0"/>
    <n v="678"/>
    <n v="0"/>
    <n v="0"/>
    <n v="2000"/>
    <x v="0"/>
    <n v="0"/>
    <s v="eil31"/>
    <n v="0"/>
    <x v="0"/>
    <n v="1"/>
  </r>
  <r>
    <n v="76"/>
    <n v="5700"/>
    <x v="3"/>
    <x v="0"/>
    <n v="6738.6079204082398"/>
    <n v="544.36905267082795"/>
    <n v="0"/>
    <n v="0"/>
    <n v="3588"/>
    <n v="0"/>
    <n v="0"/>
    <n v="1998"/>
    <x v="0"/>
    <n v="0"/>
    <s v="eilA76"/>
    <n v="0"/>
    <x v="1"/>
    <n v="1"/>
  </r>
  <r>
    <n v="48"/>
    <n v="2256"/>
    <x v="2"/>
    <x v="0"/>
    <n v="7205.6957986354801"/>
    <s v="inf"/>
    <s v="inf"/>
    <n v="0"/>
    <n v="24235"/>
    <n v="0"/>
    <n v="0"/>
    <n v="2000"/>
    <x v="0"/>
    <n v="0"/>
    <s v="att48"/>
    <n v="0"/>
    <x v="0"/>
    <n v="0"/>
  </r>
  <r>
    <n v="23"/>
    <n v="506"/>
    <x v="3"/>
    <x v="0"/>
    <n v="3.9482004642486501"/>
    <n v="470.05859968022298"/>
    <n v="0"/>
    <n v="0"/>
    <n v="267"/>
    <n v="0"/>
    <n v="0"/>
    <n v="1998"/>
    <x v="0"/>
    <n v="0"/>
    <s v="eil23"/>
    <n v="0"/>
    <x v="2"/>
    <n v="1"/>
  </r>
  <r>
    <n v="31"/>
    <n v="930"/>
    <x v="0"/>
    <x v="1"/>
    <n v="104.926294326782"/>
    <n v="222.99999999999801"/>
    <n v="0"/>
    <n v="8.1680352687835693"/>
    <n v="177"/>
    <n v="120"/>
    <n v="0.1"/>
    <n v="2001"/>
    <x v="2"/>
    <n v="0"/>
    <s v="eil31"/>
    <n v="0.677966101694915"/>
    <x v="0"/>
    <n v="1"/>
  </r>
  <r>
    <n v="51"/>
    <n v="2550"/>
    <x v="3"/>
    <x v="1"/>
    <n v="436.36255359649601"/>
    <n v="428.87175639203298"/>
    <n v="0"/>
    <n v="2.93854808807373"/>
    <n v="317"/>
    <n v="135"/>
    <n v="0.1"/>
    <n v="2001"/>
    <x v="1"/>
    <n v="8780"/>
    <s v="eil51"/>
    <n v="0.42586750788643501"/>
    <x v="1"/>
    <n v="1"/>
  </r>
  <r>
    <n v="13"/>
    <n v="156"/>
    <x v="3"/>
    <x v="1"/>
    <n v="0.93789553642272905"/>
    <n v="153"/>
    <n v="0"/>
    <n v="0.45914626121520902"/>
    <n v="84"/>
    <n v="37"/>
    <n v="0.1"/>
    <n v="1998"/>
    <x v="0"/>
    <n v="0"/>
    <s v="eil13"/>
    <n v="0.44047619047619002"/>
    <x v="2"/>
    <n v="1"/>
  </r>
  <r>
    <n v="31"/>
    <n v="930"/>
    <x v="1"/>
    <x v="0"/>
    <n v="13.4012882709503"/>
    <n v="222.99999999999901"/>
    <n v="0"/>
    <n v="0"/>
    <n v="251"/>
    <n v="0"/>
    <n v="0"/>
    <n v="1998"/>
    <x v="1"/>
    <n v="0"/>
    <s v="eil31"/>
    <n v="0"/>
    <x v="0"/>
    <n v="1"/>
  </r>
  <r>
    <n v="30"/>
    <n v="870"/>
    <x v="0"/>
    <x v="0"/>
    <n v="5111.2706520557404"/>
    <n v="382.72988778852402"/>
    <n v="0"/>
    <n v="0"/>
    <n v="7042"/>
    <n v="0"/>
    <n v="0"/>
    <n v="1998"/>
    <x v="2"/>
    <n v="0"/>
    <s v="eil30"/>
    <n v="0"/>
    <x v="0"/>
    <n v="1"/>
  </r>
  <r>
    <n v="48"/>
    <n v="2256"/>
    <x v="1"/>
    <x v="1"/>
    <n v="7203.2645421028101"/>
    <s v="inf"/>
    <s v="inf"/>
    <n v="5.8564093112945503"/>
    <n v="881"/>
    <n v="188"/>
    <n v="0.1"/>
    <n v="2001"/>
    <x v="1"/>
    <n v="51948"/>
    <s v="att48"/>
    <n v="0.21339387060158899"/>
    <x v="0"/>
    <n v="0"/>
  </r>
  <r>
    <n v="7"/>
    <n v="42"/>
    <x v="2"/>
    <x v="0"/>
    <n v="3.3742210865020699"/>
    <n v="102.819999999999"/>
    <n v="0"/>
    <n v="0"/>
    <n v="901"/>
    <n v="0"/>
    <n v="0"/>
    <n v="2000"/>
    <x v="0"/>
    <n v="0"/>
    <s v="eil7"/>
    <n v="0"/>
    <x v="2"/>
    <n v="1"/>
  </r>
  <r>
    <n v="31"/>
    <n v="930"/>
    <x v="3"/>
    <x v="1"/>
    <n v="2.6557636260986301"/>
    <n v="222.99999999999901"/>
    <n v="0"/>
    <n v="1.01557540893554"/>
    <n v="173"/>
    <n v="144"/>
    <n v="0.1"/>
    <n v="1999"/>
    <x v="2"/>
    <n v="0"/>
    <s v="eil31"/>
    <n v="0.83236994219653104"/>
    <x v="0"/>
    <n v="1"/>
  </r>
  <r>
    <n v="22"/>
    <n v="462"/>
    <x v="2"/>
    <x v="1"/>
    <n v="136.47291612625099"/>
    <n v="278.43707695875997"/>
    <n v="0"/>
    <n v="1.95938873291015"/>
    <n v="142"/>
    <n v="80"/>
    <n v="0.1"/>
    <n v="2002"/>
    <x v="0"/>
    <n v="1847"/>
    <s v="eil22"/>
    <n v="0.56338028169013998"/>
    <x v="2"/>
    <n v="1"/>
  </r>
  <r>
    <n v="76"/>
    <n v="5700"/>
    <x v="3"/>
    <x v="1"/>
    <n v="3751.1821463107999"/>
    <n v="544.36905267082795"/>
    <n v="0"/>
    <n v="6.21366119384765"/>
    <n v="475"/>
    <n v="131"/>
    <n v="0.1"/>
    <n v="1999"/>
    <x v="0"/>
    <n v="25696"/>
    <s v="eilB76"/>
    <n v="0.27578947368420997"/>
    <x v="1"/>
    <n v="1"/>
  </r>
  <r>
    <n v="31"/>
    <n v="930"/>
    <x v="0"/>
    <x v="1"/>
    <n v="111.52492690086299"/>
    <n v="222.99999999999801"/>
    <n v="0"/>
    <n v="9.0829763412475604"/>
    <n v="242"/>
    <n v="149"/>
    <n v="0.1"/>
    <n v="2000"/>
    <x v="1"/>
    <n v="0"/>
    <s v="eil31"/>
    <n v="0.61570247933884203"/>
    <x v="0"/>
    <n v="1"/>
  </r>
  <r>
    <n v="51"/>
    <n v="2550"/>
    <x v="2"/>
    <x v="1"/>
    <n v="7206.8468022346497"/>
    <s v="inf"/>
    <s v="inf"/>
    <n v="6.0694231986999503"/>
    <n v="330"/>
    <n v="62"/>
    <n v="0.1"/>
    <n v="2000"/>
    <x v="2"/>
    <n v="34902"/>
    <s v="eil51"/>
    <n v="0.18787878787878701"/>
    <x v="1"/>
    <n v="0"/>
  </r>
  <r>
    <n v="101"/>
    <n v="10100"/>
    <x v="2"/>
    <x v="1"/>
    <n v="7229.5006189346304"/>
    <s v="inf"/>
    <s v="inf"/>
    <n v="66.104532241821204"/>
    <n v="1378"/>
    <n v="268"/>
    <n v="0.1"/>
    <n v="1999"/>
    <x v="0"/>
    <n v="3814"/>
    <s v="eilB101"/>
    <n v="0.194484760522496"/>
    <x v="1"/>
    <n v="0"/>
  </r>
  <r>
    <n v="23"/>
    <n v="506"/>
    <x v="0"/>
    <x v="0"/>
    <n v="474.92907619476301"/>
    <n v="470.05859968022401"/>
    <n v="0"/>
    <n v="0"/>
    <n v="1268"/>
    <n v="0"/>
    <n v="0"/>
    <n v="1999"/>
    <x v="0"/>
    <n v="0"/>
    <s v="eil23"/>
    <n v="0"/>
    <x v="2"/>
    <n v="1"/>
  </r>
  <r>
    <n v="31"/>
    <n v="930"/>
    <x v="2"/>
    <x v="1"/>
    <n v="12.7827599048614"/>
    <n v="222.99999999999901"/>
    <n v="0"/>
    <n v="2.3087203502654998"/>
    <n v="193"/>
    <n v="148"/>
    <n v="0.1"/>
    <n v="2002"/>
    <x v="2"/>
    <n v="0"/>
    <s v="eil31"/>
    <n v="0.76683937823834103"/>
    <x v="0"/>
    <n v="1"/>
  </r>
  <r>
    <n v="51"/>
    <n v="2550"/>
    <x v="3"/>
    <x v="0"/>
    <n v="681.82611656188897"/>
    <n v="428.87175639203298"/>
    <n v="0"/>
    <n v="0"/>
    <n v="8174"/>
    <n v="0"/>
    <n v="0"/>
    <n v="1999"/>
    <x v="1"/>
    <n v="0"/>
    <s v="eil51"/>
    <n v="0"/>
    <x v="1"/>
    <n v="1"/>
  </r>
  <r>
    <n v="22"/>
    <n v="462"/>
    <x v="3"/>
    <x v="1"/>
    <n v="16.214467048645002"/>
    <n v="278.43707695875997"/>
    <n v="0"/>
    <n v="1.0576040744781401"/>
    <n v="313"/>
    <n v="223"/>
    <n v="0.1"/>
    <n v="1999"/>
    <x v="2"/>
    <n v="794"/>
    <s v="eil22"/>
    <n v="0.71246006389776295"/>
    <x v="2"/>
    <n v="1"/>
  </r>
  <r>
    <n v="76"/>
    <n v="5700"/>
    <x v="3"/>
    <x v="1"/>
    <n v="6319.2257089614804"/>
    <n v="544.36905267082795"/>
    <n v="0"/>
    <n v="7.0555264949798504"/>
    <n v="475"/>
    <n v="131"/>
    <n v="0.1"/>
    <n v="1999"/>
    <x v="1"/>
    <n v="25696"/>
    <s v="eilC76"/>
    <n v="0.27578947368420997"/>
    <x v="1"/>
    <n v="1"/>
  </r>
  <r>
    <n v="101"/>
    <n v="10100"/>
    <x v="1"/>
    <x v="1"/>
    <n v="7214.97032070159"/>
    <s v="inf"/>
    <s v="inf"/>
    <n v="24.932304620742801"/>
    <n v="942"/>
    <n v="175"/>
    <n v="0.1"/>
    <n v="2002"/>
    <x v="0"/>
    <n v="8259"/>
    <s v="eilB101"/>
    <n v="0.185774946921443"/>
    <x v="1"/>
    <n v="0"/>
  </r>
  <r>
    <n v="76"/>
    <n v="5700"/>
    <x v="1"/>
    <x v="1"/>
    <n v="3380.4979054927799"/>
    <n v="544.36905267082795"/>
    <n v="0"/>
    <n v="8.4621641635894704"/>
    <n v="450"/>
    <n v="108"/>
    <n v="0.1"/>
    <n v="2001"/>
    <x v="0"/>
    <n v="4488"/>
    <s v="eilD76"/>
    <n v="0.24"/>
    <x v="1"/>
    <n v="1"/>
  </r>
  <r>
    <n v="76"/>
    <n v="5700"/>
    <x v="3"/>
    <x v="0"/>
    <n v="6303.2851998806"/>
    <n v="544.36905267082795"/>
    <n v="0"/>
    <n v="0"/>
    <n v="3588"/>
    <n v="0"/>
    <n v="0"/>
    <n v="2000"/>
    <x v="0"/>
    <n v="0"/>
    <s v="eilC76"/>
    <n v="0"/>
    <x v="1"/>
    <n v="1"/>
  </r>
  <r>
    <n v="31"/>
    <n v="930"/>
    <x v="3"/>
    <x v="0"/>
    <n v="5.2052638530731201"/>
    <n v="222.99999999999901"/>
    <n v="0"/>
    <n v="0"/>
    <n v="199"/>
    <n v="0"/>
    <n v="0"/>
    <n v="2000"/>
    <x v="1"/>
    <n v="0"/>
    <s v="eil31"/>
    <n v="0"/>
    <x v="0"/>
    <n v="1"/>
  </r>
  <r>
    <n v="76"/>
    <n v="5700"/>
    <x v="1"/>
    <x v="1"/>
    <n v="7209.3382189273798"/>
    <n v="544.36905267082795"/>
    <n v="2.936226274199E-3"/>
    <n v="12.3699390888214"/>
    <n v="467"/>
    <n v="108"/>
    <n v="0.1"/>
    <n v="2001"/>
    <x v="1"/>
    <n v="929"/>
    <s v="eilA76"/>
    <n v="0.23126338329764401"/>
    <x v="1"/>
    <n v="1"/>
  </r>
  <r>
    <n v="22"/>
    <n v="462"/>
    <x v="2"/>
    <x v="1"/>
    <n v="148.882556915283"/>
    <n v="278.43707695875997"/>
    <n v="0"/>
    <n v="1.71292495727539"/>
    <n v="206"/>
    <n v="114"/>
    <n v="0.1"/>
    <n v="2001"/>
    <x v="1"/>
    <n v="11581"/>
    <s v="eil22"/>
    <n v="0.55339805825242705"/>
    <x v="2"/>
    <n v="1"/>
  </r>
  <r>
    <n v="76"/>
    <n v="5700"/>
    <x v="3"/>
    <x v="1"/>
    <n v="734.95621132850601"/>
    <n v="544.36905267082295"/>
    <n v="0"/>
    <n v="5.9494752883911097"/>
    <n v="495"/>
    <n v="108"/>
    <n v="0.1"/>
    <n v="2002"/>
    <x v="0"/>
    <n v="4855"/>
    <s v="eilC76"/>
    <n v="0.218181818181818"/>
    <x v="1"/>
    <n v="1"/>
  </r>
  <r>
    <n v="48"/>
    <n v="2256"/>
    <x v="1"/>
    <x v="0"/>
    <n v="7203.8356323242097"/>
    <s v="inf"/>
    <s v="inf"/>
    <n v="0"/>
    <n v="25234"/>
    <n v="0"/>
    <n v="0"/>
    <n v="1998"/>
    <x v="1"/>
    <n v="0"/>
    <s v="att48"/>
    <n v="0"/>
    <x v="0"/>
    <n v="0"/>
  </r>
  <r>
    <n v="23"/>
    <n v="506"/>
    <x v="0"/>
    <x v="0"/>
    <n v="788.97754383087101"/>
    <n v="470.05859968022401"/>
    <n v="0"/>
    <n v="0"/>
    <n v="1268"/>
    <n v="0"/>
    <n v="0"/>
    <n v="1998"/>
    <x v="2"/>
    <n v="0"/>
    <s v="eil23"/>
    <n v="0"/>
    <x v="2"/>
    <n v="1"/>
  </r>
  <r>
    <n v="76"/>
    <n v="5700"/>
    <x v="1"/>
    <x v="0"/>
    <n v="7206.4605951309204"/>
    <s v="inf"/>
    <s v="inf"/>
    <n v="0"/>
    <n v="6472"/>
    <n v="0"/>
    <n v="0"/>
    <n v="2002"/>
    <x v="2"/>
    <n v="0"/>
    <s v="eilB76"/>
    <n v="0"/>
    <x v="1"/>
    <n v="0"/>
  </r>
  <r>
    <n v="51"/>
    <n v="2550"/>
    <x v="1"/>
    <x v="0"/>
    <n v="7202.8567528724598"/>
    <n v="428.87175639203298"/>
    <n v="9.1821911099459995E-3"/>
    <n v="0"/>
    <n v="32554"/>
    <n v="0"/>
    <n v="0"/>
    <n v="2001"/>
    <x v="1"/>
    <n v="0"/>
    <s v="eil51"/>
    <n v="0"/>
    <x v="1"/>
    <n v="1"/>
  </r>
  <r>
    <n v="7"/>
    <n v="42"/>
    <x v="0"/>
    <x v="1"/>
    <n v="8.4381449222564697"/>
    <n v="103.99999999999901"/>
    <n v="0"/>
    <n v="3.4723949432372998"/>
    <n v="258"/>
    <n v="230"/>
    <n v="0.1"/>
    <n v="1999"/>
    <x v="1"/>
    <n v="1629"/>
    <s v="eil7"/>
    <n v="0.89147286821705396"/>
    <x v="2"/>
    <n v="1"/>
  </r>
  <r>
    <n v="51"/>
    <n v="2550"/>
    <x v="2"/>
    <x v="0"/>
    <n v="7206.6628036498996"/>
    <n v="430.86061990557999"/>
    <n v="1.6195341299919699E-2"/>
    <n v="0"/>
    <n v="6860"/>
    <n v="0"/>
    <n v="0"/>
    <n v="2000"/>
    <x v="1"/>
    <n v="0"/>
    <s v="eil51"/>
    <n v="0"/>
    <x v="1"/>
    <n v="1"/>
  </r>
  <r>
    <n v="7"/>
    <n v="42"/>
    <x v="2"/>
    <x v="0"/>
    <n v="0.84985661506652799"/>
    <n v="77.239999999999895"/>
    <n v="0"/>
    <n v="0"/>
    <n v="69"/>
    <n v="0"/>
    <n v="0"/>
    <n v="2001"/>
    <x v="2"/>
    <n v="0"/>
    <s v="eil7"/>
    <n v="0"/>
    <x v="2"/>
    <n v="1"/>
  </r>
  <r>
    <n v="51"/>
    <n v="2550"/>
    <x v="0"/>
    <x v="1"/>
    <n v="7220.15555334091"/>
    <n v="466.62295119777502"/>
    <n v="9.1442957668863095E-2"/>
    <n v="32.6323142051696"/>
    <n v="406"/>
    <n v="244"/>
    <n v="0.1"/>
    <n v="2001"/>
    <x v="0"/>
    <n v="13194"/>
    <s v="eil51"/>
    <n v="0.600985221674876"/>
    <x v="1"/>
    <n v="1"/>
  </r>
  <r>
    <n v="76"/>
    <n v="5700"/>
    <x v="2"/>
    <x v="0"/>
    <n v="7213.6989529132798"/>
    <s v="inf"/>
    <s v="inf"/>
    <n v="0"/>
    <n v="3387"/>
    <n v="0"/>
    <n v="0"/>
    <n v="2002"/>
    <x v="2"/>
    <n v="0"/>
    <s v="eilB76"/>
    <n v="0"/>
    <x v="1"/>
    <n v="0"/>
  </r>
  <r>
    <n v="30"/>
    <n v="870"/>
    <x v="0"/>
    <x v="0"/>
    <n v="4609.1964929103797"/>
    <n v="382.72988778852402"/>
    <n v="0"/>
    <n v="0"/>
    <n v="7042"/>
    <n v="0"/>
    <n v="0"/>
    <n v="1999"/>
    <x v="0"/>
    <n v="0"/>
    <s v="eil30"/>
    <n v="0"/>
    <x v="0"/>
    <n v="1"/>
  </r>
  <r>
    <n v="13"/>
    <n v="156"/>
    <x v="1"/>
    <x v="0"/>
    <n v="2.43920826911926"/>
    <n v="152.99999999999901"/>
    <n v="0"/>
    <n v="0"/>
    <n v="54"/>
    <n v="0"/>
    <n v="0"/>
    <n v="2002"/>
    <x v="1"/>
    <n v="0"/>
    <s v="eil13"/>
    <n v="0"/>
    <x v="2"/>
    <n v="1"/>
  </r>
  <r>
    <n v="7"/>
    <n v="42"/>
    <x v="0"/>
    <x v="0"/>
    <n v="4.1096978187561"/>
    <n v="103.99999999999901"/>
    <n v="0"/>
    <n v="0"/>
    <n v="1571"/>
    <n v="0"/>
    <n v="0"/>
    <n v="2002"/>
    <x v="1"/>
    <n v="0"/>
    <s v="eil7"/>
    <n v="0"/>
    <x v="2"/>
    <n v="1"/>
  </r>
  <r>
    <n v="76"/>
    <n v="5700"/>
    <x v="1"/>
    <x v="0"/>
    <n v="7208.0123407840701"/>
    <s v="inf"/>
    <s v="inf"/>
    <n v="0"/>
    <n v="2944"/>
    <n v="0"/>
    <n v="0"/>
    <n v="1998"/>
    <x v="0"/>
    <n v="0"/>
    <s v="eilC76"/>
    <n v="0"/>
    <x v="1"/>
    <n v="0"/>
  </r>
  <r>
    <n v="76"/>
    <n v="5700"/>
    <x v="3"/>
    <x v="1"/>
    <n v="1180.9361066818201"/>
    <n v="544.36905267082295"/>
    <n v="0"/>
    <n v="6.4470522403716997"/>
    <n v="495"/>
    <n v="108"/>
    <n v="0.1"/>
    <n v="2002"/>
    <x v="1"/>
    <n v="4855"/>
    <s v="eilB76"/>
    <n v="0.218181818181818"/>
    <x v="1"/>
    <n v="1"/>
  </r>
  <r>
    <n v="76"/>
    <n v="5700"/>
    <x v="3"/>
    <x v="1"/>
    <n v="7205.79959464073"/>
    <s v="inf"/>
    <s v="inf"/>
    <n v="10.1138696670532"/>
    <n v="607"/>
    <n v="181"/>
    <n v="0.1"/>
    <n v="2002"/>
    <x v="2"/>
    <n v="19718"/>
    <s v="eilA76"/>
    <n v="0.29818780889620999"/>
    <x v="1"/>
    <n v="0"/>
  </r>
  <r>
    <n v="31"/>
    <n v="930"/>
    <x v="1"/>
    <x v="0"/>
    <n v="13.5397198200225"/>
    <n v="222.99999999999901"/>
    <n v="0"/>
    <n v="0"/>
    <n v="251"/>
    <n v="0"/>
    <n v="0"/>
    <n v="2000"/>
    <x v="2"/>
    <n v="0"/>
    <s v="eil31"/>
    <n v="0"/>
    <x v="0"/>
    <n v="1"/>
  </r>
  <r>
    <n v="31"/>
    <n v="930"/>
    <x v="2"/>
    <x v="0"/>
    <n v="18.6853346824646"/>
    <n v="222.99999999999901"/>
    <n v="0"/>
    <n v="0"/>
    <n v="351"/>
    <n v="0"/>
    <n v="0"/>
    <n v="2002"/>
    <x v="1"/>
    <n v="0"/>
    <s v="eil31"/>
    <n v="0"/>
    <x v="0"/>
    <n v="1"/>
  </r>
  <r>
    <n v="7"/>
    <n v="42"/>
    <x v="0"/>
    <x v="1"/>
    <n v="4.2027742862701398"/>
    <n v="75.511999999999802"/>
    <n v="0"/>
    <n v="2.9797790050506499"/>
    <n v="12"/>
    <n v="3"/>
    <n v="0.1"/>
    <n v="1998"/>
    <x v="2"/>
    <n v="151"/>
    <s v="eil7"/>
    <n v="0.25"/>
    <x v="2"/>
    <n v="1"/>
  </r>
  <r>
    <n v="76"/>
    <n v="5700"/>
    <x v="2"/>
    <x v="0"/>
    <n v="7213.9403169155103"/>
    <s v="inf"/>
    <s v="inf"/>
    <n v="0"/>
    <n v="3387"/>
    <n v="0"/>
    <n v="0"/>
    <n v="2002"/>
    <x v="1"/>
    <n v="0"/>
    <s v="eilD76"/>
    <n v="0"/>
    <x v="1"/>
    <n v="0"/>
  </r>
  <r>
    <n v="33"/>
    <n v="1056"/>
    <x v="3"/>
    <x v="1"/>
    <n v="59.166777133941601"/>
    <n v="442.653486711781"/>
    <n v="0"/>
    <n v="3.1307687759399401"/>
    <n v="476"/>
    <n v="272"/>
    <n v="0.1"/>
    <n v="2000"/>
    <x v="1"/>
    <n v="564"/>
    <s v="eil33"/>
    <n v="0.57142857142857095"/>
    <x v="0"/>
    <n v="1"/>
  </r>
  <r>
    <n v="22"/>
    <n v="462"/>
    <x v="1"/>
    <x v="1"/>
    <n v="42.092333555221501"/>
    <n v="278.43707695875997"/>
    <n v="0"/>
    <n v="1.03863048553466"/>
    <n v="246"/>
    <n v="152"/>
    <n v="0.1"/>
    <n v="2001"/>
    <x v="0"/>
    <n v="4996"/>
    <s v="eil22"/>
    <n v="0.61788617886178798"/>
    <x v="2"/>
    <n v="1"/>
  </r>
  <r>
    <n v="30"/>
    <n v="870"/>
    <x v="1"/>
    <x v="1"/>
    <n v="52.878248691558802"/>
    <n v="382.729887788528"/>
    <n v="0"/>
    <n v="1.9526224136352499"/>
    <n v="285"/>
    <n v="80"/>
    <n v="0.1"/>
    <n v="2000"/>
    <x v="1"/>
    <n v="296"/>
    <s v="eil30"/>
    <n v="0.28070175438596401"/>
    <x v="0"/>
    <n v="1"/>
  </r>
  <r>
    <n v="31"/>
    <n v="930"/>
    <x v="0"/>
    <x v="0"/>
    <n v="127.89885354042001"/>
    <n v="222.99999999999801"/>
    <n v="0"/>
    <n v="0"/>
    <n v="678"/>
    <n v="0"/>
    <n v="0"/>
    <n v="2001"/>
    <x v="2"/>
    <n v="0"/>
    <s v="eil31"/>
    <n v="0"/>
    <x v="0"/>
    <n v="1"/>
  </r>
  <r>
    <n v="31"/>
    <n v="930"/>
    <x v="2"/>
    <x v="1"/>
    <n v="17.370588064193701"/>
    <n v="222.99999999999901"/>
    <n v="0"/>
    <n v="2.21764016151428"/>
    <n v="165"/>
    <n v="104"/>
    <n v="0.1"/>
    <n v="2000"/>
    <x v="0"/>
    <n v="0"/>
    <s v="eil31"/>
    <n v="0.63030303030303003"/>
    <x v="0"/>
    <n v="1"/>
  </r>
  <r>
    <n v="48"/>
    <n v="2256"/>
    <x v="3"/>
    <x v="0"/>
    <n v="7201.4697685241699"/>
    <s v="inf"/>
    <s v="inf"/>
    <n v="0"/>
    <n v="58168"/>
    <n v="0"/>
    <n v="0"/>
    <n v="1998"/>
    <x v="2"/>
    <n v="0"/>
    <s v="att48"/>
    <n v="0"/>
    <x v="0"/>
    <n v="0"/>
  </r>
  <r>
    <n v="76"/>
    <n v="5700"/>
    <x v="2"/>
    <x v="1"/>
    <n v="7215.2907626628803"/>
    <s v="inf"/>
    <s v="inf"/>
    <n v="15.457748889923"/>
    <n v="476"/>
    <n v="108"/>
    <n v="0.1"/>
    <n v="1999"/>
    <x v="1"/>
    <n v="817"/>
    <s v="eilA76"/>
    <n v="0.22689075630252101"/>
    <x v="1"/>
    <n v="0"/>
  </r>
  <r>
    <n v="22"/>
    <n v="462"/>
    <x v="0"/>
    <x v="1"/>
    <n v="2019.8694620132401"/>
    <n v="278.437076958761"/>
    <n v="0"/>
    <n v="8.9700417518615705"/>
    <n v="896"/>
    <n v="475"/>
    <n v="0.1"/>
    <n v="2002"/>
    <x v="1"/>
    <n v="37230"/>
    <s v="eil22"/>
    <n v="0.53013392857142805"/>
    <x v="2"/>
    <n v="1"/>
  </r>
  <r>
    <n v="13"/>
    <n v="156"/>
    <x v="1"/>
    <x v="1"/>
    <n v="2.6695528030395499"/>
    <n v="152.99999999999901"/>
    <n v="0"/>
    <n v="0.43423581123352001"/>
    <n v="56"/>
    <n v="26"/>
    <n v="0.1"/>
    <n v="2000"/>
    <x v="2"/>
    <n v="0"/>
    <s v="eil13"/>
    <n v="0.46428571428571402"/>
    <x v="2"/>
    <n v="1"/>
  </r>
  <r>
    <n v="51"/>
    <n v="2550"/>
    <x v="2"/>
    <x v="1"/>
    <n v="7206.8730359077399"/>
    <n v="429.484080671264"/>
    <n v="1.2349918530653699E-2"/>
    <n v="11.224420070648099"/>
    <n v="511"/>
    <n v="256"/>
    <n v="0.1"/>
    <n v="2002"/>
    <x v="0"/>
    <n v="47588"/>
    <s v="eil51"/>
    <n v="0.50097847358121295"/>
    <x v="1"/>
    <n v="1"/>
  </r>
  <r>
    <n v="76"/>
    <n v="5700"/>
    <x v="3"/>
    <x v="0"/>
    <n v="3364.64937829971"/>
    <n v="544.36905267082795"/>
    <n v="0"/>
    <n v="0"/>
    <n v="3588"/>
    <n v="0"/>
    <n v="0"/>
    <n v="2002"/>
    <x v="1"/>
    <n v="0"/>
    <s v="eilB76"/>
    <n v="0"/>
    <x v="1"/>
    <n v="1"/>
  </r>
  <r>
    <n v="13"/>
    <n v="156"/>
    <x v="2"/>
    <x v="0"/>
    <n v="8.4056055545806796"/>
    <n v="153"/>
    <n v="0"/>
    <n v="0"/>
    <n v="54"/>
    <n v="0"/>
    <n v="0"/>
    <n v="2000"/>
    <x v="2"/>
    <n v="0"/>
    <s v="eil13"/>
    <n v="0"/>
    <x v="2"/>
    <n v="1"/>
  </r>
  <r>
    <n v="22"/>
    <n v="462"/>
    <x v="2"/>
    <x v="1"/>
    <n v="204.67561483383099"/>
    <n v="278.43707695875997"/>
    <n v="0"/>
    <n v="1.6118640899658201"/>
    <n v="161"/>
    <n v="92"/>
    <n v="0.1"/>
    <n v="2000"/>
    <x v="2"/>
    <n v="10990"/>
    <s v="eil22"/>
    <n v="0.57142857142857095"/>
    <x v="2"/>
    <n v="1"/>
  </r>
  <r>
    <n v="51"/>
    <n v="2550"/>
    <x v="3"/>
    <x v="0"/>
    <n v="779.167038440704"/>
    <n v="428.87175639203298"/>
    <n v="0"/>
    <n v="0"/>
    <n v="8174"/>
    <n v="0"/>
    <n v="0"/>
    <n v="2001"/>
    <x v="2"/>
    <n v="0"/>
    <s v="eil51"/>
    <n v="0"/>
    <x v="1"/>
    <n v="1"/>
  </r>
  <r>
    <n v="31"/>
    <n v="930"/>
    <x v="1"/>
    <x v="1"/>
    <n v="4.9060795307159397"/>
    <n v="222.99999999999901"/>
    <n v="0"/>
    <n v="1.0767395496368399"/>
    <n v="120"/>
    <n v="75"/>
    <n v="0.1"/>
    <n v="2001"/>
    <x v="0"/>
    <n v="0"/>
    <s v="eil31"/>
    <n v="0.625"/>
    <x v="0"/>
    <n v="1"/>
  </r>
  <r>
    <n v="23"/>
    <n v="506"/>
    <x v="1"/>
    <x v="1"/>
    <n v="9.7545049190521205"/>
    <n v="470.05859968022298"/>
    <n v="0"/>
    <n v="0.90231180191039995"/>
    <n v="142"/>
    <n v="107"/>
    <n v="0.1"/>
    <n v="2000"/>
    <x v="1"/>
    <n v="0"/>
    <s v="eil23"/>
    <n v="0.75352112676056304"/>
    <x v="2"/>
    <n v="1"/>
  </r>
  <r>
    <n v="22"/>
    <n v="462"/>
    <x v="0"/>
    <x v="0"/>
    <n v="1578.6362998485499"/>
    <n v="278.43707695875997"/>
    <n v="9.8850149064521906E-5"/>
    <n v="0"/>
    <n v="19277"/>
    <n v="0"/>
    <n v="0"/>
    <n v="2000"/>
    <x v="0"/>
    <n v="0"/>
    <s v="eil22"/>
    <n v="0"/>
    <x v="2"/>
    <n v="1"/>
  </r>
  <r>
    <n v="23"/>
    <n v="506"/>
    <x v="1"/>
    <x v="0"/>
    <n v="21.359914779663001"/>
    <n v="470.05859968022298"/>
    <n v="0"/>
    <n v="0"/>
    <n v="364"/>
    <n v="0"/>
    <n v="0"/>
    <n v="2000"/>
    <x v="0"/>
    <n v="0"/>
    <s v="eil23"/>
    <n v="0"/>
    <x v="2"/>
    <n v="1"/>
  </r>
  <r>
    <n v="7"/>
    <n v="42"/>
    <x v="3"/>
    <x v="1"/>
    <n v="0.84863328933715798"/>
    <n v="104"/>
    <n v="0"/>
    <n v="0.48826813697814903"/>
    <n v="39"/>
    <n v="28"/>
    <n v="0.1"/>
    <n v="2000"/>
    <x v="1"/>
    <n v="200"/>
    <s v="eil7"/>
    <n v="0.71794871794871795"/>
    <x v="2"/>
    <n v="1"/>
  </r>
  <r>
    <n v="13"/>
    <n v="156"/>
    <x v="3"/>
    <x v="0"/>
    <n v="1.0845758914947501"/>
    <n v="152.99999999999901"/>
    <n v="0"/>
    <n v="0"/>
    <n v="54"/>
    <n v="0"/>
    <n v="0"/>
    <n v="2002"/>
    <x v="2"/>
    <n v="0"/>
    <s v="eil13"/>
    <n v="0"/>
    <x v="2"/>
    <n v="1"/>
  </r>
  <r>
    <n v="31"/>
    <n v="930"/>
    <x v="2"/>
    <x v="0"/>
    <n v="24.1352295875549"/>
    <n v="222.99999999999901"/>
    <n v="0"/>
    <n v="0"/>
    <n v="351"/>
    <n v="0"/>
    <n v="0"/>
    <n v="2001"/>
    <x v="0"/>
    <n v="0"/>
    <s v="eil31"/>
    <n v="0"/>
    <x v="0"/>
    <n v="1"/>
  </r>
  <r>
    <n v="51"/>
    <n v="2550"/>
    <x v="3"/>
    <x v="1"/>
    <n v="1573.14334630966"/>
    <n v="428.87175562569399"/>
    <n v="0"/>
    <n v="3.19118952751159"/>
    <n v="311"/>
    <n v="114"/>
    <n v="0.1"/>
    <n v="1999"/>
    <x v="1"/>
    <n v="18233"/>
    <s v="eil51"/>
    <n v="0.36655948553054601"/>
    <x v="1"/>
    <n v="1"/>
  </r>
  <r>
    <n v="13"/>
    <n v="156"/>
    <x v="3"/>
    <x v="1"/>
    <n v="0.99519586563110296"/>
    <n v="153"/>
    <n v="0"/>
    <n v="0.48231959342956499"/>
    <n v="61"/>
    <n v="28"/>
    <n v="0.1"/>
    <n v="2000"/>
    <x v="0"/>
    <n v="0"/>
    <s v="eil13"/>
    <n v="0.45901639344262202"/>
    <x v="2"/>
    <n v="1"/>
  </r>
  <r>
    <n v="101"/>
    <n v="10100"/>
    <x v="3"/>
    <x v="1"/>
    <n v="3464.0818431377402"/>
    <n v="640.211590879759"/>
    <n v="0"/>
    <n v="15.393771648406901"/>
    <n v="873"/>
    <n v="301"/>
    <n v="0.1"/>
    <n v="2002"/>
    <x v="1"/>
    <n v="5773"/>
    <s v="eilA101"/>
    <n v="0.34478808705612801"/>
    <x v="1"/>
    <n v="1"/>
  </r>
  <r>
    <n v="48"/>
    <n v="2256"/>
    <x v="1"/>
    <x v="1"/>
    <n v="7203.6750576496097"/>
    <s v="inf"/>
    <s v="inf"/>
    <n v="8.6825954914093"/>
    <n v="1238"/>
    <n v="591"/>
    <n v="0.1"/>
    <n v="1999"/>
    <x v="1"/>
    <n v="44081"/>
    <s v="att48"/>
    <n v="0.47738287560581499"/>
    <x v="0"/>
    <n v="0"/>
  </r>
  <r>
    <n v="30"/>
    <n v="870"/>
    <x v="2"/>
    <x v="1"/>
    <n v="641.22697257995605"/>
    <n v="382.72988778852999"/>
    <n v="0"/>
    <n v="4.5183820724487296"/>
    <n v="808"/>
    <n v="626"/>
    <n v="0.1"/>
    <n v="2000"/>
    <x v="2"/>
    <n v="0"/>
    <s v="eil30"/>
    <n v="0.774752475247524"/>
    <x v="0"/>
    <n v="1"/>
  </r>
  <r>
    <n v="33"/>
    <n v="1056"/>
    <x v="0"/>
    <x v="0"/>
    <n v="7208.3280894756299"/>
    <s v="inf"/>
    <s v="inf"/>
    <n v="0"/>
    <n v="211"/>
    <n v="0"/>
    <n v="0"/>
    <n v="2001"/>
    <x v="1"/>
    <n v="0"/>
    <s v="eil33"/>
    <n v="0"/>
    <x v="0"/>
    <n v="0"/>
  </r>
  <r>
    <n v="51"/>
    <n v="2550"/>
    <x v="3"/>
    <x v="0"/>
    <n v="705.18348169326703"/>
    <n v="428.87175639203298"/>
    <n v="0"/>
    <n v="0"/>
    <n v="8174"/>
    <n v="0"/>
    <n v="0"/>
    <n v="1998"/>
    <x v="0"/>
    <n v="0"/>
    <s v="eil51"/>
    <n v="0"/>
    <x v="1"/>
    <n v="1"/>
  </r>
  <r>
    <n v="101"/>
    <n v="10100"/>
    <x v="1"/>
    <x v="0"/>
    <n v="7211.1207730770102"/>
    <s v="inf"/>
    <s v="inf"/>
    <n v="0"/>
    <n v="1847"/>
    <n v="0"/>
    <n v="0"/>
    <n v="1998"/>
    <x v="0"/>
    <n v="0"/>
    <s v="eilB101"/>
    <n v="0"/>
    <x v="1"/>
    <n v="0"/>
  </r>
  <r>
    <n v="48"/>
    <n v="2256"/>
    <x v="0"/>
    <x v="0"/>
    <n v="7217.57764816284"/>
    <s v="inf"/>
    <s v="inf"/>
    <n v="0"/>
    <n v="22329"/>
    <n v="0"/>
    <n v="0"/>
    <n v="2001"/>
    <x v="0"/>
    <n v="0"/>
    <s v="att48"/>
    <n v="0"/>
    <x v="0"/>
    <n v="0"/>
  </r>
  <r>
    <n v="31"/>
    <n v="930"/>
    <x v="3"/>
    <x v="1"/>
    <n v="2.4089183807372998"/>
    <n v="222.99999999999901"/>
    <n v="0"/>
    <n v="0.77813386917114202"/>
    <n v="79"/>
    <n v="79"/>
    <n v="0.1"/>
    <n v="2001"/>
    <x v="2"/>
    <n v="0"/>
    <s v="eil31"/>
    <n v="1"/>
    <x v="0"/>
    <n v="1"/>
  </r>
  <r>
    <n v="23"/>
    <n v="506"/>
    <x v="1"/>
    <x v="0"/>
    <n v="18.1985023021698"/>
    <n v="470.05859968022298"/>
    <n v="0"/>
    <n v="0"/>
    <n v="364"/>
    <n v="0"/>
    <n v="0"/>
    <n v="1999"/>
    <x v="2"/>
    <n v="0"/>
    <s v="eil23"/>
    <n v="0"/>
    <x v="2"/>
    <n v="1"/>
  </r>
  <r>
    <n v="76"/>
    <n v="5700"/>
    <x v="3"/>
    <x v="0"/>
    <n v="3227.6370539665199"/>
    <n v="544.36905267082795"/>
    <n v="0"/>
    <n v="0"/>
    <n v="3588"/>
    <n v="0"/>
    <n v="0"/>
    <n v="2001"/>
    <x v="1"/>
    <n v="0"/>
    <s v="eilC76"/>
    <n v="0"/>
    <x v="1"/>
    <n v="1"/>
  </r>
  <r>
    <n v="33"/>
    <n v="1056"/>
    <x v="2"/>
    <x v="0"/>
    <n v="4221.8872082233402"/>
    <n v="442.65348671178799"/>
    <n v="0"/>
    <n v="0"/>
    <n v="16482"/>
    <n v="0"/>
    <n v="0"/>
    <n v="2002"/>
    <x v="2"/>
    <n v="0"/>
    <s v="eil33"/>
    <n v="0"/>
    <x v="0"/>
    <n v="1"/>
  </r>
  <r>
    <n v="76"/>
    <n v="5700"/>
    <x v="3"/>
    <x v="1"/>
    <n v="639.12593364715497"/>
    <n v="544.36905267082795"/>
    <n v="0"/>
    <n v="5.7142198085784903"/>
    <n v="459"/>
    <n v="108"/>
    <n v="0.1"/>
    <n v="2001"/>
    <x v="0"/>
    <n v="1728"/>
    <s v="eilB76"/>
    <n v="0.23529411764705799"/>
    <x v="1"/>
    <n v="1"/>
  </r>
  <r>
    <n v="22"/>
    <n v="462"/>
    <x v="3"/>
    <x v="0"/>
    <n v="18.515635490417399"/>
    <n v="278.43707695875997"/>
    <n v="0"/>
    <n v="0"/>
    <n v="1643"/>
    <n v="0"/>
    <n v="0"/>
    <n v="2002"/>
    <x v="2"/>
    <n v="0"/>
    <s v="eil22"/>
    <n v="0"/>
    <x v="2"/>
    <n v="1"/>
  </r>
  <r>
    <n v="33"/>
    <n v="1056"/>
    <x v="2"/>
    <x v="1"/>
    <n v="2121.0394167899999"/>
    <n v="442.65348671178702"/>
    <n v="0"/>
    <n v="15.504315137863101"/>
    <n v="392"/>
    <n v="233"/>
    <n v="0.1"/>
    <n v="2000"/>
    <x v="1"/>
    <n v="8842"/>
    <s v="eil33"/>
    <n v="0.59438775510204001"/>
    <x v="0"/>
    <n v="1"/>
  </r>
  <r>
    <n v="31"/>
    <n v="930"/>
    <x v="1"/>
    <x v="0"/>
    <n v="10.163673162460301"/>
    <n v="222.99999999999901"/>
    <n v="0"/>
    <n v="0"/>
    <n v="251"/>
    <n v="0"/>
    <n v="0"/>
    <n v="1999"/>
    <x v="0"/>
    <n v="0"/>
    <s v="eil31"/>
    <n v="0"/>
    <x v="0"/>
    <n v="1"/>
  </r>
  <r>
    <n v="76"/>
    <n v="5700"/>
    <x v="1"/>
    <x v="1"/>
    <n v="6957.3074698448099"/>
    <n v="544.36905267082795"/>
    <n v="0"/>
    <n v="13.1545586585998"/>
    <n v="474"/>
    <n v="108"/>
    <n v="0.1"/>
    <n v="2002"/>
    <x v="0"/>
    <n v="5609"/>
    <s v="eilA76"/>
    <n v="0.227848101265822"/>
    <x v="1"/>
    <n v="1"/>
  </r>
  <r>
    <n v="7"/>
    <n v="42"/>
    <x v="1"/>
    <x v="0"/>
    <n v="1.39671301841735"/>
    <n v="102.46"/>
    <n v="0"/>
    <n v="0"/>
    <n v="449"/>
    <n v="0"/>
    <n v="0"/>
    <n v="2002"/>
    <x v="0"/>
    <n v="0"/>
    <s v="eil7"/>
    <n v="0"/>
    <x v="2"/>
    <n v="1"/>
  </r>
  <r>
    <n v="30"/>
    <n v="870"/>
    <x v="3"/>
    <x v="0"/>
    <n v="30.499845027923499"/>
    <n v="382.72988778852903"/>
    <n v="0"/>
    <n v="0"/>
    <n v="1226"/>
    <n v="0"/>
    <n v="0"/>
    <n v="2002"/>
    <x v="0"/>
    <n v="0"/>
    <s v="eil30"/>
    <n v="0"/>
    <x v="0"/>
    <n v="1"/>
  </r>
  <r>
    <n v="33"/>
    <n v="1056"/>
    <x v="3"/>
    <x v="0"/>
    <n v="168.29072999954201"/>
    <n v="442.65348671178498"/>
    <n v="0"/>
    <n v="0"/>
    <n v="3146"/>
    <n v="0"/>
    <n v="0"/>
    <n v="2002"/>
    <x v="1"/>
    <n v="0"/>
    <s v="eil33"/>
    <n v="0"/>
    <x v="0"/>
    <n v="1"/>
  </r>
  <r>
    <n v="22"/>
    <n v="462"/>
    <x v="2"/>
    <x v="0"/>
    <n v="383.62007379531798"/>
    <n v="278.43707695875997"/>
    <n v="0"/>
    <n v="0"/>
    <n v="7085"/>
    <n v="0"/>
    <n v="0"/>
    <n v="2000"/>
    <x v="2"/>
    <n v="0"/>
    <s v="eil22"/>
    <n v="0"/>
    <x v="2"/>
    <n v="1"/>
  </r>
  <r>
    <n v="13"/>
    <n v="156"/>
    <x v="2"/>
    <x v="1"/>
    <n v="9.1844000816345197"/>
    <n v="153"/>
    <n v="0"/>
    <n v="0.84155082702636697"/>
    <n v="33"/>
    <n v="28"/>
    <n v="0.1"/>
    <n v="2001"/>
    <x v="0"/>
    <n v="0"/>
    <s v="eil13"/>
    <n v="0.84848484848484795"/>
    <x v="2"/>
    <n v="1"/>
  </r>
  <r>
    <n v="33"/>
    <n v="1056"/>
    <x v="0"/>
    <x v="1"/>
    <n v="7212.0963025092997"/>
    <n v="444.23659417870698"/>
    <n v="7.7752883458796001E-3"/>
    <n v="88.210710763931203"/>
    <n v="441"/>
    <n v="186"/>
    <n v="0.1"/>
    <n v="2002"/>
    <x v="2"/>
    <n v="24277"/>
    <s v="eil33"/>
    <n v="0.421768707482993"/>
    <x v="0"/>
    <n v="1"/>
  </r>
  <r>
    <n v="22"/>
    <n v="462"/>
    <x v="3"/>
    <x v="1"/>
    <n v="39.014410495758"/>
    <n v="278.43707695875997"/>
    <n v="0"/>
    <n v="0.88145160675048795"/>
    <n v="222"/>
    <n v="141"/>
    <n v="0.1"/>
    <n v="2001"/>
    <x v="2"/>
    <n v="4478"/>
    <s v="eil22"/>
    <n v="0.63513513513513498"/>
    <x v="2"/>
    <n v="1"/>
  </r>
  <r>
    <n v="76"/>
    <n v="5700"/>
    <x v="1"/>
    <x v="1"/>
    <n v="7208.95549058914"/>
    <s v="inf"/>
    <s v="inf"/>
    <n v="12.6365106105804"/>
    <n v="446"/>
    <n v="107"/>
    <n v="0.1"/>
    <n v="1999"/>
    <x v="0"/>
    <n v="2405"/>
    <s v="eilD76"/>
    <n v="0.23991031390134501"/>
    <x v="1"/>
    <n v="0"/>
  </r>
  <r>
    <n v="48"/>
    <n v="2256"/>
    <x v="3"/>
    <x v="0"/>
    <n v="7201.4681134223902"/>
    <s v="inf"/>
    <s v="inf"/>
    <n v="0"/>
    <n v="19579"/>
    <n v="0"/>
    <n v="0"/>
    <n v="2001"/>
    <x v="0"/>
    <n v="0"/>
    <s v="att48"/>
    <n v="0"/>
    <x v="0"/>
    <n v="0"/>
  </r>
  <r>
    <n v="76"/>
    <n v="5700"/>
    <x v="3"/>
    <x v="1"/>
    <n v="696.94314599037102"/>
    <n v="544.36905267082795"/>
    <n v="0"/>
    <n v="6.1948113441467196"/>
    <n v="459"/>
    <n v="108"/>
    <n v="0.1"/>
    <n v="2001"/>
    <x v="1"/>
    <n v="1728"/>
    <s v="eilC76"/>
    <n v="0.23529411764705799"/>
    <x v="1"/>
    <n v="1"/>
  </r>
  <r>
    <n v="23"/>
    <n v="506"/>
    <x v="2"/>
    <x v="1"/>
    <n v="33.908217668533297"/>
    <n v="470.05859968022401"/>
    <n v="0"/>
    <n v="1.8306040763854901"/>
    <n v="119"/>
    <n v="93"/>
    <n v="0.1"/>
    <n v="2000"/>
    <x v="0"/>
    <n v="21"/>
    <s v="eil23"/>
    <n v="0.78151260504201603"/>
    <x v="2"/>
    <n v="1"/>
  </r>
  <r>
    <n v="30"/>
    <n v="870"/>
    <x v="0"/>
    <x v="1"/>
    <n v="4538.1011972427304"/>
    <n v="382.72988778852601"/>
    <n v="0"/>
    <n v="26.005726575851401"/>
    <n v="371"/>
    <n v="238"/>
    <n v="0.1"/>
    <n v="2002"/>
    <x v="1"/>
    <n v="0"/>
    <s v="eil30"/>
    <n v="0.64150943396226401"/>
    <x v="0"/>
    <n v="1"/>
  </r>
  <r>
    <n v="13"/>
    <n v="156"/>
    <x v="0"/>
    <x v="0"/>
    <n v="47.685068845748901"/>
    <n v="152.99999999999901"/>
    <n v="0"/>
    <n v="0"/>
    <n v="54"/>
    <n v="0"/>
    <n v="0"/>
    <n v="2000"/>
    <x v="0"/>
    <n v="0"/>
    <s v="eil13"/>
    <n v="0"/>
    <x v="2"/>
    <n v="1"/>
  </r>
  <r>
    <n v="76"/>
    <n v="5700"/>
    <x v="2"/>
    <x v="0"/>
    <n v="7213.6207807064002"/>
    <s v="inf"/>
    <s v="inf"/>
    <n v="0"/>
    <n v="3387"/>
    <n v="0"/>
    <n v="0"/>
    <n v="1999"/>
    <x v="1"/>
    <n v="0"/>
    <s v="eilA76"/>
    <n v="0"/>
    <x v="1"/>
    <n v="0"/>
  </r>
  <r>
    <n v="76"/>
    <n v="5700"/>
    <x v="2"/>
    <x v="1"/>
    <n v="7215.5746626853897"/>
    <s v="inf"/>
    <s v="inf"/>
    <n v="17.756622552871701"/>
    <n v="484"/>
    <n v="110"/>
    <n v="0.1"/>
    <n v="2002"/>
    <x v="1"/>
    <n v="1039"/>
    <s v="eilD76"/>
    <n v="0.22727272727272699"/>
    <x v="1"/>
    <n v="0"/>
  </r>
  <r>
    <n v="48"/>
    <n v="2256"/>
    <x v="2"/>
    <x v="1"/>
    <n v="7206.7535333633396"/>
    <s v="inf"/>
    <s v="inf"/>
    <n v="18.0464587211608"/>
    <n v="1789"/>
    <n v="551"/>
    <n v="0.1"/>
    <n v="2001"/>
    <x v="1"/>
    <n v="18315"/>
    <s v="att48"/>
    <n v="0.30799329234209"/>
    <x v="0"/>
    <n v="0"/>
  </r>
  <r>
    <n v="23"/>
    <n v="506"/>
    <x v="2"/>
    <x v="0"/>
    <n v="85.0936470031738"/>
    <n v="470.05859968022401"/>
    <n v="0"/>
    <n v="0"/>
    <n v="553"/>
    <n v="0"/>
    <n v="0"/>
    <n v="1998"/>
    <x v="0"/>
    <n v="0"/>
    <s v="eil23"/>
    <n v="0"/>
    <x v="2"/>
    <n v="1"/>
  </r>
  <r>
    <n v="31"/>
    <n v="930"/>
    <x v="1"/>
    <x v="1"/>
    <n v="4.8330905437469402"/>
    <n v="222.99999999999901"/>
    <n v="0"/>
    <n v="1.06534671783447"/>
    <n v="129"/>
    <n v="88"/>
    <n v="0.1"/>
    <n v="2002"/>
    <x v="1"/>
    <n v="0"/>
    <s v="eil31"/>
    <n v="0.68217054263565802"/>
    <x v="0"/>
    <n v="1"/>
  </r>
  <r>
    <n v="76"/>
    <n v="5700"/>
    <x v="3"/>
    <x v="0"/>
    <n v="3333.5982365608202"/>
    <n v="544.36905267082795"/>
    <n v="0"/>
    <n v="0"/>
    <n v="3588"/>
    <n v="0"/>
    <n v="0"/>
    <n v="1999"/>
    <x v="1"/>
    <n v="0"/>
    <s v="eilA76"/>
    <n v="0"/>
    <x v="1"/>
    <n v="1"/>
  </r>
  <r>
    <n v="76"/>
    <n v="5700"/>
    <x v="1"/>
    <x v="0"/>
    <n v="7206.7775375843003"/>
    <s v="inf"/>
    <s v="inf"/>
    <n v="0"/>
    <n v="6294"/>
    <n v="0"/>
    <n v="0"/>
    <n v="2001"/>
    <x v="2"/>
    <n v="0"/>
    <s v="eilC76"/>
    <n v="0"/>
    <x v="1"/>
    <n v="0"/>
  </r>
  <r>
    <n v="23"/>
    <n v="506"/>
    <x v="3"/>
    <x v="0"/>
    <n v="4.5269975662231401"/>
    <n v="470.05859968022298"/>
    <n v="0"/>
    <n v="0"/>
    <n v="267"/>
    <n v="0"/>
    <n v="0"/>
    <n v="1999"/>
    <x v="1"/>
    <n v="0"/>
    <s v="eil23"/>
    <n v="0"/>
    <x v="2"/>
    <n v="1"/>
  </r>
  <r>
    <n v="22"/>
    <n v="462"/>
    <x v="1"/>
    <x v="0"/>
    <n v="35.579885721206601"/>
    <n v="278.43707695875997"/>
    <n v="0"/>
    <n v="0"/>
    <n v="4111"/>
    <n v="0"/>
    <n v="0"/>
    <n v="2002"/>
    <x v="1"/>
    <n v="0"/>
    <s v="eil22"/>
    <n v="0"/>
    <x v="2"/>
    <n v="1"/>
  </r>
  <r>
    <n v="33"/>
    <n v="1056"/>
    <x v="1"/>
    <x v="0"/>
    <n v="1208.5788202285701"/>
    <n v="442.65348671178702"/>
    <n v="0"/>
    <n v="0"/>
    <n v="9811"/>
    <n v="0"/>
    <n v="0"/>
    <n v="2002"/>
    <x v="2"/>
    <n v="0"/>
    <s v="eil33"/>
    <n v="0"/>
    <x v="0"/>
    <n v="1"/>
  </r>
  <r>
    <n v="30"/>
    <n v="870"/>
    <x v="2"/>
    <x v="0"/>
    <n v="808.158539533615"/>
    <n v="382.72988778852903"/>
    <n v="0"/>
    <n v="0"/>
    <n v="3865"/>
    <n v="0"/>
    <n v="0"/>
    <n v="1999"/>
    <x v="2"/>
    <n v="0"/>
    <s v="eil30"/>
    <n v="0"/>
    <x v="0"/>
    <n v="1"/>
  </r>
  <r>
    <n v="22"/>
    <n v="462"/>
    <x v="1"/>
    <x v="1"/>
    <n v="48.816889762878397"/>
    <n v="278.43707695875997"/>
    <n v="0"/>
    <n v="1.1784081459045399"/>
    <n v="147"/>
    <n v="64"/>
    <n v="0.1"/>
    <n v="2002"/>
    <x v="1"/>
    <n v="1826"/>
    <s v="eil22"/>
    <n v="0.43537414965986299"/>
    <x v="2"/>
    <n v="1"/>
  </r>
  <r>
    <n v="30"/>
    <n v="870"/>
    <x v="2"/>
    <x v="1"/>
    <n v="584.91296315193097"/>
    <n v="382.72988778852903"/>
    <n v="0"/>
    <n v="4.5096278190612704"/>
    <n v="280"/>
    <n v="181"/>
    <n v="0.1"/>
    <n v="2001"/>
    <x v="1"/>
    <n v="27"/>
    <s v="eil30"/>
    <n v="0.64642857142857102"/>
    <x v="0"/>
    <n v="1"/>
  </r>
  <r>
    <n v="76"/>
    <n v="5700"/>
    <x v="1"/>
    <x v="1"/>
    <n v="4953.2788074016498"/>
    <n v="544.36905267082795"/>
    <n v="0"/>
    <n v="7.5771632194518999"/>
    <n v="417"/>
    <n v="113"/>
    <n v="0.1"/>
    <n v="2002"/>
    <x v="2"/>
    <n v="10719"/>
    <s v="eilC76"/>
    <n v="0.27098321342925602"/>
    <x v="1"/>
    <n v="1"/>
  </r>
  <r>
    <n v="13"/>
    <n v="156"/>
    <x v="0"/>
    <x v="1"/>
    <n v="50.6813704967498"/>
    <n v="152.99999999999901"/>
    <n v="0"/>
    <n v="3.8552432060241699"/>
    <n v="48"/>
    <n v="24"/>
    <n v="0.1"/>
    <n v="2002"/>
    <x v="0"/>
    <n v="0"/>
    <s v="eil13"/>
    <n v="0.5"/>
    <x v="2"/>
    <n v="1"/>
  </r>
  <r>
    <n v="33"/>
    <n v="1056"/>
    <x v="2"/>
    <x v="1"/>
    <n v="1440.33765316009"/>
    <n v="442.65348671178702"/>
    <n v="0"/>
    <n v="16.679182052612301"/>
    <n v="309"/>
    <n v="224"/>
    <n v="0.1"/>
    <n v="2001"/>
    <x v="2"/>
    <n v="13999"/>
    <s v="eil33"/>
    <n v="0.72491909385113196"/>
    <x v="0"/>
    <n v="1"/>
  </r>
  <r>
    <n v="7"/>
    <n v="42"/>
    <x v="0"/>
    <x v="0"/>
    <n v="7.5748765468597403"/>
    <n v="98.847999999999701"/>
    <n v="0"/>
    <n v="0"/>
    <n v="1429"/>
    <n v="0"/>
    <n v="0"/>
    <n v="2001"/>
    <x v="0"/>
    <n v="0"/>
    <s v="eil7"/>
    <n v="0"/>
    <x v="2"/>
    <n v="1"/>
  </r>
  <r>
    <n v="76"/>
    <n v="5700"/>
    <x v="3"/>
    <x v="1"/>
    <n v="6739.3993265628797"/>
    <n v="544.36905267082795"/>
    <n v="6.9852728414628204E-6"/>
    <n v="6.2471153736114502"/>
    <n v="459"/>
    <n v="106"/>
    <n v="0.1"/>
    <n v="2000"/>
    <x v="0"/>
    <n v="4622"/>
    <s v="eilB76"/>
    <n v="0.23093681917211301"/>
    <x v="1"/>
    <n v="1"/>
  </r>
  <r>
    <n v="13"/>
    <n v="156"/>
    <x v="2"/>
    <x v="0"/>
    <n v="8.6581273078918404"/>
    <n v="153"/>
    <n v="0"/>
    <n v="0"/>
    <n v="54"/>
    <n v="0"/>
    <n v="0"/>
    <n v="2000"/>
    <x v="0"/>
    <n v="0"/>
    <s v="eil13"/>
    <n v="0"/>
    <x v="2"/>
    <n v="1"/>
  </r>
  <r>
    <n v="51"/>
    <n v="2550"/>
    <x v="3"/>
    <x v="0"/>
    <n v="700.46529746055603"/>
    <n v="428.87175639203298"/>
    <n v="0"/>
    <n v="0"/>
    <n v="8174"/>
    <n v="0"/>
    <n v="0"/>
    <n v="2001"/>
    <x v="0"/>
    <n v="0"/>
    <s v="eil51"/>
    <n v="0"/>
    <x v="1"/>
    <n v="1"/>
  </r>
  <r>
    <n v="23"/>
    <n v="506"/>
    <x v="2"/>
    <x v="1"/>
    <n v="62.718604564666698"/>
    <n v="470.05859968022401"/>
    <n v="0"/>
    <n v="1.57495641708374"/>
    <n v="155"/>
    <n v="112"/>
    <n v="0.1"/>
    <n v="1998"/>
    <x v="2"/>
    <n v="0"/>
    <s v="eil23"/>
    <n v="0.72258064516128995"/>
    <x v="2"/>
    <n v="1"/>
  </r>
  <r>
    <n v="101"/>
    <n v="10100"/>
    <x v="2"/>
    <x v="1"/>
    <n v="7228.9082782268497"/>
    <n v="1855.7962147296"/>
    <n v="0.65642568389418399"/>
    <n v="57.572099685668903"/>
    <n v="1141"/>
    <n v="300"/>
    <n v="0.1"/>
    <n v="2001"/>
    <x v="0"/>
    <n v="2928"/>
    <s v="eilA101"/>
    <n v="0.26292725679228701"/>
    <x v="1"/>
    <n v="1"/>
  </r>
  <r>
    <n v="31"/>
    <n v="930"/>
    <x v="3"/>
    <x v="1"/>
    <n v="2.3896343708038299"/>
    <n v="222.99999999999901"/>
    <n v="0"/>
    <n v="0.84652614593505804"/>
    <n v="99"/>
    <n v="79"/>
    <n v="0.1"/>
    <n v="2000"/>
    <x v="2"/>
    <n v="0"/>
    <s v="eil31"/>
    <n v="0.79797979797979801"/>
    <x v="0"/>
    <n v="1"/>
  </r>
  <r>
    <n v="48"/>
    <n v="2256"/>
    <x v="1"/>
    <x v="1"/>
    <n v="7203.4472744464802"/>
    <s v="inf"/>
    <s v="inf"/>
    <n v="6.7039005756378103"/>
    <n v="915"/>
    <n v="306"/>
    <n v="0.1"/>
    <n v="1998"/>
    <x v="1"/>
    <n v="41425"/>
    <s v="att48"/>
    <n v="0.334426229508196"/>
    <x v="0"/>
    <n v="0"/>
  </r>
  <r>
    <n v="13"/>
    <n v="156"/>
    <x v="2"/>
    <x v="1"/>
    <n v="9.2746214866638095"/>
    <n v="153"/>
    <n v="0"/>
    <n v="0.87659072875976496"/>
    <n v="33"/>
    <n v="28"/>
    <n v="0.1"/>
    <n v="1999"/>
    <x v="2"/>
    <n v="0"/>
    <s v="eil13"/>
    <n v="0.84848484848484795"/>
    <x v="2"/>
    <n v="1"/>
  </r>
  <r>
    <n v="76"/>
    <n v="5700"/>
    <x v="1"/>
    <x v="0"/>
    <n v="7207.9786300659098"/>
    <s v="inf"/>
    <s v="inf"/>
    <n v="0"/>
    <n v="2944"/>
    <n v="0"/>
    <n v="0"/>
    <n v="2000"/>
    <x v="2"/>
    <n v="0"/>
    <s v="eilA76"/>
    <n v="0"/>
    <x v="1"/>
    <n v="0"/>
  </r>
  <r>
    <n v="22"/>
    <n v="462"/>
    <x v="0"/>
    <x v="0"/>
    <n v="1539.20605278015"/>
    <n v="278.43707695875997"/>
    <n v="9.8850149064521906E-5"/>
    <n v="0"/>
    <n v="19277"/>
    <n v="0"/>
    <n v="0"/>
    <n v="2000"/>
    <x v="2"/>
    <n v="0"/>
    <s v="eil22"/>
    <n v="0"/>
    <x v="2"/>
    <n v="1"/>
  </r>
  <r>
    <n v="48"/>
    <n v="2256"/>
    <x v="2"/>
    <x v="1"/>
    <n v="7206.9420576095499"/>
    <s v="inf"/>
    <s v="inf"/>
    <n v="10.053892612457201"/>
    <n v="1774"/>
    <n v="573"/>
    <n v="0.1"/>
    <n v="1998"/>
    <x v="0"/>
    <n v="20953"/>
    <s v="att48"/>
    <n v="0.322998872604284"/>
    <x v="0"/>
    <n v="0"/>
  </r>
  <r>
    <n v="76"/>
    <n v="5700"/>
    <x v="3"/>
    <x v="0"/>
    <n v="6475.2881422042801"/>
    <n v="544.36905267082795"/>
    <n v="0"/>
    <n v="0"/>
    <n v="3588"/>
    <n v="0"/>
    <n v="0"/>
    <n v="1998"/>
    <x v="1"/>
    <n v="0"/>
    <s v="eilC76"/>
    <n v="0"/>
    <x v="1"/>
    <n v="1"/>
  </r>
  <r>
    <n v="23"/>
    <n v="506"/>
    <x v="1"/>
    <x v="0"/>
    <n v="18.471109867095901"/>
    <n v="470.05859968022298"/>
    <n v="0"/>
    <n v="0"/>
    <n v="364"/>
    <n v="0"/>
    <n v="0"/>
    <n v="2000"/>
    <x v="2"/>
    <n v="0"/>
    <s v="eil23"/>
    <n v="0"/>
    <x v="2"/>
    <n v="1"/>
  </r>
  <r>
    <n v="13"/>
    <n v="156"/>
    <x v="3"/>
    <x v="0"/>
    <n v="0.92657089233398404"/>
    <n v="152.99999999999901"/>
    <n v="0"/>
    <n v="0"/>
    <n v="54"/>
    <n v="0"/>
    <n v="0"/>
    <n v="2002"/>
    <x v="0"/>
    <n v="0"/>
    <s v="eil13"/>
    <n v="0"/>
    <x v="2"/>
    <n v="1"/>
  </r>
  <r>
    <n v="51"/>
    <n v="2550"/>
    <x v="3"/>
    <x v="1"/>
    <n v="1714.64477825164"/>
    <n v="428.871756392034"/>
    <n v="0"/>
    <n v="2.5036604404449401"/>
    <n v="301"/>
    <n v="66"/>
    <n v="0.1"/>
    <n v="1998"/>
    <x v="1"/>
    <n v="23898"/>
    <s v="eil51"/>
    <n v="0.21926910299003299"/>
    <x v="1"/>
    <n v="1"/>
  </r>
  <r>
    <n v="13"/>
    <n v="156"/>
    <x v="3"/>
    <x v="1"/>
    <n v="0.95075058937072698"/>
    <n v="153"/>
    <n v="0"/>
    <n v="0.42504310607910101"/>
    <n v="61"/>
    <n v="24"/>
    <n v="0.1"/>
    <n v="2001"/>
    <x v="0"/>
    <n v="0"/>
    <s v="eil13"/>
    <n v="0.393442622950819"/>
    <x v="2"/>
    <n v="1"/>
  </r>
  <r>
    <n v="31"/>
    <n v="930"/>
    <x v="1"/>
    <x v="0"/>
    <n v="8.7844262123107892"/>
    <n v="222.99999999999901"/>
    <n v="0"/>
    <n v="0"/>
    <n v="251"/>
    <n v="0"/>
    <n v="0"/>
    <n v="2000"/>
    <x v="0"/>
    <n v="0"/>
    <s v="eil31"/>
    <n v="0"/>
    <x v="0"/>
    <n v="1"/>
  </r>
  <r>
    <n v="76"/>
    <n v="5700"/>
    <x v="1"/>
    <x v="1"/>
    <n v="5837.4681229591297"/>
    <n v="544.36905267082795"/>
    <n v="0"/>
    <n v="8.5652084350585902"/>
    <n v="448"/>
    <n v="110"/>
    <n v="0.1"/>
    <n v="1998"/>
    <x v="0"/>
    <n v="10484"/>
    <s v="eilD76"/>
    <n v="0.245535714285714"/>
    <x v="1"/>
    <n v="1"/>
  </r>
  <r>
    <n v="33"/>
    <n v="1056"/>
    <x v="0"/>
    <x v="0"/>
    <n v="7208.5596294403003"/>
    <s v="inf"/>
    <s v="inf"/>
    <n v="0"/>
    <n v="211"/>
    <n v="0"/>
    <n v="0"/>
    <n v="2002"/>
    <x v="2"/>
    <n v="0"/>
    <s v="eil33"/>
    <n v="0"/>
    <x v="0"/>
    <n v="0"/>
  </r>
  <r>
    <n v="76"/>
    <n v="5700"/>
    <x v="3"/>
    <x v="1"/>
    <n v="3758.5245435237798"/>
    <n v="544.36905267082795"/>
    <n v="6.9852728414628204E-6"/>
    <n v="6.1243228912353498"/>
    <n v="459"/>
    <n v="106"/>
    <n v="0.1"/>
    <n v="2000"/>
    <x v="1"/>
    <n v="4622"/>
    <s v="eilC76"/>
    <n v="0.23093681917211301"/>
    <x v="1"/>
    <n v="1"/>
  </r>
  <r>
    <n v="48"/>
    <n v="2256"/>
    <x v="3"/>
    <x v="0"/>
    <n v="7201.8447296619397"/>
    <n v="61149.549516334802"/>
    <n v="0.38963542065903201"/>
    <n v="0"/>
    <n v="47419"/>
    <n v="0"/>
    <n v="0"/>
    <n v="1998"/>
    <x v="0"/>
    <n v="0"/>
    <s v="att48"/>
    <n v="0"/>
    <x v="0"/>
    <n v="1"/>
  </r>
  <r>
    <n v="31"/>
    <n v="930"/>
    <x v="0"/>
    <x v="0"/>
    <n v="134.92179036140399"/>
    <n v="222.99999999999801"/>
    <n v="0"/>
    <n v="0"/>
    <n v="678"/>
    <n v="0"/>
    <n v="0"/>
    <n v="2001"/>
    <x v="0"/>
    <n v="0"/>
    <s v="eil31"/>
    <n v="0"/>
    <x v="0"/>
    <n v="1"/>
  </r>
  <r>
    <n v="22"/>
    <n v="462"/>
    <x v="3"/>
    <x v="1"/>
    <n v="20.218512058258"/>
    <n v="278.43707695875997"/>
    <n v="0"/>
    <n v="1.3056108951568599"/>
    <n v="260"/>
    <n v="155"/>
    <n v="0.1"/>
    <n v="2000"/>
    <x v="2"/>
    <n v="564"/>
    <s v="eil22"/>
    <n v="0.59615384615384603"/>
    <x v="2"/>
    <n v="1"/>
  </r>
  <r>
    <n v="30"/>
    <n v="870"/>
    <x v="2"/>
    <x v="1"/>
    <n v="625.74742078781105"/>
    <n v="382.72988778852903"/>
    <n v="0"/>
    <n v="4.5792257785797101"/>
    <n v="485"/>
    <n v="313"/>
    <n v="0.1"/>
    <n v="1998"/>
    <x v="0"/>
    <n v="0"/>
    <s v="eil30"/>
    <n v="0.64536082474226797"/>
    <x v="0"/>
    <n v="1"/>
  </r>
  <r>
    <n v="33"/>
    <n v="1056"/>
    <x v="2"/>
    <x v="0"/>
    <n v="4173.3625144958496"/>
    <n v="442.65348671178799"/>
    <n v="0"/>
    <n v="0"/>
    <n v="16482"/>
    <n v="0"/>
    <n v="0"/>
    <n v="2001"/>
    <x v="1"/>
    <n v="0"/>
    <s v="eil33"/>
    <n v="0"/>
    <x v="0"/>
    <n v="1"/>
  </r>
  <r>
    <n v="7"/>
    <n v="42"/>
    <x v="3"/>
    <x v="1"/>
    <n v="0.82523751258850098"/>
    <n v="103.24"/>
    <n v="0"/>
    <n v="0.46476411819458002"/>
    <n v="39"/>
    <n v="28"/>
    <n v="0.1"/>
    <n v="2002"/>
    <x v="0"/>
    <n v="193"/>
    <s v="eil7"/>
    <n v="0.71794871794871795"/>
    <x v="2"/>
    <n v="1"/>
  </r>
  <r>
    <n v="33"/>
    <n v="1056"/>
    <x v="2"/>
    <x v="1"/>
    <n v="2013.59715080261"/>
    <n v="442.65348671178799"/>
    <n v="0"/>
    <n v="12.312610387802099"/>
    <n v="353"/>
    <n v="150"/>
    <n v="0.1"/>
    <n v="1999"/>
    <x v="0"/>
    <n v="21923"/>
    <s v="eil33"/>
    <n v="0.42492917847025402"/>
    <x v="0"/>
    <n v="1"/>
  </r>
  <r>
    <n v="7"/>
    <n v="42"/>
    <x v="2"/>
    <x v="0"/>
    <n v="2.7920846939086901"/>
    <n v="102.44999999999899"/>
    <n v="0"/>
    <n v="0"/>
    <n v="1606"/>
    <n v="0"/>
    <n v="0"/>
    <n v="2001"/>
    <x v="0"/>
    <n v="0"/>
    <s v="eil7"/>
    <n v="0"/>
    <x v="2"/>
    <n v="1"/>
  </r>
  <r>
    <n v="23"/>
    <n v="506"/>
    <x v="1"/>
    <x v="1"/>
    <n v="8.2466332912444997"/>
    <n v="470.05859968022298"/>
    <n v="0"/>
    <n v="0.86160159111022905"/>
    <n v="113"/>
    <n v="83"/>
    <n v="0.1"/>
    <n v="2002"/>
    <x v="0"/>
    <n v="21"/>
    <s v="eil23"/>
    <n v="0.734513274336283"/>
    <x v="2"/>
    <n v="1"/>
  </r>
  <r>
    <n v="30"/>
    <n v="870"/>
    <x v="0"/>
    <x v="0"/>
    <n v="7208.8802196979505"/>
    <n v="506.25777134768401"/>
    <n v="0.27589200559648702"/>
    <n v="0"/>
    <n v="7042"/>
    <n v="0"/>
    <n v="0"/>
    <n v="1999"/>
    <x v="2"/>
    <n v="0"/>
    <s v="eil30"/>
    <n v="0"/>
    <x v="0"/>
    <n v="1"/>
  </r>
  <r>
    <n v="76"/>
    <n v="5700"/>
    <x v="3"/>
    <x v="0"/>
    <n v="3249.6460013389501"/>
    <n v="544.36905267082795"/>
    <n v="0"/>
    <n v="0"/>
    <n v="3588"/>
    <n v="0"/>
    <n v="0"/>
    <n v="2000"/>
    <x v="1"/>
    <n v="0"/>
    <s v="eilA76"/>
    <n v="0"/>
    <x v="1"/>
    <n v="1"/>
  </r>
  <r>
    <n v="101"/>
    <n v="10100"/>
    <x v="1"/>
    <x v="1"/>
    <n v="7214.5838224887802"/>
    <s v="inf"/>
    <s v="inf"/>
    <n v="23.0079922676086"/>
    <n v="827"/>
    <n v="231"/>
    <n v="0.1"/>
    <n v="2000"/>
    <x v="2"/>
    <n v="1985"/>
    <s v="eilA101"/>
    <n v="0.279322853688029"/>
    <x v="1"/>
    <n v="0"/>
  </r>
  <r>
    <n v="23"/>
    <n v="506"/>
    <x v="3"/>
    <x v="0"/>
    <n v="4.4417848587036097"/>
    <n v="470.05859968022298"/>
    <n v="0"/>
    <n v="0"/>
    <n v="267"/>
    <n v="0"/>
    <n v="0"/>
    <n v="2000"/>
    <x v="1"/>
    <n v="0"/>
    <s v="eil23"/>
    <n v="0"/>
    <x v="2"/>
    <n v="1"/>
  </r>
  <r>
    <n v="76"/>
    <n v="5700"/>
    <x v="1"/>
    <x v="0"/>
    <n v="7207.9475109577097"/>
    <s v="inf"/>
    <s v="inf"/>
    <n v="0"/>
    <n v="2944"/>
    <n v="0"/>
    <n v="0"/>
    <n v="1998"/>
    <x v="2"/>
    <n v="0"/>
    <s v="eilC76"/>
    <n v="0"/>
    <x v="1"/>
    <n v="0"/>
  </r>
  <r>
    <n v="23"/>
    <n v="506"/>
    <x v="2"/>
    <x v="1"/>
    <n v="63.350878715515101"/>
    <n v="470.05859968022401"/>
    <n v="0"/>
    <n v="1.5486133098602199"/>
    <n v="161"/>
    <n v="122"/>
    <n v="0.1"/>
    <n v="1999"/>
    <x v="1"/>
    <n v="0"/>
    <s v="eil23"/>
    <n v="0.75776397515527905"/>
    <x v="2"/>
    <n v="1"/>
  </r>
  <r>
    <n v="33"/>
    <n v="1056"/>
    <x v="3"/>
    <x v="1"/>
    <n v="46.068701267242403"/>
    <n v="442.65348655916398"/>
    <n v="0"/>
    <n v="2.5610997676849299"/>
    <n v="394"/>
    <n v="211"/>
    <n v="0.1"/>
    <n v="2002"/>
    <x v="0"/>
    <n v="2137"/>
    <s v="eil33"/>
    <n v="0.53553299492385698"/>
    <x v="0"/>
    <n v="1"/>
  </r>
  <r>
    <n v="30"/>
    <n v="870"/>
    <x v="1"/>
    <x v="1"/>
    <n v="101.727707147598"/>
    <n v="382.72988778852903"/>
    <n v="0"/>
    <n v="2.0744726657867401"/>
    <n v="246"/>
    <n v="127"/>
    <n v="0.1"/>
    <n v="2002"/>
    <x v="0"/>
    <n v="0"/>
    <s v="eil30"/>
    <n v="0.51626016260162599"/>
    <x v="0"/>
    <n v="1"/>
  </r>
  <r>
    <n v="13"/>
    <n v="156"/>
    <x v="2"/>
    <x v="1"/>
    <n v="8.0222785472869802"/>
    <n v="153"/>
    <n v="0"/>
    <n v="0.68000435829162598"/>
    <n v="33"/>
    <n v="24"/>
    <n v="0.1"/>
    <n v="1998"/>
    <x v="1"/>
    <n v="0"/>
    <s v="eil13"/>
    <n v="0.72727272727272696"/>
    <x v="2"/>
    <n v="1"/>
  </r>
  <r>
    <n v="23"/>
    <n v="506"/>
    <x v="0"/>
    <x v="0"/>
    <n v="482.988654851913"/>
    <n v="470.05859968022401"/>
    <n v="0"/>
    <n v="0"/>
    <n v="1268"/>
    <n v="0"/>
    <n v="0"/>
    <n v="1998"/>
    <x v="0"/>
    <n v="0"/>
    <s v="eil23"/>
    <n v="0"/>
    <x v="2"/>
    <n v="1"/>
  </r>
  <r>
    <n v="33"/>
    <n v="1056"/>
    <x v="1"/>
    <x v="0"/>
    <n v="1909.78152894973"/>
    <n v="442.65348671178702"/>
    <n v="0"/>
    <n v="0"/>
    <n v="9811"/>
    <n v="0"/>
    <n v="0"/>
    <n v="2002"/>
    <x v="0"/>
    <n v="0"/>
    <s v="eil33"/>
    <n v="0"/>
    <x v="0"/>
    <n v="1"/>
  </r>
  <r>
    <n v="7"/>
    <n v="42"/>
    <x v="3"/>
    <x v="0"/>
    <n v="0.59159684181213301"/>
    <n v="104"/>
    <n v="0"/>
    <n v="0"/>
    <n v="172"/>
    <n v="0"/>
    <n v="0"/>
    <n v="2002"/>
    <x v="1"/>
    <n v="0"/>
    <s v="eil7"/>
    <n v="0"/>
    <x v="2"/>
    <n v="1"/>
  </r>
  <r>
    <n v="30"/>
    <n v="870"/>
    <x v="1"/>
    <x v="0"/>
    <n v="85.590833902358995"/>
    <n v="382.72988778852903"/>
    <n v="0"/>
    <n v="0"/>
    <n v="1944"/>
    <n v="0"/>
    <n v="0"/>
    <n v="2002"/>
    <x v="1"/>
    <n v="0"/>
    <s v="eil30"/>
    <n v="0"/>
    <x v="0"/>
    <n v="1"/>
  </r>
  <r>
    <n v="30"/>
    <n v="870"/>
    <x v="2"/>
    <x v="0"/>
    <n v="478.550519227981"/>
    <n v="382.72988778852903"/>
    <n v="0"/>
    <n v="0"/>
    <n v="3865"/>
    <n v="0"/>
    <n v="0"/>
    <n v="1999"/>
    <x v="0"/>
    <n v="0"/>
    <s v="eil30"/>
    <n v="0"/>
    <x v="0"/>
    <n v="1"/>
  </r>
  <r>
    <n v="31"/>
    <n v="930"/>
    <x v="3"/>
    <x v="0"/>
    <n v="6.2225468158721897"/>
    <n v="222.99999999999901"/>
    <n v="0"/>
    <n v="0"/>
    <n v="199"/>
    <n v="0"/>
    <n v="0"/>
    <n v="1999"/>
    <x v="1"/>
    <n v="0"/>
    <s v="eil31"/>
    <n v="0"/>
    <x v="0"/>
    <n v="1"/>
  </r>
  <r>
    <n v="31"/>
    <n v="930"/>
    <x v="2"/>
    <x v="1"/>
    <n v="15.934340000152501"/>
    <n v="222.99999999999901"/>
    <n v="0"/>
    <n v="2.4090056419372501"/>
    <n v="123"/>
    <n v="73"/>
    <n v="0.1"/>
    <n v="1999"/>
    <x v="1"/>
    <n v="0"/>
    <s v="eil31"/>
    <n v="0.59349593495934905"/>
    <x v="0"/>
    <n v="1"/>
  </r>
  <r>
    <n v="7"/>
    <n v="42"/>
    <x v="2"/>
    <x v="0"/>
    <n v="3.2124824523925701"/>
    <n v="103.99999999999901"/>
    <n v="0"/>
    <n v="0"/>
    <n v="1016"/>
    <n v="0"/>
    <n v="0"/>
    <n v="2002"/>
    <x v="1"/>
    <n v="0"/>
    <s v="eil7"/>
    <n v="0"/>
    <x v="2"/>
    <n v="1"/>
  </r>
  <r>
    <n v="30"/>
    <n v="870"/>
    <x v="3"/>
    <x v="1"/>
    <n v="23.797606468200598"/>
    <n v="382.72988778852903"/>
    <n v="0"/>
    <n v="1.6315104961395199"/>
    <n v="343"/>
    <n v="213"/>
    <n v="0.1"/>
    <n v="2002"/>
    <x v="2"/>
    <n v="0"/>
    <s v="eil30"/>
    <n v="0.62099125364431396"/>
    <x v="0"/>
    <n v="1"/>
  </r>
  <r>
    <n v="48"/>
    <n v="2256"/>
    <x v="1"/>
    <x v="0"/>
    <n v="7202.6016328334799"/>
    <s v="inf"/>
    <s v="inf"/>
    <n v="0"/>
    <n v="57706"/>
    <n v="0"/>
    <n v="0"/>
    <n v="2001"/>
    <x v="1"/>
    <n v="0"/>
    <s v="att48"/>
    <n v="0"/>
    <x v="0"/>
    <n v="0"/>
  </r>
  <r>
    <n v="33"/>
    <n v="1056"/>
    <x v="1"/>
    <x v="1"/>
    <n v="235.45343160629201"/>
    <n v="442.65348671178799"/>
    <n v="0"/>
    <n v="5.4578793048858598"/>
    <n v="398"/>
    <n v="141"/>
    <n v="0.1"/>
    <n v="2002"/>
    <x v="2"/>
    <n v="7893"/>
    <s v="eil33"/>
    <n v="0.35427135678391902"/>
    <x v="0"/>
    <n v="1"/>
  </r>
  <r>
    <n v="7"/>
    <n v="42"/>
    <x v="0"/>
    <x v="0"/>
    <n v="1.2195560932159399"/>
    <n v="75.287999999999897"/>
    <n v="0"/>
    <n v="0"/>
    <n v="45"/>
    <n v="0"/>
    <n v="0"/>
    <n v="2001"/>
    <x v="2"/>
    <n v="0"/>
    <s v="eil7"/>
    <n v="0"/>
    <x v="2"/>
    <n v="1"/>
  </r>
  <r>
    <n v="76"/>
    <n v="5700"/>
    <x v="1"/>
    <x v="1"/>
    <n v="4321.6542389392798"/>
    <n v="544.36905175591403"/>
    <n v="0"/>
    <n v="10.4490146636962"/>
    <n v="445"/>
    <n v="226"/>
    <n v="0.1"/>
    <n v="2000"/>
    <x v="1"/>
    <n v="10766"/>
    <s v="eilA76"/>
    <n v="0.50786516853932495"/>
    <x v="1"/>
    <n v="1"/>
  </r>
  <r>
    <n v="101"/>
    <n v="10100"/>
    <x v="2"/>
    <x v="0"/>
    <n v="7224.3188447952198"/>
    <s v="inf"/>
    <s v="inf"/>
    <n v="0"/>
    <n v="5534"/>
    <n v="0"/>
    <n v="0"/>
    <n v="2002"/>
    <x v="1"/>
    <n v="0"/>
    <s v="eilB101"/>
    <n v="0"/>
    <x v="1"/>
    <n v="0"/>
  </r>
  <r>
    <n v="7"/>
    <n v="42"/>
    <x v="1"/>
    <x v="1"/>
    <n v="0.69303774833679199"/>
    <n v="76.86"/>
    <n v="0"/>
    <n v="0.43825674057006803"/>
    <n v="13"/>
    <n v="8"/>
    <n v="0.1"/>
    <n v="2002"/>
    <x v="2"/>
    <n v="71"/>
    <s v="eil7"/>
    <n v="0.61538461538461497"/>
    <x v="2"/>
    <n v="1"/>
  </r>
  <r>
    <n v="23"/>
    <n v="506"/>
    <x v="3"/>
    <x v="1"/>
    <n v="3.4621627330779998"/>
    <n v="470.05859968022298"/>
    <n v="0"/>
    <n v="0.73521637916564897"/>
    <n v="144"/>
    <n v="111"/>
    <n v="0.1"/>
    <n v="2002"/>
    <x v="2"/>
    <n v="0"/>
    <s v="eil23"/>
    <n v="0.77083333333333304"/>
    <x v="2"/>
    <n v="1"/>
  </r>
  <r>
    <n v="51"/>
    <n v="2550"/>
    <x v="1"/>
    <x v="0"/>
    <n v="7202.8968949317896"/>
    <n v="428.87175639203298"/>
    <n v="9.7164086828713993E-3"/>
    <n v="0"/>
    <n v="32542"/>
    <n v="0"/>
    <n v="0"/>
    <n v="1998"/>
    <x v="1"/>
    <n v="0"/>
    <s v="eil51"/>
    <n v="0"/>
    <x v="1"/>
    <n v="1"/>
  </r>
  <r>
    <n v="76"/>
    <n v="5700"/>
    <x v="2"/>
    <x v="0"/>
    <n v="7214.2945230007099"/>
    <s v="inf"/>
    <s v="inf"/>
    <n v="0"/>
    <n v="3387"/>
    <n v="0"/>
    <n v="0"/>
    <n v="2002"/>
    <x v="2"/>
    <n v="0"/>
    <s v="eilC76"/>
    <n v="0"/>
    <x v="1"/>
    <n v="0"/>
  </r>
  <r>
    <n v="23"/>
    <n v="506"/>
    <x v="2"/>
    <x v="0"/>
    <n v="72.579230070114093"/>
    <n v="470.05859968022401"/>
    <n v="0"/>
    <n v="0"/>
    <n v="553"/>
    <n v="0"/>
    <n v="0"/>
    <n v="1998"/>
    <x v="2"/>
    <n v="0"/>
    <s v="eil23"/>
    <n v="0"/>
    <x v="2"/>
    <n v="1"/>
  </r>
  <r>
    <n v="13"/>
    <n v="156"/>
    <x v="3"/>
    <x v="1"/>
    <n v="0.84508609771728505"/>
    <n v="153"/>
    <n v="0"/>
    <n v="0.424574375152587"/>
    <n v="79"/>
    <n v="31"/>
    <n v="0.1"/>
    <n v="2002"/>
    <x v="1"/>
    <n v="0"/>
    <s v="eil13"/>
    <n v="0.392405063291139"/>
    <x v="2"/>
    <n v="1"/>
  </r>
  <r>
    <n v="76"/>
    <n v="5700"/>
    <x v="1"/>
    <x v="0"/>
    <n v="7206.2753021716999"/>
    <s v="inf"/>
    <s v="inf"/>
    <n v="0"/>
    <n v="6294"/>
    <n v="0"/>
    <n v="0"/>
    <n v="2001"/>
    <x v="0"/>
    <n v="0"/>
    <s v="eilC76"/>
    <n v="0"/>
    <x v="1"/>
    <n v="0"/>
  </r>
  <r>
    <n v="30"/>
    <n v="870"/>
    <x v="3"/>
    <x v="0"/>
    <n v="26.962840080261198"/>
    <n v="382.72988778852903"/>
    <n v="0"/>
    <n v="0"/>
    <n v="1226"/>
    <n v="0"/>
    <n v="0"/>
    <n v="2002"/>
    <x v="2"/>
    <n v="0"/>
    <s v="eil30"/>
    <n v="0"/>
    <x v="0"/>
    <n v="1"/>
  </r>
  <r>
    <n v="7"/>
    <n v="42"/>
    <x v="1"/>
    <x v="0"/>
    <n v="0.58798718452453602"/>
    <n v="76.86"/>
    <n v="0"/>
    <n v="0"/>
    <n v="36"/>
    <n v="0"/>
    <n v="0"/>
    <n v="2002"/>
    <x v="2"/>
    <n v="0"/>
    <s v="eil7"/>
    <n v="0"/>
    <x v="2"/>
    <n v="1"/>
  </r>
  <r>
    <n v="31"/>
    <n v="930"/>
    <x v="1"/>
    <x v="0"/>
    <n v="10.558495998382501"/>
    <n v="222.99999999999901"/>
    <n v="0"/>
    <n v="0"/>
    <n v="251"/>
    <n v="0"/>
    <n v="0"/>
    <n v="1999"/>
    <x v="2"/>
    <n v="0"/>
    <s v="eil31"/>
    <n v="0"/>
    <x v="0"/>
    <n v="1"/>
  </r>
  <r>
    <n v="76"/>
    <n v="5700"/>
    <x v="3"/>
    <x v="1"/>
    <n v="2430.5260272025998"/>
    <n v="544.36905267082795"/>
    <n v="0"/>
    <n v="9.4107596874237007"/>
    <n v="447"/>
    <n v="108"/>
    <n v="0.1"/>
    <n v="1998"/>
    <x v="2"/>
    <n v="4827"/>
    <s v="eilD76"/>
    <n v="0.24161073825503299"/>
    <x v="1"/>
    <n v="1"/>
  </r>
  <r>
    <n v="22"/>
    <n v="462"/>
    <x v="2"/>
    <x v="0"/>
    <n v="415.04148674011202"/>
    <n v="278.43707695875997"/>
    <n v="0"/>
    <n v="0"/>
    <n v="7085"/>
    <n v="0"/>
    <n v="0"/>
    <n v="2000"/>
    <x v="0"/>
    <n v="0"/>
    <s v="eil22"/>
    <n v="0"/>
    <x v="2"/>
    <n v="1"/>
  </r>
  <r>
    <n v="33"/>
    <n v="1056"/>
    <x v="3"/>
    <x v="1"/>
    <n v="32.060264825820902"/>
    <n v="442.65348671178799"/>
    <n v="0"/>
    <n v="3.3554692268371502"/>
    <n v="398"/>
    <n v="236"/>
    <n v="0.1"/>
    <n v="2001"/>
    <x v="1"/>
    <n v="840"/>
    <s v="eil33"/>
    <n v="0.59296482412060303"/>
    <x v="0"/>
    <n v="1"/>
  </r>
  <r>
    <n v="22"/>
    <n v="462"/>
    <x v="2"/>
    <x v="1"/>
    <n v="128.218192577362"/>
    <n v="278.43707695875997"/>
    <n v="0"/>
    <n v="1.71245694160461"/>
    <n v="212"/>
    <n v="80"/>
    <n v="0.1"/>
    <n v="1998"/>
    <x v="0"/>
    <n v="5428"/>
    <s v="eil22"/>
    <n v="0.37735849056603699"/>
    <x v="2"/>
    <n v="1"/>
  </r>
  <r>
    <n v="22"/>
    <n v="462"/>
    <x v="1"/>
    <x v="1"/>
    <n v="55.840021610260003"/>
    <n v="278.43707695875997"/>
    <n v="0"/>
    <n v="0.96462798118591297"/>
    <n v="122"/>
    <n v="87"/>
    <n v="0.1"/>
    <n v="2000"/>
    <x v="0"/>
    <n v="6510"/>
    <s v="eil22"/>
    <n v="0.71311475409836"/>
    <x v="2"/>
    <n v="1"/>
  </r>
  <r>
    <n v="48"/>
    <n v="2256"/>
    <x v="3"/>
    <x v="0"/>
    <n v="7201.6367604732504"/>
    <n v="65749.638523464993"/>
    <n v="0.44823008653562701"/>
    <n v="0"/>
    <n v="58032"/>
    <n v="0"/>
    <n v="0"/>
    <n v="2001"/>
    <x v="2"/>
    <n v="0"/>
    <s v="att48"/>
    <n v="0"/>
    <x v="0"/>
    <n v="1"/>
  </r>
  <r>
    <n v="30"/>
    <n v="870"/>
    <x v="1"/>
    <x v="1"/>
    <n v="86.168149471282902"/>
    <n v="382.72988778852903"/>
    <n v="0"/>
    <n v="2.1637790203094398"/>
    <n v="405"/>
    <n v="254"/>
    <n v="0.1"/>
    <n v="2001"/>
    <x v="1"/>
    <n v="0"/>
    <s v="eil30"/>
    <n v="0.62716049382715999"/>
    <x v="0"/>
    <n v="1"/>
  </r>
  <r>
    <n v="13"/>
    <n v="156"/>
    <x v="0"/>
    <x v="0"/>
    <n v="54.2258975505828"/>
    <n v="152.99999999999901"/>
    <n v="0"/>
    <n v="0"/>
    <n v="54"/>
    <n v="0"/>
    <n v="0"/>
    <n v="2000"/>
    <x v="2"/>
    <n v="0"/>
    <s v="eil13"/>
    <n v="0"/>
    <x v="2"/>
    <n v="1"/>
  </r>
  <r>
    <n v="7"/>
    <n v="42"/>
    <x v="3"/>
    <x v="1"/>
    <n v="0.69669437408447199"/>
    <n v="104"/>
    <n v="0"/>
    <n v="0.36527156829833901"/>
    <n v="49"/>
    <n v="35"/>
    <n v="0.1"/>
    <n v="2001"/>
    <x v="1"/>
    <n v="244"/>
    <s v="eil7"/>
    <n v="0.71428571428571397"/>
    <x v="2"/>
    <n v="1"/>
  </r>
  <r>
    <n v="76"/>
    <n v="5700"/>
    <x v="1"/>
    <x v="1"/>
    <n v="7207.6297085285096"/>
    <n v="547.68086706910901"/>
    <n v="7.7385674511658998E-3"/>
    <n v="8.4643750190734792"/>
    <n v="466"/>
    <n v="110"/>
    <n v="0.1"/>
    <n v="2000"/>
    <x v="2"/>
    <n v="29231"/>
    <s v="eilB76"/>
    <n v="0.23605150214592199"/>
    <x v="1"/>
    <n v="1"/>
  </r>
  <r>
    <n v="48"/>
    <n v="2256"/>
    <x v="2"/>
    <x v="0"/>
    <n v="7205.7021100520997"/>
    <s v="inf"/>
    <s v="inf"/>
    <n v="0"/>
    <n v="22304"/>
    <n v="0"/>
    <n v="0"/>
    <n v="2002"/>
    <x v="1"/>
    <n v="0"/>
    <s v="att48"/>
    <n v="0"/>
    <x v="0"/>
    <n v="0"/>
  </r>
  <r>
    <n v="31"/>
    <n v="930"/>
    <x v="2"/>
    <x v="0"/>
    <n v="29.7740764617919"/>
    <n v="222.99999999999901"/>
    <n v="0"/>
    <n v="0"/>
    <n v="351"/>
    <n v="0"/>
    <n v="0"/>
    <n v="2001"/>
    <x v="2"/>
    <n v="0"/>
    <s v="eil31"/>
    <n v="0"/>
    <x v="0"/>
    <n v="1"/>
  </r>
  <r>
    <n v="31"/>
    <n v="930"/>
    <x v="1"/>
    <x v="1"/>
    <n v="5.12806916236877"/>
    <n v="222.99999999999901"/>
    <n v="0"/>
    <n v="1.32507848739624"/>
    <n v="196"/>
    <n v="112"/>
    <n v="0.1"/>
    <n v="2000"/>
    <x v="0"/>
    <n v="0"/>
    <s v="eil31"/>
    <n v="0.57142857142857095"/>
    <x v="0"/>
    <n v="1"/>
  </r>
  <r>
    <n v="51"/>
    <n v="2550"/>
    <x v="3"/>
    <x v="0"/>
    <n v="973.19274020194996"/>
    <n v="428.87175639203298"/>
    <n v="0"/>
    <n v="0"/>
    <n v="8174"/>
    <n v="0"/>
    <n v="0"/>
    <n v="1998"/>
    <x v="2"/>
    <n v="0"/>
    <s v="eil51"/>
    <n v="0"/>
    <x v="1"/>
    <n v="1"/>
  </r>
  <r>
    <n v="31"/>
    <n v="930"/>
    <x v="2"/>
    <x v="1"/>
    <n v="12.881403446197501"/>
    <n v="222.99999999999901"/>
    <n v="0"/>
    <n v="2.11648297309875"/>
    <n v="186"/>
    <n v="141"/>
    <n v="0.1"/>
    <n v="1998"/>
    <x v="2"/>
    <n v="0"/>
    <s v="eil31"/>
    <n v="0.75806451612903203"/>
    <x v="0"/>
    <n v="1"/>
  </r>
  <r>
    <n v="23"/>
    <n v="506"/>
    <x v="1"/>
    <x v="1"/>
    <n v="10.905013561248699"/>
    <n v="470.05859968022298"/>
    <n v="0"/>
    <n v="0.94943809509277299"/>
    <n v="145"/>
    <n v="112"/>
    <n v="0.1"/>
    <n v="2001"/>
    <x v="1"/>
    <n v="0"/>
    <s v="eil23"/>
    <n v="0.77241379310344804"/>
    <x v="2"/>
    <n v="1"/>
  </r>
  <r>
    <n v="31"/>
    <n v="930"/>
    <x v="0"/>
    <x v="0"/>
    <n v="119.935137510299"/>
    <n v="222.99999999999801"/>
    <n v="0"/>
    <n v="0"/>
    <n v="678"/>
    <n v="0"/>
    <n v="0"/>
    <n v="2002"/>
    <x v="1"/>
    <n v="0"/>
    <s v="eil31"/>
    <n v="0"/>
    <x v="0"/>
    <n v="1"/>
  </r>
  <r>
    <n v="76"/>
    <n v="5700"/>
    <x v="1"/>
    <x v="0"/>
    <n v="7209.9431388378098"/>
    <s v="inf"/>
    <s v="inf"/>
    <n v="0"/>
    <n v="6437"/>
    <n v="0"/>
    <n v="0"/>
    <n v="1999"/>
    <x v="0"/>
    <n v="0"/>
    <s v="eilA76"/>
    <n v="0"/>
    <x v="1"/>
    <n v="0"/>
  </r>
  <r>
    <n v="7"/>
    <n v="42"/>
    <x v="0"/>
    <x v="1"/>
    <n v="11.127339601516701"/>
    <n v="101.311999999999"/>
    <n v="0"/>
    <n v="3.15716505050659"/>
    <n v="258"/>
    <n v="237"/>
    <n v="0.1"/>
    <n v="2000"/>
    <x v="0"/>
    <n v="2470"/>
    <s v="eil7"/>
    <n v="0.91860465116279"/>
    <x v="2"/>
    <n v="1"/>
  </r>
  <r>
    <n v="22"/>
    <n v="462"/>
    <x v="3"/>
    <x v="0"/>
    <n v="16.573186397552401"/>
    <n v="278.43707695875997"/>
    <n v="0"/>
    <n v="0"/>
    <n v="1643"/>
    <n v="0"/>
    <n v="0"/>
    <n v="2002"/>
    <x v="0"/>
    <n v="0"/>
    <s v="eil22"/>
    <n v="0"/>
    <x v="2"/>
    <n v="1"/>
  </r>
  <r>
    <n v="13"/>
    <n v="156"/>
    <x v="1"/>
    <x v="1"/>
    <n v="3.0049204826354901"/>
    <n v="152.99999999999901"/>
    <n v="0"/>
    <n v="0.55282926559448198"/>
    <n v="58"/>
    <n v="26"/>
    <n v="0.1"/>
    <n v="2001"/>
    <x v="2"/>
    <n v="0"/>
    <s v="eil13"/>
    <n v="0.44827586206896503"/>
    <x v="2"/>
    <n v="1"/>
  </r>
  <r>
    <n v="23"/>
    <n v="506"/>
    <x v="1"/>
    <x v="0"/>
    <n v="18.8873660564422"/>
    <n v="470.05859968022298"/>
    <n v="0"/>
    <n v="0"/>
    <n v="364"/>
    <n v="0"/>
    <n v="0"/>
    <n v="1999"/>
    <x v="0"/>
    <n v="0"/>
    <s v="eil23"/>
    <n v="0"/>
    <x v="2"/>
    <n v="1"/>
  </r>
  <r>
    <n v="33"/>
    <n v="1056"/>
    <x v="2"/>
    <x v="0"/>
    <n v="7203.3155159950202"/>
    <n v="443.83532581708198"/>
    <n v="3.2319902780278999E-3"/>
    <n v="0"/>
    <n v="13706"/>
    <n v="0"/>
    <n v="0"/>
    <n v="2002"/>
    <x v="0"/>
    <n v="0"/>
    <s v="eil33"/>
    <n v="0"/>
    <x v="0"/>
    <n v="1"/>
  </r>
  <r>
    <n v="31"/>
    <n v="930"/>
    <x v="0"/>
    <x v="1"/>
    <n v="108.45229506492601"/>
    <n v="222.99999999999801"/>
    <n v="0"/>
    <n v="9.2095153331756592"/>
    <n v="218"/>
    <n v="142"/>
    <n v="0.1"/>
    <n v="1999"/>
    <x v="0"/>
    <n v="0"/>
    <s v="eil31"/>
    <n v="0.65137614678899003"/>
    <x v="0"/>
    <n v="1"/>
  </r>
  <r>
    <n v="31"/>
    <n v="930"/>
    <x v="3"/>
    <x v="0"/>
    <n v="6.4236650466918901"/>
    <n v="222.99999999999901"/>
    <n v="0"/>
    <n v="0"/>
    <n v="199"/>
    <n v="0"/>
    <n v="0"/>
    <n v="2001"/>
    <x v="2"/>
    <n v="0"/>
    <s v="eil31"/>
    <n v="0"/>
    <x v="0"/>
    <n v="1"/>
  </r>
  <r>
    <n v="76"/>
    <n v="5700"/>
    <x v="2"/>
    <x v="0"/>
    <n v="7213.8547832965796"/>
    <s v="inf"/>
    <s v="inf"/>
    <n v="0"/>
    <n v="3387"/>
    <n v="0"/>
    <n v="0"/>
    <n v="2000"/>
    <x v="0"/>
    <n v="0"/>
    <s v="eilD76"/>
    <n v="0"/>
    <x v="1"/>
    <n v="0"/>
  </r>
  <r>
    <n v="33"/>
    <n v="1056"/>
    <x v="0"/>
    <x v="0"/>
    <n v="7208.3770470619202"/>
    <s v="inf"/>
    <s v="inf"/>
    <n v="0"/>
    <n v="211"/>
    <n v="0"/>
    <n v="0"/>
    <n v="2000"/>
    <x v="1"/>
    <n v="0"/>
    <s v="eil33"/>
    <n v="0"/>
    <x v="0"/>
    <n v="0"/>
  </r>
  <r>
    <n v="48"/>
    <n v="2256"/>
    <x v="1"/>
    <x v="0"/>
    <n v="7202.5498657226499"/>
    <s v="inf"/>
    <s v="inf"/>
    <n v="0"/>
    <n v="19868"/>
    <n v="0"/>
    <n v="0"/>
    <n v="1999"/>
    <x v="2"/>
    <n v="0"/>
    <s v="att48"/>
    <n v="0"/>
    <x v="0"/>
    <n v="0"/>
  </r>
  <r>
    <n v="31"/>
    <n v="930"/>
    <x v="2"/>
    <x v="0"/>
    <n v="28.847361087799001"/>
    <n v="222.99999999999901"/>
    <n v="0"/>
    <n v="0"/>
    <n v="351"/>
    <n v="0"/>
    <n v="0"/>
    <n v="2000"/>
    <x v="0"/>
    <n v="0"/>
    <s v="eil31"/>
    <n v="0"/>
    <x v="0"/>
    <n v="1"/>
  </r>
  <r>
    <n v="7"/>
    <n v="42"/>
    <x v="2"/>
    <x v="1"/>
    <n v="1.2478015422821001"/>
    <n v="77.239999999999895"/>
    <n v="0"/>
    <n v="0.64547395706176702"/>
    <n v="18"/>
    <n v="12"/>
    <n v="0.1"/>
    <n v="2001"/>
    <x v="2"/>
    <n v="147"/>
    <s v="eil7"/>
    <n v="0.66666666666666596"/>
    <x v="2"/>
    <n v="1"/>
  </r>
  <r>
    <n v="13"/>
    <n v="156"/>
    <x v="0"/>
    <x v="0"/>
    <n v="49.211080789565997"/>
    <n v="152.99999999999901"/>
    <n v="0"/>
    <n v="0"/>
    <n v="54"/>
    <n v="0"/>
    <n v="0"/>
    <n v="2001"/>
    <x v="0"/>
    <n v="0"/>
    <s v="eil13"/>
    <n v="0"/>
    <x v="2"/>
    <n v="1"/>
  </r>
  <r>
    <n v="22"/>
    <n v="462"/>
    <x v="0"/>
    <x v="0"/>
    <n v="1543.4756119251199"/>
    <n v="278.43707695875997"/>
    <n v="9.8850149064521906E-5"/>
    <n v="0"/>
    <n v="19277"/>
    <n v="0"/>
    <n v="0"/>
    <n v="2002"/>
    <x v="1"/>
    <n v="0"/>
    <s v="eil22"/>
    <n v="0"/>
    <x v="2"/>
    <n v="1"/>
  </r>
  <r>
    <n v="51"/>
    <n v="2550"/>
    <x v="1"/>
    <x v="0"/>
    <n v="7203.4872393608002"/>
    <n v="435.60586620522901"/>
    <n v="2.6119290143461302E-2"/>
    <n v="0"/>
    <n v="16524"/>
    <n v="0"/>
    <n v="0"/>
    <n v="2000"/>
    <x v="2"/>
    <n v="0"/>
    <s v="eil51"/>
    <n v="0"/>
    <x v="1"/>
    <n v="1"/>
  </r>
  <r>
    <n v="101"/>
    <n v="10100"/>
    <x v="3"/>
    <x v="0"/>
    <n v="7205.6307909488596"/>
    <s v="inf"/>
    <s v="inf"/>
    <n v="0"/>
    <n v="2836"/>
    <n v="0"/>
    <n v="0"/>
    <n v="2000"/>
    <x v="2"/>
    <n v="0"/>
    <s v="eilB101"/>
    <n v="0"/>
    <x v="1"/>
    <n v="0"/>
  </r>
  <r>
    <n v="22"/>
    <n v="462"/>
    <x v="2"/>
    <x v="0"/>
    <n v="362.31727933883599"/>
    <n v="278.43707695875997"/>
    <n v="0"/>
    <n v="0"/>
    <n v="7085"/>
    <n v="0"/>
    <n v="0"/>
    <n v="2001"/>
    <x v="2"/>
    <n v="0"/>
    <s v="eil22"/>
    <n v="0"/>
    <x v="2"/>
    <n v="1"/>
  </r>
  <r>
    <n v="76"/>
    <n v="5700"/>
    <x v="3"/>
    <x v="0"/>
    <n v="3233.2981419563198"/>
    <n v="544.36905267082795"/>
    <n v="0"/>
    <n v="0"/>
    <n v="3588"/>
    <n v="0"/>
    <n v="0"/>
    <n v="2001"/>
    <x v="0"/>
    <n v="0"/>
    <s v="eilA76"/>
    <n v="0"/>
    <x v="1"/>
    <n v="1"/>
  </r>
  <r>
    <n v="23"/>
    <n v="506"/>
    <x v="3"/>
    <x v="0"/>
    <n v="4.3638203144073398"/>
    <n v="470.05859968022298"/>
    <n v="0"/>
    <n v="0"/>
    <n v="267"/>
    <n v="0"/>
    <n v="0"/>
    <n v="2001"/>
    <x v="0"/>
    <n v="0"/>
    <s v="eil23"/>
    <n v="0"/>
    <x v="2"/>
    <n v="1"/>
  </r>
  <r>
    <n v="22"/>
    <n v="462"/>
    <x v="0"/>
    <x v="1"/>
    <n v="1242.5336940288501"/>
    <n v="278.43707695875997"/>
    <n v="0"/>
    <n v="8.8427135944366402"/>
    <n v="229"/>
    <n v="107"/>
    <n v="0.1"/>
    <n v="1999"/>
    <x v="2"/>
    <n v="11414"/>
    <s v="eil22"/>
    <n v="0.46724890829694299"/>
    <x v="2"/>
    <n v="1"/>
  </r>
  <r>
    <n v="76"/>
    <n v="5700"/>
    <x v="3"/>
    <x v="1"/>
    <n v="1730.7553906440701"/>
    <n v="544.36905267082795"/>
    <n v="0"/>
    <n v="12.6821873188018"/>
    <n v="641"/>
    <n v="145"/>
    <n v="0.1"/>
    <n v="1998"/>
    <x v="0"/>
    <n v="4141"/>
    <s v="eilB76"/>
    <n v="0.22620904836193401"/>
    <x v="1"/>
    <n v="1"/>
  </r>
  <r>
    <n v="31"/>
    <n v="930"/>
    <x v="1"/>
    <x v="0"/>
    <n v="8.6327555179595894"/>
    <n v="222.99999999999901"/>
    <n v="0"/>
    <n v="0"/>
    <n v="251"/>
    <n v="0"/>
    <n v="0"/>
    <n v="2001"/>
    <x v="1"/>
    <n v="0"/>
    <s v="eil31"/>
    <n v="0"/>
    <x v="0"/>
    <n v="1"/>
  </r>
  <r>
    <n v="31"/>
    <n v="930"/>
    <x v="3"/>
    <x v="1"/>
    <n v="2.5297539234161301"/>
    <n v="222.99999999999901"/>
    <n v="0"/>
    <n v="0.943886518478393"/>
    <n v="111"/>
    <n v="111"/>
    <n v="0.1"/>
    <n v="1998"/>
    <x v="2"/>
    <n v="0"/>
    <s v="eil31"/>
    <n v="1"/>
    <x v="0"/>
    <n v="1"/>
  </r>
  <r>
    <n v="7"/>
    <n v="42"/>
    <x v="0"/>
    <x v="1"/>
    <n v="5.1571886539459202"/>
    <n v="75.407999999999802"/>
    <n v="0"/>
    <n v="3.9835622310638401"/>
    <n v="15"/>
    <n v="6"/>
    <n v="0.1"/>
    <n v="2002"/>
    <x v="2"/>
    <n v="150"/>
    <s v="eil7"/>
    <n v="0.4"/>
    <x v="2"/>
    <n v="1"/>
  </r>
  <r>
    <n v="23"/>
    <n v="506"/>
    <x v="2"/>
    <x v="0"/>
    <n v="86.372044324874807"/>
    <n v="470.05859968022401"/>
    <n v="0"/>
    <n v="0"/>
    <n v="553"/>
    <n v="0"/>
    <n v="0"/>
    <n v="1999"/>
    <x v="0"/>
    <n v="0"/>
    <s v="eil23"/>
    <n v="0"/>
    <x v="2"/>
    <n v="1"/>
  </r>
  <r>
    <n v="51"/>
    <n v="2550"/>
    <x v="3"/>
    <x v="1"/>
    <n v="526.02123618125904"/>
    <n v="428.87175639203298"/>
    <n v="0"/>
    <n v="2.9850258827209402"/>
    <n v="351"/>
    <n v="113"/>
    <n v="0.1"/>
    <n v="2000"/>
    <x v="1"/>
    <n v="8406"/>
    <s v="eil51"/>
    <n v="0.321937321937321"/>
    <x v="1"/>
    <n v="1"/>
  </r>
  <r>
    <n v="13"/>
    <n v="156"/>
    <x v="3"/>
    <x v="1"/>
    <n v="0.88118767738342196"/>
    <n v="153"/>
    <n v="0"/>
    <n v="0.39731574058532698"/>
    <n v="55"/>
    <n v="24"/>
    <n v="0.1"/>
    <n v="1999"/>
    <x v="0"/>
    <n v="0"/>
    <s v="eil13"/>
    <n v="0.43636363636363601"/>
    <x v="2"/>
    <n v="1"/>
  </r>
  <r>
    <n v="22"/>
    <n v="462"/>
    <x v="0"/>
    <x v="1"/>
    <n v="1721.3835499286599"/>
    <n v="278.437076958761"/>
    <n v="0"/>
    <n v="6.7120113372802699"/>
    <n v="209"/>
    <n v="81"/>
    <n v="0.1"/>
    <n v="1998"/>
    <x v="1"/>
    <n v="14537"/>
    <s v="eil22"/>
    <n v="0.38755980861243999"/>
    <x v="2"/>
    <n v="1"/>
  </r>
  <r>
    <n v="76"/>
    <n v="5700"/>
    <x v="2"/>
    <x v="0"/>
    <n v="7213.9695537090302"/>
    <s v="inf"/>
    <s v="inf"/>
    <n v="0"/>
    <n v="3387"/>
    <n v="0"/>
    <n v="0"/>
    <n v="1998"/>
    <x v="1"/>
    <n v="0"/>
    <s v="eilA76"/>
    <n v="0"/>
    <x v="1"/>
    <n v="0"/>
  </r>
  <r>
    <n v="76"/>
    <n v="5700"/>
    <x v="3"/>
    <x v="0"/>
    <n v="6539.2119545936503"/>
    <n v="544.36905267082795"/>
    <n v="0"/>
    <n v="0"/>
    <n v="3588"/>
    <n v="0"/>
    <n v="0"/>
    <n v="2002"/>
    <x v="0"/>
    <n v="0"/>
    <s v="eilD76"/>
    <n v="0"/>
    <x v="1"/>
    <n v="1"/>
  </r>
  <r>
    <n v="51"/>
    <n v="2550"/>
    <x v="2"/>
    <x v="1"/>
    <n v="7206.8430552482596"/>
    <s v="inf"/>
    <s v="inf"/>
    <n v="8.9154055118560702"/>
    <n v="367"/>
    <n v="177"/>
    <n v="0.1"/>
    <n v="1998"/>
    <x v="0"/>
    <n v="7962"/>
    <s v="eil51"/>
    <n v="0.48228882833787401"/>
    <x v="1"/>
    <n v="0"/>
  </r>
  <r>
    <n v="7"/>
    <n v="42"/>
    <x v="0"/>
    <x v="0"/>
    <n v="4.4198000431060702"/>
    <n v="101.311999999999"/>
    <n v="0"/>
    <n v="0"/>
    <n v="1400"/>
    <n v="0"/>
    <n v="0"/>
    <n v="2000"/>
    <x v="0"/>
    <n v="0"/>
    <s v="eil7"/>
    <n v="0"/>
    <x v="2"/>
    <n v="1"/>
  </r>
  <r>
    <n v="76"/>
    <n v="5700"/>
    <x v="3"/>
    <x v="1"/>
    <n v="1335.21667480468"/>
    <n v="544.36905267082795"/>
    <n v="0"/>
    <n v="10.054150342941201"/>
    <n v="641"/>
    <n v="145"/>
    <n v="0.1"/>
    <n v="1998"/>
    <x v="1"/>
    <n v="4141"/>
    <s v="eilC76"/>
    <n v="0.22620904836193401"/>
    <x v="1"/>
    <n v="1"/>
  </r>
  <r>
    <n v="51"/>
    <n v="2550"/>
    <x v="3"/>
    <x v="0"/>
    <n v="677.29810953140202"/>
    <n v="428.87175639203298"/>
    <n v="0"/>
    <n v="0"/>
    <n v="8174"/>
    <n v="0"/>
    <n v="0"/>
    <n v="2000"/>
    <x v="1"/>
    <n v="0"/>
    <s v="eil51"/>
    <n v="0"/>
    <x v="1"/>
    <n v="1"/>
  </r>
  <r>
    <n v="76"/>
    <n v="5700"/>
    <x v="1"/>
    <x v="1"/>
    <n v="4219.8785617351496"/>
    <n v="544.36905175591403"/>
    <n v="0"/>
    <n v="10.199437618255599"/>
    <n v="445"/>
    <n v="226"/>
    <n v="0.1"/>
    <n v="2000"/>
    <x v="0"/>
    <n v="10766"/>
    <s v="eilD76"/>
    <n v="0.50786516853932495"/>
    <x v="1"/>
    <n v="1"/>
  </r>
  <r>
    <n v="51"/>
    <n v="2550"/>
    <x v="2"/>
    <x v="0"/>
    <n v="7207.8461511135101"/>
    <n v="432.84289424902101"/>
    <n v="2.0826709905585002E-2"/>
    <n v="0"/>
    <n v="6061"/>
    <n v="0"/>
    <n v="0"/>
    <n v="2002"/>
    <x v="0"/>
    <n v="0"/>
    <s v="eil51"/>
    <n v="0"/>
    <x v="1"/>
    <n v="1"/>
  </r>
  <r>
    <n v="22"/>
    <n v="462"/>
    <x v="3"/>
    <x v="1"/>
    <n v="20.860970973968499"/>
    <n v="278.43707695875997"/>
    <n v="0"/>
    <n v="0.858956098556518"/>
    <n v="268"/>
    <n v="129"/>
    <n v="0.1"/>
    <n v="1998"/>
    <x v="2"/>
    <n v="3507"/>
    <s v="eil22"/>
    <n v="0.481343283582089"/>
    <x v="2"/>
    <n v="1"/>
  </r>
  <r>
    <n v="76"/>
    <n v="5700"/>
    <x v="3"/>
    <x v="0"/>
    <n v="3207.24372053146"/>
    <n v="544.36905267082795"/>
    <n v="0"/>
    <n v="0"/>
    <n v="3588"/>
    <n v="0"/>
    <n v="0"/>
    <n v="1999"/>
    <x v="0"/>
    <n v="0"/>
    <s v="eilC76"/>
    <n v="0"/>
    <x v="1"/>
    <n v="1"/>
  </r>
  <r>
    <n v="30"/>
    <n v="870"/>
    <x v="2"/>
    <x v="0"/>
    <n v="472.15988135337801"/>
    <n v="382.72988778852903"/>
    <n v="0"/>
    <n v="0"/>
    <n v="3865"/>
    <n v="0"/>
    <n v="0"/>
    <n v="1998"/>
    <x v="2"/>
    <n v="0"/>
    <s v="eil30"/>
    <n v="0"/>
    <x v="0"/>
    <n v="1"/>
  </r>
  <r>
    <n v="7"/>
    <n v="42"/>
    <x v="2"/>
    <x v="1"/>
    <n v="3.61197733879089"/>
    <n v="103.99999999999901"/>
    <n v="0"/>
    <n v="0.717837333679199"/>
    <n v="91"/>
    <n v="82"/>
    <n v="0.1"/>
    <n v="2000"/>
    <x v="1"/>
    <n v="1051"/>
    <s v="eil7"/>
    <n v="0.90109890109890101"/>
    <x v="2"/>
    <n v="1"/>
  </r>
  <r>
    <n v="23"/>
    <n v="506"/>
    <x v="0"/>
    <x v="0"/>
    <n v="484.81907916069002"/>
    <n v="470.05859968022401"/>
    <n v="0"/>
    <n v="0"/>
    <n v="1268"/>
    <n v="0"/>
    <n v="0"/>
    <n v="1999"/>
    <x v="2"/>
    <n v="0"/>
    <s v="eil23"/>
    <n v="0"/>
    <x v="2"/>
    <n v="1"/>
  </r>
  <r>
    <n v="76"/>
    <n v="5700"/>
    <x v="3"/>
    <x v="1"/>
    <n v="3700.3905761241899"/>
    <n v="544.36905267082795"/>
    <n v="6.9852728414628204E-6"/>
    <n v="6.12208771705627"/>
    <n v="459"/>
    <n v="106"/>
    <n v="0.1"/>
    <n v="2000"/>
    <x v="2"/>
    <n v="4622"/>
    <s v="eilD76"/>
    <n v="0.23093681917211301"/>
    <x v="1"/>
    <n v="1"/>
  </r>
  <r>
    <n v="30"/>
    <n v="870"/>
    <x v="1"/>
    <x v="1"/>
    <n v="42.541695833206099"/>
    <n v="382.72988778852903"/>
    <n v="0"/>
    <n v="1.8108379840850799"/>
    <n v="249"/>
    <n v="174"/>
    <n v="0.1"/>
    <n v="1999"/>
    <x v="1"/>
    <n v="27"/>
    <s v="eil30"/>
    <n v="0.69879518072289104"/>
    <x v="0"/>
    <n v="1"/>
  </r>
  <r>
    <n v="22"/>
    <n v="462"/>
    <x v="1"/>
    <x v="1"/>
    <n v="32.686058759689303"/>
    <n v="278.43707695875997"/>
    <n v="0"/>
    <n v="0.97903561592101995"/>
    <n v="193"/>
    <n v="114"/>
    <n v="0.1"/>
    <n v="1998"/>
    <x v="0"/>
    <n v="1917"/>
    <s v="eil22"/>
    <n v="0.590673575129533"/>
    <x v="2"/>
    <n v="1"/>
  </r>
  <r>
    <n v="48"/>
    <n v="2256"/>
    <x v="0"/>
    <x v="1"/>
    <n v="7220.1559498309998"/>
    <s v="inf"/>
    <s v="inf"/>
    <n v="93.389897823333698"/>
    <n v="3778"/>
    <n v="981"/>
    <n v="0.1"/>
    <n v="1998"/>
    <x v="1"/>
    <n v="21874"/>
    <s v="att48"/>
    <n v="0.25966119640021101"/>
    <x v="0"/>
    <n v="0"/>
  </r>
  <r>
    <n v="33"/>
    <n v="1056"/>
    <x v="3"/>
    <x v="1"/>
    <n v="41.972688913345301"/>
    <n v="442.65348671178799"/>
    <n v="0"/>
    <n v="2.2866463661193799"/>
    <n v="411"/>
    <n v="161"/>
    <n v="0.1"/>
    <n v="1999"/>
    <x v="1"/>
    <n v="1067"/>
    <s v="eil33"/>
    <n v="0.39172749391727402"/>
    <x v="0"/>
    <n v="1"/>
  </r>
  <r>
    <n v="23"/>
    <n v="506"/>
    <x v="1"/>
    <x v="0"/>
    <n v="19.108604669570902"/>
    <n v="470.05859968022298"/>
    <n v="0"/>
    <n v="0"/>
    <n v="364"/>
    <n v="0"/>
    <n v="0"/>
    <n v="1998"/>
    <x v="1"/>
    <n v="0"/>
    <s v="eil23"/>
    <n v="0"/>
    <x v="2"/>
    <n v="1"/>
  </r>
  <r>
    <n v="76"/>
    <n v="5700"/>
    <x v="3"/>
    <x v="0"/>
    <n v="3448.2077572345702"/>
    <n v="544.36905267082795"/>
    <n v="0"/>
    <n v="0"/>
    <n v="3588"/>
    <n v="0"/>
    <n v="0"/>
    <n v="2000"/>
    <x v="2"/>
    <n v="0"/>
    <s v="eilC76"/>
    <n v="0"/>
    <x v="1"/>
    <n v="1"/>
  </r>
  <r>
    <n v="51"/>
    <n v="2550"/>
    <x v="0"/>
    <x v="0"/>
    <n v="7220.5053291320801"/>
    <s v="inf"/>
    <s v="inf"/>
    <n v="0"/>
    <n v="13121"/>
    <n v="0"/>
    <n v="0"/>
    <n v="2002"/>
    <x v="2"/>
    <n v="0"/>
    <s v="eil51"/>
    <n v="0"/>
    <x v="1"/>
    <n v="0"/>
  </r>
  <r>
    <n v="7"/>
    <n v="42"/>
    <x v="3"/>
    <x v="1"/>
    <n v="0.834572553634643"/>
    <n v="104"/>
    <n v="0"/>
    <n v="0.36890935897827098"/>
    <n v="49"/>
    <n v="30"/>
    <n v="0.1"/>
    <n v="1999"/>
    <x v="1"/>
    <n v="379"/>
    <s v="eil7"/>
    <n v="0.61224489795918302"/>
    <x v="2"/>
    <n v="1"/>
  </r>
  <r>
    <n v="76"/>
    <n v="5700"/>
    <x v="1"/>
    <x v="1"/>
    <n v="4444.6612970829001"/>
    <n v="544.36905267082795"/>
    <n v="0"/>
    <n v="7.6816465854644704"/>
    <n v="449"/>
    <n v="108"/>
    <n v="0.1"/>
    <n v="1998"/>
    <x v="2"/>
    <n v="3160"/>
    <s v="eilB76"/>
    <n v="0.24053452115812901"/>
    <x v="1"/>
    <n v="1"/>
  </r>
  <r>
    <n v="33"/>
    <n v="1056"/>
    <x v="0"/>
    <x v="1"/>
    <n v="3734.4618341922701"/>
    <n v="442.65348671178498"/>
    <n v="0"/>
    <n v="71.1221506595611"/>
    <n v="404"/>
    <n v="143"/>
    <n v="0.1"/>
    <n v="1998"/>
    <x v="2"/>
    <n v="31410"/>
    <s v="eil33"/>
    <n v="0.353960396039603"/>
    <x v="0"/>
    <n v="1"/>
  </r>
  <r>
    <n v="23"/>
    <n v="506"/>
    <x v="1"/>
    <x v="1"/>
    <n v="10.7778248786926"/>
    <n v="470.05859968022298"/>
    <n v="0"/>
    <n v="0.982865810394287"/>
    <n v="162"/>
    <n v="100"/>
    <n v="0.1"/>
    <n v="1999"/>
    <x v="1"/>
    <n v="0"/>
    <s v="eil23"/>
    <n v="0.61728395061728303"/>
    <x v="2"/>
    <n v="1"/>
  </r>
  <r>
    <n v="31"/>
    <n v="930"/>
    <x v="1"/>
    <x v="1"/>
    <n v="5.9506082534790004"/>
    <n v="222.99999999999901"/>
    <n v="0"/>
    <n v="1.2151906490325901"/>
    <n v="145"/>
    <n v="86"/>
    <n v="0.1"/>
    <n v="1998"/>
    <x v="0"/>
    <n v="0"/>
    <s v="eil31"/>
    <n v="0.59310344827586203"/>
    <x v="0"/>
    <n v="1"/>
  </r>
  <r>
    <n v="30"/>
    <n v="870"/>
    <x v="0"/>
    <x v="0"/>
    <n v="7208.5692818164798"/>
    <n v="506.25777134768401"/>
    <n v="0.27589200559648702"/>
    <n v="0"/>
    <n v="7042"/>
    <n v="0"/>
    <n v="0"/>
    <n v="1998"/>
    <x v="0"/>
    <n v="0"/>
    <s v="eil30"/>
    <n v="0"/>
    <x v="0"/>
    <n v="1"/>
  </r>
  <r>
    <n v="7"/>
    <n v="42"/>
    <x v="2"/>
    <x v="0"/>
    <n v="0.72594738006591797"/>
    <n v="77.459999999999894"/>
    <n v="0"/>
    <n v="0"/>
    <n v="80"/>
    <n v="0"/>
    <n v="0"/>
    <n v="2000"/>
    <x v="2"/>
    <n v="0"/>
    <s v="eil7"/>
    <n v="0"/>
    <x v="2"/>
    <n v="1"/>
  </r>
  <r>
    <n v="30"/>
    <n v="870"/>
    <x v="0"/>
    <x v="1"/>
    <n v="4462.9609096050199"/>
    <n v="382.72988778852601"/>
    <n v="0"/>
    <n v="25.4762508869171"/>
    <n v="1125"/>
    <n v="590"/>
    <n v="0.1"/>
    <n v="1998"/>
    <x v="1"/>
    <n v="0"/>
    <s v="eil30"/>
    <n v="0.52444444444444405"/>
    <x v="0"/>
    <n v="1"/>
  </r>
  <r>
    <n v="13"/>
    <n v="156"/>
    <x v="1"/>
    <x v="1"/>
    <n v="3.08795833587646"/>
    <n v="152.99999999999901"/>
    <n v="0"/>
    <n v="0.56954431533813399"/>
    <n v="56"/>
    <n v="26"/>
    <n v="0.1"/>
    <n v="1999"/>
    <x v="2"/>
    <n v="0"/>
    <s v="eil13"/>
    <n v="0.46428571428571402"/>
    <x v="2"/>
    <n v="1"/>
  </r>
  <r>
    <n v="31"/>
    <n v="930"/>
    <x v="0"/>
    <x v="0"/>
    <n v="151.465412616729"/>
    <n v="222.99999999999801"/>
    <n v="0"/>
    <n v="0"/>
    <n v="678"/>
    <n v="0"/>
    <n v="0"/>
    <n v="2000"/>
    <x v="2"/>
    <n v="0"/>
    <s v="eil31"/>
    <n v="0"/>
    <x v="0"/>
    <n v="1"/>
  </r>
  <r>
    <n v="33"/>
    <n v="1056"/>
    <x v="0"/>
    <x v="1"/>
    <n v="7212.5228636264801"/>
    <n v="465.96942121881"/>
    <n v="5.4551665997464201E-2"/>
    <n v="81.741296052932697"/>
    <n v="382"/>
    <n v="133"/>
    <n v="0.1"/>
    <n v="1999"/>
    <x v="1"/>
    <n v="7594"/>
    <s v="eil33"/>
    <n v="0.34816753926701499"/>
    <x v="0"/>
    <n v="1"/>
  </r>
  <r>
    <n v="51"/>
    <n v="2550"/>
    <x v="1"/>
    <x v="0"/>
    <n v="7202.83612680435"/>
    <n v="428.87175639203298"/>
    <n v="9.1821911099459995E-3"/>
    <n v="0"/>
    <n v="32554"/>
    <n v="0"/>
    <n v="0"/>
    <n v="1999"/>
    <x v="0"/>
    <n v="0"/>
    <s v="eil51"/>
    <n v="0"/>
    <x v="1"/>
    <n v="1"/>
  </r>
  <r>
    <n v="101"/>
    <n v="10100"/>
    <x v="3"/>
    <x v="0"/>
    <n v="7206.6253111362403"/>
    <n v="664.92864709461901"/>
    <n v="3.3176395012786297E-2"/>
    <n v="0"/>
    <n v="2731"/>
    <n v="0"/>
    <n v="0"/>
    <n v="1999"/>
    <x v="0"/>
    <n v="0"/>
    <s v="eilB101"/>
    <n v="0"/>
    <x v="1"/>
    <n v="1"/>
  </r>
  <r>
    <n v="76"/>
    <n v="5700"/>
    <x v="3"/>
    <x v="0"/>
    <n v="6600.9700994491504"/>
    <n v="544.36905267082795"/>
    <n v="0"/>
    <n v="0"/>
    <n v="3588"/>
    <n v="0"/>
    <n v="0"/>
    <n v="1998"/>
    <x v="2"/>
    <n v="0"/>
    <s v="eilA76"/>
    <n v="0"/>
    <x v="1"/>
    <n v="1"/>
  </r>
  <r>
    <n v="101"/>
    <n v="10100"/>
    <x v="2"/>
    <x v="1"/>
    <n v="7228.8772654533304"/>
    <s v="inf"/>
    <s v="inf"/>
    <n v="49.127104520797701"/>
    <n v="871"/>
    <n v="326"/>
    <n v="0.1"/>
    <n v="2002"/>
    <x v="1"/>
    <n v="1295"/>
    <s v="eilA101"/>
    <n v="0.37428243398392602"/>
    <x v="1"/>
    <n v="0"/>
  </r>
  <r>
    <n v="23"/>
    <n v="506"/>
    <x v="3"/>
    <x v="0"/>
    <n v="3.9626367092132502"/>
    <n v="470.05859968022298"/>
    <n v="0"/>
    <n v="0"/>
    <n v="267"/>
    <n v="0"/>
    <n v="0"/>
    <n v="1998"/>
    <x v="2"/>
    <n v="0"/>
    <s v="eil23"/>
    <n v="0"/>
    <x v="2"/>
    <n v="1"/>
  </r>
  <r>
    <n v="30"/>
    <n v="870"/>
    <x v="0"/>
    <x v="1"/>
    <n v="2066.6238689422598"/>
    <n v="382.72988778852903"/>
    <n v="0"/>
    <n v="25.309792757034302"/>
    <n v="543"/>
    <n v="271"/>
    <n v="0.1"/>
    <n v="1999"/>
    <x v="2"/>
    <n v="27"/>
    <s v="eil30"/>
    <n v="0.499079189686924"/>
    <x v="0"/>
    <n v="1"/>
  </r>
  <r>
    <n v="13"/>
    <n v="156"/>
    <x v="0"/>
    <x v="0"/>
    <n v="46.5851051807403"/>
    <n v="152.99999999999901"/>
    <n v="0"/>
    <n v="0"/>
    <n v="54"/>
    <n v="0"/>
    <n v="0"/>
    <n v="2002"/>
    <x v="1"/>
    <n v="0"/>
    <s v="eil13"/>
    <n v="0"/>
    <x v="2"/>
    <n v="1"/>
  </r>
  <r>
    <n v="31"/>
    <n v="930"/>
    <x v="3"/>
    <x v="0"/>
    <n v="6.1119575500488201"/>
    <n v="222.99999999999901"/>
    <n v="0"/>
    <n v="0"/>
    <n v="199"/>
    <n v="0"/>
    <n v="0"/>
    <n v="1998"/>
    <x v="0"/>
    <n v="0"/>
    <s v="eil31"/>
    <n v="0"/>
    <x v="0"/>
    <n v="1"/>
  </r>
  <r>
    <n v="22"/>
    <n v="462"/>
    <x v="0"/>
    <x v="0"/>
    <n v="1586.1023192405701"/>
    <n v="278.43707695875997"/>
    <n v="9.8850149064521906E-5"/>
    <n v="0"/>
    <n v="19277"/>
    <n v="0"/>
    <n v="0"/>
    <n v="2001"/>
    <x v="0"/>
    <n v="0"/>
    <s v="eil22"/>
    <n v="0"/>
    <x v="2"/>
    <n v="1"/>
  </r>
  <r>
    <n v="23"/>
    <n v="506"/>
    <x v="0"/>
    <x v="1"/>
    <n v="689.32931971549897"/>
    <n v="470.05859968022401"/>
    <n v="0"/>
    <n v="9.7084169387817294"/>
    <n v="207"/>
    <n v="148"/>
    <n v="0.1"/>
    <n v="1999"/>
    <x v="0"/>
    <n v="0"/>
    <s v="eil23"/>
    <n v="0.71497584541062797"/>
    <x v="2"/>
    <n v="1"/>
  </r>
  <r>
    <n v="48"/>
    <n v="2256"/>
    <x v="1"/>
    <x v="0"/>
    <n v="7202.6041414737701"/>
    <s v="inf"/>
    <s v="inf"/>
    <n v="0"/>
    <n v="40759"/>
    <n v="0"/>
    <n v="0"/>
    <n v="2000"/>
    <x v="0"/>
    <n v="0"/>
    <s v="att48"/>
    <n v="0"/>
    <x v="0"/>
    <n v="0"/>
  </r>
  <r>
    <n v="13"/>
    <n v="156"/>
    <x v="2"/>
    <x v="0"/>
    <n v="8.2955434322357107"/>
    <n v="153"/>
    <n v="0"/>
    <n v="0"/>
    <n v="54"/>
    <n v="0"/>
    <n v="0"/>
    <n v="2001"/>
    <x v="2"/>
    <n v="0"/>
    <s v="eil13"/>
    <n v="0"/>
    <x v="2"/>
    <n v="1"/>
  </r>
  <r>
    <n v="13"/>
    <n v="156"/>
    <x v="0"/>
    <x v="1"/>
    <n v="49.514298439025801"/>
    <n v="152.99999999999901"/>
    <n v="0"/>
    <n v="3.53762626647949"/>
    <n v="50"/>
    <n v="24"/>
    <n v="0.1"/>
    <n v="1998"/>
    <x v="0"/>
    <n v="0"/>
    <s v="eil13"/>
    <n v="0.48"/>
    <x v="2"/>
    <n v="1"/>
  </r>
  <r>
    <n v="31"/>
    <n v="930"/>
    <x v="2"/>
    <x v="1"/>
    <n v="12.6824877262115"/>
    <n v="222.99999999999901"/>
    <n v="0"/>
    <n v="2.1521611213684002"/>
    <n v="179"/>
    <n v="116"/>
    <n v="0.1"/>
    <n v="2001"/>
    <x v="1"/>
    <n v="0"/>
    <s v="eil31"/>
    <n v="0.64804469273743004"/>
    <x v="0"/>
    <n v="1"/>
  </r>
  <r>
    <n v="31"/>
    <n v="930"/>
    <x v="3"/>
    <x v="1"/>
    <n v="2.4858365058898899"/>
    <n v="222.99999999999901"/>
    <n v="0"/>
    <n v="0.82078480720519997"/>
    <n v="96"/>
    <n v="73"/>
    <n v="0.1"/>
    <n v="2002"/>
    <x v="1"/>
    <n v="0"/>
    <s v="eil31"/>
    <n v="0.76041666666666596"/>
    <x v="0"/>
    <n v="1"/>
  </r>
  <r>
    <n v="51"/>
    <n v="2550"/>
    <x v="3"/>
    <x v="0"/>
    <n v="718.77469491958595"/>
    <n v="428.87175639203298"/>
    <n v="0"/>
    <n v="0"/>
    <n v="8174"/>
    <n v="0"/>
    <n v="0"/>
    <n v="2000"/>
    <x v="0"/>
    <n v="0"/>
    <s v="eil51"/>
    <n v="0"/>
    <x v="1"/>
    <n v="1"/>
  </r>
  <r>
    <n v="51"/>
    <n v="2550"/>
    <x v="0"/>
    <x v="1"/>
    <n v="7220.4411532878803"/>
    <s v="inf"/>
    <s v="inf"/>
    <n v="18.926602602005001"/>
    <n v="378"/>
    <n v="68"/>
    <n v="0.1"/>
    <n v="2001"/>
    <x v="2"/>
    <n v="38925"/>
    <s v="eil51"/>
    <n v="0.179894179894179"/>
    <x v="1"/>
    <n v="0"/>
  </r>
  <r>
    <n v="7"/>
    <n v="42"/>
    <x v="0"/>
    <x v="0"/>
    <n v="3.80039238929748"/>
    <n v="103.99999999999901"/>
    <n v="0"/>
    <n v="0"/>
    <n v="1571"/>
    <n v="0"/>
    <n v="0"/>
    <n v="2000"/>
    <x v="1"/>
    <n v="0"/>
    <s v="eil7"/>
    <n v="0"/>
    <x v="2"/>
    <n v="1"/>
  </r>
  <r>
    <n v="51"/>
    <n v="2550"/>
    <x v="0"/>
    <x v="0"/>
    <n v="7219.6716113090497"/>
    <s v="inf"/>
    <s v="inf"/>
    <n v="0"/>
    <n v="13121"/>
    <n v="0"/>
    <n v="0"/>
    <n v="2001"/>
    <x v="2"/>
    <n v="0"/>
    <s v="eil51"/>
    <n v="0"/>
    <x v="1"/>
    <n v="0"/>
  </r>
  <r>
    <n v="76"/>
    <n v="5700"/>
    <x v="3"/>
    <x v="0"/>
    <n v="3259.07799458503"/>
    <n v="544.36905267082795"/>
    <n v="0"/>
    <n v="0"/>
    <n v="3588"/>
    <n v="0"/>
    <n v="0"/>
    <n v="1999"/>
    <x v="1"/>
    <n v="0"/>
    <s v="eilC76"/>
    <n v="0"/>
    <x v="1"/>
    <n v="1"/>
  </r>
  <r>
    <n v="23"/>
    <n v="506"/>
    <x v="1"/>
    <x v="0"/>
    <n v="21.499205589294402"/>
    <n v="470.05859968022298"/>
    <n v="0"/>
    <n v="0"/>
    <n v="364"/>
    <n v="0"/>
    <n v="0"/>
    <n v="2001"/>
    <x v="2"/>
    <n v="0"/>
    <s v="eil23"/>
    <n v="0"/>
    <x v="2"/>
    <n v="1"/>
  </r>
  <r>
    <n v="101"/>
    <n v="10100"/>
    <x v="3"/>
    <x v="1"/>
    <n v="4653.3745107650702"/>
    <n v="640.21159087976002"/>
    <n v="9.8387114065934004E-5"/>
    <n v="16.743089914321899"/>
    <n v="878"/>
    <n v="312"/>
    <n v="0.1"/>
    <n v="2001"/>
    <x v="2"/>
    <n v="7513"/>
    <s v="eilA101"/>
    <n v="0.35535307517084203"/>
    <x v="1"/>
    <n v="1"/>
  </r>
  <r>
    <n v="51"/>
    <n v="2550"/>
    <x v="2"/>
    <x v="0"/>
    <n v="7207.8488316535904"/>
    <n v="432.84289424902101"/>
    <n v="2.0826709905585002E-2"/>
    <n v="0"/>
    <n v="6247"/>
    <n v="0"/>
    <n v="0"/>
    <n v="2002"/>
    <x v="1"/>
    <n v="0"/>
    <s v="eil51"/>
    <n v="0"/>
    <x v="1"/>
    <n v="1"/>
  </r>
  <r>
    <n v="101"/>
    <n v="10100"/>
    <x v="1"/>
    <x v="0"/>
    <n v="7211.3381102085104"/>
    <s v="inf"/>
    <s v="inf"/>
    <n v="0"/>
    <n v="2032"/>
    <n v="0"/>
    <n v="0"/>
    <n v="2000"/>
    <x v="0"/>
    <n v="0"/>
    <s v="eilB101"/>
    <n v="0"/>
    <x v="1"/>
    <n v="0"/>
  </r>
  <r>
    <n v="76"/>
    <n v="5700"/>
    <x v="3"/>
    <x v="1"/>
    <n v="5374.4012603759702"/>
    <n v="544.36905267082795"/>
    <n v="0"/>
    <n v="7.1067512035369802"/>
    <n v="607"/>
    <n v="181"/>
    <n v="0.1"/>
    <n v="2002"/>
    <x v="2"/>
    <n v="33346"/>
    <s v="eilC76"/>
    <n v="0.29818780889620999"/>
    <x v="1"/>
    <n v="1"/>
  </r>
  <r>
    <n v="31"/>
    <n v="930"/>
    <x v="1"/>
    <x v="0"/>
    <n v="12.244879007339399"/>
    <n v="222.99999999999901"/>
    <n v="0"/>
    <n v="0"/>
    <n v="251"/>
    <n v="0"/>
    <n v="0"/>
    <n v="2001"/>
    <x v="0"/>
    <n v="0"/>
    <s v="eil31"/>
    <n v="0"/>
    <x v="0"/>
    <n v="1"/>
  </r>
  <r>
    <n v="76"/>
    <n v="5700"/>
    <x v="3"/>
    <x v="0"/>
    <n v="6584.2869043350202"/>
    <n v="544.36905267082795"/>
    <n v="0"/>
    <n v="0"/>
    <n v="3588"/>
    <n v="0"/>
    <n v="0"/>
    <n v="2002"/>
    <x v="1"/>
    <n v="0"/>
    <s v="eilD76"/>
    <n v="0"/>
    <x v="1"/>
    <n v="1"/>
  </r>
  <r>
    <n v="22"/>
    <n v="462"/>
    <x v="3"/>
    <x v="1"/>
    <n v="16.032355308532701"/>
    <n v="278.43707695875997"/>
    <n v="0"/>
    <n v="1.11585593223571"/>
    <n v="304"/>
    <n v="109"/>
    <n v="0.1"/>
    <n v="2002"/>
    <x v="1"/>
    <n v="1584"/>
    <s v="eil22"/>
    <n v="0.35855263157894701"/>
    <x v="2"/>
    <n v="1"/>
  </r>
  <r>
    <n v="48"/>
    <n v="2256"/>
    <x v="3"/>
    <x v="0"/>
    <n v="7201.2022414207404"/>
    <n v="61149.549516334802"/>
    <n v="0.38963542065903201"/>
    <n v="0"/>
    <n v="46915"/>
    <n v="0"/>
    <n v="0"/>
    <n v="1999"/>
    <x v="0"/>
    <n v="0"/>
    <s v="att48"/>
    <n v="0"/>
    <x v="0"/>
    <n v="1"/>
  </r>
  <r>
    <n v="23"/>
    <n v="506"/>
    <x v="2"/>
    <x v="0"/>
    <n v="70.358508110046301"/>
    <n v="470.05859968022401"/>
    <n v="0"/>
    <n v="0"/>
    <n v="553"/>
    <n v="0"/>
    <n v="0"/>
    <n v="1999"/>
    <x v="1"/>
    <n v="0"/>
    <s v="eil23"/>
    <n v="0"/>
    <x v="2"/>
    <n v="1"/>
  </r>
  <r>
    <n v="31"/>
    <n v="930"/>
    <x v="1"/>
    <x v="1"/>
    <n v="6.8037338256835902"/>
    <n v="222.99999999999901"/>
    <n v="0"/>
    <n v="1.4059574604034399"/>
    <n v="122"/>
    <n v="85"/>
    <n v="0.1"/>
    <n v="2001"/>
    <x v="2"/>
    <n v="0"/>
    <s v="eil31"/>
    <n v="0.69672131147540906"/>
    <x v="0"/>
    <n v="1"/>
  </r>
  <r>
    <n v="13"/>
    <n v="156"/>
    <x v="0"/>
    <x v="0"/>
    <n v="47.689819574356001"/>
    <n v="152.99999999999901"/>
    <n v="0"/>
    <n v="0"/>
    <n v="54"/>
    <n v="0"/>
    <n v="0"/>
    <n v="2001"/>
    <x v="1"/>
    <n v="0"/>
    <s v="eil13"/>
    <n v="0"/>
    <x v="2"/>
    <n v="1"/>
  </r>
  <r>
    <n v="22"/>
    <n v="462"/>
    <x v="0"/>
    <x v="0"/>
    <n v="1552.2210345268199"/>
    <n v="278.43707695875997"/>
    <n v="9.8850149064521906E-5"/>
    <n v="0"/>
    <n v="19277"/>
    <n v="0"/>
    <n v="0"/>
    <n v="2002"/>
    <x v="0"/>
    <n v="0"/>
    <s v="eil22"/>
    <n v="0"/>
    <x v="2"/>
    <n v="1"/>
  </r>
  <r>
    <n v="23"/>
    <n v="506"/>
    <x v="3"/>
    <x v="0"/>
    <n v="3.8495223522186199"/>
    <n v="470.05859968022298"/>
    <n v="0"/>
    <n v="0"/>
    <n v="267"/>
    <n v="0"/>
    <n v="0"/>
    <n v="2001"/>
    <x v="1"/>
    <n v="0"/>
    <s v="eil23"/>
    <n v="0"/>
    <x v="2"/>
    <n v="1"/>
  </r>
  <r>
    <n v="76"/>
    <n v="5700"/>
    <x v="1"/>
    <x v="0"/>
    <n v="7206.4685573577799"/>
    <s v="inf"/>
    <s v="inf"/>
    <n v="0"/>
    <n v="6294"/>
    <n v="0"/>
    <n v="0"/>
    <n v="1999"/>
    <x v="2"/>
    <n v="0"/>
    <s v="eilC76"/>
    <n v="0"/>
    <x v="1"/>
    <n v="0"/>
  </r>
  <r>
    <n v="13"/>
    <n v="156"/>
    <x v="1"/>
    <x v="1"/>
    <n v="2.7818243503570499"/>
    <n v="152.99999999999901"/>
    <n v="0"/>
    <n v="0.52623152732849099"/>
    <n v="50"/>
    <n v="30"/>
    <n v="0.1"/>
    <n v="2000"/>
    <x v="0"/>
    <n v="0"/>
    <s v="eil13"/>
    <n v="0.6"/>
    <x v="2"/>
    <n v="1"/>
  </r>
  <r>
    <n v="31"/>
    <n v="930"/>
    <x v="0"/>
    <x v="1"/>
    <n v="106.99089455604501"/>
    <n v="222.99999999999801"/>
    <n v="0"/>
    <n v="8.5293350219726491"/>
    <n v="228"/>
    <n v="145"/>
    <n v="0.1"/>
    <n v="2002"/>
    <x v="1"/>
    <n v="0"/>
    <s v="eil31"/>
    <n v="0.63596491228070096"/>
    <x v="0"/>
    <n v="1"/>
  </r>
  <r>
    <n v="51"/>
    <n v="2550"/>
    <x v="1"/>
    <x v="1"/>
    <n v="3430.9807517528502"/>
    <n v="428.87175639203201"/>
    <n v="0"/>
    <n v="4.16975975036621"/>
    <n v="337"/>
    <n v="153"/>
    <n v="0.1"/>
    <n v="1999"/>
    <x v="1"/>
    <n v="44934"/>
    <s v="eil51"/>
    <n v="0.45400593471810002"/>
    <x v="1"/>
    <n v="1"/>
  </r>
  <r>
    <n v="76"/>
    <n v="5700"/>
    <x v="3"/>
    <x v="0"/>
    <n v="6425.8303098678498"/>
    <n v="544.36905267082795"/>
    <n v="0"/>
    <n v="0"/>
    <n v="3588"/>
    <n v="0"/>
    <n v="0"/>
    <n v="2001"/>
    <x v="1"/>
    <n v="0"/>
    <s v="eilA76"/>
    <n v="0"/>
    <x v="1"/>
    <n v="1"/>
  </r>
  <r>
    <n v="13"/>
    <n v="156"/>
    <x v="2"/>
    <x v="0"/>
    <n v="8.3652162551879794"/>
    <n v="153"/>
    <n v="0"/>
    <n v="0"/>
    <n v="54"/>
    <n v="0"/>
    <n v="0"/>
    <n v="2002"/>
    <x v="2"/>
    <n v="0"/>
    <s v="eil13"/>
    <n v="0"/>
    <x v="2"/>
    <n v="1"/>
  </r>
  <r>
    <n v="22"/>
    <n v="462"/>
    <x v="2"/>
    <x v="1"/>
    <n v="280.493843078613"/>
    <n v="278.43707695875997"/>
    <n v="0"/>
    <n v="2.3792908191680899"/>
    <n v="262"/>
    <n v="113"/>
    <n v="0.1"/>
    <n v="2000"/>
    <x v="0"/>
    <n v="12608"/>
    <s v="eil22"/>
    <n v="0.43129770992366401"/>
    <x v="2"/>
    <n v="1"/>
  </r>
  <r>
    <n v="76"/>
    <n v="5700"/>
    <x v="3"/>
    <x v="1"/>
    <n v="7206.0892906188901"/>
    <n v="562.853055241829"/>
    <n v="3.3793339327074297E-2"/>
    <n v="9.4562635421752894"/>
    <n v="475"/>
    <n v="131"/>
    <n v="0.1"/>
    <n v="1999"/>
    <x v="0"/>
    <n v="25123"/>
    <s v="eilD76"/>
    <n v="0.27578947368420997"/>
    <x v="1"/>
    <n v="1"/>
  </r>
  <r>
    <n v="76"/>
    <n v="5700"/>
    <x v="1"/>
    <x v="1"/>
    <n v="5925.81457805633"/>
    <n v="544.36905267082795"/>
    <n v="0"/>
    <n v="11.6207907199859"/>
    <n v="450"/>
    <n v="108"/>
    <n v="0.1"/>
    <n v="2001"/>
    <x v="1"/>
    <n v="4488"/>
    <s v="eilC76"/>
    <n v="0.24"/>
    <x v="1"/>
    <n v="1"/>
  </r>
  <r>
    <n v="31"/>
    <n v="930"/>
    <x v="2"/>
    <x v="1"/>
    <n v="11.7407000064849"/>
    <n v="222.99999999999901"/>
    <n v="0"/>
    <n v="1.99649834632873"/>
    <n v="168"/>
    <n v="119"/>
    <n v="0.1"/>
    <n v="2000"/>
    <x v="2"/>
    <n v="0"/>
    <s v="eil31"/>
    <n v="0.70833333333333304"/>
    <x v="0"/>
    <n v="1"/>
  </r>
  <r>
    <n v="31"/>
    <n v="930"/>
    <x v="2"/>
    <x v="0"/>
    <n v="17.433337688445999"/>
    <n v="222.99999999999901"/>
    <n v="0"/>
    <n v="0"/>
    <n v="351"/>
    <n v="0"/>
    <n v="0"/>
    <n v="2000"/>
    <x v="1"/>
    <n v="0"/>
    <s v="eil31"/>
    <n v="0"/>
    <x v="0"/>
    <n v="1"/>
  </r>
  <r>
    <n v="76"/>
    <n v="5700"/>
    <x v="1"/>
    <x v="0"/>
    <n v="7208.0872864723196"/>
    <s v="inf"/>
    <s v="inf"/>
    <n v="0"/>
    <n v="2944"/>
    <n v="0"/>
    <n v="0"/>
    <n v="2002"/>
    <x v="2"/>
    <n v="0"/>
    <s v="eilD76"/>
    <n v="0"/>
    <x v="1"/>
    <n v="0"/>
  </r>
  <r>
    <n v="76"/>
    <n v="5700"/>
    <x v="3"/>
    <x v="1"/>
    <n v="1288.09581208229"/>
    <n v="544.36905267082295"/>
    <n v="0"/>
    <n v="9.0770156383514404"/>
    <n v="495"/>
    <n v="108"/>
    <n v="0.1"/>
    <n v="2002"/>
    <x v="0"/>
    <n v="4855"/>
    <s v="eilA76"/>
    <n v="0.218181818181818"/>
    <x v="1"/>
    <n v="1"/>
  </r>
  <r>
    <n v="22"/>
    <n v="462"/>
    <x v="1"/>
    <x v="1"/>
    <n v="39.397966861724797"/>
    <n v="278.43707695875997"/>
    <n v="0"/>
    <n v="1.14073133468627"/>
    <n v="165"/>
    <n v="106"/>
    <n v="0.1"/>
    <n v="2001"/>
    <x v="2"/>
    <n v="2493"/>
    <s v="eil22"/>
    <n v="0.64242424242424201"/>
    <x v="2"/>
    <n v="1"/>
  </r>
  <r>
    <n v="7"/>
    <n v="42"/>
    <x v="0"/>
    <x v="1"/>
    <n v="12.5014448165893"/>
    <n v="99.799999999999699"/>
    <n v="0"/>
    <n v="3.3498055934906001"/>
    <n v="274"/>
    <n v="199"/>
    <n v="0.1"/>
    <n v="1998"/>
    <x v="0"/>
    <n v="2092"/>
    <s v="eil7"/>
    <n v="0.726277372262773"/>
    <x v="2"/>
    <n v="1"/>
  </r>
  <r>
    <n v="33"/>
    <n v="1056"/>
    <x v="0"/>
    <x v="0"/>
    <n v="7212.1561658382398"/>
    <s v="inf"/>
    <s v="inf"/>
    <n v="0"/>
    <n v="211"/>
    <n v="0"/>
    <n v="0"/>
    <n v="2000"/>
    <x v="0"/>
    <n v="0"/>
    <s v="eil33"/>
    <n v="0"/>
    <x v="0"/>
    <n v="0"/>
  </r>
  <r>
    <n v="23"/>
    <n v="506"/>
    <x v="2"/>
    <x v="1"/>
    <n v="74.404724836349402"/>
    <n v="470.05859968022401"/>
    <n v="0"/>
    <n v="1.6538991928100499"/>
    <n v="165"/>
    <n v="111"/>
    <n v="0.1"/>
    <n v="2000"/>
    <x v="2"/>
    <n v="0"/>
    <s v="eil23"/>
    <n v="0.67272727272727195"/>
    <x v="2"/>
    <n v="1"/>
  </r>
  <r>
    <n v="101"/>
    <n v="10100"/>
    <x v="2"/>
    <x v="1"/>
    <n v="7229.7309339046396"/>
    <s v="inf"/>
    <s v="inf"/>
    <n v="55.291044950485201"/>
    <n v="1529"/>
    <n v="354"/>
    <n v="0.1"/>
    <n v="1999"/>
    <x v="0"/>
    <n v="872"/>
    <s v="eilA101"/>
    <n v="0.231523871811641"/>
    <x v="1"/>
    <n v="0"/>
  </r>
  <r>
    <n v="76"/>
    <n v="5700"/>
    <x v="1"/>
    <x v="1"/>
    <n v="6576.4513928890201"/>
    <n v="544.36905267082602"/>
    <n v="0"/>
    <n v="8.5429587364196706"/>
    <n v="447"/>
    <n v="108"/>
    <n v="0.1"/>
    <n v="1999"/>
    <x v="2"/>
    <n v="42637"/>
    <s v="eilD76"/>
    <n v="0.24161073825503299"/>
    <x v="1"/>
    <n v="1"/>
  </r>
  <r>
    <n v="31"/>
    <n v="930"/>
    <x v="3"/>
    <x v="0"/>
    <n v="4.8952152729034397"/>
    <n v="222.99999999999901"/>
    <n v="0"/>
    <n v="0"/>
    <n v="199"/>
    <n v="0"/>
    <n v="0"/>
    <n v="1998"/>
    <x v="1"/>
    <n v="0"/>
    <s v="eil31"/>
    <n v="0"/>
    <x v="0"/>
    <n v="1"/>
  </r>
  <r>
    <n v="13"/>
    <n v="156"/>
    <x v="0"/>
    <x v="0"/>
    <n v="46.650185823440502"/>
    <n v="152.99999999999901"/>
    <n v="0"/>
    <n v="0"/>
    <n v="54"/>
    <n v="0"/>
    <n v="0"/>
    <n v="2002"/>
    <x v="0"/>
    <n v="0"/>
    <s v="eil13"/>
    <n v="0"/>
    <x v="2"/>
    <n v="1"/>
  </r>
  <r>
    <n v="22"/>
    <n v="462"/>
    <x v="0"/>
    <x v="0"/>
    <n v="1629.9309616088799"/>
    <n v="278.43707695875997"/>
    <n v="9.8850149064521906E-5"/>
    <n v="0"/>
    <n v="19277"/>
    <n v="0"/>
    <n v="0"/>
    <n v="2001"/>
    <x v="1"/>
    <n v="0"/>
    <s v="eil22"/>
    <n v="0"/>
    <x v="2"/>
    <n v="1"/>
  </r>
  <r>
    <n v="76"/>
    <n v="5700"/>
    <x v="1"/>
    <x v="1"/>
    <n v="5521.1684916019403"/>
    <n v="544.36905267082795"/>
    <n v="0"/>
    <n v="12.6819047927856"/>
    <n v="433"/>
    <n v="108"/>
    <n v="0.1"/>
    <n v="2002"/>
    <x v="2"/>
    <n v="6183"/>
    <s v="eilA76"/>
    <n v="0.24942263279445701"/>
    <x v="1"/>
    <n v="1"/>
  </r>
  <r>
    <n v="48"/>
    <n v="2256"/>
    <x v="2"/>
    <x v="1"/>
    <n v="7206.9460082054102"/>
    <s v="inf"/>
    <s v="inf"/>
    <n v="16.071280479431099"/>
    <n v="1755"/>
    <n v="510"/>
    <n v="0.1"/>
    <n v="2000"/>
    <x v="0"/>
    <n v="20197"/>
    <s v="att48"/>
    <n v="0.29059829059829001"/>
    <x v="0"/>
    <n v="0"/>
  </r>
  <r>
    <n v="101"/>
    <n v="10100"/>
    <x v="3"/>
    <x v="0"/>
    <n v="1549.2734189033499"/>
    <n v="640.21159087976002"/>
    <n v="0"/>
    <n v="0"/>
    <n v="3415"/>
    <n v="0"/>
    <n v="0"/>
    <n v="2002"/>
    <x v="1"/>
    <n v="0"/>
    <s v="eilA101"/>
    <n v="0"/>
    <x v="1"/>
    <n v="1"/>
  </r>
  <r>
    <n v="22"/>
    <n v="462"/>
    <x v="3"/>
    <x v="1"/>
    <n v="42.2185249328613"/>
    <n v="278.43707695875997"/>
    <n v="0"/>
    <n v="0.94730234146118097"/>
    <n v="222"/>
    <n v="141"/>
    <n v="0.1"/>
    <n v="2001"/>
    <x v="0"/>
    <n v="4478"/>
    <s v="eil22"/>
    <n v="0.63513513513513498"/>
    <x v="2"/>
    <n v="1"/>
  </r>
  <r>
    <n v="33"/>
    <n v="1056"/>
    <x v="1"/>
    <x v="1"/>
    <n v="432.669944047927"/>
    <n v="442.65348616983903"/>
    <n v="0"/>
    <n v="4.9743475914001403"/>
    <n v="342"/>
    <n v="222"/>
    <n v="0.1"/>
    <n v="2000"/>
    <x v="1"/>
    <n v="5116"/>
    <s v="eil33"/>
    <n v="0.64912280701754299"/>
    <x v="0"/>
    <n v="1"/>
  </r>
  <r>
    <n v="13"/>
    <n v="156"/>
    <x v="2"/>
    <x v="1"/>
    <n v="6.7863788604736301"/>
    <n v="153"/>
    <n v="0"/>
    <n v="0.75145220756530695"/>
    <n v="60"/>
    <n v="40"/>
    <n v="0.1"/>
    <n v="2001"/>
    <x v="2"/>
    <n v="0"/>
    <s v="eil13"/>
    <n v="0.66666666666666596"/>
    <x v="2"/>
    <n v="1"/>
  </r>
  <r>
    <n v="22"/>
    <n v="462"/>
    <x v="2"/>
    <x v="0"/>
    <n v="400.51801085472101"/>
    <n v="278.43707695875997"/>
    <n v="0"/>
    <n v="0"/>
    <n v="7085"/>
    <n v="0"/>
    <n v="0"/>
    <n v="2002"/>
    <x v="2"/>
    <n v="0"/>
    <s v="eil22"/>
    <n v="0"/>
    <x v="2"/>
    <n v="1"/>
  </r>
  <r>
    <n v="30"/>
    <n v="870"/>
    <x v="3"/>
    <x v="1"/>
    <n v="19.573276519775298"/>
    <n v="382.72988778852903"/>
    <n v="0"/>
    <n v="1.26295685768127"/>
    <n v="289"/>
    <n v="201"/>
    <n v="0.1"/>
    <n v="2000"/>
    <x v="1"/>
    <n v="0"/>
    <s v="eil30"/>
    <n v="0.695501730103806"/>
    <x v="0"/>
    <n v="1"/>
  </r>
  <r>
    <n v="31"/>
    <n v="930"/>
    <x v="3"/>
    <x v="1"/>
    <n v="2.5709412097930899"/>
    <n v="222.99999999999901"/>
    <n v="0"/>
    <n v="0.85915255546569802"/>
    <n v="91"/>
    <n v="89"/>
    <n v="0.1"/>
    <n v="2001"/>
    <x v="0"/>
    <n v="0"/>
    <s v="eil31"/>
    <n v="0.97802197802197799"/>
    <x v="0"/>
    <n v="1"/>
  </r>
  <r>
    <n v="23"/>
    <n v="506"/>
    <x v="3"/>
    <x v="1"/>
    <n v="3.2475116252899099"/>
    <n v="470.05859968022298"/>
    <n v="0"/>
    <n v="0.71972751617431596"/>
    <n v="118"/>
    <n v="91"/>
    <n v="0.1"/>
    <n v="2000"/>
    <x v="1"/>
    <n v="0"/>
    <s v="eil23"/>
    <n v="0.77118644067796605"/>
    <x v="2"/>
    <n v="1"/>
  </r>
  <r>
    <n v="51"/>
    <n v="2550"/>
    <x v="1"/>
    <x v="0"/>
    <n v="7202.87641191482"/>
    <n v="428.87175639203298"/>
    <n v="9.1821911099459995E-3"/>
    <n v="0"/>
    <n v="32554"/>
    <n v="0"/>
    <n v="0"/>
    <n v="1999"/>
    <x v="1"/>
    <n v="0"/>
    <s v="eil51"/>
    <n v="0"/>
    <x v="1"/>
    <n v="1"/>
  </r>
  <r>
    <n v="76"/>
    <n v="5700"/>
    <x v="3"/>
    <x v="1"/>
    <n v="806.98426532745304"/>
    <n v="544.36905175854895"/>
    <n v="3.2279165130566197E-5"/>
    <n v="6.2466473579406703"/>
    <n v="543"/>
    <n v="184"/>
    <n v="0.1"/>
    <n v="2001"/>
    <x v="2"/>
    <n v="2335"/>
    <s v="eilB76"/>
    <n v="0.33885819521178601"/>
    <x v="1"/>
    <n v="1"/>
  </r>
  <r>
    <n v="7"/>
    <n v="42"/>
    <x v="1"/>
    <x v="1"/>
    <n v="1.5147187709808301"/>
    <n v="103.99999999999901"/>
    <n v="0"/>
    <n v="0.45600914955139099"/>
    <n v="63"/>
    <n v="47"/>
    <n v="0.1"/>
    <n v="2000"/>
    <x v="1"/>
    <n v="532"/>
    <s v="eil7"/>
    <n v="0.74603174603174605"/>
    <x v="2"/>
    <n v="1"/>
  </r>
  <r>
    <n v="33"/>
    <n v="1056"/>
    <x v="2"/>
    <x v="0"/>
    <n v="4267.98987865448"/>
    <n v="442.65348671178799"/>
    <n v="0"/>
    <n v="0"/>
    <n v="16482"/>
    <n v="0"/>
    <n v="0"/>
    <n v="2000"/>
    <x v="2"/>
    <n v="0"/>
    <s v="eil33"/>
    <n v="0"/>
    <x v="0"/>
    <n v="1"/>
  </r>
  <r>
    <n v="76"/>
    <n v="5700"/>
    <x v="1"/>
    <x v="0"/>
    <n v="7206.6195859909003"/>
    <s v="inf"/>
    <s v="inf"/>
    <n v="0"/>
    <n v="2944"/>
    <n v="0"/>
    <n v="0"/>
    <n v="2000"/>
    <x v="0"/>
    <n v="0"/>
    <s v="eilC76"/>
    <n v="0"/>
    <x v="1"/>
    <n v="0"/>
  </r>
  <r>
    <n v="13"/>
    <n v="156"/>
    <x v="3"/>
    <x v="1"/>
    <n v="1.0293321609496999"/>
    <n v="153"/>
    <n v="0"/>
    <n v="0.50082278251647905"/>
    <n v="61"/>
    <n v="28"/>
    <n v="0.1"/>
    <n v="2000"/>
    <x v="2"/>
    <n v="0"/>
    <s v="eil13"/>
    <n v="0.45901639344262202"/>
    <x v="2"/>
    <n v="1"/>
  </r>
  <r>
    <n v="23"/>
    <n v="506"/>
    <x v="0"/>
    <x v="1"/>
    <n v="314.108189821243"/>
    <n v="470.05859968022401"/>
    <n v="0"/>
    <n v="6.6627707481384197"/>
    <n v="166"/>
    <n v="123"/>
    <n v="0.1"/>
    <n v="2002"/>
    <x v="1"/>
    <n v="21"/>
    <s v="eil23"/>
    <n v="0.74096385542168597"/>
    <x v="2"/>
    <n v="1"/>
  </r>
  <r>
    <n v="30"/>
    <n v="870"/>
    <x v="2"/>
    <x v="1"/>
    <n v="693.835655212402"/>
    <n v="382.72988778852903"/>
    <n v="0"/>
    <n v="4.5527460575103698"/>
    <n v="288"/>
    <n v="183"/>
    <n v="0.1"/>
    <n v="2000"/>
    <x v="0"/>
    <n v="0"/>
    <s v="eil30"/>
    <n v="0.63541666666666596"/>
    <x v="0"/>
    <n v="1"/>
  </r>
  <r>
    <n v="30"/>
    <n v="870"/>
    <x v="0"/>
    <x v="0"/>
    <n v="6315.2264592647498"/>
    <n v="382.72988778852402"/>
    <n v="0"/>
    <n v="0"/>
    <n v="7042"/>
    <n v="0"/>
    <n v="0"/>
    <n v="1998"/>
    <x v="1"/>
    <n v="0"/>
    <s v="eil30"/>
    <n v="0"/>
    <x v="0"/>
    <n v="1"/>
  </r>
  <r>
    <n v="76"/>
    <n v="5700"/>
    <x v="1"/>
    <x v="1"/>
    <n v="4356.4247040748596"/>
    <n v="544.36905267082795"/>
    <n v="0"/>
    <n v="9.2877464294433594"/>
    <n v="474"/>
    <n v="108"/>
    <n v="0.1"/>
    <n v="2002"/>
    <x v="0"/>
    <n v="5609"/>
    <s v="eilC76"/>
    <n v="0.227848101265822"/>
    <x v="1"/>
    <n v="1"/>
  </r>
  <r>
    <n v="31"/>
    <n v="930"/>
    <x v="1"/>
    <x v="0"/>
    <n v="9.0339105129241908"/>
    <n v="222.99999999999901"/>
    <n v="0"/>
    <n v="0"/>
    <n v="251"/>
    <n v="0"/>
    <n v="0"/>
    <n v="1998"/>
    <x v="2"/>
    <n v="0"/>
    <s v="eil31"/>
    <n v="0"/>
    <x v="0"/>
    <n v="1"/>
  </r>
  <r>
    <n v="13"/>
    <n v="156"/>
    <x v="0"/>
    <x v="1"/>
    <n v="47.177608251571598"/>
    <n v="152.99999999999901"/>
    <n v="0"/>
    <n v="3.3448615074157702"/>
    <n v="52"/>
    <n v="24"/>
    <n v="0.1"/>
    <n v="2002"/>
    <x v="2"/>
    <n v="0"/>
    <s v="eil13"/>
    <n v="0.46153846153846101"/>
    <x v="2"/>
    <n v="1"/>
  </r>
  <r>
    <n v="33"/>
    <n v="1056"/>
    <x v="2"/>
    <x v="1"/>
    <n v="948.05609512329102"/>
    <n v="442.65348671178901"/>
    <n v="0"/>
    <n v="11.486741065979"/>
    <n v="353"/>
    <n v="139"/>
    <n v="0.1"/>
    <n v="2001"/>
    <x v="0"/>
    <n v="14176"/>
    <s v="eil33"/>
    <n v="0.393767705382436"/>
    <x v="0"/>
    <n v="1"/>
  </r>
  <r>
    <n v="76"/>
    <n v="5700"/>
    <x v="3"/>
    <x v="1"/>
    <n v="1142.30041599273"/>
    <n v="544.36905267082795"/>
    <n v="0"/>
    <n v="9.2355732917785591"/>
    <n v="459"/>
    <n v="108"/>
    <n v="0.1"/>
    <n v="2001"/>
    <x v="1"/>
    <n v="1728"/>
    <s v="eilA76"/>
    <n v="0.23529411764705799"/>
    <x v="1"/>
    <n v="1"/>
  </r>
  <r>
    <n v="48"/>
    <n v="2256"/>
    <x v="3"/>
    <x v="0"/>
    <n v="7201.2269866466504"/>
    <n v="55460.842599078802"/>
    <n v="0.346684162596061"/>
    <n v="0"/>
    <n v="84930"/>
    <n v="0"/>
    <n v="0"/>
    <n v="2000"/>
    <x v="2"/>
    <n v="0"/>
    <s v="att48"/>
    <n v="0"/>
    <x v="0"/>
    <n v="1"/>
  </r>
  <r>
    <n v="51"/>
    <n v="2550"/>
    <x v="2"/>
    <x v="0"/>
    <n v="7206.3203458786002"/>
    <n v="430.86061990557999"/>
    <n v="1.56830367057159E-2"/>
    <n v="0"/>
    <n v="11608"/>
    <n v="0"/>
    <n v="0"/>
    <n v="2001"/>
    <x v="0"/>
    <n v="0"/>
    <s v="eil51"/>
    <n v="0"/>
    <x v="1"/>
    <n v="1"/>
  </r>
  <r>
    <n v="76"/>
    <n v="5700"/>
    <x v="2"/>
    <x v="1"/>
    <n v="7215.2963666915803"/>
    <n v="1296.9458206915899"/>
    <n v="0.58115938363868802"/>
    <n v="17.854440212249699"/>
    <n v="531"/>
    <n v="170"/>
    <n v="0.1"/>
    <n v="2002"/>
    <x v="2"/>
    <n v="15535"/>
    <s v="eilC76"/>
    <n v="0.32015065913370999"/>
    <x v="1"/>
    <n v="1"/>
  </r>
  <r>
    <n v="51"/>
    <n v="2550"/>
    <x v="3"/>
    <x v="0"/>
    <n v="724.26501393318097"/>
    <n v="428.87175639203298"/>
    <n v="0"/>
    <n v="0"/>
    <n v="8174"/>
    <n v="0"/>
    <n v="0"/>
    <n v="1999"/>
    <x v="2"/>
    <n v="0"/>
    <s v="eil51"/>
    <n v="0"/>
    <x v="1"/>
    <n v="1"/>
  </r>
  <r>
    <n v="23"/>
    <n v="506"/>
    <x v="2"/>
    <x v="1"/>
    <n v="66.105378389358506"/>
    <n v="470.05859968022401"/>
    <n v="0"/>
    <n v="1.60850930213928"/>
    <n v="163"/>
    <n v="122"/>
    <n v="0.1"/>
    <n v="2001"/>
    <x v="1"/>
    <n v="0"/>
    <s v="eil23"/>
    <n v="0.748466257668711"/>
    <x v="2"/>
    <n v="1"/>
  </r>
  <r>
    <n v="76"/>
    <n v="5700"/>
    <x v="1"/>
    <x v="1"/>
    <n v="7208.3489124774896"/>
    <s v="inf"/>
    <s v="inf"/>
    <n v="12.2059230804443"/>
    <n v="1160"/>
    <n v="546"/>
    <n v="0.1"/>
    <n v="2002"/>
    <x v="1"/>
    <n v="4202"/>
    <s v="eilB76"/>
    <n v="0.47068965517241301"/>
    <x v="1"/>
    <n v="0"/>
  </r>
  <r>
    <n v="23"/>
    <n v="506"/>
    <x v="1"/>
    <x v="0"/>
    <n v="19.994173526763898"/>
    <n v="470.05859968022298"/>
    <n v="0"/>
    <n v="0"/>
    <n v="364"/>
    <n v="0"/>
    <n v="0"/>
    <n v="1998"/>
    <x v="0"/>
    <n v="0"/>
    <s v="eil23"/>
    <n v="0"/>
    <x v="2"/>
    <n v="1"/>
  </r>
  <r>
    <n v="76"/>
    <n v="5700"/>
    <x v="1"/>
    <x v="0"/>
    <n v="7208.0186388492502"/>
    <s v="inf"/>
    <s v="inf"/>
    <n v="0"/>
    <n v="2944"/>
    <n v="0"/>
    <n v="0"/>
    <n v="1998"/>
    <x v="0"/>
    <n v="0"/>
    <s v="eilA76"/>
    <n v="0"/>
    <x v="1"/>
    <n v="0"/>
  </r>
  <r>
    <n v="13"/>
    <n v="156"/>
    <x v="2"/>
    <x v="1"/>
    <n v="9.25229716300964"/>
    <n v="153"/>
    <n v="0"/>
    <n v="0.79372000694274902"/>
    <n v="33"/>
    <n v="24"/>
    <n v="0.1"/>
    <n v="2000"/>
    <x v="1"/>
    <n v="0"/>
    <s v="eil13"/>
    <n v="0.72727272727272696"/>
    <x v="2"/>
    <n v="1"/>
  </r>
  <r>
    <n v="31"/>
    <n v="930"/>
    <x v="1"/>
    <x v="1"/>
    <n v="5.2485857009887598"/>
    <n v="222.99999999999901"/>
    <n v="0"/>
    <n v="1.2778503894805899"/>
    <n v="195"/>
    <n v="116"/>
    <n v="0.1"/>
    <n v="1999"/>
    <x v="2"/>
    <n v="0"/>
    <s v="eil31"/>
    <n v="0.59487179487179398"/>
    <x v="0"/>
    <n v="1"/>
  </r>
  <r>
    <n v="30"/>
    <n v="870"/>
    <x v="2"/>
    <x v="1"/>
    <n v="292.13986158370898"/>
    <n v="382.72988778852903"/>
    <n v="0"/>
    <n v="5.3278462886810303"/>
    <n v="465"/>
    <n v="354"/>
    <n v="0.1"/>
    <n v="2002"/>
    <x v="2"/>
    <n v="15"/>
    <s v="eil30"/>
    <n v="0.761290322580645"/>
    <x v="0"/>
    <n v="1"/>
  </r>
  <r>
    <n v="31"/>
    <n v="930"/>
    <x v="3"/>
    <x v="0"/>
    <n v="5.3345193862915004"/>
    <n v="222.99999999999901"/>
    <n v="0"/>
    <n v="0"/>
    <n v="199"/>
    <n v="0"/>
    <n v="0"/>
    <n v="2000"/>
    <x v="2"/>
    <n v="0"/>
    <s v="eil31"/>
    <n v="0"/>
    <x v="0"/>
    <n v="1"/>
  </r>
  <r>
    <n v="23"/>
    <n v="506"/>
    <x v="0"/>
    <x v="0"/>
    <n v="714.52741765975895"/>
    <n v="470.05859968022401"/>
    <n v="0"/>
    <n v="0"/>
    <n v="1268"/>
    <n v="0"/>
    <n v="0"/>
    <n v="1998"/>
    <x v="1"/>
    <n v="0"/>
    <s v="eil23"/>
    <n v="0"/>
    <x v="2"/>
    <n v="1"/>
  </r>
  <r>
    <n v="33"/>
    <n v="1056"/>
    <x v="2"/>
    <x v="1"/>
    <n v="1345.9410407543101"/>
    <n v="442.65348635543597"/>
    <n v="0"/>
    <n v="12.6751065254211"/>
    <n v="642"/>
    <n v="140"/>
    <n v="0.1"/>
    <n v="2002"/>
    <x v="1"/>
    <n v="12836"/>
    <s v="eil33"/>
    <n v="0.218068535825545"/>
    <x v="0"/>
    <n v="1"/>
  </r>
  <r>
    <n v="13"/>
    <n v="156"/>
    <x v="1"/>
    <x v="1"/>
    <n v="2.6171028614044101"/>
    <n v="152.99999999999901"/>
    <n v="0"/>
    <n v="0.42658376693725503"/>
    <n v="54"/>
    <n v="26"/>
    <n v="0.1"/>
    <n v="1998"/>
    <x v="0"/>
    <n v="0"/>
    <s v="eil13"/>
    <n v="0.48148148148148101"/>
    <x v="2"/>
    <n v="1"/>
  </r>
  <r>
    <n v="51"/>
    <n v="2550"/>
    <x v="1"/>
    <x v="1"/>
    <n v="7203.4589948654102"/>
    <n v="429.48408067125399"/>
    <n v="1.1248921154414801E-2"/>
    <n v="4.5464327335357604"/>
    <n v="319"/>
    <n v="127"/>
    <n v="0.1"/>
    <n v="2001"/>
    <x v="1"/>
    <n v="29470"/>
    <s v="eil51"/>
    <n v="0.39811912225705298"/>
    <x v="1"/>
    <n v="1"/>
  </r>
  <r>
    <n v="48"/>
    <n v="2256"/>
    <x v="1"/>
    <x v="0"/>
    <n v="7202.5198822021403"/>
    <s v="inf"/>
    <s v="inf"/>
    <n v="0"/>
    <n v="31029"/>
    <n v="0"/>
    <n v="0"/>
    <n v="1998"/>
    <x v="2"/>
    <n v="0"/>
    <s v="att48"/>
    <n v="0"/>
    <x v="0"/>
    <n v="0"/>
  </r>
  <r>
    <n v="48"/>
    <n v="2256"/>
    <x v="3"/>
    <x v="1"/>
    <n v="7201.9889326095499"/>
    <n v="62952.224707097099"/>
    <n v="0.392923293293167"/>
    <n v="4.1622514724731401"/>
    <n v="911"/>
    <n v="213"/>
    <n v="0.1"/>
    <n v="2001"/>
    <x v="1"/>
    <n v="95285"/>
    <s v="att48"/>
    <n v="0.23380900109769401"/>
    <x v="0"/>
    <n v="1"/>
  </r>
  <r>
    <n v="51"/>
    <n v="2550"/>
    <x v="1"/>
    <x v="0"/>
    <n v="7203.5030767917597"/>
    <n v="435.60586620522901"/>
    <n v="2.6119290143461302E-2"/>
    <n v="0"/>
    <n v="16468"/>
    <n v="0"/>
    <n v="0"/>
    <n v="2001"/>
    <x v="2"/>
    <n v="0"/>
    <s v="eil51"/>
    <n v="0"/>
    <x v="1"/>
    <n v="1"/>
  </r>
  <r>
    <n v="51"/>
    <n v="2550"/>
    <x v="2"/>
    <x v="0"/>
    <n v="7206.1866612434296"/>
    <n v="430.86061990557999"/>
    <n v="1.56830367057159E-2"/>
    <n v="0"/>
    <n v="11608"/>
    <n v="0"/>
    <n v="0"/>
    <n v="2000"/>
    <x v="2"/>
    <n v="0"/>
    <s v="eil51"/>
    <n v="0"/>
    <x v="1"/>
    <n v="1"/>
  </r>
  <r>
    <n v="33"/>
    <n v="1056"/>
    <x v="0"/>
    <x v="1"/>
    <n v="7211.5158607959702"/>
    <n v="453.844729211269"/>
    <n v="3.1175913924894699E-2"/>
    <n v="85.3531556129455"/>
    <n v="400"/>
    <n v="134"/>
    <n v="0.1"/>
    <n v="2000"/>
    <x v="2"/>
    <n v="3051"/>
    <s v="eil33"/>
    <n v="0.33500000000000002"/>
    <x v="0"/>
    <n v="1"/>
  </r>
  <r>
    <n v="101"/>
    <n v="10100"/>
    <x v="3"/>
    <x v="1"/>
    <n v="5288.0833697319003"/>
    <n v="646.374281047625"/>
    <n v="3.5084779710887101E-5"/>
    <n v="17.799818277359002"/>
    <n v="1018"/>
    <n v="479"/>
    <n v="0.1"/>
    <n v="2002"/>
    <x v="0"/>
    <n v="9856"/>
    <s v="eilB101"/>
    <n v="0.47053045186640402"/>
    <x v="1"/>
    <n v="1"/>
  </r>
  <r>
    <n v="76"/>
    <n v="5700"/>
    <x v="1"/>
    <x v="1"/>
    <n v="6531.6357812881397"/>
    <n v="544.36905267082795"/>
    <n v="0"/>
    <n v="11.5554654598236"/>
    <n v="427"/>
    <n v="121"/>
    <n v="0.1"/>
    <n v="1999"/>
    <x v="1"/>
    <n v="5157"/>
    <s v="eilC76"/>
    <n v="0.28337236533957799"/>
    <x v="1"/>
    <n v="1"/>
  </r>
  <r>
    <n v="7"/>
    <n v="42"/>
    <x v="2"/>
    <x v="0"/>
    <n v="3.2611529827117902"/>
    <n v="103.99999999999901"/>
    <n v="0"/>
    <n v="0"/>
    <n v="1016"/>
    <n v="0"/>
    <n v="0"/>
    <n v="2001"/>
    <x v="1"/>
    <n v="0"/>
    <s v="eil7"/>
    <n v="0"/>
    <x v="2"/>
    <n v="1"/>
  </r>
  <r>
    <n v="76"/>
    <n v="5700"/>
    <x v="3"/>
    <x v="1"/>
    <n v="669.26447653770401"/>
    <n v="544.36905267082795"/>
    <n v="0"/>
    <n v="6.0185549259185702"/>
    <n v="459"/>
    <n v="108"/>
    <n v="0.1"/>
    <n v="2001"/>
    <x v="0"/>
    <n v="1728"/>
    <s v="eilD76"/>
    <n v="0.23529411764705799"/>
    <x v="1"/>
    <n v="1"/>
  </r>
  <r>
    <n v="76"/>
    <n v="5700"/>
    <x v="1"/>
    <x v="0"/>
    <n v="7207.2712011337198"/>
    <s v="inf"/>
    <s v="inf"/>
    <n v="0"/>
    <n v="2944"/>
    <n v="0"/>
    <n v="0"/>
    <n v="2002"/>
    <x v="1"/>
    <n v="0"/>
    <s v="eilB76"/>
    <n v="0"/>
    <x v="1"/>
    <n v="0"/>
  </r>
  <r>
    <n v="7"/>
    <n v="42"/>
    <x v="0"/>
    <x v="0"/>
    <n v="1.7260396480560301"/>
    <n v="75.407999999999802"/>
    <n v="0"/>
    <n v="0"/>
    <n v="60"/>
    <n v="0"/>
    <n v="0"/>
    <n v="2002"/>
    <x v="2"/>
    <n v="0"/>
    <s v="eil7"/>
    <n v="0"/>
    <x v="2"/>
    <n v="1"/>
  </r>
  <r>
    <n v="13"/>
    <n v="156"/>
    <x v="1"/>
    <x v="0"/>
    <n v="2.5989935398101802"/>
    <n v="152.99999999999901"/>
    <n v="0"/>
    <n v="0"/>
    <n v="54"/>
    <n v="0"/>
    <n v="0"/>
    <n v="2002"/>
    <x v="2"/>
    <n v="0"/>
    <s v="eil13"/>
    <n v="0"/>
    <x v="2"/>
    <n v="1"/>
  </r>
  <r>
    <n v="23"/>
    <n v="506"/>
    <x v="3"/>
    <x v="0"/>
    <n v="4.4895644187927202"/>
    <n v="470.05859968022298"/>
    <n v="0"/>
    <n v="0"/>
    <n v="267"/>
    <n v="0"/>
    <n v="0"/>
    <n v="2000"/>
    <x v="0"/>
    <n v="0"/>
    <s v="eil23"/>
    <n v="0"/>
    <x v="2"/>
    <n v="1"/>
  </r>
  <r>
    <n v="30"/>
    <n v="870"/>
    <x v="0"/>
    <x v="1"/>
    <n v="4322.9992327690097"/>
    <n v="382.72988778852601"/>
    <n v="0"/>
    <n v="20.779663324356001"/>
    <n v="445"/>
    <n v="325"/>
    <n v="0.1"/>
    <n v="2000"/>
    <x v="1"/>
    <n v="0"/>
    <s v="eil30"/>
    <n v="0.73033707865168496"/>
    <x v="0"/>
    <n v="1"/>
  </r>
  <r>
    <n v="23"/>
    <n v="506"/>
    <x v="2"/>
    <x v="1"/>
    <n v="72.270287275314303"/>
    <n v="470.05859968022401"/>
    <n v="0"/>
    <n v="1.7825736999511701"/>
    <n v="163"/>
    <n v="111"/>
    <n v="0.1"/>
    <n v="2002"/>
    <x v="0"/>
    <n v="0"/>
    <s v="eil23"/>
    <n v="0.68098159509202405"/>
    <x v="2"/>
    <n v="1"/>
  </r>
  <r>
    <n v="22"/>
    <n v="462"/>
    <x v="1"/>
    <x v="1"/>
    <n v="33.143215894699097"/>
    <n v="278.43707695875997"/>
    <n v="0"/>
    <n v="0.94944596290588301"/>
    <n v="120"/>
    <n v="62"/>
    <n v="0.1"/>
    <n v="1999"/>
    <x v="2"/>
    <n v="1451"/>
    <s v="eil22"/>
    <n v="0.51666666666666605"/>
    <x v="2"/>
    <n v="1"/>
  </r>
  <r>
    <n v="76"/>
    <n v="5700"/>
    <x v="3"/>
    <x v="0"/>
    <n v="4696.2227079868298"/>
    <n v="544.36905267082795"/>
    <n v="0"/>
    <n v="0"/>
    <n v="3588"/>
    <n v="0"/>
    <n v="0"/>
    <n v="2000"/>
    <x v="0"/>
    <n v="0"/>
    <s v="eilA76"/>
    <n v="0"/>
    <x v="1"/>
    <n v="1"/>
  </r>
  <r>
    <n v="101"/>
    <n v="10100"/>
    <x v="3"/>
    <x v="0"/>
    <n v="7206.7475373744901"/>
    <s v="inf"/>
    <s v="inf"/>
    <n v="0"/>
    <n v="1313"/>
    <n v="0"/>
    <n v="0"/>
    <n v="2001"/>
    <x v="2"/>
    <n v="0"/>
    <s v="eilB101"/>
    <n v="0"/>
    <x v="1"/>
    <n v="0"/>
  </r>
  <r>
    <n v="33"/>
    <n v="1056"/>
    <x v="0"/>
    <x v="1"/>
    <n v="4656.7901124954196"/>
    <n v="442.65348671179299"/>
    <n v="0"/>
    <n v="73.793063163757296"/>
    <n v="382"/>
    <n v="130"/>
    <n v="0.1"/>
    <n v="2001"/>
    <x v="1"/>
    <n v="15393"/>
    <s v="eil33"/>
    <n v="0.34031413612565398"/>
    <x v="0"/>
    <n v="1"/>
  </r>
  <r>
    <n v="76"/>
    <n v="5700"/>
    <x v="2"/>
    <x v="0"/>
    <n v="7213.9350645542099"/>
    <s v="inf"/>
    <s v="inf"/>
    <n v="0"/>
    <n v="3387"/>
    <n v="0"/>
    <n v="0"/>
    <n v="2002"/>
    <x v="2"/>
    <n v="0"/>
    <s v="eilD76"/>
    <n v="0"/>
    <x v="1"/>
    <n v="0"/>
  </r>
  <r>
    <n v="48"/>
    <n v="2256"/>
    <x v="2"/>
    <x v="0"/>
    <n v="7205.6891739368402"/>
    <s v="inf"/>
    <s v="inf"/>
    <n v="0"/>
    <n v="22179"/>
    <n v="0"/>
    <n v="0"/>
    <n v="2001"/>
    <x v="1"/>
    <n v="0"/>
    <s v="att48"/>
    <n v="0"/>
    <x v="0"/>
    <n v="0"/>
  </r>
  <r>
    <n v="31"/>
    <n v="930"/>
    <x v="2"/>
    <x v="0"/>
    <n v="18.501797914505001"/>
    <n v="222.99999999999901"/>
    <n v="0"/>
    <n v="0"/>
    <n v="351"/>
    <n v="0"/>
    <n v="0"/>
    <n v="2002"/>
    <x v="2"/>
    <n v="0"/>
    <s v="eil31"/>
    <n v="0"/>
    <x v="0"/>
    <n v="1"/>
  </r>
  <r>
    <n v="31"/>
    <n v="930"/>
    <x v="1"/>
    <x v="0"/>
    <n v="12.7726244926452"/>
    <n v="222.99999999999901"/>
    <n v="0"/>
    <n v="0"/>
    <n v="251"/>
    <n v="0"/>
    <n v="0"/>
    <n v="2000"/>
    <x v="1"/>
    <n v="0"/>
    <s v="eil31"/>
    <n v="0"/>
    <x v="0"/>
    <n v="1"/>
  </r>
  <r>
    <n v="30"/>
    <n v="870"/>
    <x v="0"/>
    <x v="1"/>
    <n v="4310.5998389720899"/>
    <n v="382.72988778852903"/>
    <n v="0"/>
    <n v="20.9970364570617"/>
    <n v="1183"/>
    <n v="1032"/>
    <n v="0.1"/>
    <n v="2001"/>
    <x v="2"/>
    <n v="0"/>
    <s v="eil30"/>
    <n v="0.87235841081994903"/>
    <x v="0"/>
    <n v="1"/>
  </r>
  <r>
    <n v="33"/>
    <n v="1056"/>
    <x v="2"/>
    <x v="0"/>
    <n v="7203.5739212036096"/>
    <n v="443.83532581708198"/>
    <n v="3.2319902780278999E-3"/>
    <n v="0"/>
    <n v="13706"/>
    <n v="0"/>
    <n v="0"/>
    <n v="2001"/>
    <x v="0"/>
    <n v="0"/>
    <s v="eil33"/>
    <n v="0"/>
    <x v="0"/>
    <n v="1"/>
  </r>
  <r>
    <n v="51"/>
    <n v="2550"/>
    <x v="3"/>
    <x v="1"/>
    <n v="2017.43889379501"/>
    <n v="428.871755430794"/>
    <n v="0"/>
    <n v="3.18140268325805"/>
    <n v="370"/>
    <n v="201"/>
    <n v="0.1"/>
    <n v="2002"/>
    <x v="2"/>
    <n v="49970"/>
    <s v="eil51"/>
    <n v="0.54324324324324302"/>
    <x v="1"/>
    <n v="1"/>
  </r>
  <r>
    <n v="48"/>
    <n v="2256"/>
    <x v="1"/>
    <x v="1"/>
    <n v="7203.6229567527698"/>
    <s v="inf"/>
    <s v="inf"/>
    <n v="8.02787184715271"/>
    <n v="1110"/>
    <n v="332"/>
    <n v="0.1"/>
    <n v="2002"/>
    <x v="2"/>
    <n v="15542"/>
    <s v="att48"/>
    <n v="0.29909909909909899"/>
    <x v="0"/>
    <n v="0"/>
  </r>
  <r>
    <n v="48"/>
    <n v="2256"/>
    <x v="3"/>
    <x v="0"/>
    <n v="7201.2425909042304"/>
    <n v="56921.9991902822"/>
    <n v="0.33120698671017001"/>
    <n v="0"/>
    <n v="74624"/>
    <n v="0"/>
    <n v="0"/>
    <n v="1998"/>
    <x v="1"/>
    <n v="0"/>
    <s v="att48"/>
    <n v="0"/>
    <x v="0"/>
    <n v="1"/>
  </r>
  <r>
    <n v="31"/>
    <n v="930"/>
    <x v="0"/>
    <x v="0"/>
    <n v="132.527598619461"/>
    <n v="222.99999999999801"/>
    <n v="0"/>
    <n v="0"/>
    <n v="678"/>
    <n v="0"/>
    <n v="0"/>
    <n v="2001"/>
    <x v="1"/>
    <n v="0"/>
    <s v="eil31"/>
    <n v="0"/>
    <x v="0"/>
    <n v="1"/>
  </r>
  <r>
    <n v="48"/>
    <n v="2256"/>
    <x v="0"/>
    <x v="0"/>
    <n v="7217.7380263805298"/>
    <s v="inf"/>
    <s v="inf"/>
    <n v="0"/>
    <n v="21775"/>
    <n v="0"/>
    <n v="0"/>
    <n v="2002"/>
    <x v="2"/>
    <n v="0"/>
    <s v="att48"/>
    <n v="0"/>
    <x v="0"/>
    <n v="0"/>
  </r>
  <r>
    <n v="13"/>
    <n v="156"/>
    <x v="2"/>
    <x v="0"/>
    <n v="9.7511780261993408"/>
    <n v="153"/>
    <n v="0"/>
    <n v="0"/>
    <n v="54"/>
    <n v="0"/>
    <n v="0"/>
    <n v="2000"/>
    <x v="1"/>
    <n v="0"/>
    <s v="eil13"/>
    <n v="0"/>
    <x v="2"/>
    <n v="1"/>
  </r>
  <r>
    <n v="51"/>
    <n v="2550"/>
    <x v="3"/>
    <x v="0"/>
    <n v="678.82293462753296"/>
    <n v="428.87175639203298"/>
    <n v="0"/>
    <n v="0"/>
    <n v="8174"/>
    <n v="0"/>
    <n v="0"/>
    <n v="2001"/>
    <x v="1"/>
    <n v="0"/>
    <s v="eil51"/>
    <n v="0"/>
    <x v="1"/>
    <n v="1"/>
  </r>
  <r>
    <n v="76"/>
    <n v="5700"/>
    <x v="3"/>
    <x v="0"/>
    <n v="3384.20481300354"/>
    <n v="544.36905267082795"/>
    <n v="0"/>
    <n v="0"/>
    <n v="3588"/>
    <n v="0"/>
    <n v="0"/>
    <n v="2002"/>
    <x v="2"/>
    <n v="0"/>
    <s v="eilB76"/>
    <n v="0"/>
    <x v="1"/>
    <n v="1"/>
  </r>
  <r>
    <n v="23"/>
    <n v="506"/>
    <x v="0"/>
    <x v="1"/>
    <n v="433.47406673431402"/>
    <n v="470.05859968022401"/>
    <n v="0"/>
    <n v="8.5026414394378609"/>
    <n v="219"/>
    <n v="164"/>
    <n v="0.1"/>
    <n v="2001"/>
    <x v="0"/>
    <n v="0"/>
    <s v="eil23"/>
    <n v="0.74885844748858399"/>
    <x v="2"/>
    <n v="1"/>
  </r>
  <r>
    <n v="76"/>
    <n v="5700"/>
    <x v="3"/>
    <x v="0"/>
    <n v="3407.17530417442"/>
    <n v="544.36905267082795"/>
    <n v="0"/>
    <n v="0"/>
    <n v="3588"/>
    <n v="0"/>
    <n v="0"/>
    <n v="1998"/>
    <x v="0"/>
    <n v="0"/>
    <s v="eilC76"/>
    <n v="0"/>
    <x v="1"/>
    <n v="1"/>
  </r>
  <r>
    <n v="13"/>
    <n v="156"/>
    <x v="3"/>
    <x v="0"/>
    <n v="0.93929123878479004"/>
    <n v="152.99999999999901"/>
    <n v="0"/>
    <n v="0"/>
    <n v="54"/>
    <n v="0"/>
    <n v="0"/>
    <n v="2002"/>
    <x v="1"/>
    <n v="0"/>
    <s v="eil13"/>
    <n v="0"/>
    <x v="2"/>
    <n v="1"/>
  </r>
  <r>
    <n v="13"/>
    <n v="156"/>
    <x v="0"/>
    <x v="1"/>
    <n v="40.946135759353602"/>
    <n v="152.99999999999901"/>
    <n v="0"/>
    <n v="3.5874490737914999"/>
    <n v="90"/>
    <n v="53"/>
    <n v="0.1"/>
    <n v="2000"/>
    <x v="0"/>
    <n v="0"/>
    <s v="eil13"/>
    <n v="0.58888888888888802"/>
    <x v="2"/>
    <n v="1"/>
  </r>
  <r>
    <n v="33"/>
    <n v="1056"/>
    <x v="0"/>
    <x v="0"/>
    <n v="7212.09856295585"/>
    <s v="inf"/>
    <s v="inf"/>
    <n v="0"/>
    <n v="211"/>
    <n v="0"/>
    <n v="0"/>
    <n v="2001"/>
    <x v="2"/>
    <n v="0"/>
    <s v="eil33"/>
    <n v="0"/>
    <x v="0"/>
    <n v="0"/>
  </r>
  <r>
    <n v="76"/>
    <n v="5700"/>
    <x v="3"/>
    <x v="1"/>
    <n v="733.863060951232"/>
    <n v="544.36905267082295"/>
    <n v="0"/>
    <n v="6.0208258628845197"/>
    <n v="495"/>
    <n v="108"/>
    <n v="0.1"/>
    <n v="2002"/>
    <x v="1"/>
    <n v="4855"/>
    <s v="eilD76"/>
    <n v="0.218181818181818"/>
    <x v="1"/>
    <n v="1"/>
  </r>
  <r>
    <n v="31"/>
    <n v="930"/>
    <x v="0"/>
    <x v="1"/>
    <n v="125.550838470458"/>
    <n v="222.99999999999801"/>
    <n v="0"/>
    <n v="8.4447522163391096"/>
    <n v="169"/>
    <n v="106"/>
    <n v="0.1"/>
    <n v="2001"/>
    <x v="0"/>
    <n v="0"/>
    <s v="eil31"/>
    <n v="0.62721893491124203"/>
    <x v="0"/>
    <n v="1"/>
  </r>
  <r>
    <n v="22"/>
    <n v="462"/>
    <x v="3"/>
    <x v="0"/>
    <n v="18.384208202362"/>
    <n v="278.43707695875997"/>
    <n v="0"/>
    <n v="0"/>
    <n v="1643"/>
    <n v="0"/>
    <n v="0"/>
    <n v="2002"/>
    <x v="1"/>
    <n v="0"/>
    <s v="eil22"/>
    <n v="0"/>
    <x v="2"/>
    <n v="1"/>
  </r>
  <r>
    <n v="76"/>
    <n v="5700"/>
    <x v="3"/>
    <x v="1"/>
    <n v="3668.0048098564098"/>
    <n v="544.36905267082795"/>
    <n v="0"/>
    <n v="6.1910004615783603"/>
    <n v="475"/>
    <n v="131"/>
    <n v="0.1"/>
    <n v="1999"/>
    <x v="1"/>
    <n v="25696"/>
    <s v="eilA76"/>
    <n v="0.27578947368420997"/>
    <x v="1"/>
    <n v="1"/>
  </r>
  <r>
    <n v="7"/>
    <n v="42"/>
    <x v="2"/>
    <x v="1"/>
    <n v="1.2615494728088299"/>
    <n v="77.689999999999898"/>
    <n v="0"/>
    <n v="0.66556167602538996"/>
    <n v="19"/>
    <n v="11"/>
    <n v="0.1"/>
    <n v="1999"/>
    <x v="2"/>
    <n v="186"/>
    <s v="eil7"/>
    <n v="0.57894736842105199"/>
    <x v="2"/>
    <n v="1"/>
  </r>
  <r>
    <n v="23"/>
    <n v="506"/>
    <x v="1"/>
    <x v="0"/>
    <n v="21.0820679664611"/>
    <n v="470.05859968022298"/>
    <n v="0"/>
    <n v="0"/>
    <n v="364"/>
    <n v="0"/>
    <n v="0"/>
    <n v="1999"/>
    <x v="1"/>
    <n v="0"/>
    <s v="eil23"/>
    <n v="0"/>
    <x v="2"/>
    <n v="1"/>
  </r>
  <r>
    <n v="76"/>
    <n v="5700"/>
    <x v="3"/>
    <x v="0"/>
    <n v="3250.7690305709798"/>
    <n v="544.36905267082795"/>
    <n v="0"/>
    <n v="0"/>
    <n v="3588"/>
    <n v="0"/>
    <n v="0"/>
    <n v="2001"/>
    <x v="2"/>
    <n v="0"/>
    <s v="eilC76"/>
    <n v="0"/>
    <x v="1"/>
    <n v="1"/>
  </r>
  <r>
    <n v="33"/>
    <n v="1056"/>
    <x v="2"/>
    <x v="0"/>
    <n v="4087.0502080917299"/>
    <n v="442.65348671178799"/>
    <n v="0"/>
    <n v="0"/>
    <n v="16482"/>
    <n v="0"/>
    <n v="0"/>
    <n v="2002"/>
    <x v="1"/>
    <n v="0"/>
    <s v="eil33"/>
    <n v="0"/>
    <x v="0"/>
    <n v="1"/>
  </r>
  <r>
    <n v="31"/>
    <n v="930"/>
    <x v="0"/>
    <x v="0"/>
    <n v="95.1258606910705"/>
    <n v="222.99999999999801"/>
    <n v="0"/>
    <n v="0"/>
    <n v="678"/>
    <n v="0"/>
    <n v="0"/>
    <n v="2002"/>
    <x v="0"/>
    <n v="0"/>
    <s v="eil31"/>
    <n v="0"/>
    <x v="0"/>
    <n v="1"/>
  </r>
  <r>
    <n v="22"/>
    <n v="462"/>
    <x v="2"/>
    <x v="0"/>
    <n v="371.85634398460297"/>
    <n v="278.43707695875997"/>
    <n v="0"/>
    <n v="0"/>
    <n v="7085"/>
    <n v="0"/>
    <n v="0"/>
    <n v="2000"/>
    <x v="1"/>
    <n v="0"/>
    <s v="eil22"/>
    <n v="0"/>
    <x v="2"/>
    <n v="1"/>
  </r>
  <r>
    <n v="33"/>
    <n v="1056"/>
    <x v="3"/>
    <x v="0"/>
    <n v="202.239445209503"/>
    <n v="442.65348671178498"/>
    <n v="0"/>
    <n v="0"/>
    <n v="3146"/>
    <n v="0"/>
    <n v="0"/>
    <n v="2002"/>
    <x v="2"/>
    <n v="0"/>
    <s v="eil33"/>
    <n v="0"/>
    <x v="0"/>
    <n v="1"/>
  </r>
  <r>
    <n v="101"/>
    <n v="10100"/>
    <x v="1"/>
    <x v="1"/>
    <n v="7215.7044370174399"/>
    <s v="inf"/>
    <s v="inf"/>
    <n v="29.623367309570298"/>
    <n v="1217"/>
    <n v="346"/>
    <n v="0.1"/>
    <n v="1999"/>
    <x v="0"/>
    <n v="1595"/>
    <s v="eilA101"/>
    <n v="0.28430566967953902"/>
    <x v="1"/>
    <n v="0"/>
  </r>
  <r>
    <n v="51"/>
    <n v="2550"/>
    <x v="1"/>
    <x v="1"/>
    <n v="7203.3650927543604"/>
    <n v="428.87175639201803"/>
    <n v="1.9907264934371002E-3"/>
    <n v="4.4390125274658203"/>
    <n v="392"/>
    <n v="188"/>
    <n v="0.1"/>
    <n v="2002"/>
    <x v="0"/>
    <n v="61759"/>
    <s v="eil51"/>
    <n v="0.47959183673469302"/>
    <x v="1"/>
    <n v="1"/>
  </r>
  <r>
    <n v="22"/>
    <n v="462"/>
    <x v="0"/>
    <x v="1"/>
    <n v="1000.37203049659"/>
    <n v="278.437076958761"/>
    <n v="0"/>
    <n v="7.6405677795410103"/>
    <n v="424"/>
    <n v="154"/>
    <n v="0.1"/>
    <n v="2001"/>
    <x v="2"/>
    <n v="21128"/>
    <s v="eil22"/>
    <n v="0.36320754716981102"/>
    <x v="2"/>
    <n v="1"/>
  </r>
  <r>
    <n v="48"/>
    <n v="2256"/>
    <x v="3"/>
    <x v="1"/>
    <n v="7202.0144276618903"/>
    <n v="53366.761659129901"/>
    <n v="0.298311897382664"/>
    <n v="5.32212209701538"/>
    <n v="1013"/>
    <n v="298"/>
    <n v="0.1"/>
    <n v="2002"/>
    <x v="0"/>
    <n v="58719"/>
    <s v="att48"/>
    <n v="0.29417571569595202"/>
    <x v="0"/>
    <n v="1"/>
  </r>
  <r>
    <n v="51"/>
    <n v="2550"/>
    <x v="1"/>
    <x v="0"/>
    <n v="7203.28952622413"/>
    <n v="435.60586620522901"/>
    <n v="2.6119290143461302E-2"/>
    <n v="0"/>
    <n v="16524"/>
    <n v="0"/>
    <n v="0"/>
    <n v="1998"/>
    <x v="0"/>
    <n v="0"/>
    <s v="eil51"/>
    <n v="0"/>
    <x v="1"/>
    <n v="1"/>
  </r>
  <r>
    <n v="76"/>
    <n v="5700"/>
    <x v="1"/>
    <x v="1"/>
    <n v="3529.6387107372202"/>
    <n v="544.36905267083296"/>
    <n v="0"/>
    <n v="9.2078096866607595"/>
    <n v="815"/>
    <n v="362"/>
    <n v="0.1"/>
    <n v="2001"/>
    <x v="2"/>
    <n v="11649"/>
    <s v="eilD76"/>
    <n v="0.44417177914110401"/>
    <x v="1"/>
    <n v="1"/>
  </r>
  <r>
    <n v="101"/>
    <n v="10100"/>
    <x v="1"/>
    <x v="1"/>
    <n v="7214.7857751846304"/>
    <s v="inf"/>
    <s v="inf"/>
    <n v="24.512310028076101"/>
    <n v="892"/>
    <n v="286"/>
    <n v="0.1"/>
    <n v="2002"/>
    <x v="2"/>
    <n v="4561"/>
    <s v="eilB101"/>
    <n v="0.320627802690582"/>
    <x v="1"/>
    <n v="0"/>
  </r>
  <r>
    <n v="101"/>
    <n v="10100"/>
    <x v="2"/>
    <x v="0"/>
    <n v="7224.3140938282004"/>
    <s v="inf"/>
    <s v="inf"/>
    <n v="0"/>
    <n v="2960"/>
    <n v="0"/>
    <n v="0"/>
    <n v="2002"/>
    <x v="0"/>
    <n v="0"/>
    <s v="eilB101"/>
    <n v="0"/>
    <x v="1"/>
    <n v="0"/>
  </r>
  <r>
    <n v="76"/>
    <n v="5700"/>
    <x v="2"/>
    <x v="0"/>
    <n v="7213.6338238716098"/>
    <s v="inf"/>
    <s v="inf"/>
    <n v="0"/>
    <n v="3387"/>
    <n v="0"/>
    <n v="0"/>
    <n v="1999"/>
    <x v="2"/>
    <n v="0"/>
    <s v="eilA76"/>
    <n v="0"/>
    <x v="1"/>
    <n v="0"/>
  </r>
  <r>
    <n v="22"/>
    <n v="462"/>
    <x v="0"/>
    <x v="1"/>
    <n v="1064.4781434535901"/>
    <n v="278.43707695875997"/>
    <n v="0"/>
    <n v="6.3194401264190603"/>
    <n v="273"/>
    <n v="115"/>
    <n v="0.1"/>
    <n v="2000"/>
    <x v="1"/>
    <n v="28075"/>
    <s v="eil22"/>
    <n v="0.42124542124542103"/>
    <x v="2"/>
    <n v="1"/>
  </r>
  <r>
    <n v="22"/>
    <n v="462"/>
    <x v="1"/>
    <x v="0"/>
    <n v="34.2603726387023"/>
    <n v="278.43707695875997"/>
    <n v="0"/>
    <n v="0"/>
    <n v="4111"/>
    <n v="0"/>
    <n v="0"/>
    <n v="2002"/>
    <x v="2"/>
    <n v="0"/>
    <s v="eil22"/>
    <n v="0"/>
    <x v="2"/>
    <n v="1"/>
  </r>
  <r>
    <n v="76"/>
    <n v="5700"/>
    <x v="1"/>
    <x v="0"/>
    <n v="7210.3885812759399"/>
    <s v="inf"/>
    <s v="inf"/>
    <n v="0"/>
    <n v="6437"/>
    <n v="0"/>
    <n v="0"/>
    <n v="2001"/>
    <x v="1"/>
    <n v="0"/>
    <s v="eilC76"/>
    <n v="0"/>
    <x v="1"/>
    <n v="0"/>
  </r>
  <r>
    <n v="23"/>
    <n v="506"/>
    <x v="3"/>
    <x v="0"/>
    <n v="4.3899667263030997"/>
    <n v="470.05859968022298"/>
    <n v="0"/>
    <n v="0"/>
    <n v="267"/>
    <n v="0"/>
    <n v="0"/>
    <n v="1999"/>
    <x v="2"/>
    <n v="0"/>
    <s v="eil23"/>
    <n v="0"/>
    <x v="2"/>
    <n v="1"/>
  </r>
  <r>
    <n v="30"/>
    <n v="870"/>
    <x v="3"/>
    <x v="1"/>
    <n v="20.3360981941223"/>
    <n v="382.72988778852903"/>
    <n v="0"/>
    <n v="1.28318786621093"/>
    <n v="312"/>
    <n v="238"/>
    <n v="0.1"/>
    <n v="1998"/>
    <x v="1"/>
    <n v="0"/>
    <s v="eil30"/>
    <n v="0.762820512820512"/>
    <x v="0"/>
    <n v="1"/>
  </r>
  <r>
    <n v="33"/>
    <n v="1056"/>
    <x v="1"/>
    <x v="1"/>
    <n v="266.09105849266001"/>
    <n v="442.653486711791"/>
    <n v="0"/>
    <n v="4.9882073402404696"/>
    <n v="375"/>
    <n v="241"/>
    <n v="0.1"/>
    <n v="1998"/>
    <x v="1"/>
    <n v="4539"/>
    <s v="eil33"/>
    <n v="0.64266666666666605"/>
    <x v="0"/>
    <n v="1"/>
  </r>
  <r>
    <n v="22"/>
    <n v="462"/>
    <x v="3"/>
    <x v="1"/>
    <n v="13.5247881412506"/>
    <n v="278.43707695875997"/>
    <n v="0"/>
    <n v="0.85103774070739702"/>
    <n v="252"/>
    <n v="115"/>
    <n v="0.1"/>
    <n v="1999"/>
    <x v="0"/>
    <n v="366"/>
    <s v="eil22"/>
    <n v="0.456349206349206"/>
    <x v="2"/>
    <n v="1"/>
  </r>
  <r>
    <n v="31"/>
    <n v="930"/>
    <x v="2"/>
    <x v="1"/>
    <n v="12.7685611248016"/>
    <n v="222.99999999999901"/>
    <n v="0"/>
    <n v="1.97739028930664"/>
    <n v="135"/>
    <n v="75"/>
    <n v="0.1"/>
    <n v="2002"/>
    <x v="0"/>
    <n v="0"/>
    <s v="eil31"/>
    <n v="0.55555555555555503"/>
    <x v="0"/>
    <n v="1"/>
  </r>
  <r>
    <n v="22"/>
    <n v="462"/>
    <x v="2"/>
    <x v="1"/>
    <n v="107.88594651222201"/>
    <n v="278.43707695875997"/>
    <n v="0"/>
    <n v="1.5335874557495099"/>
    <n v="243"/>
    <n v="63"/>
    <n v="0.1"/>
    <n v="2002"/>
    <x v="2"/>
    <n v="12526"/>
    <s v="eil22"/>
    <n v="0.25925925925925902"/>
    <x v="2"/>
    <n v="1"/>
  </r>
  <r>
    <n v="23"/>
    <n v="506"/>
    <x v="3"/>
    <x v="1"/>
    <n v="3.29281258583068"/>
    <n v="470.05859968022298"/>
    <n v="0"/>
    <n v="0.68051576614379805"/>
    <n v="136"/>
    <n v="98"/>
    <n v="0.1"/>
    <n v="1998"/>
    <x v="1"/>
    <n v="0"/>
    <s v="eil23"/>
    <n v="0.72058823529411697"/>
    <x v="2"/>
    <n v="1"/>
  </r>
  <r>
    <n v="31"/>
    <n v="930"/>
    <x v="3"/>
    <x v="1"/>
    <n v="2.5524609088897701"/>
    <n v="222.99999999999901"/>
    <n v="0"/>
    <n v="0.86647319793701105"/>
    <n v="98"/>
    <n v="75"/>
    <n v="0.1"/>
    <n v="1999"/>
    <x v="0"/>
    <n v="0"/>
    <s v="eil31"/>
    <n v="0.765306122448979"/>
    <x v="0"/>
    <n v="1"/>
  </r>
  <r>
    <n v="7"/>
    <n v="42"/>
    <x v="2"/>
    <x v="0"/>
    <n v="3.1334345340728702"/>
    <n v="99.409999999999798"/>
    <n v="0"/>
    <n v="0"/>
    <n v="1109"/>
    <n v="0"/>
    <n v="0"/>
    <n v="2002"/>
    <x v="0"/>
    <n v="0"/>
    <s v="eil7"/>
    <n v="0"/>
    <x v="2"/>
    <n v="1"/>
  </r>
  <r>
    <n v="33"/>
    <n v="1056"/>
    <x v="1"/>
    <x v="0"/>
    <n v="1596.3182036876599"/>
    <n v="442.65348671178702"/>
    <n v="0"/>
    <n v="0"/>
    <n v="9811"/>
    <n v="0"/>
    <n v="0"/>
    <n v="2002"/>
    <x v="1"/>
    <n v="0"/>
    <s v="eil33"/>
    <n v="0"/>
    <x v="0"/>
    <n v="1"/>
  </r>
  <r>
    <n v="30"/>
    <n v="870"/>
    <x v="1"/>
    <x v="0"/>
    <n v="112.462414264678"/>
    <n v="382.72988778852903"/>
    <n v="0"/>
    <n v="0"/>
    <n v="1944"/>
    <n v="0"/>
    <n v="0"/>
    <n v="2002"/>
    <x v="0"/>
    <n v="0"/>
    <s v="eil30"/>
    <n v="0"/>
    <x v="0"/>
    <n v="1"/>
  </r>
  <r>
    <n v="51"/>
    <n v="2550"/>
    <x v="2"/>
    <x v="1"/>
    <n v="7208.7604727745002"/>
    <s v="inf"/>
    <s v="inf"/>
    <n v="11.917143344879101"/>
    <n v="470"/>
    <n v="288"/>
    <n v="0.1"/>
    <n v="2000"/>
    <x v="0"/>
    <n v="9769"/>
    <s v="eil51"/>
    <n v="0.61276595744680795"/>
    <x v="1"/>
    <n v="0"/>
  </r>
  <r>
    <n v="7"/>
    <n v="42"/>
    <x v="3"/>
    <x v="0"/>
    <n v="0.69322872161865201"/>
    <n v="103.24"/>
    <n v="0"/>
    <n v="0"/>
    <n v="168"/>
    <n v="0"/>
    <n v="0"/>
    <n v="2002"/>
    <x v="0"/>
    <n v="0"/>
    <s v="eil7"/>
    <n v="0"/>
    <x v="2"/>
    <n v="1"/>
  </r>
  <r>
    <n v="30"/>
    <n v="870"/>
    <x v="2"/>
    <x v="0"/>
    <n v="472.13906192779501"/>
    <n v="382.72988778852903"/>
    <n v="0"/>
    <n v="0"/>
    <n v="3865"/>
    <n v="0"/>
    <n v="0"/>
    <n v="1999"/>
    <x v="1"/>
    <n v="0"/>
    <s v="eil30"/>
    <n v="0"/>
    <x v="0"/>
    <n v="1"/>
  </r>
  <r>
    <n v="7"/>
    <n v="42"/>
    <x v="1"/>
    <x v="1"/>
    <n v="1.5178966522216699"/>
    <n v="104"/>
    <n v="0"/>
    <n v="0.39054059982299799"/>
    <n v="59"/>
    <n v="55"/>
    <n v="0.1"/>
    <n v="1998"/>
    <x v="1"/>
    <n v="488"/>
    <s v="eil7"/>
    <n v="0.93220338983050799"/>
    <x v="2"/>
    <n v="1"/>
  </r>
  <r>
    <n v="31"/>
    <n v="930"/>
    <x v="3"/>
    <x v="0"/>
    <n v="5.05905985832214"/>
    <n v="222.99999999999901"/>
    <n v="0"/>
    <n v="0"/>
    <n v="199"/>
    <n v="0"/>
    <n v="0"/>
    <n v="1999"/>
    <x v="0"/>
    <n v="0"/>
    <s v="eil31"/>
    <n v="0"/>
    <x v="0"/>
    <n v="1"/>
  </r>
  <r>
    <n v="76"/>
    <n v="5700"/>
    <x v="2"/>
    <x v="1"/>
    <n v="7215.0633466243698"/>
    <s v="inf"/>
    <s v="inf"/>
    <n v="16.967318296432399"/>
    <n v="459"/>
    <n v="108"/>
    <n v="0.1"/>
    <n v="1999"/>
    <x v="0"/>
    <n v="651"/>
    <s v="eilB76"/>
    <n v="0.23529411764705799"/>
    <x v="1"/>
    <n v="0"/>
  </r>
  <r>
    <n v="7"/>
    <n v="42"/>
    <x v="2"/>
    <x v="1"/>
    <n v="2.2734360694885201"/>
    <n v="103.99999999999901"/>
    <n v="0"/>
    <n v="0.62539410591125399"/>
    <n v="94"/>
    <n v="71"/>
    <n v="0.1"/>
    <n v="1998"/>
    <x v="1"/>
    <n v="859"/>
    <s v="eil7"/>
    <n v="0.75531914893617003"/>
    <x v="2"/>
    <n v="1"/>
  </r>
  <r>
    <n v="13"/>
    <n v="156"/>
    <x v="3"/>
    <x v="1"/>
    <n v="0.85297393798828103"/>
    <n v="153"/>
    <n v="0"/>
    <n v="0.41004490852355902"/>
    <n v="84"/>
    <n v="37"/>
    <n v="0.1"/>
    <n v="1998"/>
    <x v="2"/>
    <n v="0"/>
    <s v="eil13"/>
    <n v="0.44047619047619002"/>
    <x v="2"/>
    <n v="1"/>
  </r>
  <r>
    <n v="48"/>
    <n v="2256"/>
    <x v="1"/>
    <x v="0"/>
    <n v="7203.0954520702298"/>
    <s v="inf"/>
    <s v="inf"/>
    <n v="0"/>
    <n v="15061"/>
    <n v="0"/>
    <n v="0"/>
    <n v="2001"/>
    <x v="0"/>
    <n v="0"/>
    <s v="att48"/>
    <n v="0"/>
    <x v="0"/>
    <n v="0"/>
  </r>
  <r>
    <n v="13"/>
    <n v="156"/>
    <x v="3"/>
    <x v="0"/>
    <n v="1.1925287246704099"/>
    <n v="152.99999999999901"/>
    <n v="0"/>
    <n v="0"/>
    <n v="54"/>
    <n v="0"/>
    <n v="0"/>
    <n v="2000"/>
    <x v="0"/>
    <n v="0"/>
    <s v="eil13"/>
    <n v="0"/>
    <x v="2"/>
    <n v="1"/>
  </r>
  <r>
    <n v="31"/>
    <n v="930"/>
    <x v="2"/>
    <x v="0"/>
    <n v="18.5310716629028"/>
    <n v="222.99999999999901"/>
    <n v="0"/>
    <n v="0"/>
    <n v="351"/>
    <n v="0"/>
    <n v="0"/>
    <n v="1999"/>
    <x v="2"/>
    <n v="0"/>
    <s v="eil31"/>
    <n v="0"/>
    <x v="0"/>
    <n v="1"/>
  </r>
  <r>
    <n v="23"/>
    <n v="506"/>
    <x v="1"/>
    <x v="0"/>
    <n v="21.662868261337199"/>
    <n v="470.05859968022298"/>
    <n v="0"/>
    <n v="0"/>
    <n v="364"/>
    <n v="0"/>
    <n v="0"/>
    <n v="2002"/>
    <x v="2"/>
    <n v="0"/>
    <s v="eil23"/>
    <n v="0"/>
    <x v="2"/>
    <n v="1"/>
  </r>
  <r>
    <n v="76"/>
    <n v="5700"/>
    <x v="3"/>
    <x v="1"/>
    <n v="1327.3746361732401"/>
    <n v="544.36905267082295"/>
    <n v="0"/>
    <n v="9.3923063278198207"/>
    <n v="495"/>
    <n v="108"/>
    <n v="0.1"/>
    <n v="2002"/>
    <x v="1"/>
    <n v="4855"/>
    <s v="eilC76"/>
    <n v="0.218181818181818"/>
    <x v="1"/>
    <n v="1"/>
  </r>
  <r>
    <n v="22"/>
    <n v="462"/>
    <x v="3"/>
    <x v="0"/>
    <n v="18.894593000411898"/>
    <n v="278.43707695875997"/>
    <n v="0"/>
    <n v="0"/>
    <n v="1643"/>
    <n v="0"/>
    <n v="0"/>
    <n v="1999"/>
    <x v="2"/>
    <n v="0"/>
    <s v="eil22"/>
    <n v="0"/>
    <x v="2"/>
    <n v="1"/>
  </r>
  <r>
    <n v="76"/>
    <n v="5700"/>
    <x v="1"/>
    <x v="0"/>
    <n v="7206.3498721122696"/>
    <s v="inf"/>
    <s v="inf"/>
    <n v="0"/>
    <n v="6294"/>
    <n v="0"/>
    <n v="0"/>
    <n v="2002"/>
    <x v="2"/>
    <n v="0"/>
    <s v="eilA76"/>
    <n v="0"/>
    <x v="1"/>
    <n v="0"/>
  </r>
  <r>
    <n v="76"/>
    <n v="5700"/>
    <x v="1"/>
    <x v="1"/>
    <n v="3670.0586569309198"/>
    <n v="544.36905267083296"/>
    <n v="0"/>
    <n v="9.5370025634765607"/>
    <n v="815"/>
    <n v="362"/>
    <n v="0.1"/>
    <n v="2001"/>
    <x v="0"/>
    <n v="11649"/>
    <s v="eilA76"/>
    <n v="0.44417177914110401"/>
    <x v="1"/>
    <n v="1"/>
  </r>
  <r>
    <n v="22"/>
    <n v="462"/>
    <x v="3"/>
    <x v="1"/>
    <n v="15.7235066890716"/>
    <n v="278.43707695875997"/>
    <n v="0"/>
    <n v="0.97294235229492199"/>
    <n v="304"/>
    <n v="109"/>
    <n v="0.1"/>
    <n v="2002"/>
    <x v="2"/>
    <n v="1584"/>
    <s v="eil22"/>
    <n v="0.35855263157894701"/>
    <x v="2"/>
    <n v="1"/>
  </r>
  <r>
    <n v="22"/>
    <n v="462"/>
    <x v="2"/>
    <x v="1"/>
    <n v="316.75050640106201"/>
    <n v="278.43707695875997"/>
    <n v="0"/>
    <n v="1.5774836540222099"/>
    <n v="119"/>
    <n v="84"/>
    <n v="0.1"/>
    <n v="2001"/>
    <x v="0"/>
    <n v="15037"/>
    <s v="eil22"/>
    <n v="0.70588235294117596"/>
    <x v="2"/>
    <n v="1"/>
  </r>
  <r>
    <n v="31"/>
    <n v="930"/>
    <x v="2"/>
    <x v="1"/>
    <n v="16.220357418060299"/>
    <n v="222.99999999999901"/>
    <n v="0"/>
    <n v="2.7156882286071702"/>
    <n v="214"/>
    <n v="130"/>
    <n v="0.1"/>
    <n v="2001"/>
    <x v="2"/>
    <n v="0"/>
    <s v="eil31"/>
    <n v="0.60747663551401798"/>
    <x v="0"/>
    <n v="1"/>
  </r>
  <r>
    <n v="31"/>
    <n v="930"/>
    <x v="3"/>
    <x v="1"/>
    <n v="3.0590696334838801"/>
    <n v="222.99999999999901"/>
    <n v="0"/>
    <n v="1.07999444007873"/>
    <n v="111"/>
    <n v="87"/>
    <n v="0.1"/>
    <n v="2002"/>
    <x v="2"/>
    <n v="0"/>
    <s v="eil31"/>
    <n v="0.78378378378378299"/>
    <x v="0"/>
    <n v="1"/>
  </r>
  <r>
    <n v="51"/>
    <n v="2550"/>
    <x v="0"/>
    <x v="1"/>
    <n v="7221.9291560649799"/>
    <n v="452.42200758957199"/>
    <n v="6.3067815206576894E-2"/>
    <n v="43.731081724166799"/>
    <n v="3530"/>
    <n v="2748"/>
    <n v="0.1"/>
    <n v="2001"/>
    <x v="1"/>
    <n v="20975"/>
    <s v="eil51"/>
    <n v="0.77847025495750699"/>
    <x v="1"/>
    <n v="1"/>
  </r>
  <r>
    <n v="76"/>
    <n v="5700"/>
    <x v="3"/>
    <x v="0"/>
    <n v="5072.4279212951596"/>
    <n v="544.36905267082795"/>
    <n v="0"/>
    <n v="0"/>
    <n v="3588"/>
    <n v="0"/>
    <n v="0"/>
    <n v="2001"/>
    <x v="1"/>
    <n v="0"/>
    <s v="eilD76"/>
    <n v="0"/>
    <x v="1"/>
    <n v="1"/>
  </r>
  <r>
    <n v="22"/>
    <n v="462"/>
    <x v="2"/>
    <x v="0"/>
    <n v="385.48690915107699"/>
    <n v="278.43707695875997"/>
    <n v="0"/>
    <n v="0"/>
    <n v="7085"/>
    <n v="0"/>
    <n v="0"/>
    <n v="1998"/>
    <x v="0"/>
    <n v="0"/>
    <s v="eil22"/>
    <n v="0"/>
    <x v="2"/>
    <n v="1"/>
  </r>
  <r>
    <n v="76"/>
    <n v="5700"/>
    <x v="3"/>
    <x v="1"/>
    <n v="756.57334494590702"/>
    <n v="544.36905267082295"/>
    <n v="0"/>
    <n v="6.1676883697509703"/>
    <n v="495"/>
    <n v="108"/>
    <n v="0.1"/>
    <n v="2002"/>
    <x v="0"/>
    <n v="4855"/>
    <s v="eilB76"/>
    <n v="0.218181818181818"/>
    <x v="1"/>
    <n v="1"/>
  </r>
  <r>
    <n v="101"/>
    <n v="10100"/>
    <x v="3"/>
    <x v="1"/>
    <n v="4620.8507158756202"/>
    <n v="640.21159087976002"/>
    <n v="9.8387114065934004E-5"/>
    <n v="17.306384325027398"/>
    <n v="878"/>
    <n v="312"/>
    <n v="0.1"/>
    <n v="2001"/>
    <x v="1"/>
    <n v="7513"/>
    <s v="eilA101"/>
    <n v="0.35535307517084203"/>
    <x v="1"/>
    <n v="1"/>
  </r>
  <r>
    <n v="7"/>
    <n v="42"/>
    <x v="0"/>
    <x v="1"/>
    <n v="28.119846582412698"/>
    <n v="101.987999999999"/>
    <n v="0"/>
    <n v="3.2685441970825102"/>
    <n v="282"/>
    <n v="235"/>
    <n v="0.1"/>
    <n v="1999"/>
    <x v="0"/>
    <n v="7765"/>
    <s v="eil7"/>
    <n v="0.83333333333333304"/>
    <x v="2"/>
    <n v="1"/>
  </r>
  <r>
    <n v="31"/>
    <n v="930"/>
    <x v="1"/>
    <x v="0"/>
    <n v="13.0679745674133"/>
    <n v="222.99999999999901"/>
    <n v="0"/>
    <n v="0"/>
    <n v="251"/>
    <n v="0"/>
    <n v="0"/>
    <n v="2002"/>
    <x v="0"/>
    <n v="0"/>
    <s v="eil31"/>
    <n v="0"/>
    <x v="0"/>
    <n v="1"/>
  </r>
  <r>
    <n v="13"/>
    <n v="156"/>
    <x v="0"/>
    <x v="0"/>
    <n v="49.226566314697202"/>
    <n v="152.99999999999901"/>
    <n v="0"/>
    <n v="0"/>
    <n v="54"/>
    <n v="0"/>
    <n v="0"/>
    <n v="1998"/>
    <x v="2"/>
    <n v="0"/>
    <s v="eil13"/>
    <n v="0"/>
    <x v="2"/>
    <n v="1"/>
  </r>
  <r>
    <n v="30"/>
    <n v="870"/>
    <x v="3"/>
    <x v="0"/>
    <n v="26.983478307723999"/>
    <n v="382.72988778852903"/>
    <n v="0"/>
    <n v="0"/>
    <n v="1226"/>
    <n v="0"/>
    <n v="0"/>
    <n v="1999"/>
    <x v="0"/>
    <n v="0"/>
    <s v="eil30"/>
    <n v="0"/>
    <x v="0"/>
    <n v="1"/>
  </r>
  <r>
    <n v="7"/>
    <n v="42"/>
    <x v="1"/>
    <x v="0"/>
    <n v="1.4917366504669101"/>
    <n v="103"/>
    <n v="0"/>
    <n v="0"/>
    <n v="510"/>
    <n v="0"/>
    <n v="0"/>
    <n v="1999"/>
    <x v="0"/>
    <n v="0"/>
    <s v="eil7"/>
    <n v="0"/>
    <x v="2"/>
    <n v="1"/>
  </r>
  <r>
    <n v="33"/>
    <n v="1056"/>
    <x v="3"/>
    <x v="0"/>
    <n v="167.20618176460201"/>
    <n v="442.65348671178498"/>
    <n v="0"/>
    <n v="0"/>
    <n v="3146"/>
    <n v="0"/>
    <n v="0"/>
    <n v="1999"/>
    <x v="1"/>
    <n v="0"/>
    <s v="eil33"/>
    <n v="0"/>
    <x v="0"/>
    <n v="1"/>
  </r>
  <r>
    <n v="23"/>
    <n v="506"/>
    <x v="3"/>
    <x v="0"/>
    <n v="4.2515385150909397"/>
    <n v="470.05859968022298"/>
    <n v="0"/>
    <n v="0"/>
    <n v="267"/>
    <n v="0"/>
    <n v="0"/>
    <n v="2002"/>
    <x v="1"/>
    <n v="0"/>
    <s v="eil23"/>
    <n v="0"/>
    <x v="2"/>
    <n v="1"/>
  </r>
  <r>
    <n v="76"/>
    <n v="5700"/>
    <x v="1"/>
    <x v="1"/>
    <n v="7207.8023288249897"/>
    <s v="inf"/>
    <s v="inf"/>
    <n v="8.18491530418396"/>
    <n v="431"/>
    <n v="124"/>
    <n v="0.1"/>
    <n v="2001"/>
    <x v="2"/>
    <n v="11326"/>
    <s v="eilC76"/>
    <n v="0.28770301624129901"/>
    <x v="1"/>
    <n v="0"/>
  </r>
  <r>
    <n v="31"/>
    <n v="930"/>
    <x v="2"/>
    <x v="1"/>
    <n v="13.888459920883101"/>
    <n v="222.99999999999901"/>
    <n v="0"/>
    <n v="2.5407140254974299"/>
    <n v="210"/>
    <n v="138"/>
    <n v="0.1"/>
    <n v="2000"/>
    <x v="1"/>
    <n v="0"/>
    <s v="eil31"/>
    <n v="0.65714285714285703"/>
    <x v="0"/>
    <n v="1"/>
  </r>
  <r>
    <n v="22"/>
    <n v="462"/>
    <x v="1"/>
    <x v="0"/>
    <n v="34.583284616470301"/>
    <n v="278.43707695875997"/>
    <n v="0"/>
    <n v="0"/>
    <n v="4111"/>
    <n v="0"/>
    <n v="0"/>
    <n v="1999"/>
    <x v="1"/>
    <n v="0"/>
    <s v="eil22"/>
    <n v="0"/>
    <x v="2"/>
    <n v="1"/>
  </r>
  <r>
    <n v="76"/>
    <n v="5700"/>
    <x v="3"/>
    <x v="0"/>
    <n v="3198.4928729534099"/>
    <n v="544.36905267082795"/>
    <n v="0"/>
    <n v="0"/>
    <n v="3588"/>
    <n v="0"/>
    <n v="0"/>
    <n v="2002"/>
    <x v="1"/>
    <n v="0"/>
    <s v="eilA76"/>
    <n v="0"/>
    <x v="1"/>
    <n v="1"/>
  </r>
  <r>
    <n v="22"/>
    <n v="462"/>
    <x v="0"/>
    <x v="1"/>
    <n v="1980.5365447997999"/>
    <n v="278.43707695875997"/>
    <n v="0"/>
    <n v="7.0714216232299796"/>
    <n v="329"/>
    <n v="78"/>
    <n v="0.1"/>
    <n v="2002"/>
    <x v="0"/>
    <n v="34354"/>
    <s v="eil22"/>
    <n v="0.2370820668693"/>
    <x v="2"/>
    <n v="1"/>
  </r>
  <r>
    <n v="23"/>
    <n v="506"/>
    <x v="2"/>
    <x v="0"/>
    <n v="85.126825332641602"/>
    <n v="470.05859968022401"/>
    <n v="0"/>
    <n v="0"/>
    <n v="553"/>
    <n v="0"/>
    <n v="0"/>
    <n v="2000"/>
    <x v="2"/>
    <n v="0"/>
    <s v="eil23"/>
    <n v="0"/>
    <x v="2"/>
    <n v="1"/>
  </r>
  <r>
    <n v="76"/>
    <n v="5700"/>
    <x v="1"/>
    <x v="0"/>
    <n v="7207.9459354877399"/>
    <s v="inf"/>
    <s v="inf"/>
    <n v="0"/>
    <n v="2944"/>
    <n v="0"/>
    <n v="0"/>
    <n v="2000"/>
    <x v="0"/>
    <n v="0"/>
    <s v="eilB76"/>
    <n v="0"/>
    <x v="1"/>
    <n v="0"/>
  </r>
  <r>
    <n v="30"/>
    <n v="870"/>
    <x v="1"/>
    <x v="1"/>
    <n v="17.043804407119701"/>
    <n v="382.72988778852903"/>
    <n v="0"/>
    <n v="1.67832899093627"/>
    <n v="226"/>
    <n v="130"/>
    <n v="0.1"/>
    <n v="2000"/>
    <x v="0"/>
    <n v="28"/>
    <s v="eil30"/>
    <n v="0.57522123893805299"/>
    <x v="0"/>
    <n v="1"/>
  </r>
  <r>
    <n v="22"/>
    <n v="462"/>
    <x v="1"/>
    <x v="1"/>
    <n v="62.990906238555901"/>
    <n v="278.43707695875997"/>
    <n v="0"/>
    <n v="2.0801351070403999"/>
    <n v="302"/>
    <n v="239"/>
    <n v="0.1"/>
    <n v="2001"/>
    <x v="1"/>
    <n v="2594"/>
    <s v="eil22"/>
    <n v="0.79139072847682101"/>
    <x v="2"/>
    <n v="1"/>
  </r>
  <r>
    <n v="33"/>
    <n v="1056"/>
    <x v="3"/>
    <x v="1"/>
    <n v="11.4676175117492"/>
    <n v="442.65348671178799"/>
    <n v="0"/>
    <n v="2.82298588752746"/>
    <n v="397"/>
    <n v="286"/>
    <n v="0.1"/>
    <n v="2000"/>
    <x v="0"/>
    <n v="26"/>
    <s v="eil33"/>
    <n v="0.72040302267002498"/>
    <x v="0"/>
    <n v="1"/>
  </r>
  <r>
    <n v="23"/>
    <n v="506"/>
    <x v="1"/>
    <x v="1"/>
    <n v="11.3366255760192"/>
    <n v="470.05859968022298"/>
    <n v="0"/>
    <n v="1.10215067863464"/>
    <n v="142"/>
    <n v="107"/>
    <n v="0.1"/>
    <n v="2000"/>
    <x v="0"/>
    <n v="0"/>
    <s v="eil23"/>
    <n v="0.75352112676056304"/>
    <x v="2"/>
    <n v="1"/>
  </r>
  <r>
    <n v="76"/>
    <n v="5700"/>
    <x v="1"/>
    <x v="0"/>
    <n v="7208.1687517166101"/>
    <s v="inf"/>
    <s v="inf"/>
    <n v="0"/>
    <n v="2944"/>
    <n v="0"/>
    <n v="0"/>
    <n v="2001"/>
    <x v="2"/>
    <n v="0"/>
    <s v="eilD76"/>
    <n v="0"/>
    <x v="1"/>
    <n v="0"/>
  </r>
  <r>
    <n v="30"/>
    <n v="870"/>
    <x v="2"/>
    <x v="0"/>
    <n v="480.26108264922999"/>
    <n v="382.72988778852903"/>
    <n v="0"/>
    <n v="0"/>
    <n v="3865"/>
    <n v="0"/>
    <n v="0"/>
    <n v="2001"/>
    <x v="0"/>
    <n v="0"/>
    <s v="eil30"/>
    <n v="0"/>
    <x v="0"/>
    <n v="1"/>
  </r>
  <r>
    <n v="31"/>
    <n v="930"/>
    <x v="1"/>
    <x v="1"/>
    <n v="4.9185225963592503"/>
    <n v="222.99999999999901"/>
    <n v="0"/>
    <n v="1.0904948711395199"/>
    <n v="138"/>
    <n v="99"/>
    <n v="0.1"/>
    <n v="2001"/>
    <x v="1"/>
    <n v="0"/>
    <s v="eil31"/>
    <n v="0.71739130434782605"/>
    <x v="0"/>
    <n v="1"/>
  </r>
  <r>
    <n v="7"/>
    <n v="42"/>
    <x v="3"/>
    <x v="1"/>
    <n v="0.75497198104858398"/>
    <n v="103.6"/>
    <n v="0"/>
    <n v="0.359211444854736"/>
    <n v="48"/>
    <n v="33"/>
    <n v="0.1"/>
    <n v="2000"/>
    <x v="0"/>
    <n v="226"/>
    <s v="eil7"/>
    <n v="0.6875"/>
    <x v="2"/>
    <n v="1"/>
  </r>
  <r>
    <n v="51"/>
    <n v="2550"/>
    <x v="2"/>
    <x v="1"/>
    <n v="7206.7645711898804"/>
    <n v="452.75346533084303"/>
    <n v="6.3887471617106006E-2"/>
    <n v="5.82262730598449"/>
    <n v="349"/>
    <n v="68"/>
    <n v="0.1"/>
    <n v="2002"/>
    <x v="1"/>
    <n v="19918"/>
    <s v="eil51"/>
    <n v="0.19484240687679"/>
    <x v="1"/>
    <n v="1"/>
  </r>
  <r>
    <n v="51"/>
    <n v="2550"/>
    <x v="1"/>
    <x v="1"/>
    <n v="7204.1141998767798"/>
    <n v="428.87175639203298"/>
    <n v="7.6006939436658004E-3"/>
    <n v="6.5473892688751203"/>
    <n v="265"/>
    <n v="112"/>
    <n v="0.1"/>
    <n v="1999"/>
    <x v="2"/>
    <n v="78467"/>
    <s v="eil51"/>
    <n v="0.422641509433962"/>
    <x v="1"/>
    <n v="1"/>
  </r>
  <r>
    <n v="31"/>
    <n v="930"/>
    <x v="0"/>
    <x v="1"/>
    <n v="143.12001132965"/>
    <n v="222.99999999999801"/>
    <n v="0"/>
    <n v="9.0316617488860995"/>
    <n v="170"/>
    <n v="115"/>
    <n v="0.1"/>
    <n v="2002"/>
    <x v="2"/>
    <n v="0"/>
    <s v="eil31"/>
    <n v="0.67647058823529405"/>
    <x v="0"/>
    <n v="1"/>
  </r>
  <r>
    <n v="48"/>
    <n v="2256"/>
    <x v="3"/>
    <x v="1"/>
    <n v="7201.8339748382496"/>
    <n v="45588.278737437002"/>
    <n v="0.187593520806871"/>
    <n v="3.05493807792663"/>
    <n v="691"/>
    <n v="295"/>
    <n v="0.1"/>
    <n v="1999"/>
    <x v="2"/>
    <n v="101325"/>
    <s v="att48"/>
    <n v="0.426917510853835"/>
    <x v="0"/>
    <n v="1"/>
  </r>
  <r>
    <n v="7"/>
    <n v="42"/>
    <x v="0"/>
    <x v="0"/>
    <n v="1.3589186668395901"/>
    <n v="76.275999999999797"/>
    <n v="0"/>
    <n v="0"/>
    <n v="123"/>
    <n v="0"/>
    <n v="0"/>
    <n v="1999"/>
    <x v="2"/>
    <n v="0"/>
    <s v="eil7"/>
    <n v="0"/>
    <x v="2"/>
    <n v="1"/>
  </r>
  <r>
    <n v="33"/>
    <n v="1056"/>
    <x v="1"/>
    <x v="0"/>
    <n v="1223.9772112369501"/>
    <n v="442.65348671178702"/>
    <n v="0"/>
    <n v="0"/>
    <n v="9811"/>
    <n v="0"/>
    <n v="0"/>
    <n v="1999"/>
    <x v="2"/>
    <n v="0"/>
    <s v="eil33"/>
    <n v="0"/>
    <x v="0"/>
    <n v="1"/>
  </r>
  <r>
    <n v="101"/>
    <n v="10100"/>
    <x v="2"/>
    <x v="0"/>
    <n v="7224.6430015563901"/>
    <s v="inf"/>
    <s v="inf"/>
    <n v="0"/>
    <n v="1583"/>
    <n v="0"/>
    <n v="0"/>
    <n v="1999"/>
    <x v="0"/>
    <n v="0"/>
    <s v="eilB101"/>
    <n v="0"/>
    <x v="1"/>
    <n v="0"/>
  </r>
  <r>
    <n v="23"/>
    <n v="506"/>
    <x v="3"/>
    <x v="1"/>
    <n v="3.3323888778686501"/>
    <n v="470.05859968022298"/>
    <n v="0"/>
    <n v="0.76233315467834395"/>
    <n v="118"/>
    <n v="91"/>
    <n v="0.1"/>
    <n v="2000"/>
    <x v="2"/>
    <n v="0"/>
    <s v="eil23"/>
    <n v="0.77118644067796605"/>
    <x v="2"/>
    <n v="1"/>
  </r>
  <r>
    <n v="76"/>
    <n v="5700"/>
    <x v="1"/>
    <x v="0"/>
    <n v="7206.6624875068601"/>
    <s v="inf"/>
    <s v="inf"/>
    <n v="0"/>
    <n v="6294"/>
    <n v="0"/>
    <n v="0"/>
    <n v="1998"/>
    <x v="0"/>
    <n v="0"/>
    <s v="eilD76"/>
    <n v="0"/>
    <x v="1"/>
    <n v="0"/>
  </r>
  <r>
    <n v="101"/>
    <n v="10100"/>
    <x v="3"/>
    <x v="0"/>
    <n v="1562.7827353477401"/>
    <n v="640.21159087976002"/>
    <n v="0"/>
    <n v="0"/>
    <n v="3415"/>
    <n v="0"/>
    <n v="0"/>
    <n v="2001"/>
    <x v="1"/>
    <n v="0"/>
    <s v="eilA101"/>
    <n v="0"/>
    <x v="1"/>
    <n v="1"/>
  </r>
  <r>
    <n v="7"/>
    <n v="42"/>
    <x v="1"/>
    <x v="1"/>
    <n v="0.65141344070434504"/>
    <n v="78.84"/>
    <n v="0"/>
    <n v="0.38931393623352001"/>
    <n v="13"/>
    <n v="6"/>
    <n v="0.1"/>
    <n v="2000"/>
    <x v="2"/>
    <n v="100"/>
    <s v="eil7"/>
    <n v="0.46153846153846101"/>
    <x v="2"/>
    <n v="1"/>
  </r>
  <r>
    <n v="33"/>
    <n v="1056"/>
    <x v="2"/>
    <x v="1"/>
    <n v="905.27169513702404"/>
    <n v="442.65348671178702"/>
    <n v="0"/>
    <n v="11.6118628978729"/>
    <n v="343"/>
    <n v="161"/>
    <n v="0.1"/>
    <n v="2000"/>
    <x v="0"/>
    <n v="9048"/>
    <s v="eil33"/>
    <n v="0.46938775510204001"/>
    <x v="0"/>
    <n v="1"/>
  </r>
  <r>
    <n v="76"/>
    <n v="5700"/>
    <x v="3"/>
    <x v="1"/>
    <n v="677.56919050216595"/>
    <n v="544.36905267082795"/>
    <n v="0"/>
    <n v="5.9697763919830296"/>
    <n v="459"/>
    <n v="108"/>
    <n v="0.1"/>
    <n v="2001"/>
    <x v="1"/>
    <n v="1728"/>
    <s v="eilB76"/>
    <n v="0.23529411764705799"/>
    <x v="1"/>
    <n v="1"/>
  </r>
  <r>
    <n v="13"/>
    <n v="156"/>
    <x v="3"/>
    <x v="1"/>
    <n v="0.91382360458374001"/>
    <n v="153"/>
    <n v="0"/>
    <n v="0.38932704925537098"/>
    <n v="61"/>
    <n v="28"/>
    <n v="0.1"/>
    <n v="2000"/>
    <x v="1"/>
    <n v="0"/>
    <s v="eil13"/>
    <n v="0.45901639344262202"/>
    <x v="2"/>
    <n v="1"/>
  </r>
  <r>
    <n v="51"/>
    <n v="2550"/>
    <x v="3"/>
    <x v="1"/>
    <n v="1567.9587519168799"/>
    <n v="428.87175562569399"/>
    <n v="0"/>
    <n v="3.1311717033386199"/>
    <n v="311"/>
    <n v="114"/>
    <n v="0.1"/>
    <n v="1999"/>
    <x v="0"/>
    <n v="18233"/>
    <s v="eil51"/>
    <n v="0.36655948553054601"/>
    <x v="1"/>
    <n v="1"/>
  </r>
  <r>
    <n v="23"/>
    <n v="506"/>
    <x v="0"/>
    <x v="1"/>
    <n v="422.60587906837401"/>
    <n v="470.05859968022401"/>
    <n v="0"/>
    <n v="7.4396109580993599"/>
    <n v="165"/>
    <n v="114"/>
    <n v="0.1"/>
    <n v="2002"/>
    <x v="2"/>
    <n v="0"/>
    <s v="eil23"/>
    <n v="0.69090909090909003"/>
    <x v="2"/>
    <n v="1"/>
  </r>
  <r>
    <n v="23"/>
    <n v="506"/>
    <x v="0"/>
    <x v="0"/>
    <n v="862.467554092407"/>
    <n v="470.05859968022401"/>
    <n v="0"/>
    <n v="0"/>
    <n v="1268"/>
    <n v="0"/>
    <n v="0"/>
    <n v="2000"/>
    <x v="0"/>
    <n v="0"/>
    <s v="eil23"/>
    <n v="0"/>
    <x v="2"/>
    <n v="1"/>
  </r>
  <r>
    <n v="7"/>
    <n v="42"/>
    <x v="3"/>
    <x v="0"/>
    <n v="0.70911502838134699"/>
    <n v="104"/>
    <n v="0"/>
    <n v="0"/>
    <n v="172"/>
    <n v="0"/>
    <n v="0"/>
    <n v="2000"/>
    <x v="1"/>
    <n v="0"/>
    <s v="eil7"/>
    <n v="0"/>
    <x v="2"/>
    <n v="1"/>
  </r>
  <r>
    <n v="30"/>
    <n v="870"/>
    <x v="1"/>
    <x v="0"/>
    <n v="116.050108909606"/>
    <n v="382.72988778852903"/>
    <n v="0"/>
    <n v="0"/>
    <n v="1944"/>
    <n v="0"/>
    <n v="0"/>
    <n v="2000"/>
    <x v="1"/>
    <n v="0"/>
    <s v="eil30"/>
    <n v="0"/>
    <x v="0"/>
    <n v="1"/>
  </r>
  <r>
    <n v="33"/>
    <n v="1056"/>
    <x v="1"/>
    <x v="0"/>
    <n v="1183.1547930240599"/>
    <n v="442.65348671178702"/>
    <n v="0"/>
    <n v="0"/>
    <n v="9811"/>
    <n v="0"/>
    <n v="0"/>
    <n v="2000"/>
    <x v="0"/>
    <n v="0"/>
    <s v="eil33"/>
    <n v="0"/>
    <x v="0"/>
    <n v="1"/>
  </r>
  <r>
    <n v="48"/>
    <n v="2256"/>
    <x v="1"/>
    <x v="1"/>
    <n v="7203.4406471252396"/>
    <s v="inf"/>
    <s v="inf"/>
    <n v="6.84354543685913"/>
    <n v="1038"/>
    <n v="296"/>
    <n v="0.1"/>
    <n v="1999"/>
    <x v="0"/>
    <n v="31986"/>
    <s v="att48"/>
    <n v="0.28516377649325603"/>
    <x v="0"/>
    <n v="0"/>
  </r>
  <r>
    <n v="30"/>
    <n v="870"/>
    <x v="2"/>
    <x v="0"/>
    <n v="471.38107037544199"/>
    <n v="382.72988778852903"/>
    <n v="0"/>
    <n v="0"/>
    <n v="3865"/>
    <n v="0"/>
    <n v="0"/>
    <n v="2002"/>
    <x v="1"/>
    <n v="0"/>
    <s v="eil30"/>
    <n v="0"/>
    <x v="0"/>
    <n v="1"/>
  </r>
  <r>
    <n v="23"/>
    <n v="506"/>
    <x v="2"/>
    <x v="1"/>
    <n v="58.229398012161198"/>
    <n v="470.05859968022401"/>
    <n v="0"/>
    <n v="1.49358034133911"/>
    <n v="145"/>
    <n v="111"/>
    <n v="0.1"/>
    <n v="2000"/>
    <x v="1"/>
    <n v="0"/>
    <s v="eil23"/>
    <n v="0.76551724137930999"/>
    <x v="2"/>
    <n v="1"/>
  </r>
  <r>
    <n v="76"/>
    <n v="5700"/>
    <x v="3"/>
    <x v="1"/>
    <n v="678.45892286300602"/>
    <n v="544.36905267082795"/>
    <n v="0"/>
    <n v="6.0928633213043204"/>
    <n v="459"/>
    <n v="108"/>
    <n v="0.1"/>
    <n v="2001"/>
    <x v="0"/>
    <n v="1728"/>
    <s v="eilC76"/>
    <n v="0.23529411764705799"/>
    <x v="1"/>
    <n v="1"/>
  </r>
  <r>
    <n v="13"/>
    <n v="156"/>
    <x v="1"/>
    <x v="0"/>
    <n v="2.4276964664459202"/>
    <n v="152.99999999999901"/>
    <n v="0"/>
    <n v="0"/>
    <n v="54"/>
    <n v="0"/>
    <n v="0"/>
    <n v="1999"/>
    <x v="1"/>
    <n v="0"/>
    <s v="eil13"/>
    <n v="0"/>
    <x v="2"/>
    <n v="1"/>
  </r>
  <r>
    <n v="76"/>
    <n v="5700"/>
    <x v="1"/>
    <x v="1"/>
    <n v="6170.7643296718597"/>
    <n v="544.36905267082795"/>
    <n v="0"/>
    <n v="11.0516147613525"/>
    <n v="427"/>
    <n v="121"/>
    <n v="0.1"/>
    <n v="1999"/>
    <x v="1"/>
    <n v="5157"/>
    <s v="eilD76"/>
    <n v="0.28337236533957799"/>
    <x v="1"/>
    <n v="1"/>
  </r>
  <r>
    <n v="7"/>
    <n v="42"/>
    <x v="2"/>
    <x v="0"/>
    <n v="3.1031107902526802"/>
    <n v="103.109999999999"/>
    <n v="0"/>
    <n v="0"/>
    <n v="1133"/>
    <n v="0"/>
    <n v="0"/>
    <n v="1999"/>
    <x v="0"/>
    <n v="0"/>
    <s v="eil7"/>
    <n v="0"/>
    <x v="2"/>
    <n v="1"/>
  </r>
  <r>
    <n v="30"/>
    <n v="870"/>
    <x v="0"/>
    <x v="1"/>
    <n v="6443.6809222698203"/>
    <n v="382.72988778852601"/>
    <n v="0"/>
    <n v="39.497487783432"/>
    <n v="491"/>
    <n v="198"/>
    <n v="0.1"/>
    <n v="2002"/>
    <x v="0"/>
    <n v="0"/>
    <s v="eil30"/>
    <n v="0.40325865580448"/>
    <x v="0"/>
    <n v="1"/>
  </r>
  <r>
    <n v="76"/>
    <n v="5700"/>
    <x v="1"/>
    <x v="0"/>
    <n v="7209.9967465400696"/>
    <s v="inf"/>
    <s v="inf"/>
    <n v="0"/>
    <n v="6437"/>
    <n v="0"/>
    <n v="0"/>
    <n v="1999"/>
    <x v="2"/>
    <n v="0"/>
    <s v="eilB76"/>
    <n v="0"/>
    <x v="1"/>
    <n v="0"/>
  </r>
  <r>
    <n v="30"/>
    <n v="870"/>
    <x v="0"/>
    <x v="0"/>
    <n v="4467.3307180404599"/>
    <n v="382.72988778852402"/>
    <n v="0"/>
    <n v="0"/>
    <n v="7042"/>
    <n v="0"/>
    <n v="0"/>
    <n v="2001"/>
    <x v="2"/>
    <n v="0"/>
    <s v="eil30"/>
    <n v="0"/>
    <x v="0"/>
    <n v="1"/>
  </r>
  <r>
    <n v="13"/>
    <n v="156"/>
    <x v="2"/>
    <x v="1"/>
    <n v="8.5175354480743408"/>
    <n v="153"/>
    <n v="0"/>
    <n v="0.67889308929443304"/>
    <n v="33"/>
    <n v="24"/>
    <n v="0.1"/>
    <n v="2001"/>
    <x v="1"/>
    <n v="0"/>
    <s v="eil13"/>
    <n v="0.72727272727272696"/>
    <x v="2"/>
    <n v="1"/>
  </r>
  <r>
    <n v="33"/>
    <n v="1056"/>
    <x v="1"/>
    <x v="1"/>
    <n v="164.65989995002701"/>
    <n v="442.65348671178401"/>
    <n v="0"/>
    <n v="4.9193410873412997"/>
    <n v="355"/>
    <n v="211"/>
    <n v="0.1"/>
    <n v="2000"/>
    <x v="2"/>
    <n v="5879"/>
    <s v="eil33"/>
    <n v="0.59436619718309802"/>
    <x v="0"/>
    <n v="1"/>
  </r>
  <r>
    <n v="30"/>
    <n v="870"/>
    <x v="3"/>
    <x v="1"/>
    <n v="10.786375761032099"/>
    <n v="382.72988778852903"/>
    <n v="0"/>
    <n v="1.20929980278015"/>
    <n v="256"/>
    <n v="150"/>
    <n v="0.1"/>
    <n v="2000"/>
    <x v="2"/>
    <n v="27"/>
    <s v="eil30"/>
    <n v="0.5859375"/>
    <x v="0"/>
    <n v="1"/>
  </r>
  <r>
    <n v="76"/>
    <n v="5700"/>
    <x v="2"/>
    <x v="1"/>
    <n v="7217.7994921207401"/>
    <n v="631.26380784117896"/>
    <n v="0.14018409543912499"/>
    <n v="17.452532529830901"/>
    <n v="485"/>
    <n v="108"/>
    <n v="0.1"/>
    <n v="2002"/>
    <x v="1"/>
    <n v="877"/>
    <s v="eilC76"/>
    <n v="0.22268041237113401"/>
    <x v="1"/>
    <n v="1"/>
  </r>
  <r>
    <n v="23"/>
    <n v="506"/>
    <x v="2"/>
    <x v="1"/>
    <n v="60.283046960830603"/>
    <n v="470.05859968022401"/>
    <n v="0"/>
    <n v="1.4891119003295801"/>
    <n v="147"/>
    <n v="111"/>
    <n v="0.1"/>
    <n v="2001"/>
    <x v="2"/>
    <n v="0"/>
    <s v="eil23"/>
    <n v="0.75510204081632604"/>
    <x v="2"/>
    <n v="1"/>
  </r>
  <r>
    <n v="31"/>
    <n v="930"/>
    <x v="1"/>
    <x v="1"/>
    <n v="6.0505232810974103"/>
    <n v="222.99999999999901"/>
    <n v="0"/>
    <n v="1.26246762275695"/>
    <n v="150"/>
    <n v="97"/>
    <n v="0.1"/>
    <n v="2002"/>
    <x v="0"/>
    <n v="0"/>
    <s v="eil31"/>
    <n v="0.64666666666666595"/>
    <x v="0"/>
    <n v="1"/>
  </r>
  <r>
    <n v="48"/>
    <n v="2256"/>
    <x v="2"/>
    <x v="0"/>
    <n v="7205.8090703487396"/>
    <s v="inf"/>
    <s v="inf"/>
    <n v="0"/>
    <n v="26436"/>
    <n v="0"/>
    <n v="0"/>
    <n v="1999"/>
    <x v="0"/>
    <n v="0"/>
    <s v="att48"/>
    <n v="0"/>
    <x v="0"/>
    <n v="0"/>
  </r>
  <r>
    <n v="76"/>
    <n v="5700"/>
    <x v="1"/>
    <x v="1"/>
    <n v="5690.6130747795096"/>
    <n v="544.36905267082795"/>
    <n v="0"/>
    <n v="12.005845308303799"/>
    <n v="433"/>
    <n v="108"/>
    <n v="0.1"/>
    <n v="2002"/>
    <x v="2"/>
    <n v="6183"/>
    <s v="eilB76"/>
    <n v="0.24942263279445701"/>
    <x v="1"/>
    <n v="1"/>
  </r>
  <r>
    <n v="31"/>
    <n v="930"/>
    <x v="0"/>
    <x v="0"/>
    <n v="86.615720987319904"/>
    <n v="222.99999999999801"/>
    <n v="0"/>
    <n v="0"/>
    <n v="678"/>
    <n v="0"/>
    <n v="0"/>
    <n v="1999"/>
    <x v="0"/>
    <n v="0"/>
    <s v="eil31"/>
    <n v="0"/>
    <x v="0"/>
    <n v="1"/>
  </r>
  <r>
    <n v="76"/>
    <n v="5700"/>
    <x v="2"/>
    <x v="1"/>
    <n v="7215.2418854236603"/>
    <s v="inf"/>
    <s v="inf"/>
    <n v="15.6406145095825"/>
    <n v="605"/>
    <n v="256"/>
    <n v="0.1"/>
    <n v="2002"/>
    <x v="0"/>
    <n v="1910"/>
    <s v="eilD76"/>
    <n v="0.42314049586776797"/>
    <x v="1"/>
    <n v="0"/>
  </r>
  <r>
    <n v="33"/>
    <n v="1056"/>
    <x v="2"/>
    <x v="0"/>
    <n v="6769.2168414592697"/>
    <n v="442.65348671178799"/>
    <n v="0"/>
    <n v="0"/>
    <n v="16482"/>
    <n v="0"/>
    <n v="0"/>
    <n v="1999"/>
    <x v="1"/>
    <n v="0"/>
    <s v="eil33"/>
    <n v="0"/>
    <x v="0"/>
    <n v="1"/>
  </r>
  <r>
    <n v="30"/>
    <n v="870"/>
    <x v="3"/>
    <x v="0"/>
    <n v="30.849496364593499"/>
    <n v="382.72988778852903"/>
    <n v="0"/>
    <n v="0"/>
    <n v="1226"/>
    <n v="0"/>
    <n v="0"/>
    <n v="2000"/>
    <x v="2"/>
    <n v="0"/>
    <s v="eil30"/>
    <n v="0"/>
    <x v="0"/>
    <n v="1"/>
  </r>
  <r>
    <n v="13"/>
    <n v="156"/>
    <x v="2"/>
    <x v="1"/>
    <n v="8.0586769580840993"/>
    <n v="153"/>
    <n v="0"/>
    <n v="0.67244696617126398"/>
    <n v="33"/>
    <n v="24"/>
    <n v="0.1"/>
    <n v="2000"/>
    <x v="2"/>
    <n v="0"/>
    <s v="eil13"/>
    <n v="0.72727272727272696"/>
    <x v="2"/>
    <n v="1"/>
  </r>
  <r>
    <n v="7"/>
    <n v="42"/>
    <x v="1"/>
    <x v="0"/>
    <n v="0.49800753593444802"/>
    <n v="78.84"/>
    <n v="0"/>
    <n v="0"/>
    <n v="53"/>
    <n v="0"/>
    <n v="0"/>
    <n v="2000"/>
    <x v="2"/>
    <n v="0"/>
    <s v="eil7"/>
    <n v="0"/>
    <x v="2"/>
    <n v="1"/>
  </r>
  <r>
    <n v="13"/>
    <n v="156"/>
    <x v="3"/>
    <x v="0"/>
    <n v="1.0515267848968499"/>
    <n v="152.99999999999901"/>
    <n v="0"/>
    <n v="0"/>
    <n v="54"/>
    <n v="0"/>
    <n v="0"/>
    <n v="1999"/>
    <x v="2"/>
    <n v="0"/>
    <s v="eil13"/>
    <n v="0"/>
    <x v="2"/>
    <n v="1"/>
  </r>
  <r>
    <n v="22"/>
    <n v="462"/>
    <x v="3"/>
    <x v="0"/>
    <n v="17.382456064224201"/>
    <n v="278.43707695875997"/>
    <n v="0"/>
    <n v="0"/>
    <n v="1643"/>
    <n v="0"/>
    <n v="0"/>
    <n v="2000"/>
    <x v="0"/>
    <n v="0"/>
    <s v="eil22"/>
    <n v="0"/>
    <x v="2"/>
    <n v="1"/>
  </r>
  <r>
    <n v="13"/>
    <n v="156"/>
    <x v="0"/>
    <x v="1"/>
    <n v="47.096417903900097"/>
    <n v="152.99999999999901"/>
    <n v="0"/>
    <n v="3.4383094310760498"/>
    <n v="44"/>
    <n v="24"/>
    <n v="0.1"/>
    <n v="2002"/>
    <x v="1"/>
    <n v="0"/>
    <s v="eil13"/>
    <n v="0.54545454545454497"/>
    <x v="2"/>
    <n v="1"/>
  </r>
  <r>
    <n v="13"/>
    <n v="156"/>
    <x v="2"/>
    <x v="0"/>
    <n v="9.4997437000274605"/>
    <n v="153"/>
    <n v="0"/>
    <n v="0"/>
    <n v="54"/>
    <n v="0"/>
    <n v="0"/>
    <n v="1998"/>
    <x v="0"/>
    <n v="0"/>
    <s v="eil13"/>
    <n v="0"/>
    <x v="2"/>
    <n v="1"/>
  </r>
  <r>
    <n v="76"/>
    <n v="5700"/>
    <x v="3"/>
    <x v="0"/>
    <n v="6363.0925269126801"/>
    <n v="544.36905267082795"/>
    <n v="0"/>
    <n v="0"/>
    <n v="3588"/>
    <n v="0"/>
    <n v="0"/>
    <n v="1999"/>
    <x v="1"/>
    <n v="0"/>
    <s v="eilB76"/>
    <n v="0"/>
    <x v="1"/>
    <n v="1"/>
  </r>
  <r>
    <n v="76"/>
    <n v="5700"/>
    <x v="3"/>
    <x v="1"/>
    <n v="863.24969363212494"/>
    <n v="544.36905267082795"/>
    <n v="0"/>
    <n v="6.2440085411071697"/>
    <n v="489"/>
    <n v="131"/>
    <n v="0.1"/>
    <n v="2001"/>
    <x v="2"/>
    <n v="2812"/>
    <s v="eilA76"/>
    <n v="0.267893660531697"/>
    <x v="1"/>
    <n v="1"/>
  </r>
  <r>
    <n v="30"/>
    <n v="870"/>
    <x v="2"/>
    <x v="1"/>
    <n v="421.977625846862"/>
    <n v="382.72988778852903"/>
    <n v="0"/>
    <n v="6.7479491233825604"/>
    <n v="468"/>
    <n v="226"/>
    <n v="0.1"/>
    <n v="2001"/>
    <x v="0"/>
    <n v="27"/>
    <s v="eil30"/>
    <n v="0.48290598290598202"/>
    <x v="0"/>
    <n v="1"/>
  </r>
  <r>
    <n v="22"/>
    <n v="462"/>
    <x v="0"/>
    <x v="0"/>
    <n v="1587.7652127742699"/>
    <n v="278.43707695875997"/>
    <n v="9.8850149064521906E-5"/>
    <n v="0"/>
    <n v="19277"/>
    <n v="0"/>
    <n v="0"/>
    <n v="1998"/>
    <x v="2"/>
    <n v="0"/>
    <s v="eil22"/>
    <n v="0"/>
    <x v="2"/>
    <n v="1"/>
  </r>
  <r>
    <n v="22"/>
    <n v="462"/>
    <x v="1"/>
    <x v="1"/>
    <n v="48.652780055999699"/>
    <n v="278.43707695875997"/>
    <n v="0"/>
    <n v="1.2157497406005799"/>
    <n v="147"/>
    <n v="64"/>
    <n v="0.1"/>
    <n v="2002"/>
    <x v="0"/>
    <n v="1826"/>
    <s v="eil22"/>
    <n v="0.43537414965986299"/>
    <x v="2"/>
    <n v="1"/>
  </r>
  <r>
    <n v="76"/>
    <n v="5700"/>
    <x v="1"/>
    <x v="1"/>
    <n v="7207.7389824390402"/>
    <s v="inf"/>
    <s v="inf"/>
    <n v="8.4207966327667201"/>
    <n v="425"/>
    <n v="122"/>
    <n v="0.1"/>
    <n v="1999"/>
    <x v="2"/>
    <n v="7586"/>
    <s v="eilC76"/>
    <n v="0.28705882352941098"/>
    <x v="1"/>
    <n v="0"/>
  </r>
  <r>
    <n v="33"/>
    <n v="1056"/>
    <x v="0"/>
    <x v="1"/>
    <n v="7212.0542280673899"/>
    <n v="447.05776164027299"/>
    <n v="1.9800771911753001E-2"/>
    <n v="79.240299224853501"/>
    <n v="406"/>
    <n v="141"/>
    <n v="0.1"/>
    <n v="2000"/>
    <x v="1"/>
    <n v="1397"/>
    <s v="eil33"/>
    <n v="0.34729064039408802"/>
    <x v="0"/>
    <n v="1"/>
  </r>
  <r>
    <n v="22"/>
    <n v="462"/>
    <x v="0"/>
    <x v="0"/>
    <n v="1545.29820251464"/>
    <n v="278.43707695875997"/>
    <n v="9.8850149064521906E-5"/>
    <n v="0"/>
    <n v="19277"/>
    <n v="0"/>
    <n v="0"/>
    <n v="1999"/>
    <x v="0"/>
    <n v="0"/>
    <s v="eil22"/>
    <n v="0"/>
    <x v="2"/>
    <n v="1"/>
  </r>
  <r>
    <n v="48"/>
    <n v="2256"/>
    <x v="2"/>
    <x v="1"/>
    <n v="7206.8352727889996"/>
    <s v="inf"/>
    <s v="inf"/>
    <n v="10.6523442268371"/>
    <n v="1442"/>
    <n v="514"/>
    <n v="0.1"/>
    <n v="2002"/>
    <x v="1"/>
    <n v="17322"/>
    <s v="att48"/>
    <n v="0.35644937586685099"/>
    <x v="0"/>
    <n v="0"/>
  </r>
  <r>
    <n v="13"/>
    <n v="156"/>
    <x v="2"/>
    <x v="0"/>
    <n v="9.5031690597534109"/>
    <n v="153"/>
    <n v="0"/>
    <n v="0"/>
    <n v="54"/>
    <n v="0"/>
    <n v="0"/>
    <n v="1999"/>
    <x v="2"/>
    <n v="0"/>
    <s v="eil13"/>
    <n v="0"/>
    <x v="2"/>
    <n v="1"/>
  </r>
  <r>
    <n v="30"/>
    <n v="870"/>
    <x v="0"/>
    <x v="1"/>
    <n v="4408.9931020736603"/>
    <n v="382.72988778852903"/>
    <n v="0"/>
    <n v="21.819604396820001"/>
    <n v="962"/>
    <n v="649"/>
    <n v="0.1"/>
    <n v="2000"/>
    <x v="2"/>
    <n v="0"/>
    <s v="eil30"/>
    <n v="0.67463617463617398"/>
    <x v="0"/>
    <n v="1"/>
  </r>
  <r>
    <n v="30"/>
    <n v="870"/>
    <x v="1"/>
    <x v="0"/>
    <n v="117.34354281425399"/>
    <n v="382.72988778852903"/>
    <n v="0"/>
    <n v="0"/>
    <n v="1944"/>
    <n v="0"/>
    <n v="0"/>
    <n v="1998"/>
    <x v="2"/>
    <n v="0"/>
    <s v="eil30"/>
    <n v="0"/>
    <x v="0"/>
    <n v="1"/>
  </r>
  <r>
    <n v="33"/>
    <n v="1056"/>
    <x v="3"/>
    <x v="1"/>
    <n v="76.951585769653306"/>
    <n v="442.65348671178799"/>
    <n v="0"/>
    <n v="3.8249847888946502"/>
    <n v="476"/>
    <n v="272"/>
    <n v="0.1"/>
    <n v="1998"/>
    <x v="0"/>
    <n v="1570"/>
    <s v="eil33"/>
    <n v="0.57142857142857095"/>
    <x v="0"/>
    <n v="1"/>
  </r>
  <r>
    <n v="7"/>
    <n v="42"/>
    <x v="3"/>
    <x v="0"/>
    <n v="0.44716358184814398"/>
    <n v="78.92"/>
    <n v="0"/>
    <n v="0"/>
    <n v="36"/>
    <n v="0"/>
    <n v="0"/>
    <n v="1998"/>
    <x v="2"/>
    <n v="0"/>
    <s v="eil7"/>
    <n v="0"/>
    <x v="2"/>
    <n v="1"/>
  </r>
  <r>
    <n v="22"/>
    <n v="462"/>
    <x v="1"/>
    <x v="1"/>
    <n v="66.509059429168701"/>
    <n v="278.43707695875997"/>
    <n v="0"/>
    <n v="0.98673081398010198"/>
    <n v="174"/>
    <n v="85"/>
    <n v="0.1"/>
    <n v="1999"/>
    <x v="1"/>
    <n v="3448"/>
    <s v="eil22"/>
    <n v="0.48850574712643602"/>
    <x v="2"/>
    <n v="1"/>
  </r>
  <r>
    <n v="76"/>
    <n v="5700"/>
    <x v="2"/>
    <x v="1"/>
    <n v="7216.0286052227002"/>
    <s v="inf"/>
    <s v="inf"/>
    <n v="26.0125956535339"/>
    <n v="1014"/>
    <n v="196"/>
    <n v="0.1"/>
    <n v="2001"/>
    <x v="0"/>
    <n v="16201"/>
    <s v="eilC76"/>
    <n v="0.19329388560157701"/>
    <x v="1"/>
    <n v="0"/>
  </r>
  <r>
    <n v="30"/>
    <n v="870"/>
    <x v="1"/>
    <x v="1"/>
    <n v="36.698569297790499"/>
    <n v="382.72988778852903"/>
    <n v="0"/>
    <n v="2.31532859802246"/>
    <n v="446"/>
    <n v="292"/>
    <n v="0.1"/>
    <n v="1998"/>
    <x v="0"/>
    <n v="27"/>
    <s v="eil30"/>
    <n v="0.65470852017937198"/>
    <x v="0"/>
    <n v="1"/>
  </r>
  <r>
    <n v="22"/>
    <n v="462"/>
    <x v="1"/>
    <x v="0"/>
    <n v="37.344943046569803"/>
    <n v="278.43707695875997"/>
    <n v="0"/>
    <n v="0"/>
    <n v="4111"/>
    <n v="0"/>
    <n v="0"/>
    <n v="1998"/>
    <x v="0"/>
    <n v="0"/>
    <s v="eil22"/>
    <n v="0"/>
    <x v="2"/>
    <n v="1"/>
  </r>
  <r>
    <n v="31"/>
    <n v="930"/>
    <x v="1"/>
    <x v="1"/>
    <n v="5.6441805362701398"/>
    <n v="222.99999999999901"/>
    <n v="0"/>
    <n v="1.8084557056427"/>
    <n v="122"/>
    <n v="66"/>
    <n v="0.1"/>
    <n v="1999"/>
    <x v="1"/>
    <n v="0"/>
    <s v="eil31"/>
    <n v="0.54098360655737698"/>
    <x v="0"/>
    <n v="1"/>
  </r>
  <r>
    <n v="30"/>
    <n v="870"/>
    <x v="2"/>
    <x v="1"/>
    <n v="388.58439660072298"/>
    <n v="382.72988778852999"/>
    <n v="0"/>
    <n v="3.85898685455322"/>
    <n v="551"/>
    <n v="187"/>
    <n v="0.1"/>
    <n v="2002"/>
    <x v="1"/>
    <n v="796"/>
    <s v="eil30"/>
    <n v="0.33938294010889197"/>
    <x v="0"/>
    <n v="1"/>
  </r>
  <r>
    <n v="13"/>
    <n v="156"/>
    <x v="1"/>
    <x v="0"/>
    <n v="2.8681604862213099"/>
    <n v="152.99999999999901"/>
    <n v="0"/>
    <n v="0"/>
    <n v="54"/>
    <n v="0"/>
    <n v="0"/>
    <n v="2001"/>
    <x v="2"/>
    <n v="0"/>
    <s v="eil13"/>
    <n v="0"/>
    <x v="2"/>
    <n v="1"/>
  </r>
  <r>
    <n v="23"/>
    <n v="506"/>
    <x v="1"/>
    <x v="1"/>
    <n v="8.8663430213928205"/>
    <n v="470.05859968022298"/>
    <n v="0"/>
    <n v="1.01166868209838"/>
    <n v="143"/>
    <n v="82"/>
    <n v="0.1"/>
    <n v="1998"/>
    <x v="0"/>
    <n v="21"/>
    <s v="eil23"/>
    <n v="0.57342657342657299"/>
    <x v="2"/>
    <n v="1"/>
  </r>
  <r>
    <n v="23"/>
    <n v="506"/>
    <x v="0"/>
    <x v="1"/>
    <n v="317.71910905838001"/>
    <n v="470.05859968022401"/>
    <n v="0"/>
    <n v="6.2885713577270499"/>
    <n v="196"/>
    <n v="123"/>
    <n v="0.1"/>
    <n v="2000"/>
    <x v="0"/>
    <n v="21"/>
    <s v="eil23"/>
    <n v="0.62755102040816302"/>
    <x v="2"/>
    <n v="1"/>
  </r>
  <r>
    <n v="7"/>
    <n v="42"/>
    <x v="3"/>
    <x v="1"/>
    <n v="0.74870872497558505"/>
    <n v="103.24"/>
    <n v="0"/>
    <n v="0.36586356163024902"/>
    <n v="40"/>
    <n v="29"/>
    <n v="0.1"/>
    <n v="1998"/>
    <x v="0"/>
    <n v="221"/>
    <s v="eil7"/>
    <n v="0.72499999999999998"/>
    <x v="2"/>
    <n v="1"/>
  </r>
  <r>
    <n v="31"/>
    <n v="930"/>
    <x v="0"/>
    <x v="0"/>
    <n v="91.904971837997394"/>
    <n v="222.99999999999801"/>
    <n v="0"/>
    <n v="0"/>
    <n v="678"/>
    <n v="0"/>
    <n v="0"/>
    <n v="1998"/>
    <x v="2"/>
    <n v="0"/>
    <s v="eil31"/>
    <n v="0"/>
    <x v="0"/>
    <n v="1"/>
  </r>
  <r>
    <n v="101"/>
    <n v="10100"/>
    <x v="3"/>
    <x v="0"/>
    <n v="7206.7309615612003"/>
    <s v="inf"/>
    <s v="inf"/>
    <n v="0"/>
    <n v="2489"/>
    <n v="0"/>
    <n v="0"/>
    <n v="2002"/>
    <x v="2"/>
    <n v="0"/>
    <s v="eilB101"/>
    <n v="0"/>
    <x v="1"/>
    <n v="0"/>
  </r>
  <r>
    <n v="13"/>
    <n v="156"/>
    <x v="0"/>
    <x v="1"/>
    <n v="51.429182052612298"/>
    <n v="152.99999999999901"/>
    <n v="0"/>
    <n v="3.5479323863983101"/>
    <n v="54"/>
    <n v="28"/>
    <n v="0.1"/>
    <n v="2001"/>
    <x v="0"/>
    <n v="0"/>
    <s v="eil13"/>
    <n v="0.51851851851851805"/>
    <x v="2"/>
    <n v="1"/>
  </r>
  <r>
    <n v="33"/>
    <n v="1056"/>
    <x v="2"/>
    <x v="1"/>
    <n v="935.04207468032803"/>
    <n v="442.65348671178799"/>
    <n v="0"/>
    <n v="14.7239265441894"/>
    <n v="384"/>
    <n v="235"/>
    <n v="0.1"/>
    <n v="2002"/>
    <x v="2"/>
    <n v="1924"/>
    <s v="eil33"/>
    <n v="0.61197916666666596"/>
    <x v="0"/>
    <n v="1"/>
  </r>
  <r>
    <n v="51"/>
    <n v="2550"/>
    <x v="1"/>
    <x v="0"/>
    <n v="7202.8743107318796"/>
    <n v="428.87175639203298"/>
    <n v="9.7164086828713993E-3"/>
    <n v="0"/>
    <n v="32542"/>
    <n v="0"/>
    <n v="0"/>
    <n v="2002"/>
    <x v="2"/>
    <n v="0"/>
    <s v="eil51"/>
    <n v="0"/>
    <x v="1"/>
    <n v="1"/>
  </r>
  <r>
    <n v="51"/>
    <n v="2550"/>
    <x v="1"/>
    <x v="1"/>
    <n v="7203.4599518775904"/>
    <n v="428.87175639203298"/>
    <n v="5.3921746340375998E-3"/>
    <n v="4.2298345565795898"/>
    <n v="325"/>
    <n v="155"/>
    <n v="0.1"/>
    <n v="2001"/>
    <x v="2"/>
    <n v="90463"/>
    <s v="eil51"/>
    <n v="0.47692307692307601"/>
    <x v="1"/>
    <n v="1"/>
  </r>
  <r>
    <n v="48"/>
    <n v="2256"/>
    <x v="2"/>
    <x v="0"/>
    <n v="7205.57423186302"/>
    <s v="inf"/>
    <s v="inf"/>
    <n v="0"/>
    <n v="22033"/>
    <n v="0"/>
    <n v="0"/>
    <n v="1998"/>
    <x v="2"/>
    <n v="0"/>
    <s v="att48"/>
    <n v="0"/>
    <x v="0"/>
    <n v="0"/>
  </r>
  <r>
    <n v="48"/>
    <n v="2256"/>
    <x v="3"/>
    <x v="1"/>
    <n v="7201.9059629440299"/>
    <n v="73624.602547036193"/>
    <n v="0.50453164048710597"/>
    <n v="4.8241899013519198"/>
    <n v="709"/>
    <n v="228"/>
    <n v="0.1"/>
    <n v="2001"/>
    <x v="2"/>
    <n v="72681"/>
    <s v="att48"/>
    <n v="0.32157968970380801"/>
    <x v="0"/>
    <n v="1"/>
  </r>
  <r>
    <n v="48"/>
    <n v="2256"/>
    <x v="0"/>
    <x v="1"/>
    <n v="7219.9568018913196"/>
    <s v="inf"/>
    <s v="inf"/>
    <n v="38.668337106704698"/>
    <n v="3864"/>
    <n v="1190"/>
    <n v="0.1"/>
    <n v="2000"/>
    <x v="2"/>
    <n v="27767"/>
    <s v="att48"/>
    <n v="0.30797101449275299"/>
    <x v="0"/>
    <n v="0"/>
  </r>
  <r>
    <n v="76"/>
    <n v="5700"/>
    <x v="3"/>
    <x v="0"/>
    <n v="4882.5489828586497"/>
    <n v="544.36905267082795"/>
    <n v="0"/>
    <n v="0"/>
    <n v="3588"/>
    <n v="0"/>
    <n v="0"/>
    <n v="2000"/>
    <x v="0"/>
    <n v="0"/>
    <s v="eilD76"/>
    <n v="0"/>
    <x v="1"/>
    <n v="1"/>
  </r>
  <r>
    <n v="76"/>
    <n v="5700"/>
    <x v="1"/>
    <x v="1"/>
    <n v="4480.1927089691098"/>
    <n v="544.36905267082795"/>
    <n v="0"/>
    <n v="9.0488262176513601"/>
    <n v="474"/>
    <n v="108"/>
    <n v="0.1"/>
    <n v="2002"/>
    <x v="0"/>
    <n v="5609"/>
    <s v="eilD76"/>
    <n v="0.227848101265822"/>
    <x v="1"/>
    <n v="1"/>
  </r>
  <r>
    <n v="30"/>
    <n v="870"/>
    <x v="0"/>
    <x v="0"/>
    <n v="6936.5233228206598"/>
    <n v="382.72988778852402"/>
    <n v="0"/>
    <n v="0"/>
    <n v="7042"/>
    <n v="0"/>
    <n v="0"/>
    <n v="2000"/>
    <x v="0"/>
    <n v="0"/>
    <s v="eil30"/>
    <n v="0"/>
    <x v="0"/>
    <n v="1"/>
  </r>
  <r>
    <n v="7"/>
    <n v="42"/>
    <x v="2"/>
    <x v="0"/>
    <n v="0.80649232864379805"/>
    <n v="78.009999999999906"/>
    <n v="0"/>
    <n v="0"/>
    <n v="88"/>
    <n v="0"/>
    <n v="0"/>
    <n v="1998"/>
    <x v="2"/>
    <n v="0"/>
    <s v="eil7"/>
    <n v="0"/>
    <x v="2"/>
    <n v="1"/>
  </r>
  <r>
    <n v="76"/>
    <n v="5700"/>
    <x v="1"/>
    <x v="1"/>
    <n v="6727.1119492053904"/>
    <n v="544.36905267082602"/>
    <n v="0"/>
    <n v="8.2043011188506991"/>
    <n v="427"/>
    <n v="108"/>
    <n v="0.1"/>
    <n v="1999"/>
    <x v="0"/>
    <n v="42637"/>
    <s v="eilA76"/>
    <n v="0.25292740046838402"/>
    <x v="1"/>
    <n v="1"/>
  </r>
  <r>
    <n v="33"/>
    <n v="1056"/>
    <x v="3"/>
    <x v="0"/>
    <n v="163.65965509414599"/>
    <n v="442.65348671178498"/>
    <n v="0"/>
    <n v="0"/>
    <n v="3146"/>
    <n v="0"/>
    <n v="0"/>
    <n v="1998"/>
    <x v="0"/>
    <n v="0"/>
    <s v="eil33"/>
    <n v="0"/>
    <x v="0"/>
    <n v="1"/>
  </r>
  <r>
    <n v="7"/>
    <n v="42"/>
    <x v="1"/>
    <x v="0"/>
    <n v="1.3162977695464999"/>
    <n v="104"/>
    <n v="0"/>
    <n v="0"/>
    <n v="439"/>
    <n v="0"/>
    <n v="0"/>
    <n v="1998"/>
    <x v="1"/>
    <n v="0"/>
    <s v="eil7"/>
    <n v="0"/>
    <x v="2"/>
    <n v="1"/>
  </r>
  <r>
    <n v="30"/>
    <n v="870"/>
    <x v="3"/>
    <x v="0"/>
    <n v="27.083012104034399"/>
    <n v="382.72988778852903"/>
    <n v="0"/>
    <n v="0"/>
    <n v="1226"/>
    <n v="0"/>
    <n v="0"/>
    <n v="1998"/>
    <x v="1"/>
    <n v="0"/>
    <s v="eil30"/>
    <n v="0"/>
    <x v="0"/>
    <n v="1"/>
  </r>
  <r>
    <n v="23"/>
    <n v="506"/>
    <x v="0"/>
    <x v="0"/>
    <n v="818.41668534278801"/>
    <n v="470.05859968022401"/>
    <n v="0"/>
    <n v="0"/>
    <n v="1268"/>
    <n v="0"/>
    <n v="0"/>
    <n v="2001"/>
    <x v="2"/>
    <n v="0"/>
    <s v="eil23"/>
    <n v="0"/>
    <x v="2"/>
    <n v="1"/>
  </r>
  <r>
    <n v="13"/>
    <n v="156"/>
    <x v="2"/>
    <x v="1"/>
    <n v="9.3050210475921595"/>
    <n v="153"/>
    <n v="0"/>
    <n v="0.835440874099731"/>
    <n v="33"/>
    <n v="28"/>
    <n v="0.1"/>
    <n v="2002"/>
    <x v="0"/>
    <n v="0"/>
    <s v="eil13"/>
    <n v="0.84848484848484795"/>
    <x v="2"/>
    <n v="1"/>
  </r>
  <r>
    <n v="33"/>
    <n v="1056"/>
    <x v="0"/>
    <x v="1"/>
    <n v="7209.0087823867798"/>
    <n v="442.653486711786"/>
    <n v="3.3372116775553999E-3"/>
    <n v="78.043959617614703"/>
    <n v="421"/>
    <n v="164"/>
    <n v="0.1"/>
    <n v="2001"/>
    <x v="2"/>
    <n v="42642"/>
    <s v="eil33"/>
    <n v="0.38954869358669802"/>
    <x v="0"/>
    <n v="1"/>
  </r>
  <r>
    <n v="13"/>
    <n v="156"/>
    <x v="3"/>
    <x v="0"/>
    <n v="0.95132374763488703"/>
    <n v="152.99999999999901"/>
    <n v="0"/>
    <n v="0"/>
    <n v="54"/>
    <n v="0"/>
    <n v="0"/>
    <n v="2001"/>
    <x v="1"/>
    <n v="0"/>
    <s v="eil13"/>
    <n v="0"/>
    <x v="2"/>
    <n v="1"/>
  </r>
  <r>
    <n v="76"/>
    <n v="5700"/>
    <x v="2"/>
    <x v="1"/>
    <n v="7215.0262229442596"/>
    <s v="inf"/>
    <s v="inf"/>
    <n v="13.9575474262237"/>
    <n v="489"/>
    <n v="110"/>
    <n v="0.1"/>
    <n v="2000"/>
    <x v="2"/>
    <n v="4570"/>
    <s v="eilD76"/>
    <n v="0.22494887525562299"/>
    <x v="1"/>
    <n v="0"/>
  </r>
  <r>
    <n v="30"/>
    <n v="870"/>
    <x v="0"/>
    <x v="1"/>
    <n v="4263.3835000991803"/>
    <n v="382.72988778852601"/>
    <n v="0"/>
    <n v="21.534352064132602"/>
    <n v="1480"/>
    <n v="993"/>
    <n v="0.1"/>
    <n v="2001"/>
    <x v="1"/>
    <n v="0"/>
    <s v="eil30"/>
    <n v="0.67094594594594503"/>
    <x v="0"/>
    <n v="1"/>
  </r>
  <r>
    <n v="51"/>
    <n v="2550"/>
    <x v="3"/>
    <x v="0"/>
    <n v="679.14845967292695"/>
    <n v="428.87175639203298"/>
    <n v="0"/>
    <n v="0"/>
    <n v="8174"/>
    <n v="0"/>
    <n v="0"/>
    <n v="2002"/>
    <x v="1"/>
    <n v="0"/>
    <s v="eil51"/>
    <n v="0"/>
    <x v="1"/>
    <n v="1"/>
  </r>
  <r>
    <n v="76"/>
    <n v="5700"/>
    <x v="3"/>
    <x v="0"/>
    <n v="3438.2113206386498"/>
    <n v="544.36905267082795"/>
    <n v="0"/>
    <n v="0"/>
    <n v="3588"/>
    <n v="0"/>
    <n v="0"/>
    <n v="2001"/>
    <x v="2"/>
    <n v="0"/>
    <s v="eilB76"/>
    <n v="0"/>
    <x v="1"/>
    <n v="1"/>
  </r>
  <r>
    <n v="51"/>
    <n v="2550"/>
    <x v="3"/>
    <x v="1"/>
    <n v="840.85944867134003"/>
    <n v="428.871756392034"/>
    <n v="5.3938662299837004E-6"/>
    <n v="3.2649786472320499"/>
    <n v="356"/>
    <n v="113"/>
    <n v="0.1"/>
    <n v="2002"/>
    <x v="1"/>
    <n v="17415"/>
    <s v="eil51"/>
    <n v="0.31741573033707798"/>
    <x v="1"/>
    <n v="1"/>
  </r>
  <r>
    <n v="23"/>
    <n v="506"/>
    <x v="2"/>
    <x v="0"/>
    <n v="80.300617218017507"/>
    <n v="470.05859968022401"/>
    <n v="0"/>
    <n v="0"/>
    <n v="553"/>
    <n v="0"/>
    <n v="0"/>
    <n v="2002"/>
    <x v="1"/>
    <n v="0"/>
    <s v="eil23"/>
    <n v="0"/>
    <x v="2"/>
    <n v="1"/>
  </r>
  <r>
    <n v="48"/>
    <n v="2256"/>
    <x v="1"/>
    <x v="1"/>
    <n v="7204.4638931751197"/>
    <s v="inf"/>
    <s v="inf"/>
    <n v="7.6765229701995796"/>
    <n v="1081"/>
    <n v="245"/>
    <n v="0.1"/>
    <n v="2002"/>
    <x v="1"/>
    <n v="29884"/>
    <s v="att48"/>
    <n v="0.226641998149861"/>
    <x v="0"/>
    <n v="0"/>
  </r>
  <r>
    <n v="101"/>
    <n v="10100"/>
    <x v="2"/>
    <x v="0"/>
    <n v="7225.1201565265601"/>
    <s v="inf"/>
    <s v="inf"/>
    <n v="0"/>
    <n v="2013"/>
    <n v="0"/>
    <n v="0"/>
    <n v="1998"/>
    <x v="2"/>
    <n v="0"/>
    <s v="eilB101"/>
    <n v="0"/>
    <x v="1"/>
    <n v="0"/>
  </r>
  <r>
    <n v="7"/>
    <n v="42"/>
    <x v="0"/>
    <x v="0"/>
    <n v="4.8964767456054599"/>
    <n v="99.799999999999699"/>
    <n v="0"/>
    <n v="0"/>
    <n v="1315"/>
    <n v="0"/>
    <n v="0"/>
    <n v="1998"/>
    <x v="0"/>
    <n v="0"/>
    <s v="eil7"/>
    <n v="0"/>
    <x v="2"/>
    <n v="1"/>
  </r>
  <r>
    <n v="22"/>
    <n v="462"/>
    <x v="3"/>
    <x v="0"/>
    <n v="17.9602739810943"/>
    <n v="278.43707695875997"/>
    <n v="0"/>
    <n v="0"/>
    <n v="1643"/>
    <n v="0"/>
    <n v="0"/>
    <n v="2001"/>
    <x v="1"/>
    <n v="0"/>
    <s v="eil22"/>
    <n v="0"/>
    <x v="2"/>
    <n v="1"/>
  </r>
  <r>
    <n v="76"/>
    <n v="5700"/>
    <x v="3"/>
    <x v="0"/>
    <n v="5249.7207858562397"/>
    <n v="544.36905267082795"/>
    <n v="0"/>
    <n v="0"/>
    <n v="3588"/>
    <n v="0"/>
    <n v="0"/>
    <n v="2002"/>
    <x v="2"/>
    <n v="0"/>
    <s v="eilC76"/>
    <n v="0"/>
    <x v="1"/>
    <n v="1"/>
  </r>
  <r>
    <n v="101"/>
    <n v="10100"/>
    <x v="2"/>
    <x v="1"/>
    <n v="7229.3233149051603"/>
    <s v="inf"/>
    <s v="inf"/>
    <n v="56.4336609840393"/>
    <n v="982"/>
    <n v="364"/>
    <n v="0.1"/>
    <n v="1998"/>
    <x v="2"/>
    <n v="786"/>
    <s v="eilB101"/>
    <n v="0.37067209775967402"/>
    <x v="1"/>
    <n v="0"/>
  </r>
  <r>
    <n v="76"/>
    <n v="5700"/>
    <x v="3"/>
    <x v="0"/>
    <n v="6029.9321348667099"/>
    <n v="544.36905267082795"/>
    <n v="0"/>
    <n v="0"/>
    <n v="3588"/>
    <n v="0"/>
    <n v="0"/>
    <n v="1998"/>
    <x v="0"/>
    <n v="0"/>
    <s v="eilB76"/>
    <n v="0"/>
    <x v="1"/>
    <n v="1"/>
  </r>
  <r>
    <n v="22"/>
    <n v="462"/>
    <x v="0"/>
    <x v="1"/>
    <n v="1325.0223705768501"/>
    <n v="278.43707695875997"/>
    <n v="0"/>
    <n v="7.0761475563049299"/>
    <n v="423"/>
    <n v="147"/>
    <n v="0.1"/>
    <n v="2001"/>
    <x v="1"/>
    <n v="20566"/>
    <s v="eil22"/>
    <n v="0.34751773049645301"/>
    <x v="2"/>
    <n v="1"/>
  </r>
  <r>
    <n v="30"/>
    <n v="870"/>
    <x v="2"/>
    <x v="0"/>
    <n v="465.29832673072798"/>
    <n v="382.72988778852903"/>
    <n v="0"/>
    <n v="0"/>
    <n v="3865"/>
    <n v="0"/>
    <n v="0"/>
    <n v="2000"/>
    <x v="2"/>
    <n v="0"/>
    <s v="eil30"/>
    <n v="0"/>
    <x v="0"/>
    <n v="1"/>
  </r>
  <r>
    <n v="101"/>
    <n v="10100"/>
    <x v="3"/>
    <x v="1"/>
    <n v="5925.72990298271"/>
    <n v="643.790129942053"/>
    <n v="0"/>
    <n v="16.2099237442016"/>
    <n v="878"/>
    <n v="312"/>
    <n v="0.1"/>
    <n v="2001"/>
    <x v="2"/>
    <n v="9760"/>
    <s v="eilB101"/>
    <n v="0.35535307517084203"/>
    <x v="1"/>
    <n v="1"/>
  </r>
  <r>
    <n v="76"/>
    <n v="5700"/>
    <x v="3"/>
    <x v="1"/>
    <n v="5116.00605630874"/>
    <n v="544.36905267082795"/>
    <n v="0"/>
    <n v="6.6473104953765798"/>
    <n v="607"/>
    <n v="181"/>
    <n v="0.1"/>
    <n v="2002"/>
    <x v="2"/>
    <n v="33346"/>
    <s v="eilD76"/>
    <n v="0.29818780889620999"/>
    <x v="1"/>
    <n v="1"/>
  </r>
  <r>
    <n v="51"/>
    <n v="2550"/>
    <x v="2"/>
    <x v="1"/>
    <n v="7206.7804331779398"/>
    <n v="428.87175639203298"/>
    <n v="1.06971056236272E-2"/>
    <n v="10.9625957012176"/>
    <n v="462"/>
    <n v="196"/>
    <n v="0.1"/>
    <n v="2001"/>
    <x v="0"/>
    <n v="22910"/>
    <s v="eil51"/>
    <n v="0.42424242424242398"/>
    <x v="1"/>
    <n v="1"/>
  </r>
  <r>
    <n v="7"/>
    <n v="42"/>
    <x v="2"/>
    <x v="1"/>
    <n v="4.2140872478485099"/>
    <n v="103.99999999999901"/>
    <n v="0"/>
    <n v="0.81025624275207497"/>
    <n v="109"/>
    <n v="68"/>
    <n v="0.1"/>
    <n v="1999"/>
    <x v="1"/>
    <n v="1195"/>
    <s v="eil7"/>
    <n v="0.62385321100917401"/>
    <x v="2"/>
    <n v="1"/>
  </r>
  <r>
    <n v="23"/>
    <n v="506"/>
    <x v="2"/>
    <x v="0"/>
    <n v="84.044007062911902"/>
    <n v="470.05859968022401"/>
    <n v="0"/>
    <n v="0"/>
    <n v="553"/>
    <n v="0"/>
    <n v="0"/>
    <n v="2001"/>
    <x v="0"/>
    <n v="0"/>
    <s v="eil23"/>
    <n v="0"/>
    <x v="2"/>
    <n v="1"/>
  </r>
  <r>
    <n v="76"/>
    <n v="5700"/>
    <x v="2"/>
    <x v="1"/>
    <n v="7215.1747694015503"/>
    <s v="inf"/>
    <s v="inf"/>
    <n v="16.0974102020263"/>
    <n v="611"/>
    <n v="256"/>
    <n v="0.1"/>
    <n v="1998"/>
    <x v="0"/>
    <n v="3718"/>
    <s v="eilB76"/>
    <n v="0.41898527004909902"/>
    <x v="1"/>
    <n v="0"/>
  </r>
  <r>
    <n v="33"/>
    <n v="1056"/>
    <x v="3"/>
    <x v="0"/>
    <n v="163.83194112777699"/>
    <n v="442.65348671178498"/>
    <n v="0"/>
    <n v="0"/>
    <n v="3146"/>
    <n v="0"/>
    <n v="0"/>
    <n v="2001"/>
    <x v="2"/>
    <n v="0"/>
    <s v="eil33"/>
    <n v="0"/>
    <x v="0"/>
    <n v="1"/>
  </r>
  <r>
    <n v="76"/>
    <n v="5700"/>
    <x v="2"/>
    <x v="0"/>
    <n v="7213.7845170497803"/>
    <s v="inf"/>
    <s v="inf"/>
    <n v="0"/>
    <n v="3387"/>
    <n v="0"/>
    <n v="0"/>
    <n v="2000"/>
    <x v="1"/>
    <n v="0"/>
    <s v="eilA76"/>
    <n v="0"/>
    <x v="1"/>
    <n v="0"/>
  </r>
  <r>
    <n v="22"/>
    <n v="462"/>
    <x v="1"/>
    <x v="0"/>
    <n v="36.648449897766099"/>
    <n v="278.43707695875997"/>
    <n v="0"/>
    <n v="0"/>
    <n v="4111"/>
    <n v="0"/>
    <n v="0"/>
    <n v="2001"/>
    <x v="2"/>
    <n v="0"/>
    <s v="eil22"/>
    <n v="0"/>
    <x v="2"/>
    <n v="1"/>
  </r>
  <r>
    <n v="22"/>
    <n v="462"/>
    <x v="2"/>
    <x v="1"/>
    <n v="213.74941444396899"/>
    <n v="278.43707695875997"/>
    <n v="0"/>
    <n v="1.91190934181213"/>
    <n v="120"/>
    <n v="43"/>
    <n v="0.1"/>
    <n v="2002"/>
    <x v="1"/>
    <n v="12073"/>
    <s v="eil22"/>
    <n v="0.358333333333333"/>
    <x v="2"/>
    <n v="1"/>
  </r>
  <r>
    <n v="23"/>
    <n v="506"/>
    <x v="3"/>
    <x v="1"/>
    <n v="3.73124074935913"/>
    <n v="470.05859968022298"/>
    <n v="0"/>
    <n v="1.0142414569854701"/>
    <n v="150"/>
    <n v="119"/>
    <n v="0.1"/>
    <n v="1998"/>
    <x v="2"/>
    <n v="0"/>
    <s v="eil23"/>
    <n v="0.793333333333333"/>
    <x v="2"/>
    <n v="1"/>
  </r>
  <r>
    <n v="13"/>
    <n v="156"/>
    <x v="0"/>
    <x v="0"/>
    <n v="53.525520563125603"/>
    <n v="152.99999999999901"/>
    <n v="0"/>
    <n v="0"/>
    <n v="54"/>
    <n v="0"/>
    <n v="0"/>
    <n v="1999"/>
    <x v="0"/>
    <n v="0"/>
    <s v="eil13"/>
    <n v="0"/>
    <x v="2"/>
    <n v="1"/>
  </r>
  <r>
    <n v="13"/>
    <n v="156"/>
    <x v="1"/>
    <x v="0"/>
    <n v="2.4330189228057799"/>
    <n v="152.99999999999901"/>
    <n v="0"/>
    <n v="0"/>
    <n v="54"/>
    <n v="0"/>
    <n v="0"/>
    <n v="1998"/>
    <x v="0"/>
    <n v="0"/>
    <s v="eil13"/>
    <n v="0"/>
    <x v="2"/>
    <n v="1"/>
  </r>
  <r>
    <n v="76"/>
    <n v="5700"/>
    <x v="1"/>
    <x v="0"/>
    <n v="7207.4840807914698"/>
    <s v="inf"/>
    <s v="inf"/>
    <n v="0"/>
    <n v="2944"/>
    <n v="0"/>
    <n v="0"/>
    <n v="2002"/>
    <x v="1"/>
    <n v="0"/>
    <s v="eilC76"/>
    <n v="0"/>
    <x v="1"/>
    <n v="0"/>
  </r>
  <r>
    <n v="31"/>
    <n v="930"/>
    <x v="0"/>
    <x v="1"/>
    <n v="58.561498641967702"/>
    <n v="222.99999999999801"/>
    <n v="0"/>
    <n v="6.9982998371124197"/>
    <n v="238"/>
    <n v="158"/>
    <n v="0.1"/>
    <n v="2000"/>
    <x v="0"/>
    <n v="0"/>
    <s v="eil31"/>
    <n v="0.66386554621848703"/>
    <x v="0"/>
    <n v="1"/>
  </r>
  <r>
    <n v="7"/>
    <n v="42"/>
    <x v="1"/>
    <x v="1"/>
    <n v="0.651874780654907"/>
    <n v="77.86"/>
    <n v="0"/>
    <n v="0.35408210754394498"/>
    <n v="15"/>
    <n v="9"/>
    <n v="0.1"/>
    <n v="1998"/>
    <x v="2"/>
    <n v="100"/>
    <s v="eil7"/>
    <n v="0.6"/>
    <x v="2"/>
    <n v="1"/>
  </r>
  <r>
    <n v="76"/>
    <n v="5700"/>
    <x v="3"/>
    <x v="1"/>
    <n v="7205.4058721065503"/>
    <n v="544.65202568735799"/>
    <n v="1.5048902108283E-3"/>
    <n v="9.2025465965270996"/>
    <n v="475"/>
    <n v="131"/>
    <n v="0.1"/>
    <n v="1999"/>
    <x v="1"/>
    <n v="25696"/>
    <s v="eilB76"/>
    <n v="0.27578947368420997"/>
    <x v="1"/>
    <n v="1"/>
  </r>
  <r>
    <n v="7"/>
    <n v="42"/>
    <x v="2"/>
    <x v="1"/>
    <n v="1.01879835128784"/>
    <n v="78.009999999999906"/>
    <n v="0"/>
    <n v="0.49186682701110801"/>
    <n v="15"/>
    <n v="7"/>
    <n v="0.1"/>
    <n v="1998"/>
    <x v="2"/>
    <n v="197"/>
    <s v="eil7"/>
    <n v="0.46666666666666601"/>
    <x v="2"/>
    <n v="1"/>
  </r>
  <r>
    <n v="13"/>
    <n v="156"/>
    <x v="3"/>
    <x v="1"/>
    <n v="0.9440279006958"/>
    <n v="153"/>
    <n v="0"/>
    <n v="0.38986849784851002"/>
    <n v="55"/>
    <n v="24"/>
    <n v="0.1"/>
    <n v="1998"/>
    <x v="1"/>
    <n v="0"/>
    <s v="eil13"/>
    <n v="0.43636363636363601"/>
    <x v="2"/>
    <n v="1"/>
  </r>
  <r>
    <n v="22"/>
    <n v="462"/>
    <x v="2"/>
    <x v="0"/>
    <n v="364.72273945808399"/>
    <n v="278.43707695875997"/>
    <n v="0"/>
    <n v="0"/>
    <n v="7085"/>
    <n v="0"/>
    <n v="0"/>
    <n v="1999"/>
    <x v="2"/>
    <n v="0"/>
    <s v="eil22"/>
    <n v="0"/>
    <x v="2"/>
    <n v="1"/>
  </r>
  <r>
    <n v="51"/>
    <n v="2550"/>
    <x v="3"/>
    <x v="1"/>
    <n v="427.95628333091702"/>
    <n v="428.87175639203298"/>
    <n v="0"/>
    <n v="2.88795733451843"/>
    <n v="317"/>
    <n v="135"/>
    <n v="0.1"/>
    <n v="2001"/>
    <x v="0"/>
    <n v="8780"/>
    <s v="eil51"/>
    <n v="0.42586750788643501"/>
    <x v="1"/>
    <n v="1"/>
  </r>
  <r>
    <n v="48"/>
    <n v="2256"/>
    <x v="1"/>
    <x v="1"/>
    <n v="7203.2016673088001"/>
    <s v="inf"/>
    <s v="inf"/>
    <n v="5.2393200397491402"/>
    <n v="976"/>
    <n v="332"/>
    <n v="0.1"/>
    <n v="2001"/>
    <x v="0"/>
    <n v="32040"/>
    <s v="att48"/>
    <n v="0.340163934426229"/>
    <x v="0"/>
    <n v="0"/>
  </r>
  <r>
    <n v="76"/>
    <n v="5700"/>
    <x v="1"/>
    <x v="1"/>
    <n v="3391.5616960525499"/>
    <n v="544.36905267082795"/>
    <n v="0"/>
    <n v="8.3166582584381104"/>
    <n v="450"/>
    <n v="108"/>
    <n v="0.1"/>
    <n v="2001"/>
    <x v="1"/>
    <n v="4488"/>
    <s v="eilD76"/>
    <n v="0.24"/>
    <x v="1"/>
    <n v="1"/>
  </r>
  <r>
    <n v="76"/>
    <n v="5700"/>
    <x v="1"/>
    <x v="0"/>
    <n v="7206.2727098464902"/>
    <s v="inf"/>
    <s v="inf"/>
    <n v="0"/>
    <n v="6472"/>
    <n v="0"/>
    <n v="0"/>
    <n v="1999"/>
    <x v="1"/>
    <n v="0"/>
    <s v="eilD76"/>
    <n v="0"/>
    <x v="1"/>
    <n v="0"/>
  </r>
  <r>
    <n v="76"/>
    <n v="5700"/>
    <x v="3"/>
    <x v="1"/>
    <n v="3851.01378536224"/>
    <n v="544.36905267082795"/>
    <n v="0"/>
    <n v="6.09283399581909"/>
    <n v="475"/>
    <n v="131"/>
    <n v="0.1"/>
    <n v="1999"/>
    <x v="0"/>
    <n v="25696"/>
    <s v="eilC76"/>
    <n v="0.27578947368420997"/>
    <x v="1"/>
    <n v="1"/>
  </r>
  <r>
    <n v="48"/>
    <n v="2256"/>
    <x v="1"/>
    <x v="0"/>
    <n v="7202.6915941238403"/>
    <s v="inf"/>
    <s v="inf"/>
    <n v="0"/>
    <n v="24508"/>
    <n v="0"/>
    <n v="0"/>
    <n v="2002"/>
    <x v="0"/>
    <n v="0"/>
    <s v="att48"/>
    <n v="0"/>
    <x v="0"/>
    <n v="0"/>
  </r>
  <r>
    <n v="33"/>
    <n v="1056"/>
    <x v="0"/>
    <x v="0"/>
    <n v="7208.8731806278201"/>
    <s v="inf"/>
    <s v="inf"/>
    <n v="0"/>
    <n v="211"/>
    <n v="0"/>
    <n v="0"/>
    <n v="1998"/>
    <x v="1"/>
    <n v="0"/>
    <s v="eil33"/>
    <n v="0"/>
    <x v="0"/>
    <n v="0"/>
  </r>
  <r>
    <n v="22"/>
    <n v="462"/>
    <x v="0"/>
    <x v="1"/>
    <n v="1452.77003765106"/>
    <n v="278.43707695875997"/>
    <n v="0"/>
    <n v="8.6296627521514893"/>
    <n v="233"/>
    <n v="98"/>
    <n v="0.1"/>
    <n v="2000"/>
    <x v="2"/>
    <n v="18615"/>
    <s v="eil22"/>
    <n v="0.420600858369098"/>
    <x v="2"/>
    <n v="1"/>
  </r>
  <r>
    <n v="33"/>
    <n v="1056"/>
    <x v="1"/>
    <x v="0"/>
    <n v="1226.06426405906"/>
    <n v="442.65348671178702"/>
    <n v="0"/>
    <n v="0"/>
    <n v="9811"/>
    <n v="0"/>
    <n v="0"/>
    <n v="2001"/>
    <x v="1"/>
    <n v="0"/>
    <s v="eil33"/>
    <n v="0"/>
    <x v="0"/>
    <n v="1"/>
  </r>
  <r>
    <n v="30"/>
    <n v="870"/>
    <x v="1"/>
    <x v="0"/>
    <n v="87.138456821441594"/>
    <n v="382.72988778852903"/>
    <n v="0"/>
    <n v="0"/>
    <n v="1944"/>
    <n v="0"/>
    <n v="0"/>
    <n v="2001"/>
    <x v="0"/>
    <n v="0"/>
    <s v="eil30"/>
    <n v="0"/>
    <x v="0"/>
    <n v="1"/>
  </r>
  <r>
    <n v="7"/>
    <n v="42"/>
    <x v="3"/>
    <x v="0"/>
    <n v="0.59281110763549805"/>
    <n v="103.64"/>
    <n v="0"/>
    <n v="0"/>
    <n v="170"/>
    <n v="0"/>
    <n v="0"/>
    <n v="2001"/>
    <x v="0"/>
    <n v="0"/>
    <s v="eil7"/>
    <n v="0"/>
    <x v="2"/>
    <n v="1"/>
  </r>
  <r>
    <n v="30"/>
    <n v="870"/>
    <x v="3"/>
    <x v="1"/>
    <n v="14.8826887607574"/>
    <n v="382.72988778852903"/>
    <n v="0"/>
    <n v="1.99444079399108"/>
    <n v="377"/>
    <n v="234"/>
    <n v="0.1"/>
    <n v="1998"/>
    <x v="2"/>
    <n v="27"/>
    <s v="eil30"/>
    <n v="0.62068965517241304"/>
    <x v="0"/>
    <n v="1"/>
  </r>
  <r>
    <n v="33"/>
    <n v="1056"/>
    <x v="1"/>
    <x v="1"/>
    <n v="379.72596836090003"/>
    <n v="442.65348671178799"/>
    <n v="0"/>
    <n v="4.5434005260467503"/>
    <n v="366"/>
    <n v="239"/>
    <n v="0.1"/>
    <n v="1998"/>
    <x v="2"/>
    <n v="7429"/>
    <s v="eil33"/>
    <n v="0.65300546448087404"/>
    <x v="0"/>
    <n v="1"/>
  </r>
  <r>
    <n v="31"/>
    <n v="930"/>
    <x v="2"/>
    <x v="0"/>
    <n v="18.538639545440599"/>
    <n v="222.99999999999901"/>
    <n v="0"/>
    <n v="0"/>
    <n v="351"/>
    <n v="0"/>
    <n v="0"/>
    <n v="1998"/>
    <x v="0"/>
    <n v="0"/>
    <s v="eil31"/>
    <n v="0"/>
    <x v="0"/>
    <n v="1"/>
  </r>
  <r>
    <n v="33"/>
    <n v="1056"/>
    <x v="2"/>
    <x v="1"/>
    <n v="1237.90770339965"/>
    <n v="442.653486711776"/>
    <n v="0"/>
    <n v="13.915312290191601"/>
    <n v="361"/>
    <n v="159"/>
    <n v="0.1"/>
    <n v="1998"/>
    <x v="0"/>
    <n v="22716"/>
    <s v="eil33"/>
    <n v="0.44044321329639802"/>
    <x v="0"/>
    <n v="1"/>
  </r>
  <r>
    <n v="101"/>
    <n v="10100"/>
    <x v="1"/>
    <x v="0"/>
    <n v="7211.2860648632004"/>
    <s v="inf"/>
    <s v="inf"/>
    <n v="0"/>
    <n v="8891"/>
    <n v="0"/>
    <n v="0"/>
    <n v="2002"/>
    <x v="0"/>
    <n v="0"/>
    <s v="eilB101"/>
    <n v="0"/>
    <x v="1"/>
    <n v="0"/>
  </r>
  <r>
    <n v="22"/>
    <n v="462"/>
    <x v="3"/>
    <x v="0"/>
    <n v="18.9208343029022"/>
    <n v="278.43707695875997"/>
    <n v="0"/>
    <n v="0"/>
    <n v="1643"/>
    <n v="0"/>
    <n v="0"/>
    <n v="1998"/>
    <x v="2"/>
    <n v="0"/>
    <s v="eil22"/>
    <n v="0"/>
    <x v="2"/>
    <n v="1"/>
  </r>
  <r>
    <n v="13"/>
    <n v="156"/>
    <x v="3"/>
    <x v="0"/>
    <n v="0.95006060600280695"/>
    <n v="152.99999999999901"/>
    <n v="0"/>
    <n v="0"/>
    <n v="54"/>
    <n v="0"/>
    <n v="0"/>
    <n v="2001"/>
    <x v="0"/>
    <n v="0"/>
    <s v="eil13"/>
    <n v="0"/>
    <x v="2"/>
    <n v="1"/>
  </r>
  <r>
    <n v="76"/>
    <n v="5700"/>
    <x v="3"/>
    <x v="1"/>
    <n v="3482.8469367027201"/>
    <n v="544.36905267082795"/>
    <n v="6.9852728414628204E-6"/>
    <n v="5.72008776664733"/>
    <n v="459"/>
    <n v="106"/>
    <n v="0.1"/>
    <n v="2000"/>
    <x v="2"/>
    <n v="4622"/>
    <s v="eilC76"/>
    <n v="0.23093681917211301"/>
    <x v="1"/>
    <n v="1"/>
  </r>
  <r>
    <n v="30"/>
    <n v="870"/>
    <x v="3"/>
    <x v="1"/>
    <n v="20.776460647583001"/>
    <n v="382.72988778852903"/>
    <n v="0"/>
    <n v="1.3001854419708201"/>
    <n v="343"/>
    <n v="222"/>
    <n v="0.1"/>
    <n v="2001"/>
    <x v="0"/>
    <n v="0"/>
    <s v="eil30"/>
    <n v="0.64723032069970798"/>
    <x v="0"/>
    <n v="1"/>
  </r>
  <r>
    <n v="33"/>
    <n v="1056"/>
    <x v="1"/>
    <x v="1"/>
    <n v="65.384183645248399"/>
    <n v="442.65348671178799"/>
    <n v="0"/>
    <n v="6.2854645252227703"/>
    <n v="403"/>
    <n v="257"/>
    <n v="0.1"/>
    <n v="2001"/>
    <x v="0"/>
    <n v="634"/>
    <s v="eil33"/>
    <n v="0.63771712158808902"/>
    <x v="0"/>
    <n v="1"/>
  </r>
  <r>
    <n v="22"/>
    <n v="462"/>
    <x v="3"/>
    <x v="1"/>
    <n v="25.929900407791099"/>
    <n v="278.43707695875997"/>
    <n v="0"/>
    <n v="1.3649992942810001"/>
    <n v="212"/>
    <n v="116"/>
    <n v="0.1"/>
    <n v="2000"/>
    <x v="1"/>
    <n v="2734"/>
    <s v="eil22"/>
    <n v="0.54716981132075404"/>
    <x v="2"/>
    <n v="1"/>
  </r>
  <r>
    <n v="51"/>
    <n v="2550"/>
    <x v="3"/>
    <x v="0"/>
    <n v="676.94826793670597"/>
    <n v="428.87175639203298"/>
    <n v="0"/>
    <n v="0"/>
    <n v="8174"/>
    <n v="0"/>
    <n v="0"/>
    <n v="2002"/>
    <x v="0"/>
    <n v="0"/>
    <s v="eil51"/>
    <n v="0"/>
    <x v="1"/>
    <n v="1"/>
  </r>
  <r>
    <n v="23"/>
    <n v="506"/>
    <x v="2"/>
    <x v="0"/>
    <n v="69.941724538803101"/>
    <n v="470.05859968022401"/>
    <n v="0"/>
    <n v="0"/>
    <n v="553"/>
    <n v="0"/>
    <n v="0"/>
    <n v="2002"/>
    <x v="0"/>
    <n v="0"/>
    <s v="eil23"/>
    <n v="0"/>
    <x v="2"/>
    <n v="1"/>
  </r>
  <r>
    <n v="30"/>
    <n v="870"/>
    <x v="0"/>
    <x v="0"/>
    <n v="4656.0132741928101"/>
    <n v="382.72988778852402"/>
    <n v="0"/>
    <n v="0"/>
    <n v="7042"/>
    <n v="0"/>
    <n v="0"/>
    <n v="2000"/>
    <x v="1"/>
    <n v="0"/>
    <s v="eil30"/>
    <n v="0"/>
    <x v="0"/>
    <n v="1"/>
  </r>
  <r>
    <n v="7"/>
    <n v="42"/>
    <x v="1"/>
    <x v="1"/>
    <n v="1.4997913837432799"/>
    <n v="102.219999999999"/>
    <n v="0"/>
    <n v="0.39535355567932101"/>
    <n v="54"/>
    <n v="43"/>
    <n v="0.1"/>
    <n v="2001"/>
    <x v="0"/>
    <n v="512"/>
    <s v="eil7"/>
    <n v="0.79629629629629595"/>
    <x v="2"/>
    <n v="1"/>
  </r>
  <r>
    <n v="76"/>
    <n v="5700"/>
    <x v="3"/>
    <x v="0"/>
    <n v="6022.1080520153"/>
    <n v="544.36905267082795"/>
    <n v="0"/>
    <n v="0"/>
    <n v="3588"/>
    <n v="0"/>
    <n v="0"/>
    <n v="2000"/>
    <x v="1"/>
    <n v="0"/>
    <s v="eilD76"/>
    <n v="0"/>
    <x v="1"/>
    <n v="1"/>
  </r>
  <r>
    <n v="101"/>
    <n v="10100"/>
    <x v="1"/>
    <x v="0"/>
    <n v="7211.0794401168796"/>
    <n v="685.37709571111395"/>
    <n v="6.8192885885144994E-2"/>
    <n v="0"/>
    <n v="5762"/>
    <n v="0"/>
    <n v="0"/>
    <n v="1999"/>
    <x v="0"/>
    <n v="0"/>
    <s v="eilA101"/>
    <n v="0"/>
    <x v="1"/>
    <n v="1"/>
  </r>
  <r>
    <n v="23"/>
    <n v="506"/>
    <x v="2"/>
    <x v="1"/>
    <n v="67.724251985549898"/>
    <n v="470.05859968022401"/>
    <n v="0"/>
    <n v="1.7453064918518"/>
    <n v="151"/>
    <n v="112"/>
    <n v="0.1"/>
    <n v="1998"/>
    <x v="1"/>
    <n v="0"/>
    <s v="eil23"/>
    <n v="0.741721854304635"/>
    <x v="2"/>
    <n v="1"/>
  </r>
  <r>
    <n v="23"/>
    <n v="506"/>
    <x v="3"/>
    <x v="1"/>
    <n v="3.2978227138519198"/>
    <n v="470.05859968022298"/>
    <n v="0"/>
    <n v="0.78884935379028298"/>
    <n v="143"/>
    <n v="114"/>
    <n v="0.1"/>
    <n v="2001"/>
    <x v="0"/>
    <n v="0"/>
    <s v="eil23"/>
    <n v="0.79720279720279696"/>
    <x v="2"/>
    <n v="1"/>
  </r>
  <r>
    <n v="31"/>
    <n v="930"/>
    <x v="3"/>
    <x v="1"/>
    <n v="2.6787400245666499"/>
    <n v="222.99999999999901"/>
    <n v="0"/>
    <n v="0.82641959190368597"/>
    <n v="96"/>
    <n v="73"/>
    <n v="0.1"/>
    <n v="2000"/>
    <x v="1"/>
    <n v="0"/>
    <s v="eil31"/>
    <n v="0.76041666666666596"/>
    <x v="0"/>
    <n v="1"/>
  </r>
  <r>
    <n v="48"/>
    <n v="2256"/>
    <x v="1"/>
    <x v="1"/>
    <n v="7203.5003514289801"/>
    <s v="inf"/>
    <s v="inf"/>
    <n v="6.8384528160095197"/>
    <n v="987"/>
    <n v="350"/>
    <n v="0.1"/>
    <n v="1998"/>
    <x v="2"/>
    <n v="58602"/>
    <s v="att48"/>
    <n v="0.35460992907801397"/>
    <x v="0"/>
    <n v="0"/>
  </r>
  <r>
    <n v="13"/>
    <n v="156"/>
    <x v="2"/>
    <x v="1"/>
    <n v="8.9161641597747803"/>
    <n v="153"/>
    <n v="0"/>
    <n v="0.78795218467712402"/>
    <n v="33"/>
    <n v="28"/>
    <n v="0.1"/>
    <n v="1999"/>
    <x v="1"/>
    <n v="0"/>
    <s v="eil13"/>
    <n v="0.84848484848484795"/>
    <x v="2"/>
    <n v="1"/>
  </r>
  <r>
    <n v="33"/>
    <n v="1056"/>
    <x v="3"/>
    <x v="0"/>
    <n v="193.50301361083899"/>
    <n v="442.65348671178498"/>
    <n v="0"/>
    <n v="0"/>
    <n v="3146"/>
    <n v="0"/>
    <n v="0"/>
    <n v="1998"/>
    <x v="1"/>
    <n v="0"/>
    <s v="eil33"/>
    <n v="0"/>
    <x v="0"/>
    <n v="1"/>
  </r>
  <r>
    <n v="30"/>
    <n v="870"/>
    <x v="3"/>
    <x v="0"/>
    <n v="26.385175466537401"/>
    <n v="382.72988778852903"/>
    <n v="0"/>
    <n v="0"/>
    <n v="1226"/>
    <n v="0"/>
    <n v="0"/>
    <n v="1998"/>
    <x v="0"/>
    <n v="0"/>
    <s v="eil30"/>
    <n v="0"/>
    <x v="0"/>
    <n v="1"/>
  </r>
  <r>
    <n v="7"/>
    <n v="42"/>
    <x v="1"/>
    <x v="0"/>
    <n v="1.2149357795715301"/>
    <n v="103.019999999999"/>
    <n v="0"/>
    <n v="0"/>
    <n v="426"/>
    <n v="0"/>
    <n v="0"/>
    <n v="1998"/>
    <x v="0"/>
    <n v="0"/>
    <s v="eil7"/>
    <n v="0"/>
    <x v="2"/>
    <n v="1"/>
  </r>
  <r>
    <n v="51"/>
    <n v="2550"/>
    <x v="2"/>
    <x v="0"/>
    <n v="7206.2304253578104"/>
    <n v="430.86061990557999"/>
    <n v="1.56830367057159E-2"/>
    <n v="0"/>
    <n v="11947"/>
    <n v="0"/>
    <n v="0"/>
    <n v="1999"/>
    <x v="0"/>
    <n v="0"/>
    <s v="eil51"/>
    <n v="0"/>
    <x v="1"/>
    <n v="1"/>
  </r>
  <r>
    <n v="51"/>
    <n v="2550"/>
    <x v="3"/>
    <x v="1"/>
    <n v="1611.6272971630001"/>
    <n v="428.871756392034"/>
    <n v="0"/>
    <n v="2.5072774887084899"/>
    <n v="301"/>
    <n v="66"/>
    <n v="0.1"/>
    <n v="1998"/>
    <x v="2"/>
    <n v="23898"/>
    <s v="eil51"/>
    <n v="0.21926910299003299"/>
    <x v="1"/>
    <n v="1"/>
  </r>
  <r>
    <n v="22"/>
    <n v="462"/>
    <x v="1"/>
    <x v="0"/>
    <n v="35.146025419235201"/>
    <n v="278.43707695875997"/>
    <n v="0"/>
    <n v="0"/>
    <n v="4111"/>
    <n v="0"/>
    <n v="0"/>
    <n v="1998"/>
    <x v="1"/>
    <n v="0"/>
    <s v="eil22"/>
    <n v="0"/>
    <x v="2"/>
    <n v="1"/>
  </r>
  <r>
    <n v="33"/>
    <n v="1056"/>
    <x v="2"/>
    <x v="0"/>
    <n v="7203.1947693824704"/>
    <n v="443.83532581708198"/>
    <n v="3.2319902780278999E-3"/>
    <n v="0"/>
    <n v="13706"/>
    <n v="0"/>
    <n v="0"/>
    <n v="1998"/>
    <x v="2"/>
    <n v="0"/>
    <s v="eil33"/>
    <n v="0"/>
    <x v="0"/>
    <n v="1"/>
  </r>
  <r>
    <n v="23"/>
    <n v="506"/>
    <x v="2"/>
    <x v="1"/>
    <n v="29.164715528488099"/>
    <n v="470.05859968022401"/>
    <n v="0"/>
    <n v="1.44984650611877"/>
    <n v="127"/>
    <n v="93"/>
    <n v="0.1"/>
    <n v="1999"/>
    <x v="2"/>
    <n v="21"/>
    <s v="eil23"/>
    <n v="0.73228346456692905"/>
    <x v="2"/>
    <n v="1"/>
  </r>
  <r>
    <n v="13"/>
    <n v="156"/>
    <x v="2"/>
    <x v="1"/>
    <n v="8.1722772121429408"/>
    <n v="153"/>
    <n v="0"/>
    <n v="0.91169476509094205"/>
    <n v="69"/>
    <n v="44"/>
    <n v="0.1"/>
    <n v="1998"/>
    <x v="2"/>
    <n v="0"/>
    <s v="eil13"/>
    <n v="0.63768115942028902"/>
    <x v="2"/>
    <n v="1"/>
  </r>
  <r>
    <n v="48"/>
    <n v="2256"/>
    <x v="2"/>
    <x v="1"/>
    <n v="7206.75292420387"/>
    <s v="inf"/>
    <s v="inf"/>
    <n v="9.9380910396575892"/>
    <n v="1493"/>
    <n v="585"/>
    <n v="0.1"/>
    <n v="1999"/>
    <x v="0"/>
    <n v="16827"/>
    <s v="att48"/>
    <n v="0.39182853315472199"/>
    <x v="0"/>
    <n v="0"/>
  </r>
  <r>
    <n v="76"/>
    <n v="5700"/>
    <x v="3"/>
    <x v="1"/>
    <n v="3580.12489604949"/>
    <n v="544.36905267082795"/>
    <n v="6.9852728414628204E-6"/>
    <n v="5.8560800552368102"/>
    <n v="459"/>
    <n v="106"/>
    <n v="0.1"/>
    <n v="2000"/>
    <x v="0"/>
    <n v="4622"/>
    <s v="eilA76"/>
    <n v="0.23093681917211301"/>
    <x v="1"/>
    <n v="1"/>
  </r>
  <r>
    <n v="101"/>
    <n v="10100"/>
    <x v="2"/>
    <x v="0"/>
    <n v="7224.6659078598004"/>
    <s v="inf"/>
    <s v="inf"/>
    <n v="0"/>
    <n v="1824"/>
    <n v="0"/>
    <n v="0"/>
    <n v="2002"/>
    <x v="2"/>
    <n v="0"/>
    <s v="eilA101"/>
    <n v="0"/>
    <x v="1"/>
    <n v="0"/>
  </r>
  <r>
    <n v="76"/>
    <n v="5700"/>
    <x v="1"/>
    <x v="0"/>
    <n v="7208.2342994213104"/>
    <s v="inf"/>
    <s v="inf"/>
    <n v="0"/>
    <n v="2944"/>
    <n v="0"/>
    <n v="0"/>
    <n v="2000"/>
    <x v="2"/>
    <n v="0"/>
    <s v="eilD76"/>
    <n v="0"/>
    <x v="1"/>
    <n v="0"/>
  </r>
  <r>
    <n v="22"/>
    <n v="462"/>
    <x v="0"/>
    <x v="0"/>
    <n v="2210.1413836479101"/>
    <n v="278.43707695875997"/>
    <n v="9.8850149064521906E-5"/>
    <n v="0"/>
    <n v="19277"/>
    <n v="0"/>
    <n v="0"/>
    <n v="1999"/>
    <x v="1"/>
    <n v="0"/>
    <s v="eil22"/>
    <n v="0"/>
    <x v="2"/>
    <n v="1"/>
  </r>
  <r>
    <n v="30"/>
    <n v="870"/>
    <x v="2"/>
    <x v="1"/>
    <n v="704.619569301605"/>
    <n v="382.72988778852903"/>
    <n v="0"/>
    <n v="5.5889658927917401"/>
    <n v="616"/>
    <n v="340"/>
    <n v="0.1"/>
    <n v="1999"/>
    <x v="0"/>
    <n v="0"/>
    <s v="eil30"/>
    <n v="0.55194805194805197"/>
    <x v="0"/>
    <n v="1"/>
  </r>
  <r>
    <n v="33"/>
    <n v="1056"/>
    <x v="1"/>
    <x v="0"/>
    <n v="1922.19925189018"/>
    <n v="442.65348671178702"/>
    <n v="0"/>
    <n v="0"/>
    <n v="9811"/>
    <n v="0"/>
    <n v="0"/>
    <n v="1998"/>
    <x v="2"/>
    <n v="0"/>
    <s v="eil33"/>
    <n v="0"/>
    <x v="0"/>
    <n v="1"/>
  </r>
  <r>
    <n v="13"/>
    <n v="156"/>
    <x v="1"/>
    <x v="1"/>
    <n v="2.86630082130432"/>
    <n v="152.99999999999901"/>
    <n v="0"/>
    <n v="0.55922818183898904"/>
    <n v="54"/>
    <n v="30"/>
    <n v="0.1"/>
    <n v="2002"/>
    <x v="0"/>
    <n v="0"/>
    <s v="eil13"/>
    <n v="0.55555555555555503"/>
    <x v="2"/>
    <n v="1"/>
  </r>
  <r>
    <n v="48"/>
    <n v="2256"/>
    <x v="1"/>
    <x v="0"/>
    <n v="7203.1420426368704"/>
    <s v="inf"/>
    <s v="inf"/>
    <n v="0"/>
    <n v="23251"/>
    <n v="0"/>
    <n v="0"/>
    <n v="2002"/>
    <x v="1"/>
    <n v="0"/>
    <s v="att48"/>
    <n v="0"/>
    <x v="0"/>
    <n v="0"/>
  </r>
  <r>
    <n v="48"/>
    <n v="2256"/>
    <x v="0"/>
    <x v="0"/>
    <n v="7218.3507709503101"/>
    <s v="inf"/>
    <s v="inf"/>
    <n v="0"/>
    <n v="25244"/>
    <n v="0"/>
    <n v="0"/>
    <n v="1998"/>
    <x v="1"/>
    <n v="0"/>
    <s v="att48"/>
    <n v="0"/>
    <x v="0"/>
    <n v="0"/>
  </r>
  <r>
    <n v="7"/>
    <n v="42"/>
    <x v="1"/>
    <x v="1"/>
    <n v="1.20401215553283"/>
    <n v="104"/>
    <n v="0"/>
    <n v="0.53570103645324696"/>
    <n v="63"/>
    <n v="47"/>
    <n v="0.1"/>
    <n v="2002"/>
    <x v="1"/>
    <n v="390"/>
    <s v="eil7"/>
    <n v="0.74603174603174605"/>
    <x v="2"/>
    <n v="1"/>
  </r>
  <r>
    <n v="76"/>
    <n v="5700"/>
    <x v="2"/>
    <x v="1"/>
    <n v="7217.6422181129401"/>
    <s v="inf"/>
    <s v="inf"/>
    <n v="16.0053117275238"/>
    <n v="617"/>
    <n v="256"/>
    <n v="0.1"/>
    <n v="2002"/>
    <x v="2"/>
    <n v="3761"/>
    <s v="eilB76"/>
    <n v="0.41491085899513702"/>
    <x v="1"/>
    <n v="0"/>
  </r>
  <r>
    <n v="23"/>
    <n v="506"/>
    <x v="3"/>
    <x v="1"/>
    <n v="3.53369808197021"/>
    <n v="470.05859968022298"/>
    <n v="0"/>
    <n v="0.81812191009521396"/>
    <n v="149"/>
    <n v="103"/>
    <n v="0.1"/>
    <n v="2002"/>
    <x v="1"/>
    <n v="0"/>
    <s v="eil23"/>
    <n v="0.69127516778523401"/>
    <x v="2"/>
    <n v="1"/>
  </r>
  <r>
    <n v="76"/>
    <n v="5700"/>
    <x v="1"/>
    <x v="0"/>
    <n v="7206.3558363914399"/>
    <s v="inf"/>
    <s v="inf"/>
    <n v="0"/>
    <n v="7421"/>
    <n v="0"/>
    <n v="0"/>
    <n v="1999"/>
    <x v="0"/>
    <n v="0"/>
    <s v="eilD76"/>
    <n v="0"/>
    <x v="1"/>
    <n v="0"/>
  </r>
  <r>
    <n v="33"/>
    <n v="1056"/>
    <x v="1"/>
    <x v="0"/>
    <n v="1177.8075134754099"/>
    <n v="442.65348671178702"/>
    <n v="0"/>
    <n v="0"/>
    <n v="9811"/>
    <n v="0"/>
    <n v="0"/>
    <n v="2001"/>
    <x v="0"/>
    <n v="0"/>
    <s v="eil33"/>
    <n v="0"/>
    <x v="0"/>
    <n v="1"/>
  </r>
  <r>
    <n v="7"/>
    <n v="42"/>
    <x v="3"/>
    <x v="0"/>
    <n v="0.58377528190612704"/>
    <n v="104"/>
    <n v="0"/>
    <n v="0"/>
    <n v="172"/>
    <n v="0"/>
    <n v="0"/>
    <n v="2001"/>
    <x v="1"/>
    <n v="0"/>
    <s v="eil7"/>
    <n v="0"/>
    <x v="2"/>
    <n v="1"/>
  </r>
  <r>
    <n v="30"/>
    <n v="870"/>
    <x v="1"/>
    <x v="0"/>
    <n v="114.84407544136"/>
    <n v="382.72988778852903"/>
    <n v="0"/>
    <n v="0"/>
    <n v="1944"/>
    <n v="0"/>
    <n v="0"/>
    <n v="2001"/>
    <x v="1"/>
    <n v="0"/>
    <s v="eil30"/>
    <n v="0"/>
    <x v="0"/>
    <n v="1"/>
  </r>
  <r>
    <n v="31"/>
    <n v="930"/>
    <x v="2"/>
    <x v="0"/>
    <n v="29.108185291290201"/>
    <n v="222.99999999999901"/>
    <n v="0"/>
    <n v="0"/>
    <n v="351"/>
    <n v="0"/>
    <n v="0"/>
    <n v="1998"/>
    <x v="1"/>
    <n v="0"/>
    <s v="eil31"/>
    <n v="0"/>
    <x v="0"/>
    <n v="1"/>
  </r>
  <r>
    <n v="22"/>
    <n v="462"/>
    <x v="2"/>
    <x v="1"/>
    <n v="149.27399182319601"/>
    <n v="278.43707695875997"/>
    <n v="0"/>
    <n v="1.96641898155212"/>
    <n v="362"/>
    <n v="200"/>
    <n v="0.1"/>
    <n v="1999"/>
    <x v="0"/>
    <n v="6717"/>
    <s v="eil22"/>
    <n v="0.55248618784530301"/>
    <x v="2"/>
    <n v="1"/>
  </r>
  <r>
    <n v="33"/>
    <n v="1056"/>
    <x v="0"/>
    <x v="0"/>
    <n v="7211.94749093055"/>
    <s v="inf"/>
    <s v="inf"/>
    <n v="0"/>
    <n v="211"/>
    <n v="0"/>
    <n v="0"/>
    <n v="1998"/>
    <x v="0"/>
    <n v="0"/>
    <s v="eil33"/>
    <n v="0"/>
    <x v="0"/>
    <n v="0"/>
  </r>
  <r>
    <n v="13"/>
    <n v="156"/>
    <x v="3"/>
    <x v="1"/>
    <n v="1.0407078266143801"/>
    <n v="153"/>
    <n v="0"/>
    <n v="0.50650644302368097"/>
    <n v="61"/>
    <n v="28"/>
    <n v="0.1"/>
    <n v="2002"/>
    <x v="2"/>
    <n v="0"/>
    <s v="eil13"/>
    <n v="0.45901639344262202"/>
    <x v="2"/>
    <n v="1"/>
  </r>
  <r>
    <n v="101"/>
    <n v="10100"/>
    <x v="2"/>
    <x v="1"/>
    <n v="7228.7764308452597"/>
    <s v="inf"/>
    <s v="inf"/>
    <n v="46.6323146820068"/>
    <n v="1052"/>
    <n v="472"/>
    <n v="0.1"/>
    <n v="2002"/>
    <x v="0"/>
    <n v="497"/>
    <s v="eilB101"/>
    <n v="0.448669201520912"/>
    <x v="1"/>
    <n v="0"/>
  </r>
  <r>
    <n v="31"/>
    <n v="930"/>
    <x v="2"/>
    <x v="1"/>
    <n v="12.730288982391301"/>
    <n v="222.99999999999901"/>
    <n v="0"/>
    <n v="2.1565232276916499"/>
    <n v="184"/>
    <n v="122"/>
    <n v="0.1"/>
    <n v="1999"/>
    <x v="2"/>
    <n v="0"/>
    <s v="eil31"/>
    <n v="0.66304347826086896"/>
    <x v="0"/>
    <n v="1"/>
  </r>
  <r>
    <n v="13"/>
    <n v="156"/>
    <x v="0"/>
    <x v="0"/>
    <n v="53.215302705764699"/>
    <n v="152.99999999999901"/>
    <n v="0"/>
    <n v="0"/>
    <n v="54"/>
    <n v="0"/>
    <n v="0"/>
    <n v="1999"/>
    <x v="1"/>
    <n v="0"/>
    <s v="eil13"/>
    <n v="0"/>
    <x v="2"/>
    <n v="1"/>
  </r>
  <r>
    <n v="13"/>
    <n v="156"/>
    <x v="1"/>
    <x v="0"/>
    <n v="2.5681669712066602"/>
    <n v="152.99999999999901"/>
    <n v="0"/>
    <n v="0"/>
    <n v="54"/>
    <n v="0"/>
    <n v="0"/>
    <n v="1998"/>
    <x v="1"/>
    <n v="0"/>
    <s v="eil13"/>
    <n v="0"/>
    <x v="2"/>
    <n v="1"/>
  </r>
  <r>
    <n v="76"/>
    <n v="5700"/>
    <x v="1"/>
    <x v="0"/>
    <n v="7206.3575704097702"/>
    <s v="inf"/>
    <s v="inf"/>
    <n v="0"/>
    <n v="6294"/>
    <n v="0"/>
    <n v="0"/>
    <n v="2002"/>
    <x v="0"/>
    <n v="0"/>
    <s v="eilC76"/>
    <n v="0"/>
    <x v="1"/>
    <n v="0"/>
  </r>
  <r>
    <n v="30"/>
    <n v="870"/>
    <x v="3"/>
    <x v="1"/>
    <n v="21.146026134490899"/>
    <n v="382.72988778852903"/>
    <n v="0"/>
    <n v="1.3591406345367401"/>
    <n v="343"/>
    <n v="213"/>
    <n v="0.1"/>
    <n v="2002"/>
    <x v="1"/>
    <n v="0"/>
    <s v="eil30"/>
    <n v="0.62099125364431396"/>
    <x v="0"/>
    <n v="1"/>
  </r>
  <r>
    <n v="7"/>
    <n v="42"/>
    <x v="0"/>
    <x v="1"/>
    <n v="7.8906807899475098"/>
    <n v="98.847999999999701"/>
    <n v="0"/>
    <n v="3.1039469242095898"/>
    <n v="147"/>
    <n v="122"/>
    <n v="0.1"/>
    <n v="2001"/>
    <x v="0"/>
    <n v="1619"/>
    <s v="eil7"/>
    <n v="0.82993197278911501"/>
    <x v="2"/>
    <n v="1"/>
  </r>
  <r>
    <n v="33"/>
    <n v="1056"/>
    <x v="1"/>
    <x v="1"/>
    <n v="59.128300666808997"/>
    <n v="442.65348671178799"/>
    <n v="0"/>
    <n v="6.0284662246704102"/>
    <n v="493"/>
    <n v="294"/>
    <n v="0.1"/>
    <n v="2002"/>
    <x v="1"/>
    <n v="251"/>
    <s v="eil33"/>
    <n v="0.59634888438133804"/>
    <x v="0"/>
    <n v="1"/>
  </r>
  <r>
    <n v="76"/>
    <n v="5700"/>
    <x v="1"/>
    <x v="0"/>
    <n v="7206.5107655525198"/>
    <s v="inf"/>
    <s v="inf"/>
    <n v="0"/>
    <n v="6294"/>
    <n v="0"/>
    <n v="0"/>
    <n v="1998"/>
    <x v="2"/>
    <n v="0"/>
    <s v="eilB76"/>
    <n v="0"/>
    <x v="1"/>
    <n v="0"/>
  </r>
  <r>
    <n v="76"/>
    <n v="5700"/>
    <x v="1"/>
    <x v="1"/>
    <n v="5051.52791166305"/>
    <n v="544.36905267082795"/>
    <n v="0"/>
    <n v="9.8547885417938197"/>
    <n v="548"/>
    <n v="117"/>
    <n v="0.1"/>
    <n v="2000"/>
    <x v="2"/>
    <n v="5347"/>
    <s v="eilA76"/>
    <n v="0.21350364963503601"/>
    <x v="1"/>
    <n v="1"/>
  </r>
  <r>
    <n v="76"/>
    <n v="5700"/>
    <x v="1"/>
    <x v="1"/>
    <n v="4352.5971014499601"/>
    <n v="544.36905175591403"/>
    <n v="0"/>
    <n v="10.4294068813323"/>
    <n v="445"/>
    <n v="226"/>
    <n v="0.1"/>
    <n v="2000"/>
    <x v="1"/>
    <n v="10766"/>
    <s v="eilB76"/>
    <n v="0.50786516853932495"/>
    <x v="1"/>
    <n v="1"/>
  </r>
  <r>
    <n v="7"/>
    <n v="42"/>
    <x v="3"/>
    <x v="1"/>
    <n v="0.44842100143432601"/>
    <n v="79.680000000000007"/>
    <n v="0"/>
    <n v="0.31823468208312899"/>
    <n v="17"/>
    <n v="6"/>
    <n v="0.1"/>
    <n v="2001"/>
    <x v="2"/>
    <n v="58"/>
    <s v="eil7"/>
    <n v="0.35294117647058798"/>
    <x v="2"/>
    <n v="1"/>
  </r>
  <r>
    <n v="51"/>
    <n v="2550"/>
    <x v="0"/>
    <x v="1"/>
    <n v="7220.9398136138898"/>
    <n v="451.304118977305"/>
    <n v="5.8431907679400999E-2"/>
    <n v="40.141985416412297"/>
    <n v="1021"/>
    <n v="555"/>
    <n v="0.1"/>
    <n v="1998"/>
    <x v="2"/>
    <n v="3389"/>
    <s v="eil51"/>
    <n v="0.54358472086190002"/>
    <x v="1"/>
    <n v="1"/>
  </r>
  <r>
    <n v="76"/>
    <n v="5700"/>
    <x v="2"/>
    <x v="1"/>
    <n v="7215.7512016296296"/>
    <s v="inf"/>
    <s v="inf"/>
    <n v="25.096057415008499"/>
    <n v="1014"/>
    <n v="196"/>
    <n v="0.1"/>
    <n v="2001"/>
    <x v="0"/>
    <n v="16201"/>
    <s v="eilA76"/>
    <n v="0.19329388560157701"/>
    <x v="1"/>
    <n v="0"/>
  </r>
  <r>
    <n v="101"/>
    <n v="10100"/>
    <x v="1"/>
    <x v="0"/>
    <n v="7211.2012450695001"/>
    <n v="685.37709571111395"/>
    <n v="6.8192885885144994E-2"/>
    <n v="0"/>
    <n v="5762"/>
    <n v="0"/>
    <n v="0"/>
    <n v="2000"/>
    <x v="2"/>
    <n v="0"/>
    <s v="eilA101"/>
    <n v="0"/>
    <x v="1"/>
    <n v="1"/>
  </r>
  <r>
    <n v="31"/>
    <n v="930"/>
    <x v="2"/>
    <x v="1"/>
    <n v="16.000235795974699"/>
    <n v="222.99999999999901"/>
    <n v="0"/>
    <n v="2.3274245262146001"/>
    <n v="124"/>
    <n v="73"/>
    <n v="0.1"/>
    <n v="1998"/>
    <x v="1"/>
    <n v="0"/>
    <s v="eil31"/>
    <n v="0.58870967741935398"/>
    <x v="0"/>
    <n v="1"/>
  </r>
  <r>
    <n v="23"/>
    <n v="506"/>
    <x v="0"/>
    <x v="0"/>
    <n v="478.84436106681801"/>
    <n v="470.05859968022401"/>
    <n v="0"/>
    <n v="0"/>
    <n v="1268"/>
    <n v="0"/>
    <n v="0"/>
    <n v="2002"/>
    <x v="2"/>
    <n v="0"/>
    <s v="eil23"/>
    <n v="0"/>
    <x v="2"/>
    <n v="1"/>
  </r>
  <r>
    <n v="23"/>
    <n v="506"/>
    <x v="1"/>
    <x v="1"/>
    <n v="11.4610505104064"/>
    <n v="470.05859968022298"/>
    <n v="0"/>
    <n v="1.05951976776123"/>
    <n v="128"/>
    <n v="93"/>
    <n v="0.1"/>
    <n v="2001"/>
    <x v="2"/>
    <n v="0"/>
    <s v="eil23"/>
    <n v="0.7265625"/>
    <x v="2"/>
    <n v="1"/>
  </r>
  <r>
    <n v="30"/>
    <n v="870"/>
    <x v="3"/>
    <x v="0"/>
    <n v="25.904866456985399"/>
    <n v="382.72988778852903"/>
    <n v="0"/>
    <n v="0"/>
    <n v="1226"/>
    <n v="0"/>
    <n v="0"/>
    <n v="2001"/>
    <x v="2"/>
    <n v="0"/>
    <s v="eil30"/>
    <n v="0"/>
    <x v="0"/>
    <n v="1"/>
  </r>
  <r>
    <n v="7"/>
    <n v="42"/>
    <x v="1"/>
    <x v="0"/>
    <n v="0.60966873168945301"/>
    <n v="77.28"/>
    <n v="0"/>
    <n v="0"/>
    <n v="40"/>
    <n v="0"/>
    <n v="0"/>
    <n v="2001"/>
    <x v="2"/>
    <n v="0"/>
    <s v="eil7"/>
    <n v="0"/>
    <x v="2"/>
    <n v="1"/>
  </r>
  <r>
    <n v="48"/>
    <n v="2256"/>
    <x v="3"/>
    <x v="1"/>
    <n v="7201.8913564681998"/>
    <n v="93294.493890445505"/>
    <n v="0.61211178243447995"/>
    <n v="3.7773463726043701"/>
    <n v="809"/>
    <n v="219"/>
    <n v="0.1"/>
    <n v="1998"/>
    <x v="0"/>
    <n v="36835"/>
    <s v="att48"/>
    <n v="0.27070457354758898"/>
    <x v="0"/>
    <n v="1"/>
  </r>
  <r>
    <n v="51"/>
    <n v="2550"/>
    <x v="1"/>
    <x v="1"/>
    <n v="7203.4871304035096"/>
    <n v="428.87175639203298"/>
    <n v="5.6674499540241997E-3"/>
    <n v="5.2629632949829102"/>
    <n v="310"/>
    <n v="157"/>
    <n v="0.1"/>
    <n v="1998"/>
    <x v="0"/>
    <n v="31229"/>
    <s v="eil51"/>
    <n v="0.50645161290322505"/>
    <x v="1"/>
    <n v="1"/>
  </r>
  <r>
    <n v="13"/>
    <n v="156"/>
    <x v="1"/>
    <x v="1"/>
    <n v="2.8240969181060702"/>
    <n v="152.99999999999901"/>
    <n v="0"/>
    <n v="0.48903012275695801"/>
    <n v="58"/>
    <n v="26"/>
    <n v="0.1"/>
    <n v="2001"/>
    <x v="1"/>
    <n v="0"/>
    <s v="eil13"/>
    <n v="0.44827586206896503"/>
    <x v="2"/>
    <n v="1"/>
  </r>
  <r>
    <n v="23"/>
    <n v="506"/>
    <x v="2"/>
    <x v="0"/>
    <n v="74.963923215866004"/>
    <n v="470.05859968022401"/>
    <n v="0"/>
    <n v="0"/>
    <n v="553"/>
    <n v="0"/>
    <n v="0"/>
    <n v="2001"/>
    <x v="1"/>
    <n v="0"/>
    <s v="eil23"/>
    <n v="0"/>
    <x v="2"/>
    <n v="1"/>
  </r>
  <r>
    <n v="7"/>
    <n v="42"/>
    <x v="2"/>
    <x v="1"/>
    <n v="4.2788805961608798"/>
    <n v="99.409999999999798"/>
    <n v="0"/>
    <n v="0.744221210479736"/>
    <n v="69"/>
    <n v="58"/>
    <n v="0.1"/>
    <n v="2002"/>
    <x v="0"/>
    <n v="1216"/>
    <s v="eil7"/>
    <n v="0.84057971014492705"/>
    <x v="2"/>
    <n v="1"/>
  </r>
  <r>
    <n v="7"/>
    <n v="42"/>
    <x v="0"/>
    <x v="0"/>
    <n v="3.6743934154510498"/>
    <n v="103.99999999999901"/>
    <n v="0"/>
    <n v="0"/>
    <n v="1571"/>
    <n v="0"/>
    <n v="0"/>
    <n v="1998"/>
    <x v="1"/>
    <n v="0"/>
    <s v="eil7"/>
    <n v="0"/>
    <x v="2"/>
    <n v="1"/>
  </r>
  <r>
    <n v="76"/>
    <n v="5700"/>
    <x v="1"/>
    <x v="1"/>
    <n v="4372.6565387248902"/>
    <n v="544.36905175591403"/>
    <n v="0"/>
    <n v="10.665612697601301"/>
    <n v="445"/>
    <n v="226"/>
    <n v="0.1"/>
    <n v="2000"/>
    <x v="0"/>
    <n v="10766"/>
    <s v="eilC76"/>
    <n v="0.50786516853932495"/>
    <x v="1"/>
    <n v="1"/>
  </r>
  <r>
    <n v="22"/>
    <n v="462"/>
    <x v="3"/>
    <x v="0"/>
    <n v="17.0364956855773"/>
    <n v="278.43707695875997"/>
    <n v="0"/>
    <n v="0"/>
    <n v="1643"/>
    <n v="0"/>
    <n v="0"/>
    <n v="2001"/>
    <x v="0"/>
    <n v="0"/>
    <s v="eil22"/>
    <n v="0"/>
    <x v="2"/>
    <n v="1"/>
  </r>
  <r>
    <n v="76"/>
    <n v="5700"/>
    <x v="3"/>
    <x v="1"/>
    <n v="1453.33400416374"/>
    <n v="544.36905267082795"/>
    <n v="0"/>
    <n v="5.9715061187744096"/>
    <n v="447"/>
    <n v="108"/>
    <n v="0.1"/>
    <n v="1998"/>
    <x v="1"/>
    <n v="4827"/>
    <s v="eilD76"/>
    <n v="0.24161073825503299"/>
    <x v="1"/>
    <n v="1"/>
  </r>
  <r>
    <n v="13"/>
    <n v="156"/>
    <x v="3"/>
    <x v="0"/>
    <n v="0.93819165229797297"/>
    <n v="152.99999999999901"/>
    <n v="0"/>
    <n v="0"/>
    <n v="54"/>
    <n v="0"/>
    <n v="0"/>
    <n v="1998"/>
    <x v="2"/>
    <n v="0"/>
    <s v="eil13"/>
    <n v="0"/>
    <x v="2"/>
    <n v="1"/>
  </r>
  <r>
    <n v="33"/>
    <n v="1056"/>
    <x v="3"/>
    <x v="1"/>
    <n v="144.48541593551599"/>
    <n v="442.65348671178799"/>
    <n v="0"/>
    <n v="2.1472198963165199"/>
    <n v="363"/>
    <n v="202"/>
    <n v="0.1"/>
    <n v="2001"/>
    <x v="2"/>
    <n v="1477"/>
    <s v="eil33"/>
    <n v="0.556473829201101"/>
    <x v="0"/>
    <n v="1"/>
  </r>
  <r>
    <n v="30"/>
    <n v="870"/>
    <x v="1"/>
    <x v="1"/>
    <n v="38.301589012146003"/>
    <n v="382.72988778852903"/>
    <n v="0"/>
    <n v="1.9698846340179399"/>
    <n v="227"/>
    <n v="152"/>
    <n v="0.1"/>
    <n v="2001"/>
    <x v="2"/>
    <n v="27"/>
    <s v="eil30"/>
    <n v="0.66960352422907399"/>
    <x v="0"/>
    <n v="1"/>
  </r>
  <r>
    <n v="76"/>
    <n v="5700"/>
    <x v="3"/>
    <x v="0"/>
    <n v="4761.2179939746802"/>
    <n v="544.36905267082795"/>
    <n v="0"/>
    <n v="0"/>
    <n v="3588"/>
    <n v="0"/>
    <n v="0"/>
    <n v="1998"/>
    <x v="1"/>
    <n v="0"/>
    <s v="eilB76"/>
    <n v="0"/>
    <x v="1"/>
    <n v="1"/>
  </r>
  <r>
    <n v="30"/>
    <n v="870"/>
    <x v="2"/>
    <x v="0"/>
    <n v="480.41876530647198"/>
    <n v="382.72988778852903"/>
    <n v="0"/>
    <n v="0"/>
    <n v="3865"/>
    <n v="0"/>
    <n v="0"/>
    <n v="2001"/>
    <x v="1"/>
    <n v="0"/>
    <s v="eil30"/>
    <n v="0"/>
    <x v="0"/>
    <n v="1"/>
  </r>
  <r>
    <n v="101"/>
    <n v="10100"/>
    <x v="3"/>
    <x v="1"/>
    <n v="3851.81220078468"/>
    <n v="644.82516580221795"/>
    <n v="0"/>
    <n v="17.5245423316955"/>
    <n v="969"/>
    <n v="251"/>
    <n v="0.1"/>
    <n v="2000"/>
    <x v="0"/>
    <n v="9303"/>
    <s v="eilB101"/>
    <n v="0.25902992776057698"/>
    <x v="1"/>
    <n v="1"/>
  </r>
  <r>
    <n v="31"/>
    <n v="930"/>
    <x v="3"/>
    <x v="0"/>
    <n v="5.1037738323211599"/>
    <n v="222.99999999999901"/>
    <n v="0"/>
    <n v="0"/>
    <n v="199"/>
    <n v="0"/>
    <n v="0"/>
    <n v="2002"/>
    <x v="2"/>
    <n v="0"/>
    <s v="eil31"/>
    <n v="0"/>
    <x v="0"/>
    <n v="1"/>
  </r>
  <r>
    <n v="30"/>
    <n v="870"/>
    <x v="1"/>
    <x v="0"/>
    <n v="85.609904527664099"/>
    <n v="382.72988778852903"/>
    <n v="0"/>
    <n v="0"/>
    <n v="1944"/>
    <n v="0"/>
    <n v="0"/>
    <n v="1999"/>
    <x v="2"/>
    <n v="0"/>
    <s v="eil30"/>
    <n v="0"/>
    <x v="0"/>
    <n v="1"/>
  </r>
  <r>
    <n v="7"/>
    <n v="42"/>
    <x v="3"/>
    <x v="0"/>
    <n v="0.47494721412658603"/>
    <n v="80.08"/>
    <n v="0"/>
    <n v="0"/>
    <n v="44"/>
    <n v="0"/>
    <n v="0"/>
    <n v="1999"/>
    <x v="2"/>
    <n v="0"/>
    <s v="eil7"/>
    <n v="0"/>
    <x v="2"/>
    <n v="1"/>
  </r>
  <r>
    <n v="30"/>
    <n v="870"/>
    <x v="0"/>
    <x v="0"/>
    <n v="4624.1275365352603"/>
    <n v="382.72988778852402"/>
    <n v="0"/>
    <n v="0"/>
    <n v="7042"/>
    <n v="0"/>
    <n v="0"/>
    <n v="2002"/>
    <x v="2"/>
    <n v="0"/>
    <s v="eil30"/>
    <n v="0"/>
    <x v="0"/>
    <n v="1"/>
  </r>
  <r>
    <n v="76"/>
    <n v="5700"/>
    <x v="3"/>
    <x v="1"/>
    <n v="1755.9846868515001"/>
    <n v="544.36905267082795"/>
    <n v="0"/>
    <n v="12.2653391361236"/>
    <n v="641"/>
    <n v="145"/>
    <n v="0.1"/>
    <n v="1998"/>
    <x v="0"/>
    <n v="4141"/>
    <s v="eilA76"/>
    <n v="0.22620904836193401"/>
    <x v="1"/>
    <n v="1"/>
  </r>
  <r>
    <n v="22"/>
    <n v="462"/>
    <x v="0"/>
    <x v="1"/>
    <n v="654.33476543426502"/>
    <n v="278.437076958761"/>
    <n v="0"/>
    <n v="8.2174446582794101"/>
    <n v="334"/>
    <n v="144"/>
    <n v="0.1"/>
    <n v="1999"/>
    <x v="1"/>
    <n v="19148"/>
    <s v="eil22"/>
    <n v="0.43113772455089799"/>
    <x v="2"/>
    <n v="1"/>
  </r>
  <r>
    <n v="76"/>
    <n v="5700"/>
    <x v="2"/>
    <x v="0"/>
    <n v="7214.2537534236899"/>
    <s v="inf"/>
    <s v="inf"/>
    <n v="0"/>
    <n v="3387"/>
    <n v="0"/>
    <n v="0"/>
    <n v="1999"/>
    <x v="0"/>
    <n v="0"/>
    <s v="eilB76"/>
    <n v="0"/>
    <x v="1"/>
    <n v="0"/>
  </r>
  <r>
    <n v="76"/>
    <n v="5700"/>
    <x v="3"/>
    <x v="0"/>
    <n v="3336.4803943634001"/>
    <n v="544.36905267082795"/>
    <n v="0"/>
    <n v="0"/>
    <n v="3588"/>
    <n v="0"/>
    <n v="0"/>
    <n v="2002"/>
    <x v="0"/>
    <n v="0"/>
    <s v="eilA76"/>
    <n v="0"/>
    <x v="1"/>
    <n v="1"/>
  </r>
  <r>
    <n v="51"/>
    <n v="2550"/>
    <x v="2"/>
    <x v="1"/>
    <n v="7206.77660560607"/>
    <n v="430.86061990557999"/>
    <n v="1.3855794354354699E-2"/>
    <n v="8.0076022148132306"/>
    <n v="380"/>
    <n v="233"/>
    <n v="0.1"/>
    <n v="1999"/>
    <x v="0"/>
    <n v="43200"/>
    <s v="eil51"/>
    <n v="0.61315789473684201"/>
    <x v="1"/>
    <n v="1"/>
  </r>
  <r>
    <n v="23"/>
    <n v="506"/>
    <x v="3"/>
    <x v="0"/>
    <n v="4.0133976936340297"/>
    <n v="470.05859968022298"/>
    <n v="0"/>
    <n v="0"/>
    <n v="267"/>
    <n v="0"/>
    <n v="0"/>
    <n v="2002"/>
    <x v="0"/>
    <n v="0"/>
    <s v="eil23"/>
    <n v="0"/>
    <x v="2"/>
    <n v="1"/>
  </r>
  <r>
    <n v="13"/>
    <n v="156"/>
    <x v="1"/>
    <x v="0"/>
    <n v="2.67459964752197"/>
    <n v="152.99999999999901"/>
    <n v="0"/>
    <n v="0"/>
    <n v="54"/>
    <n v="0"/>
    <n v="0"/>
    <n v="2000"/>
    <x v="2"/>
    <n v="0"/>
    <s v="eil13"/>
    <n v="0"/>
    <x v="2"/>
    <n v="1"/>
  </r>
  <r>
    <n v="76"/>
    <n v="5700"/>
    <x v="2"/>
    <x v="0"/>
    <n v="7213.5345914363797"/>
    <s v="inf"/>
    <s v="inf"/>
    <n v="0"/>
    <n v="3387"/>
    <n v="0"/>
    <n v="0"/>
    <n v="2001"/>
    <x v="2"/>
    <n v="0"/>
    <s v="eilA76"/>
    <n v="0"/>
    <x v="1"/>
    <n v="0"/>
  </r>
  <r>
    <n v="22"/>
    <n v="462"/>
    <x v="1"/>
    <x v="0"/>
    <n v="35.226087808609002"/>
    <n v="278.43707695875997"/>
    <n v="0"/>
    <n v="0"/>
    <n v="4111"/>
    <n v="0"/>
    <n v="0"/>
    <n v="1999"/>
    <x v="0"/>
    <n v="0"/>
    <s v="eil22"/>
    <n v="0"/>
    <x v="2"/>
    <n v="1"/>
  </r>
  <r>
    <n v="76"/>
    <n v="5700"/>
    <x v="1"/>
    <x v="0"/>
    <n v="7206.4985649585697"/>
    <s v="inf"/>
    <s v="inf"/>
    <n v="0"/>
    <n v="6294"/>
    <n v="0"/>
    <n v="0"/>
    <n v="2000"/>
    <x v="1"/>
    <n v="0"/>
    <s v="eilB76"/>
    <n v="0"/>
    <x v="1"/>
    <n v="0"/>
  </r>
  <r>
    <n v="7"/>
    <n v="42"/>
    <x v="2"/>
    <x v="1"/>
    <n v="2.8611423969268799"/>
    <n v="103.99999999999901"/>
    <n v="0"/>
    <n v="0.65965890884399403"/>
    <n v="105"/>
    <n v="91"/>
    <n v="0.1"/>
    <n v="2001"/>
    <x v="1"/>
    <n v="1124"/>
    <s v="eil7"/>
    <n v="0.86666666666666603"/>
    <x v="2"/>
    <n v="1"/>
  </r>
  <r>
    <n v="22"/>
    <n v="462"/>
    <x v="2"/>
    <x v="0"/>
    <n v="361.62178611755297"/>
    <n v="278.43707695875997"/>
    <n v="0"/>
    <n v="0"/>
    <n v="7085"/>
    <n v="0"/>
    <n v="0"/>
    <n v="1998"/>
    <x v="1"/>
    <n v="0"/>
    <s v="eil22"/>
    <n v="0"/>
    <x v="2"/>
    <n v="1"/>
  </r>
  <r>
    <n v="31"/>
    <n v="930"/>
    <x v="0"/>
    <x v="1"/>
    <n v="70.715471982955904"/>
    <n v="222.99999999999801"/>
    <n v="0"/>
    <n v="6.3139579296111998"/>
    <n v="157"/>
    <n v="108"/>
    <n v="0.1"/>
    <n v="1998"/>
    <x v="0"/>
    <n v="0"/>
    <s v="eil31"/>
    <n v="0.68789808917197404"/>
    <x v="0"/>
    <n v="1"/>
  </r>
  <r>
    <n v="76"/>
    <n v="5700"/>
    <x v="3"/>
    <x v="1"/>
    <n v="2285.02657365798"/>
    <n v="544.36905267082795"/>
    <n v="0"/>
    <n v="8.3374743461608798"/>
    <n v="447"/>
    <n v="108"/>
    <n v="0.1"/>
    <n v="1998"/>
    <x v="2"/>
    <n v="4827"/>
    <s v="eilC76"/>
    <n v="0.24161073825503299"/>
    <x v="1"/>
    <n v="1"/>
  </r>
  <r>
    <n v="76"/>
    <n v="5700"/>
    <x v="3"/>
    <x v="0"/>
    <n v="3478.8757774829801"/>
    <n v="544.36905267082795"/>
    <n v="0"/>
    <n v="0"/>
    <n v="3588"/>
    <n v="0"/>
    <n v="0"/>
    <n v="2001"/>
    <x v="0"/>
    <n v="0"/>
    <s v="eilD76"/>
    <n v="0"/>
    <x v="1"/>
    <n v="1"/>
  </r>
  <r>
    <n v="22"/>
    <n v="462"/>
    <x v="3"/>
    <x v="1"/>
    <n v="23.791379213333101"/>
    <n v="278.43707690412498"/>
    <n v="0"/>
    <n v="1.29643654823303"/>
    <n v="264"/>
    <n v="157"/>
    <n v="0.1"/>
    <n v="1998"/>
    <x v="1"/>
    <n v="955"/>
    <s v="eil22"/>
    <n v="0.59469696969696895"/>
    <x v="2"/>
    <n v="1"/>
  </r>
  <r>
    <n v="31"/>
    <n v="930"/>
    <x v="1"/>
    <x v="0"/>
    <n v="12.979896306991501"/>
    <n v="222.99999999999901"/>
    <n v="0"/>
    <n v="0"/>
    <n v="251"/>
    <n v="0"/>
    <n v="0"/>
    <n v="2002"/>
    <x v="1"/>
    <n v="0"/>
    <s v="eil31"/>
    <n v="0"/>
    <x v="0"/>
    <n v="1"/>
  </r>
  <r>
    <n v="33"/>
    <n v="1056"/>
    <x v="1"/>
    <x v="1"/>
    <n v="497.33189940452502"/>
    <n v="442.65348671178901"/>
    <n v="0"/>
    <n v="6.4107599258422798"/>
    <n v="466"/>
    <n v="176"/>
    <n v="0.1"/>
    <n v="1999"/>
    <x v="0"/>
    <n v="4771"/>
    <s v="eil33"/>
    <n v="0.37768240343347598"/>
    <x v="0"/>
    <n v="1"/>
  </r>
  <r>
    <n v="7"/>
    <n v="42"/>
    <x v="1"/>
    <x v="0"/>
    <n v="1.2410688400268499"/>
    <n v="104"/>
    <n v="0"/>
    <n v="0"/>
    <n v="439"/>
    <n v="0"/>
    <n v="0"/>
    <n v="1999"/>
    <x v="1"/>
    <n v="0"/>
    <s v="eil7"/>
    <n v="0"/>
    <x v="2"/>
    <n v="1"/>
  </r>
  <r>
    <n v="30"/>
    <n v="870"/>
    <x v="3"/>
    <x v="0"/>
    <n v="26.158793926238999"/>
    <n v="382.72988778852903"/>
    <n v="0"/>
    <n v="0"/>
    <n v="1226"/>
    <n v="0"/>
    <n v="0"/>
    <n v="1999"/>
    <x v="1"/>
    <n v="0"/>
    <s v="eil30"/>
    <n v="0"/>
    <x v="0"/>
    <n v="1"/>
  </r>
  <r>
    <n v="30"/>
    <n v="870"/>
    <x v="3"/>
    <x v="1"/>
    <n v="19.500109910964898"/>
    <n v="382.72988778852903"/>
    <n v="0"/>
    <n v="1.33997631072998"/>
    <n v="333"/>
    <n v="231"/>
    <n v="0.1"/>
    <n v="1999"/>
    <x v="0"/>
    <n v="0"/>
    <s v="eil30"/>
    <n v="0.69369369369369305"/>
    <x v="0"/>
    <n v="1"/>
  </r>
  <r>
    <n v="33"/>
    <n v="1056"/>
    <x v="3"/>
    <x v="0"/>
    <n v="164.918300628662"/>
    <n v="442.65348671178498"/>
    <n v="0"/>
    <n v="0"/>
    <n v="3146"/>
    <n v="0"/>
    <n v="0"/>
    <n v="1999"/>
    <x v="0"/>
    <n v="0"/>
    <s v="eil33"/>
    <n v="0"/>
    <x v="0"/>
    <n v="1"/>
  </r>
  <r>
    <n v="7"/>
    <n v="42"/>
    <x v="2"/>
    <x v="1"/>
    <n v="1.0396494865417401"/>
    <n v="77.459999999999894"/>
    <n v="0"/>
    <n v="0.52437663078308105"/>
    <n v="12"/>
    <n v="6"/>
    <n v="0.1"/>
    <n v="2000"/>
    <x v="2"/>
    <n v="184"/>
    <s v="eil7"/>
    <n v="0.5"/>
    <x v="2"/>
    <n v="1"/>
  </r>
  <r>
    <n v="7"/>
    <n v="42"/>
    <x v="1"/>
    <x v="1"/>
    <n v="1.6534290313720701"/>
    <n v="103"/>
    <n v="0"/>
    <n v="0.51936459541320801"/>
    <n v="52"/>
    <n v="45"/>
    <n v="0.1"/>
    <n v="1999"/>
    <x v="0"/>
    <n v="638"/>
    <s v="eil7"/>
    <n v="0.86538461538461497"/>
    <x v="2"/>
    <n v="1"/>
  </r>
  <r>
    <n v="33"/>
    <n v="1056"/>
    <x v="0"/>
    <x v="0"/>
    <n v="7208.3775465488397"/>
    <s v="inf"/>
    <s v="inf"/>
    <n v="0"/>
    <n v="211"/>
    <n v="0"/>
    <n v="0"/>
    <n v="1999"/>
    <x v="2"/>
    <n v="0"/>
    <s v="eil33"/>
    <n v="0"/>
    <x v="0"/>
    <n v="0"/>
  </r>
  <r>
    <n v="31"/>
    <n v="930"/>
    <x v="3"/>
    <x v="1"/>
    <n v="2.43702793121337"/>
    <n v="222.99999999999901"/>
    <n v="0"/>
    <n v="0.84410548210143999"/>
    <n v="133"/>
    <n v="104"/>
    <n v="0.1"/>
    <n v="1998"/>
    <x v="1"/>
    <n v="0"/>
    <s v="eil31"/>
    <n v="0.78195488721804496"/>
    <x v="0"/>
    <n v="1"/>
  </r>
  <r>
    <n v="13"/>
    <n v="156"/>
    <x v="3"/>
    <x v="0"/>
    <n v="1.10175013542175"/>
    <n v="152.99999999999901"/>
    <n v="0"/>
    <n v="0"/>
    <n v="54"/>
    <n v="0"/>
    <n v="0"/>
    <n v="2000"/>
    <x v="1"/>
    <n v="0"/>
    <s v="eil13"/>
    <n v="0"/>
    <x v="2"/>
    <n v="1"/>
  </r>
  <r>
    <n v="23"/>
    <n v="506"/>
    <x v="3"/>
    <x v="1"/>
    <n v="3.7233350276946999"/>
    <n v="470.05859968022298"/>
    <n v="0"/>
    <n v="0.81767821311950595"/>
    <n v="130"/>
    <n v="94"/>
    <n v="0.1"/>
    <n v="1999"/>
    <x v="0"/>
    <n v="0"/>
    <s v="eil23"/>
    <n v="0.72307692307692295"/>
    <x v="2"/>
    <n v="1"/>
  </r>
  <r>
    <n v="7"/>
    <n v="42"/>
    <x v="0"/>
    <x v="1"/>
    <n v="9.3380677700042707"/>
    <n v="103.99999999999901"/>
    <n v="0"/>
    <n v="3.1515302658081001"/>
    <n v="191"/>
    <n v="162"/>
    <n v="0.1"/>
    <n v="2002"/>
    <x v="1"/>
    <n v="2236"/>
    <s v="eil7"/>
    <n v="0.84816753926701505"/>
    <x v="2"/>
    <n v="1"/>
  </r>
  <r>
    <n v="51"/>
    <n v="2550"/>
    <x v="3"/>
    <x v="1"/>
    <n v="1126.4235754013"/>
    <n v="428.871756392034"/>
    <n v="0"/>
    <n v="3.47261238098144"/>
    <n v="374"/>
    <n v="144"/>
    <n v="0.1"/>
    <n v="2000"/>
    <x v="2"/>
    <n v="15834"/>
    <s v="eil51"/>
    <n v="0.38502673796791398"/>
    <x v="1"/>
    <n v="1"/>
  </r>
  <r>
    <n v="76"/>
    <n v="5700"/>
    <x v="3"/>
    <x v="0"/>
    <n v="6286.3480091094898"/>
    <n v="544.36905267082795"/>
    <n v="0"/>
    <n v="0"/>
    <n v="3588"/>
    <n v="0"/>
    <n v="0"/>
    <n v="2000"/>
    <x v="2"/>
    <n v="0"/>
    <s v="eilB76"/>
    <n v="0"/>
    <x v="1"/>
    <n v="1"/>
  </r>
  <r>
    <n v="22"/>
    <n v="462"/>
    <x v="0"/>
    <x v="1"/>
    <n v="3251.1333534717501"/>
    <n v="278.43707695875997"/>
    <n v="0"/>
    <n v="8.3563930988311697"/>
    <n v="187"/>
    <n v="93"/>
    <n v="0.1"/>
    <n v="1998"/>
    <x v="2"/>
    <n v="19503"/>
    <s v="eil22"/>
    <n v="0.49732620320855597"/>
    <x v="2"/>
    <n v="1"/>
  </r>
  <r>
    <n v="76"/>
    <n v="5700"/>
    <x v="1"/>
    <x v="1"/>
    <n v="4229.9542243480601"/>
    <n v="544.36905267082795"/>
    <n v="0"/>
    <n v="8.8745613098144496"/>
    <n v="469"/>
    <n v="108"/>
    <n v="0.1"/>
    <n v="1998"/>
    <x v="1"/>
    <n v="6622"/>
    <s v="eilB76"/>
    <n v="0.23027718550106599"/>
    <x v="1"/>
    <n v="1"/>
  </r>
  <r>
    <n v="7"/>
    <n v="42"/>
    <x v="3"/>
    <x v="1"/>
    <n v="0.58296084403991699"/>
    <n v="80.08"/>
    <n v="0"/>
    <n v="0.44273829460143999"/>
    <n v="14"/>
    <n v="4"/>
    <n v="0.1"/>
    <n v="1999"/>
    <x v="2"/>
    <n v="69"/>
    <s v="eil7"/>
    <n v="0.28571428571428498"/>
    <x v="2"/>
    <n v="1"/>
  </r>
  <r>
    <n v="13"/>
    <n v="156"/>
    <x v="2"/>
    <x v="0"/>
    <n v="8.8110632896423304"/>
    <n v="153"/>
    <n v="0"/>
    <n v="0"/>
    <n v="54"/>
    <n v="0"/>
    <n v="0"/>
    <n v="1998"/>
    <x v="1"/>
    <n v="0"/>
    <s v="eil13"/>
    <n v="0"/>
    <x v="2"/>
    <n v="1"/>
  </r>
  <r>
    <n v="23"/>
    <n v="506"/>
    <x v="1"/>
    <x v="1"/>
    <n v="8.4944097995758003"/>
    <n v="470.05859968022298"/>
    <n v="0"/>
    <n v="0.84164237976074197"/>
    <n v="86"/>
    <n v="65"/>
    <n v="0.1"/>
    <n v="1999"/>
    <x v="2"/>
    <n v="21"/>
    <s v="eil23"/>
    <n v="0.75581395348837199"/>
    <x v="2"/>
    <n v="1"/>
  </r>
  <r>
    <n v="33"/>
    <n v="1056"/>
    <x v="0"/>
    <x v="1"/>
    <n v="7211.3495588302603"/>
    <n v="447.05776164027299"/>
    <n v="1.4086751532546E-2"/>
    <n v="93.605894327163696"/>
    <n v="486"/>
    <n v="380"/>
    <n v="0.1"/>
    <n v="1998"/>
    <x v="1"/>
    <n v="8895"/>
    <s v="eil33"/>
    <n v="0.781893004115226"/>
    <x v="0"/>
    <n v="1"/>
  </r>
  <r>
    <n v="22"/>
    <n v="462"/>
    <x v="3"/>
    <x v="0"/>
    <n v="16.7278313636779"/>
    <n v="278.43707695875997"/>
    <n v="0"/>
    <n v="0"/>
    <n v="1643"/>
    <n v="0"/>
    <n v="0"/>
    <n v="2000"/>
    <x v="1"/>
    <n v="0"/>
    <s v="eil22"/>
    <n v="0"/>
    <x v="2"/>
    <n v="1"/>
  </r>
  <r>
    <n v="76"/>
    <n v="5700"/>
    <x v="3"/>
    <x v="0"/>
    <n v="3344.1333830356598"/>
    <n v="544.36905267082795"/>
    <n v="0"/>
    <n v="0"/>
    <n v="3588"/>
    <n v="0"/>
    <n v="0"/>
    <n v="1999"/>
    <x v="0"/>
    <n v="0"/>
    <s v="eilB76"/>
    <n v="0"/>
    <x v="1"/>
    <n v="1"/>
  </r>
  <r>
    <n v="51"/>
    <n v="2550"/>
    <x v="1"/>
    <x v="1"/>
    <n v="7203.1754438877097"/>
    <n v="428.98164717220601"/>
    <n v="6.8151984477072E-3"/>
    <n v="3.1741857528686501"/>
    <n v="312"/>
    <n v="68"/>
    <n v="0.1"/>
    <n v="2000"/>
    <x v="0"/>
    <n v="97114"/>
    <s v="eil51"/>
    <n v="0.21794871794871701"/>
    <x v="1"/>
    <n v="1"/>
  </r>
  <r>
    <n v="13"/>
    <n v="156"/>
    <x v="1"/>
    <x v="1"/>
    <n v="2.6750824451446502"/>
    <n v="152.99999999999901"/>
    <n v="0"/>
    <n v="0.46315670013427701"/>
    <n v="58"/>
    <n v="26"/>
    <n v="0.1"/>
    <n v="1999"/>
    <x v="1"/>
    <n v="0"/>
    <s v="eil13"/>
    <n v="0.44827586206896503"/>
    <x v="2"/>
    <n v="1"/>
  </r>
  <r>
    <n v="30"/>
    <n v="870"/>
    <x v="0"/>
    <x v="1"/>
    <n v="7210.09678936004"/>
    <n v="382.72988778852903"/>
    <n v="1"/>
    <n v="22.047372102737398"/>
    <n v="426"/>
    <n v="218"/>
    <n v="0.1"/>
    <n v="1998"/>
    <x v="2"/>
    <n v="0"/>
    <s v="eil30"/>
    <n v="0.51173708920187699"/>
    <x v="0"/>
    <n v="1"/>
  </r>
  <r>
    <n v="23"/>
    <n v="506"/>
    <x v="0"/>
    <x v="1"/>
    <n v="778.68305969238202"/>
    <n v="470.05859968022401"/>
    <n v="0"/>
    <n v="9.47519850730896"/>
    <n v="321"/>
    <n v="272"/>
    <n v="0.1"/>
    <n v="1998"/>
    <x v="0"/>
    <n v="0"/>
    <s v="eil23"/>
    <n v="0.84735202492211803"/>
    <x v="2"/>
    <n v="1"/>
  </r>
  <r>
    <n v="76"/>
    <n v="5700"/>
    <x v="3"/>
    <x v="1"/>
    <n v="3500.6468186378402"/>
    <n v="544.36905267082795"/>
    <n v="6.9852728414628204E-6"/>
    <n v="5.6651082038879403"/>
    <n v="459"/>
    <n v="106"/>
    <n v="0.1"/>
    <n v="2000"/>
    <x v="1"/>
    <n v="4622"/>
    <s v="eilD76"/>
    <n v="0.23093681917211301"/>
    <x v="1"/>
    <n v="1"/>
  </r>
  <r>
    <n v="76"/>
    <n v="5700"/>
    <x v="1"/>
    <x v="1"/>
    <n v="4314.6832334995197"/>
    <n v="544.36905267082795"/>
    <n v="0"/>
    <n v="9.0756692886352504"/>
    <n v="467"/>
    <n v="108"/>
    <n v="0.1"/>
    <n v="1998"/>
    <x v="0"/>
    <n v="6622"/>
    <s v="eilC76"/>
    <n v="0.23126338329764401"/>
    <x v="1"/>
    <n v="1"/>
  </r>
  <r>
    <n v="76"/>
    <n v="5700"/>
    <x v="3"/>
    <x v="0"/>
    <n v="6623.9248864650699"/>
    <n v="544.36905267082795"/>
    <n v="0"/>
    <n v="0"/>
    <n v="3588"/>
    <n v="0"/>
    <n v="0"/>
    <n v="1998"/>
    <x v="2"/>
    <n v="0"/>
    <s v="eilD76"/>
    <n v="0"/>
    <x v="1"/>
    <n v="1"/>
  </r>
  <r>
    <n v="48"/>
    <n v="2256"/>
    <x v="2"/>
    <x v="0"/>
    <n v="7205.5483846664401"/>
    <s v="inf"/>
    <s v="inf"/>
    <n v="0"/>
    <n v="22179"/>
    <n v="0"/>
    <n v="0"/>
    <n v="1999"/>
    <x v="1"/>
    <n v="0"/>
    <s v="att48"/>
    <n v="0"/>
    <x v="0"/>
    <n v="0"/>
  </r>
  <r>
    <n v="30"/>
    <n v="870"/>
    <x v="1"/>
    <x v="1"/>
    <n v="45.5562644004821"/>
    <n v="382.72988778852903"/>
    <n v="0"/>
    <n v="2.1225516796111998"/>
    <n v="315"/>
    <n v="218"/>
    <n v="0.1"/>
    <n v="1999"/>
    <x v="2"/>
    <n v="27"/>
    <s v="eil30"/>
    <n v="0.69206349206349205"/>
    <x v="0"/>
    <n v="1"/>
  </r>
  <r>
    <n v="33"/>
    <n v="1056"/>
    <x v="2"/>
    <x v="0"/>
    <n v="7203.2823793888001"/>
    <n v="443.83532581708198"/>
    <n v="3.2319902780278999E-3"/>
    <n v="0"/>
    <n v="13706"/>
    <n v="0"/>
    <n v="0"/>
    <n v="1999"/>
    <x v="0"/>
    <n v="0"/>
    <s v="eil33"/>
    <n v="0"/>
    <x v="0"/>
    <n v="1"/>
  </r>
  <r>
    <n v="33"/>
    <n v="1056"/>
    <x v="3"/>
    <x v="0"/>
    <n v="162.56649637222199"/>
    <n v="442.65348671178498"/>
    <n v="0"/>
    <n v="0"/>
    <n v="3146"/>
    <n v="0"/>
    <n v="0"/>
    <n v="2000"/>
    <x v="2"/>
    <n v="0"/>
    <s v="eil33"/>
    <n v="0"/>
    <x v="0"/>
    <n v="1"/>
  </r>
  <r>
    <n v="33"/>
    <n v="1056"/>
    <x v="3"/>
    <x v="1"/>
    <n v="10.6329433917999"/>
    <n v="442.65348671178799"/>
    <n v="0"/>
    <n v="2.8965308666229199"/>
    <n v="442"/>
    <n v="323"/>
    <n v="0.1"/>
    <n v="1999"/>
    <x v="2"/>
    <n v="0"/>
    <s v="eil33"/>
    <n v="0.73076923076922995"/>
    <x v="0"/>
    <n v="1"/>
  </r>
  <r>
    <n v="13"/>
    <n v="156"/>
    <x v="0"/>
    <x v="1"/>
    <n v="54.196524858474703"/>
    <n v="152.99999999999901"/>
    <n v="0"/>
    <n v="3.9179625511169398"/>
    <n v="54"/>
    <n v="24"/>
    <n v="0.1"/>
    <n v="1999"/>
    <x v="0"/>
    <n v="0"/>
    <s v="eil13"/>
    <n v="0.44444444444444398"/>
    <x v="2"/>
    <n v="1"/>
  </r>
  <r>
    <n v="31"/>
    <n v="930"/>
    <x v="0"/>
    <x v="0"/>
    <n v="111.77370309829701"/>
    <n v="222.99999999999801"/>
    <n v="0"/>
    <n v="0"/>
    <n v="678"/>
    <n v="0"/>
    <n v="0"/>
    <n v="1999"/>
    <x v="1"/>
    <n v="0"/>
    <s v="eil31"/>
    <n v="0"/>
    <x v="0"/>
    <n v="1"/>
  </r>
  <r>
    <n v="7"/>
    <n v="42"/>
    <x v="2"/>
    <x v="0"/>
    <n v="3.21548104286193"/>
    <n v="103.99999999999901"/>
    <n v="0"/>
    <n v="0"/>
    <n v="1016"/>
    <n v="0"/>
    <n v="0"/>
    <n v="1999"/>
    <x v="1"/>
    <n v="0"/>
    <s v="eil7"/>
    <n v="0"/>
    <x v="2"/>
    <n v="1"/>
  </r>
  <r>
    <n v="51"/>
    <n v="2550"/>
    <x v="2"/>
    <x v="0"/>
    <n v="7206.2424383163398"/>
    <n v="430.86061990557999"/>
    <n v="1.56830367057159E-2"/>
    <n v="0"/>
    <n v="11434"/>
    <n v="0"/>
    <n v="0"/>
    <n v="1998"/>
    <x v="2"/>
    <n v="0"/>
    <s v="eil51"/>
    <n v="0"/>
    <x v="1"/>
    <n v="1"/>
  </r>
  <r>
    <n v="30"/>
    <n v="870"/>
    <x v="2"/>
    <x v="0"/>
    <n v="471.66405892372097"/>
    <n v="382.72988778852903"/>
    <n v="0"/>
    <n v="0"/>
    <n v="3865"/>
    <n v="0"/>
    <n v="0"/>
    <n v="2002"/>
    <x v="0"/>
    <n v="0"/>
    <s v="eil30"/>
    <n v="0"/>
    <x v="0"/>
    <n v="1"/>
  </r>
  <r>
    <n v="13"/>
    <n v="156"/>
    <x v="1"/>
    <x v="0"/>
    <n v="2.4409487247467001"/>
    <n v="152.99999999999901"/>
    <n v="0"/>
    <n v="0"/>
    <n v="54"/>
    <n v="0"/>
    <n v="0"/>
    <n v="1999"/>
    <x v="0"/>
    <n v="0"/>
    <s v="eil13"/>
    <n v="0"/>
    <x v="2"/>
    <n v="1"/>
  </r>
  <r>
    <n v="22"/>
    <n v="462"/>
    <x v="1"/>
    <x v="0"/>
    <n v="39.671514511108398"/>
    <n v="278.43707695875997"/>
    <n v="0"/>
    <n v="0"/>
    <n v="4111"/>
    <n v="0"/>
    <n v="0"/>
    <n v="2000"/>
    <x v="2"/>
    <n v="0"/>
    <s v="eil22"/>
    <n v="0"/>
    <x v="2"/>
    <n v="1"/>
  </r>
  <r>
    <n v="48"/>
    <n v="2256"/>
    <x v="0"/>
    <x v="1"/>
    <n v="7220.8127875328"/>
    <n v="79556.026336526993"/>
    <n v="0.53265425010587397"/>
    <n v="36.9854125976562"/>
    <n v="3986"/>
    <n v="1135"/>
    <n v="0.1"/>
    <n v="1999"/>
    <x v="1"/>
    <n v="20955"/>
    <s v="att48"/>
    <n v="0.28474661314601102"/>
    <x v="0"/>
    <n v="1"/>
  </r>
  <r>
    <n v="76"/>
    <n v="5700"/>
    <x v="2"/>
    <x v="1"/>
    <n v="7215.4586596488898"/>
    <s v="inf"/>
    <s v="inf"/>
    <n v="65.541954755782996"/>
    <n v="835"/>
    <n v="216"/>
    <n v="0.1"/>
    <n v="1998"/>
    <x v="2"/>
    <n v="402"/>
    <s v="eilD76"/>
    <n v="0.25868263473053799"/>
    <x v="1"/>
    <n v="0"/>
  </r>
  <r>
    <n v="33"/>
    <n v="1056"/>
    <x v="0"/>
    <x v="1"/>
    <n v="7210.7448513507798"/>
    <n v="449.95137344651602"/>
    <n v="2.0894169934575098E-2"/>
    <n v="93.432137489318805"/>
    <n v="429"/>
    <n v="235"/>
    <n v="0.1"/>
    <n v="1999"/>
    <x v="2"/>
    <n v="3156"/>
    <s v="eil33"/>
    <n v="0.547785547785547"/>
    <x v="0"/>
    <n v="1"/>
  </r>
  <r>
    <n v="101"/>
    <n v="10100"/>
    <x v="2"/>
    <x v="1"/>
    <n v="7228.5147109031604"/>
    <s v="inf"/>
    <s v="inf"/>
    <n v="34.984072446823099"/>
    <n v="812"/>
    <n v="176"/>
    <n v="0.1"/>
    <n v="2002"/>
    <x v="2"/>
    <n v="2073"/>
    <s v="eilA101"/>
    <n v="0.216748768472906"/>
    <x v="1"/>
    <n v="0"/>
  </r>
  <r>
    <n v="23"/>
    <n v="506"/>
    <x v="0"/>
    <x v="0"/>
    <n v="484.76429390907202"/>
    <n v="470.05859968022401"/>
    <n v="0"/>
    <n v="0"/>
    <n v="1268"/>
    <n v="0"/>
    <n v="0"/>
    <n v="2000"/>
    <x v="1"/>
    <n v="0"/>
    <s v="eil23"/>
    <n v="0"/>
    <x v="2"/>
    <n v="1"/>
  </r>
  <r>
    <n v="30"/>
    <n v="870"/>
    <x v="1"/>
    <x v="0"/>
    <n v="88.687913894653306"/>
    <n v="382.72988778852903"/>
    <n v="0"/>
    <n v="0"/>
    <n v="1944"/>
    <n v="0"/>
    <n v="0"/>
    <n v="2000"/>
    <x v="0"/>
    <n v="0"/>
    <s v="eil30"/>
    <n v="0"/>
    <x v="0"/>
    <n v="1"/>
  </r>
  <r>
    <n v="7"/>
    <n v="42"/>
    <x v="3"/>
    <x v="0"/>
    <n v="0.56528759002685502"/>
    <n v="103.6"/>
    <n v="0"/>
    <n v="0"/>
    <n v="169"/>
    <n v="0"/>
    <n v="0"/>
    <n v="2000"/>
    <x v="0"/>
    <n v="0"/>
    <s v="eil7"/>
    <n v="0"/>
    <x v="2"/>
    <n v="1"/>
  </r>
  <r>
    <n v="33"/>
    <n v="1056"/>
    <x v="1"/>
    <x v="0"/>
    <n v="1890.99112486839"/>
    <n v="442.65348671178702"/>
    <n v="0"/>
    <n v="0"/>
    <n v="9811"/>
    <n v="0"/>
    <n v="0"/>
    <n v="2000"/>
    <x v="1"/>
    <n v="0"/>
    <s v="eil33"/>
    <n v="0"/>
    <x v="0"/>
    <n v="1"/>
  </r>
  <r>
    <n v="76"/>
    <n v="5700"/>
    <x v="1"/>
    <x v="1"/>
    <n v="5252.9302372932398"/>
    <n v="544.36905267082795"/>
    <n v="0"/>
    <n v="12.9539906978607"/>
    <n v="735"/>
    <n v="345"/>
    <n v="0.1"/>
    <n v="1998"/>
    <x v="2"/>
    <n v="24371"/>
    <s v="eilA76"/>
    <n v="0.46938775510204001"/>
    <x v="1"/>
    <n v="1"/>
  </r>
  <r>
    <n v="30"/>
    <n v="870"/>
    <x v="0"/>
    <x v="1"/>
    <n v="4299.3246455192502"/>
    <n v="382.72988778852601"/>
    <n v="0"/>
    <n v="20.6079406738281"/>
    <n v="564"/>
    <n v="324"/>
    <n v="0.1"/>
    <n v="1999"/>
    <x v="1"/>
    <n v="0"/>
    <s v="eil30"/>
    <n v="0.57446808510638303"/>
    <x v="0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02">
  <r>
    <n v="33"/>
    <n v="1056"/>
    <x v="0"/>
    <x v="0"/>
    <n v="7211.9423475265503"/>
    <s v="inf"/>
    <s v="inf"/>
    <n v="0"/>
    <n v="211"/>
    <n v="0"/>
    <n v="0"/>
    <n v="1999"/>
    <x v="0"/>
    <n v="0"/>
    <s v="eil33"/>
    <n v="0"/>
    <x v="0"/>
    <n v="0"/>
    <s v="eil33 250 1999 0,25"/>
    <s v="eil33 250 1999 0,25_cut_inf"/>
    <s v="inf"/>
    <n v="0"/>
  </r>
  <r>
    <n v="51"/>
    <n v="2550"/>
    <x v="1"/>
    <x v="1"/>
    <n v="7203.2861428260803"/>
    <n v="428.87175639203298"/>
    <n v="4.7589553600337004E-3"/>
    <n v="4.13124179840087"/>
    <n v="319"/>
    <n v="127"/>
    <n v="0.1"/>
    <n v="2001"/>
    <x v="0"/>
    <n v="45292"/>
    <s v="eil51"/>
    <n v="0.39811912225705298"/>
    <x v="1"/>
    <n v="1"/>
    <s v="eil51 50 2001 0,25"/>
    <s v="eil51 50 2001 0,25_warmstart_428,871756392033"/>
    <n v="4.7589553600337004E-3"/>
    <n v="0"/>
  </r>
  <r>
    <n v="13"/>
    <n v="156"/>
    <x v="1"/>
    <x v="1"/>
    <n v="3.04976105690002"/>
    <n v="152.99999999999901"/>
    <n v="0"/>
    <n v="0.53675603866577104"/>
    <n v="54"/>
    <n v="26"/>
    <n v="0.1"/>
    <n v="1998"/>
    <x v="1"/>
    <n v="0"/>
    <s v="eil13"/>
    <n v="0.48148148148148101"/>
    <x v="2"/>
    <n v="1"/>
    <s v="eil13 50 1998 0,05"/>
    <s v="eil13 50 1998 0,05_warmstart_152,999999999999"/>
    <n v="0"/>
    <n v="1"/>
  </r>
  <r>
    <n v="13"/>
    <n v="156"/>
    <x v="0"/>
    <x v="1"/>
    <n v="55.170562267303403"/>
    <n v="152.99999999999901"/>
    <n v="0"/>
    <n v="4.7869994640350297"/>
    <n v="52"/>
    <n v="24"/>
    <n v="0.1"/>
    <n v="2001"/>
    <x v="2"/>
    <n v="0"/>
    <s v="eil13"/>
    <n v="0.46153846153846101"/>
    <x v="2"/>
    <n v="1"/>
    <s v="eil13 250 2001 0,75"/>
    <s v="eil13 250 2001 0,75_warmstart_152,999999999999"/>
    <n v="0"/>
    <n v="1"/>
  </r>
  <r>
    <n v="33"/>
    <n v="1056"/>
    <x v="2"/>
    <x v="1"/>
    <n v="2070.8925275802599"/>
    <n v="442.65348671178799"/>
    <n v="0"/>
    <n v="13.086780309677099"/>
    <n v="371"/>
    <n v="164"/>
    <n v="0.1"/>
    <n v="2002"/>
    <x v="0"/>
    <n v="29237"/>
    <s v="eil33"/>
    <n v="0.44204851752021501"/>
    <x v="0"/>
    <n v="1"/>
    <s v="eil33 100 2002 0,25"/>
    <s v="eil33 100 2002 0,25_warmstart_442,653486711788"/>
    <n v="0"/>
    <n v="1"/>
  </r>
  <r>
    <n v="22"/>
    <n v="462"/>
    <x v="3"/>
    <x v="0"/>
    <n v="18.2463390827178"/>
    <n v="278.43707695875997"/>
    <n v="0"/>
    <n v="0"/>
    <n v="1643"/>
    <n v="0"/>
    <n v="0"/>
    <n v="1999"/>
    <x v="1"/>
    <n v="0"/>
    <s v="eil22"/>
    <n v="0"/>
    <x v="2"/>
    <n v="1"/>
    <s v="eil22 25 1999 0,05"/>
    <s v="eil22 25 1999 0,05_cut_278,43707695876"/>
    <n v="0"/>
    <n v="1"/>
  </r>
  <r>
    <n v="48"/>
    <n v="2256"/>
    <x v="3"/>
    <x v="1"/>
    <n v="7202.5710518360102"/>
    <s v="inf"/>
    <s v="inf"/>
    <n v="4.5810306072235099"/>
    <n v="814"/>
    <n v="168"/>
    <n v="0.1"/>
    <n v="2001"/>
    <x v="0"/>
    <n v="45744"/>
    <s v="att48"/>
    <n v="0.20638820638820601"/>
    <x v="0"/>
    <n v="0"/>
    <s v="att48 25 2001 0,25"/>
    <s v="att48 25 2001 0,25_warmstart_inf"/>
    <s v="Niet meedoen"/>
    <n v="0"/>
  </r>
  <r>
    <n v="31"/>
    <n v="930"/>
    <x v="2"/>
    <x v="0"/>
    <n v="17.882993698120099"/>
    <n v="222.99999999999901"/>
    <n v="0"/>
    <n v="0"/>
    <n v="351"/>
    <n v="0"/>
    <n v="0"/>
    <n v="1999"/>
    <x v="1"/>
    <n v="0"/>
    <s v="eil31"/>
    <n v="0"/>
    <x v="0"/>
    <n v="1"/>
    <s v="eil31 100 1999 0,05"/>
    <s v="eil31 100 1999 0,05_cut_222,999999999999"/>
    <n v="0"/>
    <n v="1"/>
  </r>
  <r>
    <n v="23"/>
    <n v="506"/>
    <x v="1"/>
    <x v="0"/>
    <n v="21.560417413711502"/>
    <n v="470.05859968022298"/>
    <n v="0"/>
    <n v="0"/>
    <n v="364"/>
    <n v="0"/>
    <n v="0"/>
    <n v="2002"/>
    <x v="1"/>
    <n v="0"/>
    <s v="eil23"/>
    <n v="0"/>
    <x v="2"/>
    <n v="1"/>
    <s v="eil23 50 2002 0,05"/>
    <s v="eil23 50 2002 0,05_cut_470,058599680223"/>
    <n v="0"/>
    <n v="1"/>
  </r>
  <r>
    <n v="23"/>
    <n v="506"/>
    <x v="1"/>
    <x v="1"/>
    <n v="8.0036549568176198"/>
    <n v="470.05859968022298"/>
    <n v="0"/>
    <n v="0.90554571151733398"/>
    <n v="115"/>
    <n v="83"/>
    <n v="0.1"/>
    <n v="1998"/>
    <x v="2"/>
    <n v="21"/>
    <s v="eil23"/>
    <n v="0.72173913043478199"/>
    <x v="2"/>
    <n v="1"/>
    <s v="eil23 50 1998 0,75"/>
    <s v="eil23 50 1998 0,75_warmstart_470,058599680223"/>
    <n v="0"/>
    <n v="1"/>
  </r>
  <r>
    <n v="48"/>
    <n v="2256"/>
    <x v="0"/>
    <x v="0"/>
    <n v="7217.36565446853"/>
    <s v="inf"/>
    <s v="inf"/>
    <n v="0"/>
    <n v="25244"/>
    <n v="0"/>
    <n v="0"/>
    <n v="1999"/>
    <x v="1"/>
    <n v="0"/>
    <s v="att48"/>
    <n v="0"/>
    <x v="0"/>
    <n v="0"/>
    <s v="att48 250 1999 0,05"/>
    <s v="att48 250 1999 0,05_cut_inf"/>
    <s v="inf"/>
    <n v="0"/>
  </r>
  <r>
    <n v="76"/>
    <n v="5700"/>
    <x v="1"/>
    <x v="1"/>
    <n v="2279.8955845832802"/>
    <n v="544.36905267082795"/>
    <n v="0"/>
    <n v="15.208514690399101"/>
    <n v="645"/>
    <n v="209"/>
    <n v="0.1"/>
    <n v="1999"/>
    <x v="1"/>
    <n v="8638"/>
    <s v="eilB76"/>
    <n v="0.32403100775193799"/>
    <x v="1"/>
    <n v="1"/>
    <s v="eilB76 50 1999 0,05"/>
    <s v="eilB76 50 1999 0,05_warmstart_544,369052670828"/>
    <s v="Niet meedoen"/>
    <n v="1"/>
  </r>
  <r>
    <n v="23"/>
    <n v="506"/>
    <x v="0"/>
    <x v="1"/>
    <n v="765.61733436584404"/>
    <n v="470.05859968022401"/>
    <n v="0"/>
    <n v="9.5852482318878103"/>
    <n v="223"/>
    <n v="166"/>
    <n v="0.1"/>
    <n v="2000"/>
    <x v="2"/>
    <n v="0"/>
    <s v="eil23"/>
    <n v="0.74439461883407998"/>
    <x v="2"/>
    <n v="1"/>
    <s v="eil23 250 2000 0,75"/>
    <s v="eil23 250 2000 0,75_warmstart_470,058599680224"/>
    <n v="0"/>
    <n v="1"/>
  </r>
  <r>
    <n v="7"/>
    <n v="42"/>
    <x v="3"/>
    <x v="1"/>
    <n v="0.59729647636413497"/>
    <n v="78.92"/>
    <n v="0"/>
    <n v="0.45188665390014598"/>
    <n v="16"/>
    <n v="4"/>
    <n v="0.1"/>
    <n v="1998"/>
    <x v="2"/>
    <n v="51"/>
    <s v="eil7"/>
    <n v="0.25"/>
    <x v="2"/>
    <n v="1"/>
    <s v="eil7 25 1998 0,75"/>
    <s v="eil7 25 1998 0,75_warmstart_78,92"/>
    <n v="0"/>
    <n v="1"/>
  </r>
  <r>
    <n v="76"/>
    <n v="5700"/>
    <x v="3"/>
    <x v="0"/>
    <n v="3372.3171701431202"/>
    <n v="544.36905267082795"/>
    <n v="0"/>
    <n v="0"/>
    <n v="3588"/>
    <n v="0"/>
    <n v="0"/>
    <n v="2000"/>
    <x v="0"/>
    <n v="0"/>
    <s v="eilB76"/>
    <n v="0"/>
    <x v="1"/>
    <n v="1"/>
    <s v="eilB76 25 2000 0,25"/>
    <s v="eilB76 25 2000 0,25_cut_544,369052670828"/>
    <n v="0"/>
    <n v="1"/>
  </r>
  <r>
    <n v="30"/>
    <n v="870"/>
    <x v="0"/>
    <x v="1"/>
    <n v="4294.3904881477301"/>
    <n v="382.72988778852903"/>
    <n v="0"/>
    <n v="38.5223128795623"/>
    <n v="428"/>
    <n v="202"/>
    <n v="0.1"/>
    <n v="2000"/>
    <x v="0"/>
    <n v="0"/>
    <s v="eil30"/>
    <n v="0.47196261682242902"/>
    <x v="0"/>
    <n v="1"/>
    <s v="eil30 250 2000 0,25"/>
    <s v="eil30 250 2000 0,25_warmstart_382,729887788529"/>
    <n v="0"/>
    <n v="1"/>
  </r>
  <r>
    <n v="30"/>
    <n v="870"/>
    <x v="1"/>
    <x v="1"/>
    <n v="94.560861825942993"/>
    <n v="382.72988778852903"/>
    <n v="0"/>
    <n v="1.86937260627746"/>
    <n v="236"/>
    <n v="161"/>
    <n v="0.1"/>
    <n v="1998"/>
    <x v="2"/>
    <n v="0"/>
    <s v="eil30"/>
    <n v="0.68220338983050799"/>
    <x v="0"/>
    <n v="1"/>
    <s v="eil30 50 1998 0,75"/>
    <s v="eil30 50 1998 0,75_warmstart_382,729887788529"/>
    <n v="0"/>
    <n v="1"/>
  </r>
  <r>
    <n v="76"/>
    <n v="5700"/>
    <x v="3"/>
    <x v="0"/>
    <n v="4902.0720007419504"/>
    <n v="544.36905267082795"/>
    <n v="0"/>
    <n v="0"/>
    <n v="3588"/>
    <n v="0"/>
    <n v="0"/>
    <n v="2001"/>
    <x v="2"/>
    <n v="0"/>
    <s v="eilD76"/>
    <n v="0"/>
    <x v="1"/>
    <n v="1"/>
    <s v="eilD76 25 2001 0,75"/>
    <s v="eilD76 25 2001 0,75_cut_544,369052670828"/>
    <n v="0"/>
    <n v="1"/>
  </r>
  <r>
    <n v="23"/>
    <n v="506"/>
    <x v="2"/>
    <x v="1"/>
    <n v="64.067308425903306"/>
    <n v="470.05859968022401"/>
    <n v="0"/>
    <n v="1.5762066841125399"/>
    <n v="133"/>
    <n v="101"/>
    <n v="0.1"/>
    <n v="2002"/>
    <x v="1"/>
    <n v="0"/>
    <s v="eil23"/>
    <n v="0.75939849624060096"/>
    <x v="2"/>
    <n v="1"/>
    <s v="eil23 100 2002 0,05"/>
    <s v="eil23 100 2002 0,05_warmstart_470,058599680224"/>
    <n v="0"/>
    <n v="1"/>
  </r>
  <r>
    <n v="33"/>
    <n v="1056"/>
    <x v="3"/>
    <x v="1"/>
    <n v="168.750481128692"/>
    <n v="442.65348635564101"/>
    <n v="0"/>
    <n v="2.88617515563964"/>
    <n v="446"/>
    <n v="274"/>
    <n v="0.1"/>
    <n v="1998"/>
    <x v="2"/>
    <n v="749"/>
    <s v="eil33"/>
    <n v="0.61434977578475303"/>
    <x v="0"/>
    <n v="1"/>
    <s v="eil33 25 1998 0,75"/>
    <s v="eil33 25 1998 0,75_warmstart_442,653486355641"/>
    <n v="0"/>
    <n v="1"/>
  </r>
  <r>
    <n v="13"/>
    <n v="156"/>
    <x v="0"/>
    <x v="0"/>
    <n v="46.673764228820801"/>
    <n v="152.99999999999901"/>
    <n v="0"/>
    <n v="0"/>
    <n v="54"/>
    <n v="0"/>
    <n v="0"/>
    <n v="1998"/>
    <x v="1"/>
    <n v="0"/>
    <s v="eil13"/>
    <n v="0"/>
    <x v="2"/>
    <n v="1"/>
    <s v="eil13 250 1998 0,05"/>
    <s v="eil13 250 1998 0,05_cut_152,999999999999"/>
    <n v="0"/>
    <n v="1"/>
  </r>
  <r>
    <n v="33"/>
    <n v="1056"/>
    <x v="3"/>
    <x v="0"/>
    <n v="167.98166060447599"/>
    <n v="442.65348671178498"/>
    <n v="0"/>
    <n v="0"/>
    <n v="3146"/>
    <n v="0"/>
    <n v="0"/>
    <n v="1999"/>
    <x v="2"/>
    <n v="0"/>
    <s v="eil33"/>
    <n v="0"/>
    <x v="0"/>
    <n v="1"/>
    <s v="eil33 25 1999 0,75"/>
    <s v="eil33 25 1999 0,75_cut_442,653486711785"/>
    <n v="0"/>
    <n v="1"/>
  </r>
  <r>
    <n v="76"/>
    <n v="5700"/>
    <x v="3"/>
    <x v="1"/>
    <n v="638.87830042839005"/>
    <n v="544.36905267082795"/>
    <n v="0"/>
    <n v="5.8180122375488201"/>
    <n v="459"/>
    <n v="108"/>
    <n v="0.1"/>
    <n v="2001"/>
    <x v="1"/>
    <n v="1728"/>
    <s v="eilD76"/>
    <n v="0.23529411764705799"/>
    <x v="1"/>
    <n v="1"/>
    <s v="eilD76 25 2001 0,05"/>
    <s v="eilD76 25 2001 0,05_warmstart_544,369052670828"/>
    <n v="0"/>
    <n v="1"/>
  </r>
  <r>
    <n v="23"/>
    <n v="506"/>
    <x v="2"/>
    <x v="0"/>
    <n v="79.654531478881793"/>
    <n v="470.05859968022401"/>
    <n v="0"/>
    <n v="0"/>
    <n v="553"/>
    <n v="0"/>
    <n v="0"/>
    <n v="2000"/>
    <x v="1"/>
    <n v="0"/>
    <s v="eil23"/>
    <n v="0"/>
    <x v="2"/>
    <n v="1"/>
    <s v="eil23 100 2000 0,05"/>
    <s v="eil23 100 2000 0,05_cut_470,058599680224"/>
    <n v="0"/>
    <n v="1"/>
  </r>
  <r>
    <n v="76"/>
    <n v="5700"/>
    <x v="3"/>
    <x v="0"/>
    <n v="3300.5327610969498"/>
    <n v="544.36905267082795"/>
    <n v="0"/>
    <n v="0"/>
    <n v="3588"/>
    <n v="0"/>
    <n v="0"/>
    <n v="2002"/>
    <x v="2"/>
    <n v="0"/>
    <s v="eilA76"/>
    <n v="0"/>
    <x v="1"/>
    <n v="1"/>
    <s v="eilA76 25 2002 0,75"/>
    <s v="eilA76 25 2002 0,75_cut_544,369052670828"/>
    <n v="0"/>
    <n v="1"/>
  </r>
  <r>
    <n v="22"/>
    <n v="462"/>
    <x v="1"/>
    <x v="0"/>
    <n v="39.209876060485797"/>
    <n v="278.43707695875997"/>
    <n v="0"/>
    <n v="0"/>
    <n v="4111"/>
    <n v="0"/>
    <n v="0"/>
    <n v="1999"/>
    <x v="2"/>
    <n v="0"/>
    <s v="eil22"/>
    <n v="0"/>
    <x v="2"/>
    <n v="1"/>
    <s v="eil22 50 1999 0,75"/>
    <s v="eil22 50 1999 0,75_cut_278,43707695876"/>
    <n v="0"/>
    <n v="1"/>
  </r>
  <r>
    <n v="23"/>
    <n v="506"/>
    <x v="3"/>
    <x v="0"/>
    <n v="4.4278624057769704"/>
    <n v="470.05859968022298"/>
    <n v="0"/>
    <n v="0"/>
    <n v="267"/>
    <n v="0"/>
    <n v="0"/>
    <n v="2002"/>
    <x v="2"/>
    <n v="0"/>
    <s v="eil23"/>
    <n v="0"/>
    <x v="2"/>
    <n v="1"/>
    <s v="eil23 25 2002 0,75"/>
    <s v="eil23 25 2002 0,75_cut_470,058599680223"/>
    <n v="0"/>
    <n v="1"/>
  </r>
  <r>
    <n v="13"/>
    <n v="156"/>
    <x v="1"/>
    <x v="0"/>
    <n v="2.4269025325775102"/>
    <n v="152.99999999999901"/>
    <n v="0"/>
    <n v="0"/>
    <n v="54"/>
    <n v="0"/>
    <n v="0"/>
    <n v="2000"/>
    <x v="0"/>
    <n v="0"/>
    <s v="eil13"/>
    <n v="0"/>
    <x v="2"/>
    <n v="1"/>
    <s v="eil13 50 2000 0,25"/>
    <s v="eil13 50 2000 0,25_cut_152,999999999999"/>
    <n v="0"/>
    <n v="1"/>
  </r>
  <r>
    <n v="76"/>
    <n v="5700"/>
    <x v="2"/>
    <x v="0"/>
    <n v="7213.7942838668796"/>
    <s v="inf"/>
    <s v="inf"/>
    <n v="0"/>
    <n v="3387"/>
    <n v="0"/>
    <n v="0"/>
    <n v="2001"/>
    <x v="0"/>
    <n v="0"/>
    <s v="eilA76"/>
    <n v="0"/>
    <x v="1"/>
    <n v="0"/>
    <s v="eilA76 100 2001 0,25"/>
    <s v="eilA76 100 2001 0,25_cut_inf"/>
    <s v="inf"/>
    <n v="0"/>
  </r>
  <r>
    <n v="13"/>
    <n v="156"/>
    <x v="2"/>
    <x v="1"/>
    <n v="9.41582751274108"/>
    <n v="153"/>
    <n v="0"/>
    <n v="0.89049339294433505"/>
    <n v="33"/>
    <n v="28"/>
    <n v="0.1"/>
    <n v="2002"/>
    <x v="2"/>
    <n v="0"/>
    <s v="eil13"/>
    <n v="0.84848484848484795"/>
    <x v="2"/>
    <n v="1"/>
    <s v="eil13 100 2002 0,75"/>
    <s v="eil13 100 2002 0,75_warmstart_153"/>
    <n v="0"/>
    <n v="1"/>
  </r>
  <r>
    <n v="33"/>
    <n v="1056"/>
    <x v="0"/>
    <x v="1"/>
    <n v="7208.4509212970697"/>
    <n v="449.77850269288899"/>
    <n v="2.04314816486568E-2"/>
    <n v="67.417500734329195"/>
    <n v="406"/>
    <n v="162"/>
    <n v="0.1"/>
    <n v="2001"/>
    <x v="0"/>
    <n v="47274"/>
    <s v="eil33"/>
    <n v="0.399014778325123"/>
    <x v="0"/>
    <n v="1"/>
    <s v="eil33 250 2001 0,25"/>
    <s v="eil33 250 2001 0,25_warmstart_449,778502692889"/>
    <s v="Niet meedoen"/>
    <n v="0"/>
  </r>
  <r>
    <n v="76"/>
    <n v="5700"/>
    <x v="2"/>
    <x v="1"/>
    <n v="7215.09570693969"/>
    <s v="inf"/>
    <s v="inf"/>
    <n v="15.6655282974243"/>
    <n v="471"/>
    <n v="110"/>
    <n v="0.1"/>
    <n v="2000"/>
    <x v="0"/>
    <n v="5723"/>
    <s v="eilD76"/>
    <n v="0.233545647558386"/>
    <x v="1"/>
    <n v="0"/>
    <s v="eilD76 100 2000 0,25"/>
    <s v="eilD76 100 2000 0,25_warmstart_inf"/>
    <s v="Niet meedoen"/>
    <n v="0"/>
  </r>
  <r>
    <n v="13"/>
    <n v="156"/>
    <x v="0"/>
    <x v="1"/>
    <n v="42.886375904083202"/>
    <n v="152.99999999999901"/>
    <n v="0"/>
    <n v="3.6737861633300701"/>
    <n v="85"/>
    <n v="51"/>
    <n v="0.1"/>
    <n v="2000"/>
    <x v="1"/>
    <n v="0"/>
    <s v="eil13"/>
    <n v="0.6"/>
    <x v="2"/>
    <n v="1"/>
    <s v="eil13 250 2000 0,05"/>
    <s v="eil13 250 2000 0,05_warmstart_152,999999999999"/>
    <n v="0"/>
    <n v="1"/>
  </r>
  <r>
    <n v="76"/>
    <n v="5700"/>
    <x v="1"/>
    <x v="0"/>
    <n v="7206.3515155315399"/>
    <s v="inf"/>
    <s v="inf"/>
    <n v="0"/>
    <n v="7421"/>
    <n v="0"/>
    <n v="0"/>
    <n v="2001"/>
    <x v="1"/>
    <n v="0"/>
    <s v="eilD76"/>
    <n v="0"/>
    <x v="1"/>
    <n v="0"/>
    <s v="eilD76 50 2001 0,05"/>
    <s v="eilD76 50 2001 0,05_cut_inf"/>
    <s v="inf"/>
    <n v="0"/>
  </r>
  <r>
    <n v="33"/>
    <n v="1056"/>
    <x v="1"/>
    <x v="0"/>
    <n v="1872.1760683059599"/>
    <n v="442.65348671178702"/>
    <n v="0"/>
    <n v="0"/>
    <n v="9811"/>
    <n v="0"/>
    <n v="0"/>
    <n v="1999"/>
    <x v="1"/>
    <n v="0"/>
    <s v="eil33"/>
    <n v="0"/>
    <x v="0"/>
    <n v="1"/>
    <s v="eil33 50 1999 0,05"/>
    <s v="eil33 50 1999 0,05_cut_442,653486711787"/>
    <n v="0"/>
    <n v="1"/>
  </r>
  <r>
    <n v="7"/>
    <n v="42"/>
    <x v="0"/>
    <x v="0"/>
    <n v="4.2507832050323398"/>
    <n v="103.99999999999901"/>
    <n v="0"/>
    <n v="0"/>
    <n v="1571"/>
    <n v="0"/>
    <n v="0"/>
    <n v="1999"/>
    <x v="1"/>
    <n v="0"/>
    <s v="eil7"/>
    <n v="0"/>
    <x v="2"/>
    <n v="1"/>
    <s v="eil7 250 1999 0,05"/>
    <s v="eil7 250 1999 0,05_cut_103,999999999999"/>
    <n v="0"/>
    <n v="1"/>
  </r>
  <r>
    <n v="7"/>
    <n v="42"/>
    <x v="3"/>
    <x v="0"/>
    <n v="0.57306838035583496"/>
    <n v="104"/>
    <n v="0"/>
    <n v="0"/>
    <n v="172"/>
    <n v="0"/>
    <n v="0"/>
    <n v="1999"/>
    <x v="0"/>
    <n v="0"/>
    <s v="eil7"/>
    <n v="0"/>
    <x v="2"/>
    <n v="1"/>
    <s v="eil7 25 1999 0,25"/>
    <s v="eil7 25 1999 0,25_cut_104"/>
    <n v="0"/>
    <n v="1"/>
  </r>
  <r>
    <n v="30"/>
    <n v="870"/>
    <x v="1"/>
    <x v="0"/>
    <n v="87.818021059036198"/>
    <n v="382.72988778852903"/>
    <n v="0"/>
    <n v="0"/>
    <n v="1944"/>
    <n v="0"/>
    <n v="0"/>
    <n v="1999"/>
    <x v="0"/>
    <n v="0"/>
    <s v="eil30"/>
    <n v="0"/>
    <x v="0"/>
    <n v="1"/>
    <s v="eil30 50 1999 0,25"/>
    <s v="eil30 50 1999 0,25_cut_382,729887788529"/>
    <n v="0"/>
    <n v="1"/>
  </r>
  <r>
    <n v="51"/>
    <n v="2550"/>
    <x v="0"/>
    <x v="0"/>
    <n v="7219.82368516922"/>
    <s v="inf"/>
    <s v="inf"/>
    <n v="0"/>
    <n v="22908"/>
    <n v="0"/>
    <n v="0"/>
    <n v="1998"/>
    <x v="2"/>
    <n v="0"/>
    <s v="eil51"/>
    <n v="0"/>
    <x v="1"/>
    <n v="0"/>
    <s v="eil51 250 1998 0,75"/>
    <s v="eil51 250 1998 0,75_cut_inf"/>
    <s v="inf"/>
    <n v="0"/>
  </r>
  <r>
    <n v="31"/>
    <n v="930"/>
    <x v="3"/>
    <x v="0"/>
    <n v="5.1454410552978498"/>
    <n v="222.99999999999901"/>
    <n v="0"/>
    <n v="0"/>
    <n v="199"/>
    <n v="0"/>
    <n v="0"/>
    <n v="2002"/>
    <x v="0"/>
    <n v="0"/>
    <s v="eil31"/>
    <n v="0"/>
    <x v="0"/>
    <n v="1"/>
    <s v="eil31 25 2002 0,25"/>
    <s v="eil31 25 2002 0,25_cut_222,999999999999"/>
    <n v="0"/>
    <n v="1"/>
  </r>
  <r>
    <n v="76"/>
    <n v="5700"/>
    <x v="1"/>
    <x v="1"/>
    <n v="6870.4096338748896"/>
    <n v="544.36905267082795"/>
    <n v="9.7741564597064005E-5"/>
    <n v="11.4187548160552"/>
    <n v="495"/>
    <n v="110"/>
    <n v="0.1"/>
    <n v="2002"/>
    <x v="2"/>
    <n v="4796"/>
    <s v="eilD76"/>
    <n v="0.22222222222222199"/>
    <x v="1"/>
    <n v="1"/>
    <s v="eilD76 50 2002 0,75"/>
    <s v="eilD76 50 2002 0,75_warmstart_544,369052670828"/>
    <s v="Niet meedoen"/>
    <n v="0"/>
  </r>
  <r>
    <n v="23"/>
    <n v="506"/>
    <x v="0"/>
    <x v="1"/>
    <n v="443.42466926574701"/>
    <n v="470.05859968022401"/>
    <n v="0"/>
    <n v="7.2513272762298504"/>
    <n v="350"/>
    <n v="138"/>
    <n v="0.1"/>
    <n v="2001"/>
    <x v="1"/>
    <n v="0"/>
    <s v="eil23"/>
    <n v="0.39428571428571402"/>
    <x v="2"/>
    <n v="1"/>
    <s v="eil23 250 2001 0,05"/>
    <s v="eil23 250 2001 0,05_warmstart_470,058599680224"/>
    <n v="0"/>
    <n v="1"/>
  </r>
  <r>
    <n v="30"/>
    <n v="870"/>
    <x v="0"/>
    <x v="0"/>
    <n v="7210.2225413322403"/>
    <n v="506.25777134768401"/>
    <n v="0.27589200559648702"/>
    <n v="0"/>
    <n v="7042"/>
    <n v="0"/>
    <n v="0"/>
    <n v="2002"/>
    <x v="0"/>
    <n v="0"/>
    <s v="eil30"/>
    <n v="0"/>
    <x v="0"/>
    <n v="1"/>
    <s v="eil30 250 2002 0,25"/>
    <s v="eil30 250 2002 0,25_cut_506,257771347684"/>
    <n v="0.27589200559648702"/>
    <n v="0"/>
  </r>
  <r>
    <n v="76"/>
    <n v="5700"/>
    <x v="3"/>
    <x v="1"/>
    <n v="7111.51587104797"/>
    <n v="544.36905267082795"/>
    <n v="0"/>
    <n v="6.4638714790344203"/>
    <n v="475"/>
    <n v="131"/>
    <n v="0.1"/>
    <n v="1999"/>
    <x v="0"/>
    <n v="25696"/>
    <s v="eilA76"/>
    <n v="0.27578947368420997"/>
    <x v="1"/>
    <n v="1"/>
    <s v="eilA76 25 1999 0,25"/>
    <s v="eilA76 25 1999 0,25_warmstart_544,369052670828"/>
    <n v="0"/>
    <n v="1"/>
  </r>
  <r>
    <n v="101"/>
    <n v="10100"/>
    <x v="3"/>
    <x v="0"/>
    <n v="1548.94103169441"/>
    <n v="640.21159087976002"/>
    <n v="0"/>
    <n v="0"/>
    <n v="3415"/>
    <n v="0"/>
    <n v="0"/>
    <n v="2001"/>
    <x v="2"/>
    <n v="0"/>
    <s v="eilA101"/>
    <n v="0"/>
    <x v="1"/>
    <n v="1"/>
    <s v="eilA101 25 2001 0,75"/>
    <s v="eilA101 25 2001 0,75_cut_640,21159087976"/>
    <n v="0"/>
    <n v="1"/>
  </r>
  <r>
    <n v="7"/>
    <n v="42"/>
    <x v="3"/>
    <x v="0"/>
    <n v="0.61940073966979903"/>
    <n v="79.680000000000007"/>
    <n v="0"/>
    <n v="0"/>
    <n v="39"/>
    <n v="0"/>
    <n v="0"/>
    <n v="2000"/>
    <x v="2"/>
    <n v="0"/>
    <s v="eil7"/>
    <n v="0"/>
    <x v="2"/>
    <n v="1"/>
    <s v="eil7 25 2000 0,75"/>
    <s v="eil7 25 2000 0,75_cut_79,68"/>
    <n v="0"/>
    <n v="1"/>
  </r>
  <r>
    <n v="30"/>
    <n v="870"/>
    <x v="1"/>
    <x v="0"/>
    <n v="106.72426104545499"/>
    <n v="382.72988778852903"/>
    <n v="0"/>
    <n v="0"/>
    <n v="1944"/>
    <n v="0"/>
    <n v="0"/>
    <n v="2000"/>
    <x v="2"/>
    <n v="0"/>
    <s v="eil30"/>
    <n v="0"/>
    <x v="0"/>
    <n v="1"/>
    <s v="eil30 50 2000 0,75"/>
    <s v="eil30 50 2000 0,75_cut_382,729887788529"/>
    <n v="0"/>
    <n v="1"/>
  </r>
  <r>
    <n v="76"/>
    <n v="5700"/>
    <x v="3"/>
    <x v="1"/>
    <n v="758.01477384567204"/>
    <n v="544.36905267082295"/>
    <n v="0"/>
    <n v="6.1551249027252197"/>
    <n v="495"/>
    <n v="108"/>
    <n v="0.1"/>
    <n v="2002"/>
    <x v="0"/>
    <n v="4855"/>
    <s v="eilD76"/>
    <n v="0.218181818181818"/>
    <x v="1"/>
    <n v="1"/>
    <s v="eilD76 25 2002 0,25"/>
    <s v="eilD76 25 2002 0,25_warmstart_544,369052670823"/>
    <n v="0"/>
    <n v="1"/>
  </r>
  <r>
    <n v="31"/>
    <n v="930"/>
    <x v="0"/>
    <x v="1"/>
    <n v="68.426653623580904"/>
    <n v="222.99999999999801"/>
    <n v="0"/>
    <n v="6.8623597621917698"/>
    <n v="208"/>
    <n v="145"/>
    <n v="0.1"/>
    <n v="2001"/>
    <x v="1"/>
    <n v="0"/>
    <s v="eil31"/>
    <n v="0.69711538461538403"/>
    <x v="0"/>
    <n v="1"/>
    <s v="eil31 250 2001 0,05"/>
    <s v="eil31 250 2001 0,05_warmstart_222,999999999998"/>
    <n v="0"/>
    <n v="1"/>
  </r>
  <r>
    <n v="51"/>
    <n v="2550"/>
    <x v="2"/>
    <x v="0"/>
    <n v="7206.2494301795896"/>
    <n v="430.86061990557999"/>
    <n v="1.56830367057159E-2"/>
    <n v="0"/>
    <n v="11877"/>
    <n v="0"/>
    <n v="0"/>
    <n v="1998"/>
    <x v="0"/>
    <n v="0"/>
    <s v="eil51"/>
    <n v="0"/>
    <x v="1"/>
    <n v="1"/>
    <s v="eil51 100 1998 0,25"/>
    <s v="eil51 100 1998 0,25_cut_430,86061990558"/>
    <n v="1.56830367057159E-2"/>
    <n v="0"/>
  </r>
  <r>
    <n v="51"/>
    <n v="2550"/>
    <x v="1"/>
    <x v="1"/>
    <n v="7203.2799336910202"/>
    <n v="428.87175639203298"/>
    <n v="4.8566544781958E-3"/>
    <n v="3.1892788410186701"/>
    <n v="279"/>
    <n v="66"/>
    <n v="0.1"/>
    <n v="2002"/>
    <x v="1"/>
    <n v="126403"/>
    <s v="eil51"/>
    <n v="0.236559139784946"/>
    <x v="1"/>
    <n v="1"/>
    <s v="eil51 50 2002 0,05"/>
    <s v="eil51 50 2002 0,05_warmstart_428,871756392033"/>
    <n v="4.8566544781958E-3"/>
    <n v="0"/>
  </r>
  <r>
    <n v="48"/>
    <n v="2256"/>
    <x v="3"/>
    <x v="1"/>
    <n v="7201.9445600509598"/>
    <n v="50827.016103556802"/>
    <n v="0.25195210263039702"/>
    <n v="4.1097261905670104"/>
    <n v="676"/>
    <n v="246"/>
    <n v="0.1"/>
    <n v="2002"/>
    <x v="1"/>
    <n v="63415"/>
    <s v="att48"/>
    <n v="0.36390532544378701"/>
    <x v="0"/>
    <n v="1"/>
    <s v="att48 25 2002 0,05"/>
    <s v="att48 25 2002 0,05_warmstart_50827,0161035568"/>
    <n v="0.25195210263039702"/>
    <n v="0"/>
  </r>
  <r>
    <n v="22"/>
    <n v="462"/>
    <x v="1"/>
    <x v="0"/>
    <n v="40.259443283080998"/>
    <n v="278.43707695875997"/>
    <n v="0"/>
    <n v="0"/>
    <n v="4111"/>
    <n v="0"/>
    <n v="0"/>
    <n v="2000"/>
    <x v="0"/>
    <n v="0"/>
    <s v="eil22"/>
    <n v="0"/>
    <x v="2"/>
    <n v="1"/>
    <s v="eil22 50 2000 0,25"/>
    <s v="eil22 50 2000 0,25_cut_278,43707695876"/>
    <n v="0"/>
    <n v="1"/>
  </r>
  <r>
    <n v="30"/>
    <n v="870"/>
    <x v="2"/>
    <x v="0"/>
    <n v="478.73447036743102"/>
    <n v="382.72988778852903"/>
    <n v="0"/>
    <n v="0"/>
    <n v="3865"/>
    <n v="0"/>
    <n v="0"/>
    <n v="2002"/>
    <x v="2"/>
    <n v="0"/>
    <s v="eil30"/>
    <n v="0"/>
    <x v="0"/>
    <n v="1"/>
    <s v="eil30 100 2002 0,75"/>
    <s v="eil30 100 2002 0,75_cut_382,729887788529"/>
    <n v="0"/>
    <n v="1"/>
  </r>
  <r>
    <n v="13"/>
    <n v="156"/>
    <x v="1"/>
    <x v="0"/>
    <n v="2.6374697685241699"/>
    <n v="152.99999999999901"/>
    <n v="0"/>
    <n v="0"/>
    <n v="54"/>
    <n v="0"/>
    <n v="0"/>
    <n v="1999"/>
    <x v="2"/>
    <n v="0"/>
    <s v="eil13"/>
    <n v="0"/>
    <x v="2"/>
    <n v="1"/>
    <s v="eil13 50 1999 0,75"/>
    <s v="eil13 50 1999 0,75_cut_152,999999999999"/>
    <n v="0"/>
    <n v="1"/>
  </r>
  <r>
    <n v="30"/>
    <n v="870"/>
    <x v="0"/>
    <x v="0"/>
    <n v="6666.2790544032996"/>
    <n v="382.72988778852402"/>
    <n v="0"/>
    <n v="0"/>
    <n v="7042"/>
    <n v="0"/>
    <n v="0"/>
    <n v="2001"/>
    <x v="1"/>
    <n v="0"/>
    <s v="eil30"/>
    <n v="0"/>
    <x v="0"/>
    <n v="1"/>
    <s v="eil30 250 2001 0,05"/>
    <s v="eil30 250 2001 0,05_cut_382,729887788524"/>
    <n v="0"/>
    <n v="1"/>
  </r>
  <r>
    <n v="76"/>
    <n v="5700"/>
    <x v="1"/>
    <x v="0"/>
    <n v="7206.6454422473898"/>
    <s v="inf"/>
    <s v="inf"/>
    <n v="0"/>
    <n v="6294"/>
    <n v="0"/>
    <n v="0"/>
    <n v="1999"/>
    <x v="1"/>
    <n v="0"/>
    <s v="eilB76"/>
    <n v="0"/>
    <x v="1"/>
    <n v="0"/>
    <s v="eilB76 50 1999 0,05"/>
    <s v="eilB76 50 1999 0,05_cut_inf"/>
    <s v="inf"/>
    <n v="0"/>
  </r>
  <r>
    <n v="22"/>
    <n v="462"/>
    <x v="0"/>
    <x v="1"/>
    <n v="2765.4746401309899"/>
    <n v="278.43707695875997"/>
    <n v="0"/>
    <n v="6.4181251525878897"/>
    <n v="396"/>
    <n v="137"/>
    <n v="0.1"/>
    <n v="2000"/>
    <x v="0"/>
    <n v="81440"/>
    <s v="eil22"/>
    <n v="0.34595959595959502"/>
    <x v="2"/>
    <n v="1"/>
    <s v="eil22 250 2000 0,25"/>
    <s v="eil22 250 2000 0,25_warmstart_278,43707695876"/>
    <n v="0"/>
    <n v="1"/>
  </r>
  <r>
    <n v="101"/>
    <n v="10100"/>
    <x v="1"/>
    <x v="0"/>
    <n v="7211.3277077674802"/>
    <n v="685.37709571111395"/>
    <n v="6.8192885885144994E-2"/>
    <n v="0"/>
    <n v="5762"/>
    <n v="0"/>
    <n v="0"/>
    <n v="2001"/>
    <x v="1"/>
    <n v="0"/>
    <s v="eilA101"/>
    <n v="0"/>
    <x v="1"/>
    <n v="1"/>
    <s v="eilA101 50 2001 0,05"/>
    <s v="eilA101 50 2001 0,05_cut_685,377095711114"/>
    <n v="6.8192885885144994E-2"/>
    <n v="0"/>
  </r>
  <r>
    <n v="22"/>
    <n v="462"/>
    <x v="3"/>
    <x v="1"/>
    <n v="13.2070021629333"/>
    <n v="278.43707695875997"/>
    <n v="0"/>
    <n v="0.82953047752380304"/>
    <n v="252"/>
    <n v="115"/>
    <n v="0.1"/>
    <n v="1999"/>
    <x v="1"/>
    <n v="366"/>
    <s v="eil22"/>
    <n v="0.456349206349206"/>
    <x v="2"/>
    <n v="1"/>
    <s v="eil22 25 1999 0,05"/>
    <s v="eil22 25 1999 0,05_warmstart_278,43707695876"/>
    <n v="0"/>
    <n v="1"/>
  </r>
  <r>
    <n v="31"/>
    <n v="930"/>
    <x v="2"/>
    <x v="1"/>
    <n v="13.275405883789"/>
    <n v="222.99999999999901"/>
    <n v="0"/>
    <n v="2.2221484184265101"/>
    <n v="147"/>
    <n v="108"/>
    <n v="0.1"/>
    <n v="2002"/>
    <x v="1"/>
    <n v="0"/>
    <s v="eil31"/>
    <n v="0.73469387755102"/>
    <x v="0"/>
    <n v="1"/>
    <s v="eil31 100 2002 0,05"/>
    <s v="eil31 100 2002 0,05_warmstart_222,999999999999"/>
    <n v="0"/>
    <n v="1"/>
  </r>
  <r>
    <n v="76"/>
    <n v="5700"/>
    <x v="3"/>
    <x v="0"/>
    <n v="6434.1406996250098"/>
    <n v="544.36905267082795"/>
    <n v="0"/>
    <n v="0"/>
    <n v="3588"/>
    <n v="0"/>
    <n v="0"/>
    <n v="1998"/>
    <x v="0"/>
    <n v="0"/>
    <s v="eilD76"/>
    <n v="0"/>
    <x v="1"/>
    <n v="1"/>
    <s v="eilD76 25 1998 0,25"/>
    <s v="eilD76 25 1998 0,25_cut_544,369052670828"/>
    <n v="0"/>
    <n v="1"/>
  </r>
  <r>
    <n v="33"/>
    <n v="1056"/>
    <x v="1"/>
    <x v="1"/>
    <n v="427.01547622680602"/>
    <n v="442.65348671178799"/>
    <n v="0"/>
    <n v="6.2933051586151096"/>
    <n v="461"/>
    <n v="253"/>
    <n v="0.1"/>
    <n v="1998"/>
    <x v="0"/>
    <n v="2253"/>
    <s v="eil33"/>
    <n v="0.54880694143166997"/>
    <x v="0"/>
    <n v="1"/>
    <s v="eil33 50 1998 0,25"/>
    <s v="eil33 50 1998 0,25_warmstart_442,653486711788"/>
    <n v="0"/>
    <n v="1"/>
  </r>
  <r>
    <n v="30"/>
    <n v="870"/>
    <x v="3"/>
    <x v="1"/>
    <n v="20.397845506667998"/>
    <n v="382.72988778852903"/>
    <n v="0"/>
    <n v="1.2311375141143801"/>
    <n v="312"/>
    <n v="238"/>
    <n v="0.1"/>
    <n v="1998"/>
    <x v="0"/>
    <n v="0"/>
    <s v="eil30"/>
    <n v="0.762820512820512"/>
    <x v="0"/>
    <n v="1"/>
    <s v="eil30 25 1998 0,25"/>
    <s v="eil30 25 1998 0,25_warmstart_382,729887788529"/>
    <n v="0"/>
    <n v="1"/>
  </r>
  <r>
    <n v="51"/>
    <n v="2550"/>
    <x v="0"/>
    <x v="1"/>
    <n v="7220.8235197067197"/>
    <n v="443.87901602202197"/>
    <n v="4.5171824153181502E-2"/>
    <n v="33.464665412902797"/>
    <n v="611"/>
    <n v="300"/>
    <n v="0.1"/>
    <n v="2002"/>
    <x v="2"/>
    <n v="10215"/>
    <s v="eil51"/>
    <n v="0.49099836333878799"/>
    <x v="1"/>
    <n v="1"/>
    <s v="eil51 250 2002 0,75"/>
    <s v="eil51 250 2002 0,75_warmstart_443,879016022022"/>
    <s v="Niet meedoen"/>
    <n v="0"/>
  </r>
  <r>
    <n v="33"/>
    <n v="1056"/>
    <x v="3"/>
    <x v="0"/>
    <n v="194.636846303939"/>
    <n v="442.65348671178498"/>
    <n v="0"/>
    <n v="0"/>
    <n v="3146"/>
    <n v="0"/>
    <n v="0"/>
    <n v="2000"/>
    <x v="0"/>
    <n v="0"/>
    <s v="eil33"/>
    <n v="0"/>
    <x v="0"/>
    <n v="1"/>
    <s v="eil33 25 2000 0,25"/>
    <s v="eil33 25 2000 0,25_cut_442,653486711785"/>
    <n v="0"/>
    <n v="1"/>
  </r>
  <r>
    <n v="33"/>
    <n v="1056"/>
    <x v="2"/>
    <x v="0"/>
    <n v="4322.6640553474399"/>
    <n v="442.65348671178799"/>
    <n v="0"/>
    <n v="0"/>
    <n v="16482"/>
    <n v="0"/>
    <n v="0"/>
    <n v="1999"/>
    <x v="2"/>
    <n v="0"/>
    <s v="eil33"/>
    <n v="0"/>
    <x v="0"/>
    <n v="1"/>
    <s v="eil33 100 1999 0,75"/>
    <s v="eil33 100 1999 0,75_cut_442,653486711788"/>
    <n v="0"/>
    <n v="1"/>
  </r>
  <r>
    <n v="30"/>
    <n v="870"/>
    <x v="3"/>
    <x v="0"/>
    <n v="27.565757989883402"/>
    <n v="382.72988778852903"/>
    <n v="0"/>
    <n v="0"/>
    <n v="1226"/>
    <n v="0"/>
    <n v="0"/>
    <n v="2000"/>
    <x v="1"/>
    <n v="0"/>
    <s v="eil30"/>
    <n v="0"/>
    <x v="0"/>
    <n v="1"/>
    <s v="eil30 25 2000 0,05"/>
    <s v="eil30 25 2000 0,05_cut_382,729887788529"/>
    <n v="0"/>
    <n v="1"/>
  </r>
  <r>
    <n v="7"/>
    <n v="42"/>
    <x v="1"/>
    <x v="0"/>
    <n v="1.3371670246124201"/>
    <n v="104"/>
    <n v="0"/>
    <n v="0"/>
    <n v="439"/>
    <n v="0"/>
    <n v="0"/>
    <n v="2000"/>
    <x v="1"/>
    <n v="0"/>
    <s v="eil7"/>
    <n v="0"/>
    <x v="2"/>
    <n v="1"/>
    <s v="eil7 50 2000 0,05"/>
    <s v="eil7 50 2000 0,05_cut_104"/>
    <n v="0"/>
    <n v="1"/>
  </r>
  <r>
    <n v="51"/>
    <n v="2550"/>
    <x v="3"/>
    <x v="1"/>
    <n v="528.59046626091003"/>
    <n v="428.87175639203298"/>
    <n v="0"/>
    <n v="3.87466192245483"/>
    <n v="317"/>
    <n v="135"/>
    <n v="0.1"/>
    <n v="2001"/>
    <x v="2"/>
    <n v="8780"/>
    <s v="eil51"/>
    <n v="0.42586750788643501"/>
    <x v="1"/>
    <n v="1"/>
    <s v="eil51 25 2001 0,75"/>
    <s v="eil51 25 2001 0,75_warmstart_428,871756392033"/>
    <n v="0"/>
    <n v="1"/>
  </r>
  <r>
    <n v="7"/>
    <n v="42"/>
    <x v="2"/>
    <x v="1"/>
    <n v="3.6913168430328298"/>
    <n v="103.02999999999901"/>
    <n v="0"/>
    <n v="0.96395254135131803"/>
    <n v="104"/>
    <n v="69"/>
    <n v="0.1"/>
    <n v="1998"/>
    <x v="0"/>
    <n v="850"/>
    <s v="eil7"/>
    <n v="0.66346153846153799"/>
    <x v="2"/>
    <n v="1"/>
    <s v="eil7 100 1998 0,25"/>
    <s v="eil7 100 1998 0,25_warmstart_103,029999999999"/>
    <n v="0"/>
    <n v="1"/>
  </r>
  <r>
    <n v="13"/>
    <n v="156"/>
    <x v="3"/>
    <x v="0"/>
    <n v="0.94523906707763605"/>
    <n v="152.99999999999901"/>
    <n v="0"/>
    <n v="0"/>
    <n v="54"/>
    <n v="0"/>
    <n v="0"/>
    <n v="1999"/>
    <x v="1"/>
    <n v="0"/>
    <s v="eil13"/>
    <n v="0"/>
    <x v="2"/>
    <n v="1"/>
    <s v="eil13 25 1999 0,05"/>
    <s v="eil13 25 1999 0,05_cut_152,999999999999"/>
    <n v="0"/>
    <n v="1"/>
  </r>
  <r>
    <n v="48"/>
    <n v="2256"/>
    <x v="1"/>
    <x v="1"/>
    <n v="7203.2321932315799"/>
    <s v="inf"/>
    <s v="inf"/>
    <n v="5.1806137561798096"/>
    <n v="968"/>
    <n v="494"/>
    <n v="0.1"/>
    <n v="2001"/>
    <x v="2"/>
    <n v="60338"/>
    <s v="att48"/>
    <n v="0.51033057851239605"/>
    <x v="0"/>
    <n v="0"/>
    <s v="att48 50 2001 0,75"/>
    <s v="att48 50 2001 0,75_warmstart_inf"/>
    <s v="Niet meedoen"/>
    <n v="0"/>
  </r>
  <r>
    <n v="31"/>
    <n v="930"/>
    <x v="3"/>
    <x v="1"/>
    <n v="2.7516727447509699"/>
    <n v="222.99999999999901"/>
    <n v="0"/>
    <n v="0.96382045745849598"/>
    <n v="98"/>
    <n v="75"/>
    <n v="0.1"/>
    <n v="1999"/>
    <x v="1"/>
    <n v="0"/>
    <s v="eil31"/>
    <n v="0.765306122448979"/>
    <x v="0"/>
    <n v="1"/>
    <s v="eil31 25 1999 0,05"/>
    <s v="eil31 25 1999 0,05_warmstart_222,999999999999"/>
    <n v="0"/>
    <n v="1"/>
  </r>
  <r>
    <n v="23"/>
    <n v="506"/>
    <x v="3"/>
    <x v="1"/>
    <n v="3.6890268325805602"/>
    <n v="470.05859968022298"/>
    <n v="0"/>
    <n v="0.84517025947570801"/>
    <n v="136"/>
    <n v="98"/>
    <n v="0.1"/>
    <n v="1998"/>
    <x v="0"/>
    <n v="0"/>
    <s v="eil23"/>
    <n v="0.72058823529411697"/>
    <x v="2"/>
    <n v="1"/>
    <s v="eil23 25 1998 0,25"/>
    <s v="eil23 25 1998 0,25_warmstart_470,058599680223"/>
    <n v="0"/>
    <n v="1"/>
  </r>
  <r>
    <n v="22"/>
    <n v="462"/>
    <x v="0"/>
    <x v="0"/>
    <n v="1511.4812979698099"/>
    <n v="278.43707695875997"/>
    <n v="9.8850149064521906E-5"/>
    <n v="0"/>
    <n v="19277"/>
    <n v="0"/>
    <n v="0"/>
    <n v="1998"/>
    <x v="1"/>
    <n v="0"/>
    <s v="eil22"/>
    <n v="0"/>
    <x v="2"/>
    <n v="1"/>
    <s v="eil22 250 1998 0,05"/>
    <s v="eil22 250 1998 0,05_cut_278,43707695876"/>
    <n v="9.8850149064521906E-5"/>
    <n v="0"/>
  </r>
  <r>
    <n v="7"/>
    <n v="42"/>
    <x v="1"/>
    <x v="1"/>
    <n v="1.20933413505554"/>
    <n v="103.019999999999"/>
    <n v="0"/>
    <n v="0.41925549507141102"/>
    <n v="64"/>
    <n v="53"/>
    <n v="0.1"/>
    <n v="1998"/>
    <x v="0"/>
    <n v="430"/>
    <s v="eil7"/>
    <n v="0.828125"/>
    <x v="2"/>
    <n v="1"/>
    <s v="eil7 50 1998 0,25"/>
    <s v="eil7 50 1998 0,25_warmstart_103,019999999999"/>
    <n v="0"/>
    <n v="1"/>
  </r>
  <r>
    <n v="31"/>
    <n v="930"/>
    <x v="0"/>
    <x v="1"/>
    <n v="77.009198904037405"/>
    <n v="222.99999999999801"/>
    <n v="0"/>
    <n v="7.0718648433685303"/>
    <n v="220"/>
    <n v="166"/>
    <n v="0.1"/>
    <n v="2000"/>
    <x v="2"/>
    <n v="0"/>
    <s v="eil31"/>
    <n v="0.75454545454545396"/>
    <x v="0"/>
    <n v="1"/>
    <s v="eil31 250 2000 0,75"/>
    <s v="eil31 250 2000 0,75_warmstart_222,999999999998"/>
    <n v="0"/>
    <n v="1"/>
  </r>
  <r>
    <n v="51"/>
    <n v="2550"/>
    <x v="2"/>
    <x v="1"/>
    <n v="7209.1649782657596"/>
    <s v="inf"/>
    <s v="inf"/>
    <n v="11.064740896224899"/>
    <n v="384"/>
    <n v="197"/>
    <n v="0.1"/>
    <n v="2000"/>
    <x v="1"/>
    <n v="15738"/>
    <s v="eil51"/>
    <n v="0.51302083333333304"/>
    <x v="1"/>
    <n v="0"/>
    <s v="eil51 100 2000 0,05"/>
    <s v="eil51 100 2000 0,05_warmstart_inf"/>
    <s v="inf"/>
    <n v="0"/>
  </r>
  <r>
    <n v="101"/>
    <n v="10100"/>
    <x v="2"/>
    <x v="0"/>
    <n v="7224.7934045791599"/>
    <s v="inf"/>
    <s v="inf"/>
    <n v="0"/>
    <n v="1824"/>
    <n v="0"/>
    <n v="0"/>
    <n v="2002"/>
    <x v="0"/>
    <n v="0"/>
    <s v="eilA101"/>
    <n v="0"/>
    <x v="1"/>
    <n v="0"/>
    <s v="eilA101 100 2002 0,25"/>
    <s v="eilA101 100 2002 0,25_cut_inf"/>
    <s v="inf"/>
    <n v="0"/>
  </r>
  <r>
    <n v="76"/>
    <n v="5700"/>
    <x v="1"/>
    <x v="0"/>
    <n v="7208.1010768413498"/>
    <s v="inf"/>
    <s v="inf"/>
    <n v="0"/>
    <n v="2944"/>
    <n v="0"/>
    <n v="0"/>
    <n v="2000"/>
    <x v="0"/>
    <n v="0"/>
    <s v="eilD76"/>
    <n v="0"/>
    <x v="1"/>
    <n v="0"/>
    <s v="eilD76 50 2000 0,25"/>
    <s v="eilD76 50 2000 0,25_cut_inf"/>
    <s v="inf"/>
    <n v="0"/>
  </r>
  <r>
    <n v="7"/>
    <n v="42"/>
    <x v="0"/>
    <x v="1"/>
    <n v="4.4207766056060702"/>
    <n v="76.275999999999797"/>
    <n v="0"/>
    <n v="3.0980427265167201"/>
    <n v="16"/>
    <n v="9"/>
    <n v="0.1"/>
    <n v="1999"/>
    <x v="2"/>
    <n v="310"/>
    <s v="eil7"/>
    <n v="0.5625"/>
    <x v="2"/>
    <n v="1"/>
    <s v="eil7 250 1999 0,75"/>
    <s v="eil7 250 1999 0,75_warmstart_76,2759999999998"/>
    <n v="0"/>
    <n v="1"/>
  </r>
  <r>
    <n v="76"/>
    <n v="5700"/>
    <x v="2"/>
    <x v="1"/>
    <n v="7215.6324720382599"/>
    <s v="inf"/>
    <s v="inf"/>
    <n v="17.861124515533401"/>
    <n v="476"/>
    <n v="108"/>
    <n v="0.1"/>
    <n v="1998"/>
    <x v="1"/>
    <n v="7476"/>
    <s v="eilA76"/>
    <n v="0.22689075630252101"/>
    <x v="1"/>
    <n v="0"/>
    <s v="eilA76 100 1998 0,05"/>
    <s v="eilA76 100 1998 0,05_warmstart_inf"/>
    <s v="Niet meedoen"/>
    <n v="0"/>
  </r>
  <r>
    <n v="31"/>
    <n v="930"/>
    <x v="3"/>
    <x v="1"/>
    <n v="2.7618818283081001"/>
    <n v="222.99999999999901"/>
    <n v="0"/>
    <n v="0.96539425849914495"/>
    <n v="123"/>
    <n v="72"/>
    <n v="0.1"/>
    <n v="2002"/>
    <x v="0"/>
    <n v="0"/>
    <s v="eil31"/>
    <n v="0.585365853658536"/>
    <x v="0"/>
    <n v="1"/>
    <s v="eil31 25 2002 0,25"/>
    <s v="eil31 25 2002 0,25_warmstart_222,999999999999"/>
    <n v="0"/>
    <n v="1"/>
  </r>
  <r>
    <n v="30"/>
    <n v="870"/>
    <x v="1"/>
    <x v="0"/>
    <n v="85.664478063583303"/>
    <n v="382.72988778852903"/>
    <n v="0"/>
    <n v="0"/>
    <n v="1944"/>
    <n v="0"/>
    <n v="0"/>
    <n v="1998"/>
    <x v="1"/>
    <n v="0"/>
    <s v="eil30"/>
    <n v="0"/>
    <x v="0"/>
    <n v="1"/>
    <s v="eil30 50 1998 0,05"/>
    <s v="eil30 50 1998 0,05_cut_382,729887788529"/>
    <n v="0"/>
    <n v="1"/>
  </r>
  <r>
    <n v="7"/>
    <n v="42"/>
    <x v="3"/>
    <x v="0"/>
    <n v="0.67034196853637695"/>
    <n v="104"/>
    <n v="0"/>
    <n v="0"/>
    <n v="172"/>
    <n v="0"/>
    <n v="0"/>
    <n v="1998"/>
    <x v="1"/>
    <n v="0"/>
    <s v="eil7"/>
    <n v="0"/>
    <x v="2"/>
    <n v="1"/>
    <s v="eil7 25 1998 0,05"/>
    <s v="eil7 25 1998 0,05_cut_104"/>
    <n v="0"/>
    <n v="1"/>
  </r>
  <r>
    <n v="33"/>
    <n v="1056"/>
    <x v="1"/>
    <x v="0"/>
    <n v="1744.95834088325"/>
    <n v="442.65348671178702"/>
    <n v="0"/>
    <n v="0"/>
    <n v="9811"/>
    <n v="0"/>
    <n v="0"/>
    <n v="1998"/>
    <x v="0"/>
    <n v="0"/>
    <s v="eil33"/>
    <n v="0"/>
    <x v="0"/>
    <n v="1"/>
    <s v="eil33 50 1998 0,25"/>
    <s v="eil33 50 1998 0,25_cut_442,653486711787"/>
    <n v="0"/>
    <n v="1"/>
  </r>
  <r>
    <n v="31"/>
    <n v="930"/>
    <x v="2"/>
    <x v="1"/>
    <n v="15.542862415313699"/>
    <n v="222.99999999999901"/>
    <n v="0"/>
    <n v="2.3538002967834402"/>
    <n v="146"/>
    <n v="93"/>
    <n v="0.1"/>
    <n v="2001"/>
    <x v="0"/>
    <n v="0"/>
    <s v="eil31"/>
    <n v="0.63698630136986301"/>
    <x v="0"/>
    <n v="1"/>
    <s v="eil31 100 2001 0,25"/>
    <s v="eil31 100 2001 0,25_warmstart_222,999999999999"/>
    <n v="0"/>
    <n v="1"/>
  </r>
  <r>
    <n v="76"/>
    <n v="5700"/>
    <x v="3"/>
    <x v="1"/>
    <n v="7205.6671614646903"/>
    <s v="inf"/>
    <s v="inf"/>
    <n v="9.5854058265686"/>
    <n v="607"/>
    <n v="181"/>
    <n v="0.1"/>
    <n v="2002"/>
    <x v="2"/>
    <n v="19668"/>
    <s v="eilB76"/>
    <n v="0.29818780889620999"/>
    <x v="1"/>
    <n v="0"/>
    <s v="eilB76 25 2002 0,75"/>
    <s v="eilB76 25 2002 0,75_warmstart_inf"/>
    <s v="inf"/>
    <n v="0"/>
  </r>
  <r>
    <n v="13"/>
    <n v="156"/>
    <x v="2"/>
    <x v="0"/>
    <n v="9.2750413417816109"/>
    <n v="153"/>
    <n v="0"/>
    <n v="0"/>
    <n v="54"/>
    <n v="0"/>
    <n v="0"/>
    <n v="1999"/>
    <x v="1"/>
    <n v="0"/>
    <s v="eil13"/>
    <n v="0"/>
    <x v="2"/>
    <n v="1"/>
    <s v="eil13 100 1999 0,05"/>
    <s v="eil13 100 1999 0,05_cut_153"/>
    <n v="0"/>
    <n v="1"/>
  </r>
  <r>
    <n v="31"/>
    <n v="930"/>
    <x v="0"/>
    <x v="0"/>
    <n v="150.636476278305"/>
    <n v="222.99999999999801"/>
    <n v="0"/>
    <n v="0"/>
    <n v="678"/>
    <n v="0"/>
    <n v="0"/>
    <n v="1998"/>
    <x v="1"/>
    <n v="0"/>
    <s v="eil31"/>
    <n v="0"/>
    <x v="0"/>
    <n v="1"/>
    <s v="eil31 250 1998 0,05"/>
    <s v="eil31 250 1998 0,05_cut_222,999999999998"/>
    <n v="0"/>
    <n v="1"/>
  </r>
  <r>
    <n v="13"/>
    <n v="156"/>
    <x v="1"/>
    <x v="0"/>
    <n v="2.4523732662200901"/>
    <n v="152.99999999999901"/>
    <n v="0"/>
    <n v="0"/>
    <n v="54"/>
    <n v="0"/>
    <n v="0"/>
    <n v="2001"/>
    <x v="1"/>
    <n v="0"/>
    <s v="eil13"/>
    <n v="0"/>
    <x v="2"/>
    <n v="1"/>
    <s v="eil13 50 2001 0,05"/>
    <s v="eil13 50 2001 0,05_cut_152,999999999999"/>
    <n v="0"/>
    <n v="1"/>
  </r>
  <r>
    <n v="22"/>
    <n v="462"/>
    <x v="2"/>
    <x v="1"/>
    <n v="154.34016346931401"/>
    <n v="278.43707695875997"/>
    <n v="0"/>
    <n v="1.8088626861572199"/>
    <n v="120"/>
    <n v="48"/>
    <n v="0.1"/>
    <n v="2001"/>
    <x v="2"/>
    <n v="13536"/>
    <s v="eil22"/>
    <n v="0.4"/>
    <x v="2"/>
    <n v="1"/>
    <s v="eil22 100 2001 0,75"/>
    <s v="eil22 100 2001 0,75_warmstart_278,43707695876"/>
    <n v="0"/>
    <n v="1"/>
  </r>
  <r>
    <n v="22"/>
    <n v="462"/>
    <x v="3"/>
    <x v="1"/>
    <n v="15.5656239986419"/>
    <n v="278.43707695875997"/>
    <n v="0"/>
    <n v="0.98779559135437001"/>
    <n v="304"/>
    <n v="109"/>
    <n v="0.1"/>
    <n v="2002"/>
    <x v="0"/>
    <n v="1584"/>
    <s v="eil22"/>
    <n v="0.35855263157894701"/>
    <x v="2"/>
    <n v="1"/>
    <s v="eil22 25 2002 0,25"/>
    <s v="eil22 25 2002 0,25_warmstart_278,43707695876"/>
    <n v="0"/>
    <n v="1"/>
  </r>
  <r>
    <n v="33"/>
    <n v="1056"/>
    <x v="2"/>
    <x v="0"/>
    <n v="6493.0523455142902"/>
    <n v="442.65348671178799"/>
    <n v="0"/>
    <n v="0"/>
    <n v="16482"/>
    <n v="0"/>
    <n v="0"/>
    <n v="1998"/>
    <x v="0"/>
    <n v="0"/>
    <s v="eil33"/>
    <n v="0"/>
    <x v="0"/>
    <n v="1"/>
    <s v="eil33 100 1998 0,25"/>
    <s v="eil33 100 1998 0,25_cut_442,653486711788"/>
    <n v="0"/>
    <n v="1"/>
  </r>
  <r>
    <n v="51"/>
    <n v="2550"/>
    <x v="1"/>
    <x v="0"/>
    <n v="7203.4542009830402"/>
    <n v="435.60586620522901"/>
    <n v="2.6119290143461302E-2"/>
    <n v="0"/>
    <n v="16491"/>
    <n v="0"/>
    <n v="0"/>
    <n v="2002"/>
    <x v="1"/>
    <n v="0"/>
    <s v="eil51"/>
    <n v="0"/>
    <x v="1"/>
    <n v="1"/>
    <s v="eil51 50 2002 0,05"/>
    <s v="eil51 50 2002 0,05_cut_435,605866205229"/>
    <n v="2.6119290143461302E-2"/>
    <n v="0"/>
  </r>
  <r>
    <n v="51"/>
    <n v="2550"/>
    <x v="1"/>
    <x v="1"/>
    <n v="3450.1106896400402"/>
    <n v="428.87175639203201"/>
    <n v="0"/>
    <n v="4.2041957378387398"/>
    <n v="337"/>
    <n v="153"/>
    <n v="0.1"/>
    <n v="1999"/>
    <x v="0"/>
    <n v="44934"/>
    <s v="eil51"/>
    <n v="0.45400593471810002"/>
    <x v="1"/>
    <n v="1"/>
    <s v="eil51 50 1999 0,25"/>
    <s v="eil51 50 1999 0,25_warmstart_428,871756392032"/>
    <n v="0"/>
    <n v="1"/>
  </r>
  <r>
    <n v="13"/>
    <n v="156"/>
    <x v="1"/>
    <x v="1"/>
    <n v="3.0495755672454798"/>
    <n v="152.99999999999901"/>
    <n v="0"/>
    <n v="0.56021046638488703"/>
    <n v="58"/>
    <n v="26"/>
    <n v="0.1"/>
    <n v="2000"/>
    <x v="1"/>
    <n v="0"/>
    <s v="eil13"/>
    <n v="0.44827586206896503"/>
    <x v="2"/>
    <n v="1"/>
    <s v="eil13 50 2000 0,05"/>
    <s v="eil13 50 2000 0,05_warmstart_152,999999999999"/>
    <n v="0"/>
    <n v="1"/>
  </r>
  <r>
    <n v="31"/>
    <n v="930"/>
    <x v="0"/>
    <x v="1"/>
    <n v="69.995658397674504"/>
    <n v="222.99999999999801"/>
    <n v="0"/>
    <n v="7.0290386676788303"/>
    <n v="201"/>
    <n v="168"/>
    <n v="0.1"/>
    <n v="2002"/>
    <x v="0"/>
    <n v="0"/>
    <s v="eil31"/>
    <n v="0.83582089552238803"/>
    <x v="0"/>
    <n v="1"/>
    <s v="eil31 250 2002 0,25"/>
    <s v="eil31 250 2002 0,25_warmstart_222,999999999998"/>
    <n v="0"/>
    <n v="1"/>
  </r>
  <r>
    <n v="101"/>
    <n v="10100"/>
    <x v="1"/>
    <x v="1"/>
    <n v="7214.7657620906803"/>
    <s v="inf"/>
    <s v="inf"/>
    <n v="21.502890825271599"/>
    <n v="901"/>
    <n v="178"/>
    <n v="0.1"/>
    <n v="2002"/>
    <x v="0"/>
    <n v="2113"/>
    <s v="eilA101"/>
    <n v="0.197558268590455"/>
    <x v="1"/>
    <n v="0"/>
    <s v="eilA101 50 2002 0,25"/>
    <s v="eilA101 50 2002 0,25_warmstart_inf"/>
    <s v="inf"/>
    <n v="0"/>
  </r>
  <r>
    <n v="22"/>
    <n v="462"/>
    <x v="2"/>
    <x v="1"/>
    <n v="162.72620749473501"/>
    <n v="278.43707695875997"/>
    <n v="0"/>
    <n v="1.6469917297363199"/>
    <n v="126"/>
    <n v="49"/>
    <n v="0.1"/>
    <n v="2000"/>
    <x v="1"/>
    <n v="10252"/>
    <s v="eil22"/>
    <n v="0.38888888888888801"/>
    <x v="2"/>
    <n v="1"/>
    <s v="eil22 100 2000 0,05"/>
    <s v="eil22 100 2000 0,05_warmstart_278,43707695876"/>
    <n v="0"/>
    <n v="1"/>
  </r>
  <r>
    <n v="48"/>
    <n v="2256"/>
    <x v="3"/>
    <x v="1"/>
    <n v="7202.0195529460898"/>
    <n v="54025.904920006702"/>
    <n v="0.30489349569840501"/>
    <n v="4.4563529491424498"/>
    <n v="875"/>
    <n v="224"/>
    <n v="0.1"/>
    <n v="1999"/>
    <x v="0"/>
    <n v="40415"/>
    <s v="att48"/>
    <n v="0.25600000000000001"/>
    <x v="0"/>
    <n v="1"/>
    <s v="att48 25 1999 0,25"/>
    <s v="att48 25 1999 0,25_warmstart_54025,9049200067"/>
    <n v="0.30489349569840501"/>
    <n v="0"/>
  </r>
  <r>
    <n v="7"/>
    <n v="42"/>
    <x v="1"/>
    <x v="0"/>
    <n v="0.48938608169555597"/>
    <n v="77.86"/>
    <n v="0"/>
    <n v="0"/>
    <n v="48"/>
    <n v="0"/>
    <n v="0"/>
    <n v="1998"/>
    <x v="2"/>
    <n v="0"/>
    <s v="eil7"/>
    <n v="0"/>
    <x v="2"/>
    <n v="1"/>
    <s v="eil7 50 1998 0,75"/>
    <s v="eil7 50 1998 0,75_cut_77,86"/>
    <n v="0"/>
    <n v="1"/>
  </r>
  <r>
    <n v="23"/>
    <n v="506"/>
    <x v="1"/>
    <x v="1"/>
    <n v="8.7792761325836093"/>
    <n v="470.05859968022298"/>
    <n v="0"/>
    <n v="0.94589471817016602"/>
    <n v="108"/>
    <n v="83"/>
    <n v="0.1"/>
    <n v="2000"/>
    <x v="2"/>
    <n v="21"/>
    <s v="eil23"/>
    <n v="0.76851851851851805"/>
    <x v="2"/>
    <n v="1"/>
    <s v="eil23 50 2000 0,75"/>
    <s v="eil23 50 2000 0,75_warmstart_470,058599680223"/>
    <n v="0"/>
    <n v="1"/>
  </r>
  <r>
    <n v="30"/>
    <n v="870"/>
    <x v="3"/>
    <x v="0"/>
    <n v="28.617556810379"/>
    <n v="382.72988778852903"/>
    <n v="0"/>
    <n v="0"/>
    <n v="1226"/>
    <n v="0"/>
    <n v="0"/>
    <n v="1998"/>
    <x v="2"/>
    <n v="0"/>
    <s v="eil30"/>
    <n v="0"/>
    <x v="0"/>
    <n v="1"/>
    <s v="eil30 25 1998 0,75"/>
    <s v="eil30 25 1998 0,75_cut_382,729887788529"/>
    <n v="0"/>
    <n v="1"/>
  </r>
  <r>
    <n v="7"/>
    <n v="42"/>
    <x v="3"/>
    <x v="1"/>
    <n v="0.57538652420043901"/>
    <n v="79.680000000000007"/>
    <n v="0"/>
    <n v="0.42058467864990201"/>
    <n v="15"/>
    <n v="5"/>
    <n v="0.1"/>
    <n v="2000"/>
    <x v="2"/>
    <n v="51"/>
    <s v="eil7"/>
    <n v="0.33333333333333298"/>
    <x v="2"/>
    <n v="1"/>
    <s v="eil7 25 2000 0,75"/>
    <s v="eil7 25 2000 0,75_warmstart_79,68"/>
    <n v="0"/>
    <n v="1"/>
  </r>
  <r>
    <n v="51"/>
    <n v="2550"/>
    <x v="2"/>
    <x v="0"/>
    <n v="7207.2216286659204"/>
    <n v="432.84289424902101"/>
    <n v="2.0826709905585002E-2"/>
    <n v="0"/>
    <n v="6295"/>
    <n v="0"/>
    <n v="0"/>
    <n v="1999"/>
    <x v="2"/>
    <n v="0"/>
    <s v="eil51"/>
    <n v="0"/>
    <x v="1"/>
    <n v="1"/>
    <s v="eil51 100 1999 0,75"/>
    <s v="eil51 100 1999 0,75_cut_432,842894249021"/>
    <n v="2.0826709905585002E-2"/>
    <n v="0"/>
  </r>
  <r>
    <n v="7"/>
    <n v="42"/>
    <x v="2"/>
    <x v="0"/>
    <n v="3.3527081012725799"/>
    <n v="103.99999999999901"/>
    <n v="0"/>
    <n v="0"/>
    <n v="1016"/>
    <n v="0"/>
    <n v="0"/>
    <n v="1998"/>
    <x v="1"/>
    <n v="0"/>
    <s v="eil7"/>
    <n v="0"/>
    <x v="2"/>
    <n v="1"/>
    <s v="eil7 100 1998 0,05"/>
    <s v="eil7 100 1998 0,05_cut_103,999999999999"/>
    <n v="0"/>
    <n v="1"/>
  </r>
  <r>
    <n v="76"/>
    <n v="5700"/>
    <x v="3"/>
    <x v="1"/>
    <n v="727.07970881462097"/>
    <n v="544.36905267082295"/>
    <n v="0"/>
    <n v="6.0002198219299299"/>
    <n v="495"/>
    <n v="108"/>
    <n v="0.1"/>
    <n v="2002"/>
    <x v="1"/>
    <n v="4855"/>
    <s v="eilA76"/>
    <n v="0.218181818181818"/>
    <x v="1"/>
    <n v="1"/>
    <s v="eilA76 25 2002 0,05"/>
    <s v="eilA76 25 2002 0,05_warmstart_544,369052670823"/>
    <n v="0"/>
    <n v="1"/>
  </r>
  <r>
    <n v="101"/>
    <n v="10100"/>
    <x v="1"/>
    <x v="0"/>
    <n v="7211.2969331741297"/>
    <s v="inf"/>
    <s v="inf"/>
    <n v="0"/>
    <n v="3319"/>
    <n v="0"/>
    <n v="0"/>
    <n v="2002"/>
    <x v="2"/>
    <n v="0"/>
    <s v="eilB101"/>
    <n v="0"/>
    <x v="1"/>
    <n v="0"/>
    <s v="eilB101 50 2002 0,75"/>
    <s v="eilB101 50 2002 0,75_cut_inf"/>
    <s v="inf"/>
    <n v="0"/>
  </r>
  <r>
    <n v="33"/>
    <n v="1056"/>
    <x v="3"/>
    <x v="1"/>
    <n v="11.352098464965801"/>
    <n v="442.65348671178799"/>
    <n v="0"/>
    <n v="2.7823817729949898"/>
    <n v="397"/>
    <n v="286"/>
    <n v="0.1"/>
    <n v="2000"/>
    <x v="2"/>
    <n v="26"/>
    <s v="eil33"/>
    <n v="0.72040302267002498"/>
    <x v="0"/>
    <n v="1"/>
    <s v="eil33 25 2000 0,75"/>
    <s v="eil33 25 2000 0,75_warmstart_442,653486711788"/>
    <n v="0"/>
    <n v="1"/>
  </r>
  <r>
    <n v="7"/>
    <n v="42"/>
    <x v="0"/>
    <x v="1"/>
    <n v="9.4969701766967702"/>
    <n v="103.99999999999901"/>
    <n v="0"/>
    <n v="3.4240758419036799"/>
    <n v="273"/>
    <n v="229"/>
    <n v="0.1"/>
    <n v="1998"/>
    <x v="1"/>
    <n v="2051"/>
    <s v="eil7"/>
    <n v="0.83882783882783796"/>
    <x v="2"/>
    <n v="1"/>
    <s v="eil7 250 1998 0,05"/>
    <s v="eil7 250 1998 0,05_warmstart_103,999999999999"/>
    <n v="0"/>
    <n v="1"/>
  </r>
  <r>
    <n v="13"/>
    <n v="156"/>
    <x v="3"/>
    <x v="0"/>
    <n v="0.94444751739501898"/>
    <n v="152.99999999999901"/>
    <n v="0"/>
    <n v="0"/>
    <n v="54"/>
    <n v="0"/>
    <n v="0"/>
    <n v="2001"/>
    <x v="2"/>
    <n v="0"/>
    <s v="eil13"/>
    <n v="0"/>
    <x v="2"/>
    <n v="1"/>
    <s v="eil13 25 2001 0,75"/>
    <s v="eil13 25 2001 0,75_cut_152,999999999999"/>
    <n v="0"/>
    <n v="1"/>
  </r>
  <r>
    <n v="23"/>
    <n v="506"/>
    <x v="0"/>
    <x v="0"/>
    <n v="469.58781576156599"/>
    <n v="470.05859968022401"/>
    <n v="0"/>
    <n v="0"/>
    <n v="1268"/>
    <n v="0"/>
    <n v="0"/>
    <n v="2001"/>
    <x v="1"/>
    <n v="0"/>
    <s v="eil23"/>
    <n v="0"/>
    <x v="2"/>
    <n v="1"/>
    <s v="eil23 250 2001 0,05"/>
    <s v="eil23 250 2001 0,05_cut_470,058599680224"/>
    <n v="0"/>
    <n v="1"/>
  </r>
  <r>
    <n v="30"/>
    <n v="870"/>
    <x v="1"/>
    <x v="1"/>
    <n v="37.766849756240802"/>
    <n v="382.72988778852903"/>
    <n v="0"/>
    <n v="2.3563475608825599"/>
    <n v="372"/>
    <n v="208"/>
    <n v="0.1"/>
    <n v="2000"/>
    <x v="2"/>
    <n v="15"/>
    <s v="eil30"/>
    <n v="0.55913978494623595"/>
    <x v="0"/>
    <n v="1"/>
    <s v="eil30 50 2000 0,75"/>
    <s v="eil30 50 2000 0,75_warmstart_382,729887788529"/>
    <n v="0"/>
    <n v="1"/>
  </r>
  <r>
    <n v="22"/>
    <n v="462"/>
    <x v="3"/>
    <x v="0"/>
    <n v="18.0629992485046"/>
    <n v="278.43707695875997"/>
    <n v="0"/>
    <n v="0"/>
    <n v="1643"/>
    <n v="0"/>
    <n v="0"/>
    <n v="1998"/>
    <x v="0"/>
    <n v="0"/>
    <s v="eil22"/>
    <n v="0"/>
    <x v="2"/>
    <n v="1"/>
    <s v="eil22 25 1998 0,25"/>
    <s v="eil22 25 1998 0,25_cut_278,43707695876"/>
    <n v="0"/>
    <n v="1"/>
  </r>
  <r>
    <n v="76"/>
    <n v="5700"/>
    <x v="1"/>
    <x v="1"/>
    <n v="5754.6122920513099"/>
    <n v="544.36905267082795"/>
    <n v="0"/>
    <n v="8.7322614192962593"/>
    <n v="467"/>
    <n v="108"/>
    <n v="0.1"/>
    <n v="2001"/>
    <x v="0"/>
    <n v="6423"/>
    <s v="eilC76"/>
    <n v="0.23126338329764401"/>
    <x v="1"/>
    <n v="1"/>
    <s v="eilC76 50 2001 0,25"/>
    <s v="eilC76 50 2001 0,25_warmstart_544,369052670828"/>
    <s v="Niet meedoen"/>
    <n v="1"/>
  </r>
  <r>
    <n v="76"/>
    <n v="5700"/>
    <x v="2"/>
    <x v="1"/>
    <n v="7215.18419933319"/>
    <n v="544.36905267082898"/>
    <n v="2.4497046244955E-3"/>
    <n v="15.509601354599001"/>
    <n v="500"/>
    <n v="115"/>
    <n v="0.1"/>
    <n v="1999"/>
    <x v="2"/>
    <n v="17392"/>
    <s v="eilA76"/>
    <n v="0.23"/>
    <x v="1"/>
    <n v="1"/>
    <s v="eilA76 100 1999 0,75"/>
    <s v="eilA76 100 1999 0,75_warmstart_544,369052670829"/>
    <s v="Niet meedoen"/>
    <n v="0"/>
  </r>
  <r>
    <n v="76"/>
    <n v="5700"/>
    <x v="3"/>
    <x v="1"/>
    <n v="7205.6664006709998"/>
    <n v="544.65202568735799"/>
    <n v="1.5048902108283E-3"/>
    <n v="9.0149817466735804"/>
    <n v="475"/>
    <n v="131"/>
    <n v="0.1"/>
    <n v="1999"/>
    <x v="1"/>
    <n v="25696"/>
    <s v="eilD76"/>
    <n v="0.27578947368420997"/>
    <x v="1"/>
    <n v="1"/>
    <s v="eilD76 25 1999 0,05"/>
    <s v="eilD76 25 1999 0,05_warmstart_544,652025687358"/>
    <n v="1.5048902108283E-3"/>
    <n v="0"/>
  </r>
  <r>
    <n v="76"/>
    <n v="5700"/>
    <x v="3"/>
    <x v="0"/>
    <n v="5066.1576423645001"/>
    <n v="544.36905267082795"/>
    <n v="0"/>
    <n v="0"/>
    <n v="3588"/>
    <n v="0"/>
    <n v="0"/>
    <n v="2001"/>
    <x v="1"/>
    <n v="0"/>
    <s v="eilB76"/>
    <n v="0"/>
    <x v="1"/>
    <n v="1"/>
    <s v="eilB76 25 2001 0,05"/>
    <s v="eilB76 25 2001 0,05_cut_544,369052670828"/>
    <n v="0"/>
    <n v="1"/>
  </r>
  <r>
    <n v="23"/>
    <n v="506"/>
    <x v="2"/>
    <x v="0"/>
    <n v="68.160335779190007"/>
    <n v="470.05859968022401"/>
    <n v="0"/>
    <n v="0"/>
    <n v="553"/>
    <n v="0"/>
    <n v="0"/>
    <n v="2002"/>
    <x v="2"/>
    <n v="0"/>
    <s v="eil23"/>
    <n v="0"/>
    <x v="2"/>
    <n v="1"/>
    <s v="eil23 100 2002 0,75"/>
    <s v="eil23 100 2002 0,75_cut_470,058599680224"/>
    <n v="0"/>
    <n v="1"/>
  </r>
  <r>
    <n v="22"/>
    <n v="462"/>
    <x v="0"/>
    <x v="1"/>
    <n v="611.90869259834199"/>
    <n v="278.43707695875997"/>
    <n v="0"/>
    <n v="9.1854782104492205"/>
    <n v="263"/>
    <n v="208"/>
    <n v="0.1"/>
    <n v="2002"/>
    <x v="2"/>
    <n v="15902"/>
    <s v="eil22"/>
    <n v="0.790874524714828"/>
    <x v="2"/>
    <n v="1"/>
    <s v="eil22 250 2002 0,75"/>
    <s v="eil22 250 2002 0,75_warmstart_278,43707695876"/>
    <n v="0"/>
    <n v="1"/>
  </r>
  <r>
    <n v="51"/>
    <n v="2550"/>
    <x v="3"/>
    <x v="0"/>
    <n v="681.24255990981999"/>
    <n v="428.87175639203298"/>
    <n v="0"/>
    <n v="0"/>
    <n v="8174"/>
    <n v="0"/>
    <n v="0"/>
    <n v="2002"/>
    <x v="2"/>
    <n v="0"/>
    <s v="eil51"/>
    <n v="0"/>
    <x v="1"/>
    <n v="1"/>
    <s v="eil51 25 2002 0,75"/>
    <s v="eil51 25 2002 0,75_cut_428,871756392033"/>
    <n v="0"/>
    <n v="1"/>
  </r>
  <r>
    <n v="76"/>
    <n v="5700"/>
    <x v="2"/>
    <x v="0"/>
    <n v="7214.0936732292103"/>
    <s v="inf"/>
    <s v="inf"/>
    <n v="0"/>
    <n v="3387"/>
    <n v="0"/>
    <n v="0"/>
    <n v="1998"/>
    <x v="0"/>
    <n v="0"/>
    <s v="eilB76"/>
    <n v="0"/>
    <x v="1"/>
    <n v="0"/>
    <s v="eilB76 100 1998 0,25"/>
    <s v="eilB76 100 1998 0,25_cut_inf"/>
    <s v="inf"/>
    <n v="0"/>
  </r>
  <r>
    <n v="76"/>
    <n v="5700"/>
    <x v="3"/>
    <x v="0"/>
    <n v="3372.1939241886098"/>
    <n v="544.36905267082795"/>
    <n v="0"/>
    <n v="0"/>
    <n v="3588"/>
    <n v="0"/>
    <n v="0"/>
    <n v="2002"/>
    <x v="1"/>
    <n v="0"/>
    <s v="eilC76"/>
    <n v="0"/>
    <x v="1"/>
    <n v="1"/>
    <s v="eilC76 25 2002 0,05"/>
    <s v="eilC76 25 2002 0,05_cut_544,369052670828"/>
    <n v="0"/>
    <n v="1"/>
  </r>
  <r>
    <n v="30"/>
    <n v="870"/>
    <x v="3"/>
    <x v="1"/>
    <n v="19.7925992012023"/>
    <n v="382.72988778852903"/>
    <n v="0"/>
    <n v="1.2785904407501201"/>
    <n v="289"/>
    <n v="201"/>
    <n v="0.1"/>
    <n v="2000"/>
    <x v="0"/>
    <n v="0"/>
    <s v="eil30"/>
    <n v="0.695501730103806"/>
    <x v="0"/>
    <n v="1"/>
    <s v="eil30 25 2000 0,25"/>
    <s v="eil30 25 2000 0,25_warmstart_382,729887788529"/>
    <n v="0"/>
    <n v="1"/>
  </r>
  <r>
    <n v="13"/>
    <n v="156"/>
    <x v="3"/>
    <x v="0"/>
    <n v="1.0410468578338601"/>
    <n v="152.99999999999901"/>
    <n v="0"/>
    <n v="0"/>
    <n v="54"/>
    <n v="0"/>
    <n v="0"/>
    <n v="1998"/>
    <x v="0"/>
    <n v="0"/>
    <s v="eil13"/>
    <n v="0"/>
    <x v="2"/>
    <n v="1"/>
    <s v="eil13 25 1998 0,25"/>
    <s v="eil13 25 1998 0,25_cut_152,999999999999"/>
    <n v="0"/>
    <n v="1"/>
  </r>
  <r>
    <n v="33"/>
    <n v="1056"/>
    <x v="1"/>
    <x v="1"/>
    <n v="439.83025336265501"/>
    <n v="442.65348616983903"/>
    <n v="0"/>
    <n v="5.0099852085113499"/>
    <n v="342"/>
    <n v="222"/>
    <n v="0.1"/>
    <n v="2000"/>
    <x v="0"/>
    <n v="5116"/>
    <s v="eil33"/>
    <n v="0.64912280701754299"/>
    <x v="0"/>
    <n v="1"/>
    <s v="eil33 50 2000 0,25"/>
    <s v="eil33 50 2000 0,25_warmstart_442,653486169839"/>
    <n v="0"/>
    <n v="1"/>
  </r>
  <r>
    <n v="33"/>
    <n v="1056"/>
    <x v="0"/>
    <x v="1"/>
    <n v="7208.63698935508"/>
    <n v="452.39057269236997"/>
    <n v="2.5951970267161801E-2"/>
    <n v="75.935088396072302"/>
    <n v="396"/>
    <n v="139"/>
    <n v="0.1"/>
    <n v="2002"/>
    <x v="1"/>
    <n v="19299"/>
    <s v="eil33"/>
    <n v="0.35101010101010099"/>
    <x v="0"/>
    <n v="1"/>
    <s v="eil33 250 2002 0,05"/>
    <s v="eil33 250 2002 0,05_warmstart_452,39057269237"/>
    <s v="Niet meedoen"/>
    <n v="0"/>
  </r>
  <r>
    <n v="22"/>
    <n v="462"/>
    <x v="3"/>
    <x v="1"/>
    <n v="44.695498228073099"/>
    <n v="278.43707695875997"/>
    <n v="0"/>
    <n v="1.0792610645294101"/>
    <n v="222"/>
    <n v="141"/>
    <n v="0.1"/>
    <n v="2001"/>
    <x v="1"/>
    <n v="4478"/>
    <s v="eil22"/>
    <n v="0.63513513513513498"/>
    <x v="2"/>
    <n v="1"/>
    <s v="eil22 25 2001 0,05"/>
    <s v="eil22 25 2001 0,05_warmstart_278,43707695876"/>
    <n v="0"/>
    <n v="1"/>
  </r>
  <r>
    <n v="22"/>
    <n v="462"/>
    <x v="3"/>
    <x v="0"/>
    <n v="17.465780735015802"/>
    <n v="278.43707695875997"/>
    <n v="0"/>
    <n v="0"/>
    <n v="1643"/>
    <n v="0"/>
    <n v="0"/>
    <n v="2001"/>
    <x v="2"/>
    <n v="0"/>
    <s v="eil22"/>
    <n v="0"/>
    <x v="2"/>
    <n v="1"/>
    <s v="eil22 25 2001 0,75"/>
    <s v="eil22 25 2001 0,75_cut_278,43707695876"/>
    <n v="0"/>
    <n v="1"/>
  </r>
  <r>
    <n v="30"/>
    <n v="870"/>
    <x v="2"/>
    <x v="0"/>
    <n v="470.34809184074402"/>
    <n v="382.72988778852903"/>
    <n v="0"/>
    <n v="0"/>
    <n v="3865"/>
    <n v="0"/>
    <n v="0"/>
    <n v="2000"/>
    <x v="1"/>
    <n v="0"/>
    <s v="eil30"/>
    <n v="0"/>
    <x v="0"/>
    <n v="1"/>
    <s v="eil30 100 2000 0,05"/>
    <s v="eil30 100 2000 0,05_cut_382,729887788529"/>
    <n v="0"/>
    <n v="1"/>
  </r>
  <r>
    <n v="76"/>
    <n v="5700"/>
    <x v="3"/>
    <x v="1"/>
    <n v="644.16907286643902"/>
    <n v="544.36905267082795"/>
    <n v="0"/>
    <n v="5.7857985496520996"/>
    <n v="459"/>
    <n v="108"/>
    <n v="0.1"/>
    <n v="2001"/>
    <x v="2"/>
    <n v="1728"/>
    <s v="eilC76"/>
    <n v="0.23529411764705799"/>
    <x v="1"/>
    <n v="1"/>
    <s v="eilC76 25 2001 0,75"/>
    <s v="eilC76 25 2001 0,75_warmstart_544,369052670828"/>
    <n v="0"/>
    <n v="1"/>
  </r>
  <r>
    <n v="30"/>
    <n v="870"/>
    <x v="0"/>
    <x v="1"/>
    <n v="2140.1588659286499"/>
    <n v="382.72988778852601"/>
    <n v="0"/>
    <n v="24.905789613723702"/>
    <n v="605"/>
    <n v="240"/>
    <n v="0.1"/>
    <n v="2002"/>
    <x v="2"/>
    <n v="15"/>
    <s v="eil30"/>
    <n v="0.39669421487603301"/>
    <x v="0"/>
    <n v="1"/>
    <s v="eil30 250 2002 0,75"/>
    <s v="eil30 250 2002 0,75_warmstart_382,729887788526"/>
    <n v="0"/>
    <n v="1"/>
  </r>
  <r>
    <n v="23"/>
    <n v="506"/>
    <x v="0"/>
    <x v="1"/>
    <n v="305.56656742095902"/>
    <n v="470.05859968022401"/>
    <n v="0"/>
    <n v="6.0060961246490399"/>
    <n v="162"/>
    <n v="123"/>
    <n v="0.1"/>
    <n v="2002"/>
    <x v="0"/>
    <n v="21"/>
    <s v="eil23"/>
    <n v="0.75925925925925897"/>
    <x v="2"/>
    <n v="1"/>
    <s v="eil23 250 2002 0,25"/>
    <s v="eil23 250 2002 0,25_warmstart_470,058599680224"/>
    <n v="0"/>
    <n v="1"/>
  </r>
  <r>
    <n v="101"/>
    <n v="10100"/>
    <x v="3"/>
    <x v="1"/>
    <n v="2958.7082908153502"/>
    <n v="640.21159087976002"/>
    <n v="0"/>
    <n v="17.988847732543899"/>
    <n v="1029"/>
    <n v="434"/>
    <n v="0.1"/>
    <n v="2002"/>
    <x v="2"/>
    <n v="10253"/>
    <s v="eilA101"/>
    <n v="0.421768707482993"/>
    <x v="1"/>
    <n v="1"/>
    <s v="eilA101 25 2002 0,75"/>
    <s v="eilA101 25 2002 0,75_warmstart_640,21159087976"/>
    <n v="0"/>
    <n v="1"/>
  </r>
  <r>
    <n v="48"/>
    <n v="2256"/>
    <x v="3"/>
    <x v="0"/>
    <n v="7201.2633430957703"/>
    <n v="61149.549516334802"/>
    <n v="0.38963542065903201"/>
    <n v="0"/>
    <n v="46091"/>
    <n v="0"/>
    <n v="0"/>
    <n v="2002"/>
    <x v="0"/>
    <n v="0"/>
    <s v="att48"/>
    <n v="0"/>
    <x v="0"/>
    <n v="1"/>
    <s v="att48 25 2002 0,25"/>
    <s v="att48 25 2002 0,25_cut_61149,5495163348"/>
    <n v="0.38963542065903201"/>
    <n v="0"/>
  </r>
  <r>
    <n v="51"/>
    <n v="2550"/>
    <x v="3"/>
    <x v="1"/>
    <n v="1628.51621842384"/>
    <n v="428.87175562569399"/>
    <n v="0"/>
    <n v="3.2457475662231401"/>
    <n v="311"/>
    <n v="114"/>
    <n v="0.1"/>
    <n v="1999"/>
    <x v="2"/>
    <n v="18233"/>
    <s v="eil51"/>
    <n v="0.36655948553054601"/>
    <x v="1"/>
    <n v="1"/>
    <s v="eil51 25 1999 0,75"/>
    <s v="eil51 25 1999 0,75_warmstart_428,871755625694"/>
    <n v="0"/>
    <n v="1"/>
  </r>
  <r>
    <n v="23"/>
    <n v="506"/>
    <x v="0"/>
    <x v="0"/>
    <n v="874.84984874725296"/>
    <n v="470.05859968022401"/>
    <n v="0"/>
    <n v="0"/>
    <n v="1268"/>
    <n v="0"/>
    <n v="0"/>
    <n v="2002"/>
    <x v="0"/>
    <n v="0"/>
    <s v="eil23"/>
    <n v="0"/>
    <x v="2"/>
    <n v="1"/>
    <s v="eil23 250 2002 0,25"/>
    <s v="eil23 250 2002 0,25_cut_470,058599680224"/>
    <n v="0"/>
    <n v="1"/>
  </r>
  <r>
    <n v="48"/>
    <n v="2256"/>
    <x v="1"/>
    <x v="1"/>
    <n v="7204.1613948345102"/>
    <s v="inf"/>
    <s v="inf"/>
    <n v="10.7255969047546"/>
    <n v="1013"/>
    <n v="242"/>
    <n v="0.1"/>
    <n v="1999"/>
    <x v="2"/>
    <n v="15356"/>
    <s v="att48"/>
    <n v="0.23889437314906201"/>
    <x v="0"/>
    <n v="0"/>
    <s v="att48 50 1999 0,75"/>
    <s v="att48 50 1999 0,75_warmstart_inf"/>
    <s v="Niet meedoen"/>
    <n v="0"/>
  </r>
  <r>
    <n v="30"/>
    <n v="870"/>
    <x v="2"/>
    <x v="1"/>
    <n v="544.83896589279095"/>
    <n v="382.72988778852903"/>
    <n v="0"/>
    <n v="4.5570139884948704"/>
    <n v="322"/>
    <n v="205"/>
    <n v="0.1"/>
    <n v="2000"/>
    <x v="1"/>
    <n v="15"/>
    <s v="eil30"/>
    <n v="0.63664596273291896"/>
    <x v="0"/>
    <n v="1"/>
    <s v="eil30 100 2000 0,05"/>
    <s v="eil30 100 2000 0,05_warmstart_382,729887788529"/>
    <n v="0"/>
    <n v="1"/>
  </r>
  <r>
    <n v="76"/>
    <n v="5700"/>
    <x v="3"/>
    <x v="0"/>
    <n v="6170.4797940254202"/>
    <n v="544.36905267082795"/>
    <n v="0"/>
    <n v="0"/>
    <n v="3588"/>
    <n v="0"/>
    <n v="0"/>
    <n v="1999"/>
    <x v="1"/>
    <n v="0"/>
    <s v="eilD76"/>
    <n v="0"/>
    <x v="1"/>
    <n v="1"/>
    <s v="eilD76 25 1999 0,05"/>
    <s v="eilD76 25 1999 0,05_cut_544,369052670828"/>
    <n v="0"/>
    <n v="1"/>
  </r>
  <r>
    <n v="76"/>
    <n v="5700"/>
    <x v="2"/>
    <x v="0"/>
    <n v="7214.4166269302304"/>
    <s v="inf"/>
    <s v="inf"/>
    <n v="0"/>
    <n v="3387"/>
    <n v="0"/>
    <n v="0"/>
    <n v="2000"/>
    <x v="2"/>
    <n v="0"/>
    <s v="eilA76"/>
    <n v="0"/>
    <x v="1"/>
    <n v="0"/>
    <s v="eilA76 100 2000 0,75"/>
    <s v="eilA76 100 2000 0,75_cut_inf"/>
    <s v="inf"/>
    <n v="0"/>
  </r>
  <r>
    <n v="23"/>
    <n v="506"/>
    <x v="3"/>
    <x v="1"/>
    <n v="3.30546998977661"/>
    <n v="470.05859968022298"/>
    <n v="0"/>
    <n v="0.75218701362609797"/>
    <n v="118"/>
    <n v="91"/>
    <n v="0.1"/>
    <n v="2000"/>
    <x v="0"/>
    <n v="0"/>
    <s v="eil23"/>
    <n v="0.77118644067796605"/>
    <x v="2"/>
    <n v="1"/>
    <s v="eil23 25 2000 0,25"/>
    <s v="eil23 25 2000 0,25_warmstart_470,058599680223"/>
    <n v="0"/>
    <n v="1"/>
  </r>
  <r>
    <n v="48"/>
    <n v="2256"/>
    <x v="0"/>
    <x v="1"/>
    <n v="7219.6195559501602"/>
    <s v="inf"/>
    <s v="inf"/>
    <n v="142.332378149032"/>
    <n v="3936"/>
    <n v="696"/>
    <n v="0.1"/>
    <n v="2002"/>
    <x v="2"/>
    <n v="31721"/>
    <s v="att48"/>
    <n v="0.176829268292682"/>
    <x v="0"/>
    <n v="0"/>
    <s v="att48 250 2002 0,75"/>
    <s v="att48 250 2002 0,75_warmstart_inf"/>
    <s v="Niet meedoen"/>
    <n v="0"/>
  </r>
  <r>
    <n v="7"/>
    <n v="42"/>
    <x v="1"/>
    <x v="0"/>
    <n v="1.0575852394103999"/>
    <n v="102.219999999999"/>
    <n v="0"/>
    <n v="0"/>
    <n v="328"/>
    <n v="0"/>
    <n v="0"/>
    <n v="2001"/>
    <x v="0"/>
    <n v="0"/>
    <s v="eil7"/>
    <n v="0"/>
    <x v="2"/>
    <n v="1"/>
    <s v="eil7 50 2001 0,25"/>
    <s v="eil7 50 2001 0,25_cut_102,219999999999"/>
    <n v="0"/>
    <n v="1"/>
  </r>
  <r>
    <n v="31"/>
    <n v="930"/>
    <x v="3"/>
    <x v="1"/>
    <n v="2.9268767833709699"/>
    <n v="222.99999999999901"/>
    <n v="0"/>
    <n v="0.98056411743163996"/>
    <n v="85"/>
    <n v="69"/>
    <n v="0.1"/>
    <n v="2001"/>
    <x v="1"/>
    <n v="0"/>
    <s v="eil31"/>
    <n v="0.81176470588235194"/>
    <x v="0"/>
    <n v="1"/>
    <s v="eil31 25 2001 0,05"/>
    <s v="eil31 25 2001 0,05_warmstart_222,999999999999"/>
    <n v="0"/>
    <n v="1"/>
  </r>
  <r>
    <n v="30"/>
    <n v="870"/>
    <x v="3"/>
    <x v="0"/>
    <n v="26.0087664127349"/>
    <n v="382.72988778852903"/>
    <n v="0"/>
    <n v="0"/>
    <n v="1226"/>
    <n v="0"/>
    <n v="0"/>
    <n v="2001"/>
    <x v="0"/>
    <n v="0"/>
    <s v="eil30"/>
    <n v="0"/>
    <x v="0"/>
    <n v="1"/>
    <s v="eil30 25 2001 0,25"/>
    <s v="eil30 25 2001 0,25_cut_382,729887788529"/>
    <n v="0"/>
    <n v="1"/>
  </r>
  <r>
    <n v="33"/>
    <n v="1056"/>
    <x v="3"/>
    <x v="0"/>
    <n v="163.86580920219399"/>
    <n v="442.65348671178498"/>
    <n v="0"/>
    <n v="0"/>
    <n v="3146"/>
    <n v="0"/>
    <n v="0"/>
    <n v="2001"/>
    <x v="1"/>
    <n v="0"/>
    <s v="eil33"/>
    <n v="0"/>
    <x v="0"/>
    <n v="1"/>
    <s v="eil33 25 2001 0,05"/>
    <s v="eil33 25 2001 0,05_cut_442,653486711785"/>
    <n v="0"/>
    <n v="1"/>
  </r>
  <r>
    <n v="7"/>
    <n v="42"/>
    <x v="1"/>
    <x v="1"/>
    <n v="1.65446949005126"/>
    <n v="102.62"/>
    <n v="0"/>
    <n v="0.44870233535766602"/>
    <n v="79"/>
    <n v="71"/>
    <n v="0.1"/>
    <n v="2000"/>
    <x v="0"/>
    <n v="538"/>
    <s v="eil7"/>
    <n v="0.898734177215189"/>
    <x v="2"/>
    <n v="1"/>
    <s v="eil7 50 2000 0,25"/>
    <s v="eil7 50 2000 0,25_warmstart_102,62"/>
    <n v="0"/>
    <n v="1"/>
  </r>
  <r>
    <n v="33"/>
    <n v="1056"/>
    <x v="2"/>
    <x v="1"/>
    <n v="1513.3256878852801"/>
    <n v="442.65348671178799"/>
    <n v="2.2591240762478901E-9"/>
    <n v="11.459024190902699"/>
    <n v="365"/>
    <n v="143"/>
    <n v="0.1"/>
    <n v="2000"/>
    <x v="2"/>
    <n v="10441"/>
    <s v="eil33"/>
    <n v="0.391780821917808"/>
    <x v="0"/>
    <n v="1"/>
    <s v="eil33 100 2000 0,75"/>
    <s v="eil33 100 2000 0,75_warmstart_442,653486711788"/>
    <n v="2.2591240762478901E-9"/>
    <n v="0"/>
  </r>
  <r>
    <n v="76"/>
    <n v="5700"/>
    <x v="3"/>
    <x v="1"/>
    <n v="661.24683618545498"/>
    <n v="544.36905267082795"/>
    <n v="0"/>
    <n v="5.9046030044555602"/>
    <n v="459"/>
    <n v="108"/>
    <n v="0.1"/>
    <n v="2001"/>
    <x v="0"/>
    <n v="1728"/>
    <s v="eilA76"/>
    <n v="0.23529411764705799"/>
    <x v="1"/>
    <n v="1"/>
    <s v="eilA76 25 2001 0,25"/>
    <s v="eilA76 25 2001 0,25_warmstart_544,369052670828"/>
    <n v="0"/>
    <n v="1"/>
  </r>
  <r>
    <n v="22"/>
    <n v="462"/>
    <x v="1"/>
    <x v="1"/>
    <n v="45.741291999816802"/>
    <n v="278.43707695875997"/>
    <n v="0"/>
    <n v="1.1752963066101001"/>
    <n v="122"/>
    <n v="48"/>
    <n v="0.1"/>
    <n v="2002"/>
    <x v="2"/>
    <n v="3709"/>
    <s v="eil22"/>
    <n v="0.393442622950819"/>
    <x v="2"/>
    <n v="1"/>
    <s v="eil22 50 2002 0,75"/>
    <s v="eil22 50 2002 0,75_warmstart_278,43707695876"/>
    <n v="0"/>
    <n v="1"/>
  </r>
  <r>
    <n v="76"/>
    <n v="5700"/>
    <x v="1"/>
    <x v="0"/>
    <n v="7206.3199431896201"/>
    <s v="inf"/>
    <s v="inf"/>
    <n v="0"/>
    <n v="6294"/>
    <n v="0"/>
    <n v="0"/>
    <n v="2002"/>
    <x v="2"/>
    <n v="0"/>
    <s v="eilC76"/>
    <n v="0"/>
    <x v="1"/>
    <n v="0"/>
    <s v="eilC76 50 2002 0,75"/>
    <s v="eilC76 50 2002 0,75_cut_inf"/>
    <s v="inf"/>
    <n v="0"/>
  </r>
  <r>
    <n v="30"/>
    <n v="870"/>
    <x v="2"/>
    <x v="1"/>
    <n v="378.240182876586"/>
    <n v="382.72988778853102"/>
    <n v="0"/>
    <n v="4.1123924255370996"/>
    <n v="374"/>
    <n v="152"/>
    <n v="0.1"/>
    <n v="2001"/>
    <x v="2"/>
    <n v="1245"/>
    <s v="eil30"/>
    <n v="0.40641711229946498"/>
    <x v="0"/>
    <n v="1"/>
    <s v="eil30 100 2001 0,75"/>
    <s v="eil30 100 2001 0,75_warmstart_382,729887788531"/>
    <n v="0"/>
    <n v="1"/>
  </r>
  <r>
    <n v="22"/>
    <n v="462"/>
    <x v="1"/>
    <x v="0"/>
    <n v="39.857684612274099"/>
    <n v="278.43707695875997"/>
    <n v="0"/>
    <n v="0"/>
    <n v="4111"/>
    <n v="0"/>
    <n v="0"/>
    <n v="2001"/>
    <x v="1"/>
    <n v="0"/>
    <s v="eil22"/>
    <n v="0"/>
    <x v="2"/>
    <n v="1"/>
    <s v="eil22 50 2001 0,05"/>
    <s v="eil22 50 2001 0,05_cut_278,43707695876"/>
    <n v="0"/>
    <n v="1"/>
  </r>
  <r>
    <n v="76"/>
    <n v="5700"/>
    <x v="1"/>
    <x v="1"/>
    <n v="5774.8017597198404"/>
    <n v="544.36905267082795"/>
    <n v="0"/>
    <n v="12.8365981578826"/>
    <n v="507"/>
    <n v="125"/>
    <n v="0.1"/>
    <n v="2002"/>
    <x v="1"/>
    <n v="11023"/>
    <s v="eilC76"/>
    <n v="0.24654832347139999"/>
    <x v="1"/>
    <n v="1"/>
    <s v="eilC76 50 2002 0,05"/>
    <s v="eilC76 50 2002 0,05_warmstart_544,369052670828"/>
    <s v="Niet meedoen"/>
    <n v="1"/>
  </r>
  <r>
    <n v="101"/>
    <n v="10100"/>
    <x v="3"/>
    <x v="1"/>
    <n v="2761.3834602832699"/>
    <n v="644.53831870426495"/>
    <n v="0"/>
    <n v="20.129932641983"/>
    <n v="991"/>
    <n v="294"/>
    <n v="0.1"/>
    <n v="1999"/>
    <x v="0"/>
    <n v="3635"/>
    <s v="eilB101"/>
    <n v="0.29667003027245198"/>
    <x v="1"/>
    <n v="1"/>
    <s v="eilB101 25 1999 0,25"/>
    <s v="eilB101 25 1999 0,25_warmstart_644,538318704265"/>
    <n v="0"/>
    <n v="1"/>
  </r>
  <r>
    <n v="33"/>
    <n v="1056"/>
    <x v="2"/>
    <x v="1"/>
    <n v="7203.5615017414002"/>
    <n v="473.053307035773"/>
    <n v="6.8709580009135907E-2"/>
    <n v="13.559301376342701"/>
    <n v="349"/>
    <n v="181"/>
    <n v="0.1"/>
    <n v="2001"/>
    <x v="1"/>
    <n v="9451"/>
    <s v="eil33"/>
    <n v="0.51862464183380996"/>
    <x v="0"/>
    <n v="1"/>
    <s v="eil33 100 2001 0,05"/>
    <s v="eil33 100 2001 0,05_warmstart_473,053307035773"/>
    <n v="6.8709580009135907E-2"/>
    <n v="0"/>
  </r>
  <r>
    <n v="22"/>
    <n v="462"/>
    <x v="2"/>
    <x v="0"/>
    <n v="363.29483723640402"/>
    <n v="278.43707695875997"/>
    <n v="0"/>
    <n v="0"/>
    <n v="7085"/>
    <n v="0"/>
    <n v="0"/>
    <n v="1999"/>
    <x v="1"/>
    <n v="0"/>
    <s v="eil22"/>
    <n v="0"/>
    <x v="2"/>
    <n v="1"/>
    <s v="eil22 100 1999 0,05"/>
    <s v="eil22 100 1999 0,05_cut_278,43707695876"/>
    <n v="0"/>
    <n v="1"/>
  </r>
  <r>
    <n v="101"/>
    <n v="10100"/>
    <x v="1"/>
    <x v="1"/>
    <n v="7216.4279603958103"/>
    <n v="641.87516465007502"/>
    <n v="5.9280039940547997E-3"/>
    <n v="29.264415025710999"/>
    <n v="1079"/>
    <n v="264"/>
    <n v="0.1"/>
    <n v="2001"/>
    <x v="1"/>
    <n v="1650"/>
    <s v="eilA101"/>
    <n v="0.24467099165894299"/>
    <x v="1"/>
    <n v="1"/>
    <s v="eilA101 50 2001 0,05"/>
    <s v="eilA101 50 2001 0,05_warmstart_641,875164650075"/>
    <n v="5.9280039940547997E-3"/>
    <n v="0"/>
  </r>
  <r>
    <n v="76"/>
    <n v="5700"/>
    <x v="2"/>
    <x v="1"/>
    <n v="7215.5797553062403"/>
    <s v="inf"/>
    <s v="inf"/>
    <n v="20.033453464508"/>
    <n v="475"/>
    <n v="105"/>
    <n v="0.1"/>
    <n v="2002"/>
    <x v="2"/>
    <n v="7247"/>
    <s v="eilD76"/>
    <n v="0.221052631578947"/>
    <x v="1"/>
    <n v="0"/>
    <s v="eilD76 100 2002 0,75"/>
    <s v="eilD76 100 2002 0,75_warmstart_inf"/>
    <s v="Niet meedoen"/>
    <n v="0"/>
  </r>
  <r>
    <n v="13"/>
    <n v="156"/>
    <x v="2"/>
    <x v="1"/>
    <n v="7.3717393875121999"/>
    <n v="153"/>
    <n v="0"/>
    <n v="0.76009821891784601"/>
    <n v="56"/>
    <n v="36"/>
    <n v="0.1"/>
    <n v="2000"/>
    <x v="0"/>
    <n v="0"/>
    <s v="eil13"/>
    <n v="0.64285714285714202"/>
    <x v="2"/>
    <n v="1"/>
    <s v="eil13 100 2000 0,25"/>
    <s v="eil13 100 2000 0,25_warmstart_153"/>
    <n v="0"/>
    <n v="1"/>
  </r>
  <r>
    <n v="76"/>
    <n v="5700"/>
    <x v="1"/>
    <x v="0"/>
    <n v="7208.1432771682703"/>
    <s v="inf"/>
    <s v="inf"/>
    <n v="0"/>
    <n v="2944"/>
    <n v="0"/>
    <n v="0"/>
    <n v="1999"/>
    <x v="2"/>
    <n v="0"/>
    <s v="eilD76"/>
    <n v="0"/>
    <x v="1"/>
    <n v="0"/>
    <s v="eilD76 50 1999 0,75"/>
    <s v="eilD76 50 1999 0,75_cut_inf"/>
    <s v="inf"/>
    <n v="0"/>
  </r>
  <r>
    <n v="23"/>
    <n v="506"/>
    <x v="2"/>
    <x v="1"/>
    <n v="83.3900914192199"/>
    <n v="470.05859968022401"/>
    <n v="0"/>
    <n v="1.9652614593505799"/>
    <n v="165"/>
    <n v="122"/>
    <n v="0.1"/>
    <n v="2001"/>
    <x v="0"/>
    <n v="0"/>
    <s v="eil23"/>
    <n v="0.73939393939393905"/>
    <x v="2"/>
    <n v="1"/>
    <s v="eil23 100 2001 0,25"/>
    <s v="eil23 100 2001 0,25_warmstart_470,058599680224"/>
    <n v="0"/>
    <n v="1"/>
  </r>
  <r>
    <n v="31"/>
    <n v="930"/>
    <x v="1"/>
    <x v="1"/>
    <n v="4.8381166458129803"/>
    <n v="222.99999999999901"/>
    <n v="0"/>
    <n v="1.2565062046051001"/>
    <n v="190"/>
    <n v="133"/>
    <n v="0.1"/>
    <n v="2002"/>
    <x v="2"/>
    <n v="0"/>
    <s v="eil31"/>
    <n v="0.7"/>
    <x v="0"/>
    <n v="1"/>
    <s v="eil31 50 2002 0,75"/>
    <s v="eil31 50 2002 0,75_warmstart_222,999999999999"/>
    <n v="0"/>
    <n v="1"/>
  </r>
  <r>
    <n v="33"/>
    <n v="1056"/>
    <x v="1"/>
    <x v="0"/>
    <n v="1916.9935402870101"/>
    <n v="442.65348671178702"/>
    <n v="0"/>
    <n v="0"/>
    <n v="9811"/>
    <n v="0"/>
    <n v="0"/>
    <n v="2001"/>
    <x v="2"/>
    <n v="0"/>
    <s v="eil33"/>
    <n v="0"/>
    <x v="0"/>
    <n v="1"/>
    <s v="eil33 50 2001 0,75"/>
    <s v="eil33 50 2001 0,75_cut_442,653486711787"/>
    <n v="0"/>
    <n v="1"/>
  </r>
  <r>
    <n v="33"/>
    <n v="1056"/>
    <x v="0"/>
    <x v="0"/>
    <n v="7208.3973157405799"/>
    <s v="inf"/>
    <s v="inf"/>
    <n v="0"/>
    <n v="211"/>
    <n v="0"/>
    <n v="0"/>
    <n v="1998"/>
    <x v="2"/>
    <n v="0"/>
    <s v="eil33"/>
    <n v="0"/>
    <x v="0"/>
    <n v="0"/>
    <s v="eil33 250 1998 0,75"/>
    <s v="eil33 250 1998 0,75_cut_inf"/>
    <s v="inf"/>
    <n v="0"/>
  </r>
  <r>
    <n v="23"/>
    <n v="506"/>
    <x v="0"/>
    <x v="0"/>
    <n v="488.66921544075001"/>
    <n v="470.05859968022401"/>
    <n v="0"/>
    <n v="0"/>
    <n v="1268"/>
    <n v="0"/>
    <n v="0"/>
    <n v="2001"/>
    <x v="0"/>
    <n v="0"/>
    <s v="eil23"/>
    <n v="0"/>
    <x v="2"/>
    <n v="1"/>
    <s v="eil23 250 2001 0,25"/>
    <s v="eil23 250 2001 0,25_cut_470,058599680224"/>
    <n v="0"/>
    <n v="1"/>
  </r>
  <r>
    <n v="22"/>
    <n v="462"/>
    <x v="3"/>
    <x v="0"/>
    <n v="16.691919565200799"/>
    <n v="278.43707695875997"/>
    <n v="0"/>
    <n v="0"/>
    <n v="1643"/>
    <n v="0"/>
    <n v="0"/>
    <n v="1998"/>
    <x v="1"/>
    <n v="0"/>
    <s v="eil22"/>
    <n v="0"/>
    <x v="2"/>
    <n v="1"/>
    <s v="eil22 25 1998 0,05"/>
    <s v="eil22 25 1998 0,05_cut_278,43707695876"/>
    <n v="0"/>
    <n v="1"/>
  </r>
  <r>
    <n v="76"/>
    <n v="5700"/>
    <x v="3"/>
    <x v="0"/>
    <n v="3226.1488683223702"/>
    <n v="544.36905267082795"/>
    <n v="0"/>
    <n v="0"/>
    <n v="3588"/>
    <n v="0"/>
    <n v="0"/>
    <n v="2001"/>
    <x v="0"/>
    <n v="0"/>
    <s v="eilB76"/>
    <n v="0"/>
    <x v="1"/>
    <n v="1"/>
    <s v="eilB76 25 2001 0,25"/>
    <s v="eilB76 25 2001 0,25_cut_544,369052670828"/>
    <n v="0"/>
    <n v="1"/>
  </r>
  <r>
    <n v="51"/>
    <n v="2550"/>
    <x v="2"/>
    <x v="1"/>
    <n v="7206.7647407054901"/>
    <n v="435.78016082837797"/>
    <n v="2.70548308781885E-2"/>
    <n v="9.4299716949462802"/>
    <n v="344"/>
    <n v="158"/>
    <n v="0.1"/>
    <n v="1999"/>
    <x v="2"/>
    <n v="39039"/>
    <s v="eil51"/>
    <n v="0.459302325581395"/>
    <x v="1"/>
    <n v="1"/>
    <s v="eil51 100 1999 0,75"/>
    <s v="eil51 100 1999 0,75_warmstart_435,780160828378"/>
    <n v="2.70548308781885E-2"/>
    <n v="0"/>
  </r>
  <r>
    <n v="31"/>
    <n v="930"/>
    <x v="0"/>
    <x v="1"/>
    <n v="134.173841238021"/>
    <n v="222.99999999999801"/>
    <n v="0"/>
    <n v="9.3461513519287092"/>
    <n v="235"/>
    <n v="145"/>
    <n v="0.1"/>
    <n v="1999"/>
    <x v="1"/>
    <n v="0"/>
    <s v="eil31"/>
    <n v="0.61702127659574402"/>
    <x v="0"/>
    <n v="1"/>
    <s v="eil31 250 1999 0,05"/>
    <s v="eil31 250 1999 0,05_warmstart_222,999999999998"/>
    <n v="0"/>
    <n v="1"/>
  </r>
  <r>
    <n v="76"/>
    <n v="5700"/>
    <x v="3"/>
    <x v="0"/>
    <n v="3289.3104689121201"/>
    <n v="544.36905267082795"/>
    <n v="0"/>
    <n v="0"/>
    <n v="3588"/>
    <n v="0"/>
    <n v="0"/>
    <n v="2000"/>
    <x v="2"/>
    <n v="0"/>
    <s v="eilD76"/>
    <n v="0"/>
    <x v="1"/>
    <n v="1"/>
    <s v="eilD76 25 2000 0,75"/>
    <s v="eilD76 25 2000 0,75_cut_544,369052670828"/>
    <n v="0"/>
    <n v="1"/>
  </r>
  <r>
    <n v="76"/>
    <n v="5700"/>
    <x v="3"/>
    <x v="1"/>
    <n v="1359.65979647636"/>
    <n v="544.36905267082795"/>
    <n v="0"/>
    <n v="5.6822884082794101"/>
    <n v="447"/>
    <n v="108"/>
    <n v="0.1"/>
    <n v="1998"/>
    <x v="2"/>
    <n v="4827"/>
    <s v="eilA76"/>
    <n v="0.24161073825503299"/>
    <x v="1"/>
    <n v="1"/>
    <s v="eilA76 25 1998 0,75"/>
    <s v="eilA76 25 1998 0,75_warmstart_544,369052670828"/>
    <n v="0"/>
    <n v="1"/>
  </r>
  <r>
    <n v="30"/>
    <n v="870"/>
    <x v="0"/>
    <x v="0"/>
    <n v="6604.1834244727997"/>
    <n v="382.72988778852402"/>
    <n v="0"/>
    <n v="0"/>
    <n v="7042"/>
    <n v="0"/>
    <n v="0"/>
    <n v="2000"/>
    <x v="2"/>
    <n v="0"/>
    <s v="eil30"/>
    <n v="0"/>
    <x v="0"/>
    <n v="1"/>
    <s v="eil30 250 2000 0,75"/>
    <s v="eil30 250 2000 0,75_cut_382,729887788524"/>
    <n v="0"/>
    <n v="1"/>
  </r>
  <r>
    <n v="7"/>
    <n v="42"/>
    <x v="2"/>
    <x v="0"/>
    <n v="2.7794482707977202"/>
    <n v="103.02999999999901"/>
    <n v="0"/>
    <n v="0"/>
    <n v="1232"/>
    <n v="0"/>
    <n v="0"/>
    <n v="1998"/>
    <x v="0"/>
    <n v="0"/>
    <s v="eil7"/>
    <n v="0"/>
    <x v="2"/>
    <n v="1"/>
    <s v="eil7 100 1998 0,25"/>
    <s v="eil7 100 1998 0,25_cut_103,029999999999"/>
    <n v="0"/>
    <n v="1"/>
  </r>
  <r>
    <n v="101"/>
    <n v="10100"/>
    <x v="3"/>
    <x v="1"/>
    <n v="7210.9949362277903"/>
    <n v="644.31848122396195"/>
    <n v="2.3836052897484999E-3"/>
    <n v="21.891465902328399"/>
    <n v="1342"/>
    <n v="557"/>
    <n v="0.1"/>
    <n v="2000"/>
    <x v="2"/>
    <n v="9647"/>
    <s v="eilB101"/>
    <n v="0.41505216095379999"/>
    <x v="1"/>
    <n v="1"/>
    <s v="eilB101 25 2000 0,75"/>
    <s v="eilB101 25 2000 0,75_warmstart_644,318481223962"/>
    <s v="Niet meedoen"/>
    <n v="0"/>
  </r>
  <r>
    <n v="33"/>
    <n v="1056"/>
    <x v="3"/>
    <x v="0"/>
    <n v="189.09386038780201"/>
    <n v="442.65348671178498"/>
    <n v="0"/>
    <n v="0"/>
    <n v="3146"/>
    <n v="0"/>
    <n v="0"/>
    <n v="1998"/>
    <x v="2"/>
    <n v="0"/>
    <s v="eil33"/>
    <n v="0"/>
    <x v="0"/>
    <n v="1"/>
    <s v="eil33 25 1998 0,75"/>
    <s v="eil33 25 1998 0,75_cut_442,653486711785"/>
    <n v="0"/>
    <n v="1"/>
  </r>
  <r>
    <n v="13"/>
    <n v="156"/>
    <x v="1"/>
    <x v="0"/>
    <n v="2.7322621345520002"/>
    <n v="152.99999999999901"/>
    <n v="0"/>
    <n v="0"/>
    <n v="54"/>
    <n v="0"/>
    <n v="0"/>
    <n v="2001"/>
    <x v="0"/>
    <n v="0"/>
    <s v="eil13"/>
    <n v="0"/>
    <x v="2"/>
    <n v="1"/>
    <s v="eil13 50 2001 0,25"/>
    <s v="eil13 50 2001 0,25_cut_152,999999999999"/>
    <n v="0"/>
    <n v="1"/>
  </r>
  <r>
    <n v="48"/>
    <n v="2256"/>
    <x v="1"/>
    <x v="1"/>
    <n v="7203.3596103191303"/>
    <s v="inf"/>
    <s v="inf"/>
    <n v="5.0028829574584899"/>
    <n v="993"/>
    <n v="456"/>
    <n v="0.1"/>
    <n v="2000"/>
    <x v="0"/>
    <n v="28071"/>
    <s v="att48"/>
    <n v="0.45921450151057402"/>
    <x v="0"/>
    <n v="0"/>
    <s v="att48 50 2000 0,25"/>
    <s v="att48 50 2000 0,25_warmstart_inf"/>
    <s v="Niet meedoen"/>
    <n v="0"/>
  </r>
  <r>
    <n v="22"/>
    <n v="462"/>
    <x v="1"/>
    <x v="0"/>
    <n v="40.192536592483499"/>
    <n v="278.43707695875997"/>
    <n v="0"/>
    <n v="0"/>
    <n v="4111"/>
    <n v="0"/>
    <n v="0"/>
    <n v="1998"/>
    <x v="2"/>
    <n v="0"/>
    <s v="eil22"/>
    <n v="0"/>
    <x v="2"/>
    <n v="1"/>
    <s v="eil22 50 1998 0,75"/>
    <s v="eil22 50 1998 0,75_cut_278,43707695876"/>
    <n v="0"/>
    <n v="1"/>
  </r>
  <r>
    <n v="33"/>
    <n v="1056"/>
    <x v="2"/>
    <x v="0"/>
    <n v="7203.4372868537903"/>
    <n v="443.83532581708198"/>
    <n v="3.2319902780278999E-3"/>
    <n v="0"/>
    <n v="13788"/>
    <n v="0"/>
    <n v="0"/>
    <n v="1998"/>
    <x v="1"/>
    <n v="0"/>
    <s v="eil33"/>
    <n v="0"/>
    <x v="0"/>
    <n v="1"/>
    <s v="eil33 100 1998 0,05"/>
    <s v="eil33 100 1998 0,05_cut_443,835325817082"/>
    <n v="3.2319902780278999E-3"/>
    <n v="0"/>
  </r>
  <r>
    <n v="31"/>
    <n v="930"/>
    <x v="0"/>
    <x v="0"/>
    <n v="92.258480072021399"/>
    <n v="222.99999999999801"/>
    <n v="0"/>
    <n v="0"/>
    <n v="678"/>
    <n v="0"/>
    <n v="0"/>
    <n v="1998"/>
    <x v="0"/>
    <n v="0"/>
    <s v="eil31"/>
    <n v="0"/>
    <x v="0"/>
    <n v="1"/>
    <s v="eil31 250 1998 0,25"/>
    <s v="eil31 250 1998 0,25_cut_222,999999999998"/>
    <n v="0"/>
    <n v="1"/>
  </r>
  <r>
    <n v="101"/>
    <n v="10100"/>
    <x v="3"/>
    <x v="0"/>
    <n v="7205.4235992431604"/>
    <s v="inf"/>
    <s v="inf"/>
    <n v="0"/>
    <n v="3678"/>
    <n v="0"/>
    <n v="0"/>
    <n v="2002"/>
    <x v="0"/>
    <n v="0"/>
    <s v="eilB101"/>
    <n v="0"/>
    <x v="1"/>
    <n v="0"/>
    <s v="eilB101 25 2002 0,25"/>
    <s v="eilB101 25 2002 0,25_cut_inf"/>
    <s v="inf"/>
    <n v="0"/>
  </r>
  <r>
    <n v="22"/>
    <n v="462"/>
    <x v="0"/>
    <x v="1"/>
    <n v="939.18284821510304"/>
    <n v="278.437076958761"/>
    <n v="0"/>
    <n v="6.7075860500335596"/>
    <n v="250"/>
    <n v="96"/>
    <n v="0.1"/>
    <n v="1998"/>
    <x v="0"/>
    <n v="9254"/>
    <s v="eil22"/>
    <n v="0.38400000000000001"/>
    <x v="2"/>
    <n v="1"/>
    <s v="eil22 250 1998 0,25"/>
    <s v="eil22 250 1998 0,25_warmstart_278,437076958761"/>
    <n v="0"/>
    <n v="1"/>
  </r>
  <r>
    <n v="13"/>
    <n v="156"/>
    <x v="3"/>
    <x v="1"/>
    <n v="0.894034624099731"/>
    <n v="153"/>
    <n v="0"/>
    <n v="0.38537788391113198"/>
    <n v="55"/>
    <n v="24"/>
    <n v="0.1"/>
    <n v="1999"/>
    <x v="1"/>
    <n v="0"/>
    <s v="eil13"/>
    <n v="0.43636363636363601"/>
    <x v="2"/>
    <n v="1"/>
    <s v="eil13 25 1999 0,05"/>
    <s v="eil13 25 1999 0,05_warmstart_153"/>
    <n v="0"/>
    <n v="1"/>
  </r>
  <r>
    <n v="51"/>
    <n v="2550"/>
    <x v="3"/>
    <x v="1"/>
    <n v="515.76816678047101"/>
    <n v="428.87175639203298"/>
    <n v="0"/>
    <n v="2.61101102828979"/>
    <n v="351"/>
    <n v="113"/>
    <n v="0.1"/>
    <n v="2000"/>
    <x v="0"/>
    <n v="8406"/>
    <s v="eil51"/>
    <n v="0.321937321937321"/>
    <x v="1"/>
    <n v="1"/>
    <s v="eil51 25 2000 0,25"/>
    <s v="eil51 25 2000 0,25_warmstart_428,871756392033"/>
    <n v="0"/>
    <n v="1"/>
  </r>
  <r>
    <n v="51"/>
    <n v="2550"/>
    <x v="1"/>
    <x v="0"/>
    <n v="7203.31281590461"/>
    <n v="435.60586620522901"/>
    <n v="2.6119290143461302E-2"/>
    <n v="0"/>
    <n v="16491"/>
    <n v="0"/>
    <n v="0"/>
    <n v="2002"/>
    <x v="0"/>
    <n v="0"/>
    <s v="eil51"/>
    <n v="0"/>
    <x v="1"/>
    <n v="1"/>
    <s v="eil51 50 2002 0,25"/>
    <s v="eil51 50 2002 0,25_cut_435,605866205229"/>
    <n v="2.6119290143461302E-2"/>
    <n v="0"/>
  </r>
  <r>
    <n v="7"/>
    <n v="42"/>
    <x v="1"/>
    <x v="1"/>
    <n v="0.77500009536743097"/>
    <n v="77.739999999999995"/>
    <n v="0"/>
    <n v="0.46596360206603998"/>
    <n v="13"/>
    <n v="6"/>
    <n v="0.1"/>
    <n v="1999"/>
    <x v="2"/>
    <n v="97"/>
    <s v="eil7"/>
    <n v="0.46153846153846101"/>
    <x v="2"/>
    <n v="1"/>
    <s v="eil7 50 1999 0,75"/>
    <s v="eil7 50 1999 0,75_warmstart_77,74"/>
    <n v="0"/>
    <n v="1"/>
  </r>
  <r>
    <n v="76"/>
    <n v="5700"/>
    <x v="3"/>
    <x v="1"/>
    <n v="1413.4233195781701"/>
    <n v="544.36905267082795"/>
    <n v="0"/>
    <n v="9.7096521854400599"/>
    <n v="641"/>
    <n v="145"/>
    <n v="0.1"/>
    <n v="1998"/>
    <x v="1"/>
    <n v="4141"/>
    <s v="eilB76"/>
    <n v="0.22620904836193401"/>
    <x v="1"/>
    <n v="1"/>
    <s v="eilB76 25 1998 0,05"/>
    <s v="eilB76 25 1998 0,05_warmstart_544,369052670828"/>
    <n v="0"/>
    <n v="1"/>
  </r>
  <r>
    <n v="23"/>
    <n v="506"/>
    <x v="3"/>
    <x v="1"/>
    <n v="3.91421175003051"/>
    <n v="470.05859968022298"/>
    <n v="0"/>
    <n v="0.9534273147583"/>
    <n v="138"/>
    <n v="109"/>
    <n v="0.1"/>
    <n v="1999"/>
    <x v="2"/>
    <n v="0"/>
    <s v="eil23"/>
    <n v="0.78985507246376796"/>
    <x v="2"/>
    <n v="1"/>
    <s v="eil23 25 1999 0,75"/>
    <s v="eil23 25 1999 0,75_warmstart_470,058599680223"/>
    <n v="0"/>
    <n v="1"/>
  </r>
  <r>
    <n v="48"/>
    <n v="2256"/>
    <x v="2"/>
    <x v="0"/>
    <n v="7205.5465767383503"/>
    <s v="inf"/>
    <s v="inf"/>
    <n v="0"/>
    <n v="25028"/>
    <n v="0"/>
    <n v="0"/>
    <n v="1998"/>
    <x v="0"/>
    <n v="0"/>
    <s v="att48"/>
    <n v="0"/>
    <x v="0"/>
    <n v="0"/>
    <s v="att48 100 1998 0,25"/>
    <s v="att48 100 1998 0,25_cut_inf"/>
    <s v="inf"/>
    <n v="0"/>
  </r>
  <r>
    <n v="22"/>
    <n v="462"/>
    <x v="0"/>
    <x v="0"/>
    <n v="1561.4267289638501"/>
    <n v="278.43707695875997"/>
    <n v="9.8850149064521906E-5"/>
    <n v="0"/>
    <n v="19277"/>
    <n v="0"/>
    <n v="0"/>
    <n v="1999"/>
    <x v="2"/>
    <n v="0"/>
    <s v="eil22"/>
    <n v="0"/>
    <x v="2"/>
    <n v="1"/>
    <s v="eil22 250 1999 0,75"/>
    <s v="eil22 250 1999 0,75_cut_278,43707695876"/>
    <n v="9.8850149064521906E-5"/>
    <n v="0"/>
  </r>
  <r>
    <n v="30"/>
    <n v="870"/>
    <x v="3"/>
    <x v="1"/>
    <n v="23.746944189071598"/>
    <n v="382.72988778852903"/>
    <n v="0"/>
    <n v="1.62835645675659"/>
    <n v="333"/>
    <n v="231"/>
    <n v="0.1"/>
    <n v="1999"/>
    <x v="2"/>
    <n v="0"/>
    <s v="eil30"/>
    <n v="0.69369369369369305"/>
    <x v="0"/>
    <n v="1"/>
    <s v="eil30 25 1999 0,75"/>
    <s v="eil30 25 1999 0,75_warmstart_382,729887788529"/>
    <n v="0"/>
    <n v="1"/>
  </r>
  <r>
    <n v="33"/>
    <n v="1056"/>
    <x v="1"/>
    <x v="1"/>
    <n v="356.57405924797001"/>
    <n v="442.65348671178799"/>
    <n v="0"/>
    <n v="5.6525690555572501"/>
    <n v="356"/>
    <n v="218"/>
    <n v="0.1"/>
    <n v="1999"/>
    <x v="2"/>
    <n v="2664"/>
    <s v="eil33"/>
    <n v="0.61235955056179703"/>
    <x v="0"/>
    <n v="1"/>
    <s v="eil33 50 1999 0,75"/>
    <s v="eil33 50 1999 0,75_warmstart_442,653486711788"/>
    <n v="0"/>
    <n v="1"/>
  </r>
  <r>
    <n v="76"/>
    <n v="5700"/>
    <x v="1"/>
    <x v="0"/>
    <n v="7207.67359137535"/>
    <s v="inf"/>
    <s v="inf"/>
    <n v="0"/>
    <n v="2944"/>
    <n v="0"/>
    <n v="0"/>
    <n v="2000"/>
    <x v="1"/>
    <n v="0"/>
    <s v="eilD76"/>
    <n v="0"/>
    <x v="1"/>
    <n v="0"/>
    <s v="eilD76 50 2000 0,05"/>
    <s v="eilD76 50 2000 0,05_cut_inf"/>
    <s v="inf"/>
    <n v="0"/>
  </r>
  <r>
    <n v="7"/>
    <n v="42"/>
    <x v="2"/>
    <x v="1"/>
    <n v="2.2433068752288801"/>
    <n v="102.819999999999"/>
    <n v="0"/>
    <n v="0.77560186386108398"/>
    <n v="89"/>
    <n v="76"/>
    <n v="0.1"/>
    <n v="2000"/>
    <x v="0"/>
    <n v="765"/>
    <s v="eil7"/>
    <n v="0.85393258426966201"/>
    <x v="2"/>
    <n v="1"/>
    <s v="eil7 100 2000 0,25"/>
    <s v="eil7 100 2000 0,25_warmstart_102,819999999999"/>
    <n v="0"/>
    <n v="1"/>
  </r>
  <r>
    <n v="101"/>
    <n v="10100"/>
    <x v="2"/>
    <x v="0"/>
    <n v="7224.1811661720203"/>
    <s v="inf"/>
    <s v="inf"/>
    <n v="0"/>
    <n v="1824"/>
    <n v="0"/>
    <n v="0"/>
    <n v="2002"/>
    <x v="1"/>
    <n v="0"/>
    <s v="eilA101"/>
    <n v="0"/>
    <x v="1"/>
    <n v="0"/>
    <s v="eilA101 100 2002 0,05"/>
    <s v="eilA101 100 2002 0,05_cut_inf"/>
    <s v="inf"/>
    <n v="0"/>
  </r>
  <r>
    <n v="31"/>
    <n v="930"/>
    <x v="0"/>
    <x v="1"/>
    <n v="75.868618488311697"/>
    <n v="222.99999999999801"/>
    <n v="0"/>
    <n v="7.6910943984985298"/>
    <n v="221"/>
    <n v="143"/>
    <n v="0.1"/>
    <n v="1998"/>
    <x v="2"/>
    <n v="0"/>
    <s v="eil31"/>
    <n v="0.64705882352941102"/>
    <x v="0"/>
    <n v="1"/>
    <s v="eil31 250 1998 0,75"/>
    <s v="eil31 250 1998 0,75_warmstart_222,999999999998"/>
    <n v="0"/>
    <n v="1"/>
  </r>
  <r>
    <n v="13"/>
    <n v="156"/>
    <x v="2"/>
    <x v="0"/>
    <n v="8.4408452510833705"/>
    <n v="153"/>
    <n v="0"/>
    <n v="0"/>
    <n v="54"/>
    <n v="0"/>
    <n v="0"/>
    <n v="1999"/>
    <x v="0"/>
    <n v="0"/>
    <s v="eil13"/>
    <n v="0"/>
    <x v="2"/>
    <n v="1"/>
    <s v="eil13 100 1999 0,25"/>
    <s v="eil13 100 1999 0,25_cut_153"/>
    <n v="0"/>
    <n v="1"/>
  </r>
  <r>
    <n v="76"/>
    <n v="5700"/>
    <x v="1"/>
    <x v="1"/>
    <n v="4253.7550768852198"/>
    <n v="544.36905175591403"/>
    <n v="0"/>
    <n v="10.3518497943878"/>
    <n v="445"/>
    <n v="226"/>
    <n v="0.1"/>
    <n v="2000"/>
    <x v="1"/>
    <n v="10766"/>
    <s v="eilD76"/>
    <n v="0.50786516853932495"/>
    <x v="1"/>
    <n v="1"/>
    <s v="eilD76 50 2000 0,05"/>
    <s v="eilD76 50 2000 0,05_warmstart_544,369051755914"/>
    <s v="Niet meedoen"/>
    <n v="1"/>
  </r>
  <r>
    <n v="7"/>
    <n v="42"/>
    <x v="3"/>
    <x v="0"/>
    <n v="0.76487660408019997"/>
    <n v="103.24"/>
    <n v="0"/>
    <n v="0"/>
    <n v="199"/>
    <n v="0"/>
    <n v="0"/>
    <n v="1998"/>
    <x v="0"/>
    <n v="0"/>
    <s v="eil7"/>
    <n v="0"/>
    <x v="2"/>
    <n v="1"/>
    <s v="eil7 25 1998 0,25"/>
    <s v="eil7 25 1998 0,25_cut_103,24"/>
    <n v="0"/>
    <n v="1"/>
  </r>
  <r>
    <n v="30"/>
    <n v="870"/>
    <x v="1"/>
    <x v="0"/>
    <n v="85.473241090774494"/>
    <n v="382.72988778852903"/>
    <n v="0"/>
    <n v="0"/>
    <n v="1944"/>
    <n v="0"/>
    <n v="0"/>
    <n v="1998"/>
    <x v="0"/>
    <n v="0"/>
    <s v="eil30"/>
    <n v="0"/>
    <x v="0"/>
    <n v="1"/>
    <s v="eil30 50 1998 0,25"/>
    <s v="eil30 50 1998 0,25_cut_382,729887788529"/>
    <n v="0"/>
    <n v="1"/>
  </r>
  <r>
    <n v="33"/>
    <n v="1056"/>
    <x v="1"/>
    <x v="0"/>
    <n v="2073.0385770797702"/>
    <n v="442.65348671178702"/>
    <n v="0"/>
    <n v="0"/>
    <n v="9811"/>
    <n v="0"/>
    <n v="0"/>
    <n v="1998"/>
    <x v="1"/>
    <n v="0"/>
    <s v="eil33"/>
    <n v="0"/>
    <x v="0"/>
    <n v="1"/>
    <s v="eil33 50 1998 0,05"/>
    <s v="eil33 50 1998 0,05_cut_442,653486711787"/>
    <n v="0"/>
    <n v="1"/>
  </r>
  <r>
    <n v="76"/>
    <n v="5700"/>
    <x v="3"/>
    <x v="1"/>
    <n v="1404.90180444717"/>
    <n v="544.36905267082795"/>
    <n v="0"/>
    <n v="5.8962557315826398"/>
    <n v="447"/>
    <n v="108"/>
    <n v="0.1"/>
    <n v="1998"/>
    <x v="0"/>
    <n v="4827"/>
    <s v="eilC76"/>
    <n v="0.24161073825503299"/>
    <x v="1"/>
    <n v="1"/>
    <s v="eilC76 25 1998 0,25"/>
    <s v="eilC76 25 1998 0,25_warmstart_544,369052670828"/>
    <n v="0"/>
    <n v="1"/>
  </r>
  <r>
    <n v="33"/>
    <n v="1056"/>
    <x v="3"/>
    <x v="1"/>
    <n v="39.7948863506317"/>
    <n v="442.65348671178799"/>
    <n v="0"/>
    <n v="2.13360500335693"/>
    <n v="411"/>
    <n v="161"/>
    <n v="0.1"/>
    <n v="1999"/>
    <x v="0"/>
    <n v="1067"/>
    <s v="eil33"/>
    <n v="0.39172749391727402"/>
    <x v="0"/>
    <n v="1"/>
    <s v="eil33 25 1999 0,25"/>
    <s v="eil33 25 1999 0,25_warmstart_442,653486711788"/>
    <n v="0"/>
    <n v="1"/>
  </r>
  <r>
    <n v="22"/>
    <n v="462"/>
    <x v="1"/>
    <x v="1"/>
    <n v="56.818559885025003"/>
    <n v="278.43707695875997"/>
    <n v="0"/>
    <n v="1.0690405368804901"/>
    <n v="118"/>
    <n v="77"/>
    <n v="0.1"/>
    <n v="1998"/>
    <x v="1"/>
    <n v="3625"/>
    <s v="eil22"/>
    <n v="0.65254237288135597"/>
    <x v="2"/>
    <n v="1"/>
    <s v="eil22 50 1998 0,05"/>
    <s v="eil22 50 1998 0,05_warmstart_278,43707695876"/>
    <n v="0"/>
    <n v="1"/>
  </r>
  <r>
    <n v="30"/>
    <n v="870"/>
    <x v="1"/>
    <x v="1"/>
    <n v="51.207992553710902"/>
    <n v="382.72988778852903"/>
    <n v="0"/>
    <n v="2.1051111221313401"/>
    <n v="249"/>
    <n v="174"/>
    <n v="0.1"/>
    <n v="1999"/>
    <x v="0"/>
    <n v="27"/>
    <s v="eil30"/>
    <n v="0.69879518072289104"/>
    <x v="0"/>
    <n v="1"/>
    <s v="eil30 50 1999 0,25"/>
    <s v="eil30 50 1999 0,25_warmstart_382,729887788529"/>
    <n v="0"/>
    <n v="1"/>
  </r>
  <r>
    <n v="13"/>
    <n v="156"/>
    <x v="0"/>
    <x v="1"/>
    <n v="41.299937009811401"/>
    <n v="152.99999999999901"/>
    <n v="0"/>
    <n v="3.5427191257476802"/>
    <n v="90"/>
    <n v="51"/>
    <n v="0.1"/>
    <n v="1999"/>
    <x v="2"/>
    <n v="0"/>
    <s v="eil13"/>
    <n v="0.56666666666666599"/>
    <x v="2"/>
    <n v="1"/>
    <s v="eil13 250 1999 0,75"/>
    <s v="eil13 250 1999 0,75_warmstart_152,999999999999"/>
    <n v="0"/>
    <n v="1"/>
  </r>
  <r>
    <n v="48"/>
    <n v="2256"/>
    <x v="1"/>
    <x v="0"/>
    <n v="7202.5717005729603"/>
    <s v="inf"/>
    <s v="inf"/>
    <n v="0"/>
    <n v="34142"/>
    <n v="0"/>
    <n v="0"/>
    <n v="2002"/>
    <x v="2"/>
    <n v="0"/>
    <s v="att48"/>
    <n v="0"/>
    <x v="0"/>
    <n v="0"/>
    <s v="att48 50 2002 0,75"/>
    <s v="att48 50 2002 0,75_cut_inf"/>
    <s v="inf"/>
    <n v="0"/>
  </r>
  <r>
    <n v="76"/>
    <n v="5700"/>
    <x v="2"/>
    <x v="0"/>
    <n v="7213.6211986541703"/>
    <s v="inf"/>
    <s v="inf"/>
    <n v="0"/>
    <n v="3387"/>
    <n v="0"/>
    <n v="0"/>
    <n v="1998"/>
    <x v="2"/>
    <n v="0"/>
    <s v="eilD76"/>
    <n v="0"/>
    <x v="1"/>
    <n v="0"/>
    <s v="eilD76 100 1998 0,75"/>
    <s v="eilD76 100 1998 0,75_cut_inf"/>
    <s v="inf"/>
    <n v="0"/>
  </r>
  <r>
    <n v="23"/>
    <n v="506"/>
    <x v="0"/>
    <x v="1"/>
    <n v="585.69639658927895"/>
    <n v="470.05859968022401"/>
    <n v="0"/>
    <n v="8.70959424972534"/>
    <n v="208"/>
    <n v="141"/>
    <n v="0.1"/>
    <n v="1998"/>
    <x v="2"/>
    <n v="0"/>
    <s v="eil23"/>
    <n v="0.67788461538461497"/>
    <x v="2"/>
    <n v="1"/>
    <s v="eil23 250 1998 0,75"/>
    <s v="eil23 250 1998 0,75_warmstart_470,058599680224"/>
    <n v="0"/>
    <n v="1"/>
  </r>
  <r>
    <n v="31"/>
    <n v="930"/>
    <x v="2"/>
    <x v="0"/>
    <n v="28.411405801773"/>
    <n v="222.99999999999901"/>
    <n v="0"/>
    <n v="0"/>
    <n v="351"/>
    <n v="0"/>
    <n v="0"/>
    <n v="1998"/>
    <x v="2"/>
    <n v="0"/>
    <s v="eil31"/>
    <n v="0"/>
    <x v="0"/>
    <n v="1"/>
    <s v="eil31 100 1998 0,75"/>
    <s v="eil31 100 1998 0,75_cut_222,999999999999"/>
    <n v="0"/>
    <n v="1"/>
  </r>
  <r>
    <n v="76"/>
    <n v="5700"/>
    <x v="1"/>
    <x v="1"/>
    <n v="4239.5105278491901"/>
    <n v="544.36905267082795"/>
    <n v="0"/>
    <n v="9.1495783329009992"/>
    <n v="467"/>
    <n v="108"/>
    <n v="0.1"/>
    <n v="1998"/>
    <x v="2"/>
    <n v="6622"/>
    <s v="eilC76"/>
    <n v="0.23126338329764401"/>
    <x v="1"/>
    <n v="1"/>
    <s v="eilC76 50 1998 0,75"/>
    <s v="eilC76 50 1998 0,75_warmstart_544,369052670828"/>
    <s v="Niet meedoen"/>
    <n v="1"/>
  </r>
  <r>
    <n v="7"/>
    <n v="42"/>
    <x v="3"/>
    <x v="0"/>
    <n v="0.396030664443969"/>
    <n v="79.680000000000007"/>
    <n v="0"/>
    <n v="0"/>
    <n v="39"/>
    <n v="0"/>
    <n v="0"/>
    <n v="2001"/>
    <x v="2"/>
    <n v="0"/>
    <s v="eil7"/>
    <n v="0"/>
    <x v="2"/>
    <n v="1"/>
    <s v="eil7 25 2001 0,75"/>
    <s v="eil7 25 2001 0,75_cut_79,68"/>
    <n v="0"/>
    <n v="1"/>
  </r>
  <r>
    <n v="30"/>
    <n v="870"/>
    <x v="1"/>
    <x v="0"/>
    <n v="85.536565542220998"/>
    <n v="382.72988778852903"/>
    <n v="0"/>
    <n v="0"/>
    <n v="1944"/>
    <n v="0"/>
    <n v="0"/>
    <n v="2001"/>
    <x v="2"/>
    <n v="0"/>
    <s v="eil30"/>
    <n v="0"/>
    <x v="0"/>
    <n v="1"/>
    <s v="eil30 50 2001 0,75"/>
    <s v="eil30 50 2001 0,75_cut_382,729887788529"/>
    <n v="0"/>
    <n v="1"/>
  </r>
  <r>
    <n v="13"/>
    <n v="156"/>
    <x v="1"/>
    <x v="0"/>
    <n v="2.4913847446441602"/>
    <n v="152.99999999999901"/>
    <n v="0"/>
    <n v="0"/>
    <n v="54"/>
    <n v="0"/>
    <n v="0"/>
    <n v="1998"/>
    <x v="2"/>
    <n v="0"/>
    <s v="eil13"/>
    <n v="0"/>
    <x v="2"/>
    <n v="1"/>
    <s v="eil13 50 1998 0,75"/>
    <s v="eil13 50 1998 0,75_cut_152,999999999999"/>
    <n v="0"/>
    <n v="1"/>
  </r>
  <r>
    <n v="48"/>
    <n v="2256"/>
    <x v="3"/>
    <x v="1"/>
    <n v="7202.27217721939"/>
    <s v="inf"/>
    <s v="inf"/>
    <n v="3.6532773971557599"/>
    <n v="677"/>
    <n v="301"/>
    <n v="0.1"/>
    <n v="2000"/>
    <x v="2"/>
    <n v="28955"/>
    <s v="att48"/>
    <n v="0.44460856720827102"/>
    <x v="0"/>
    <n v="0"/>
    <s v="att48 25 2000 0,75"/>
    <s v="att48 25 2000 0,75_warmstart_inf"/>
    <s v="inf"/>
    <n v="0"/>
  </r>
  <r>
    <n v="22"/>
    <n v="462"/>
    <x v="1"/>
    <x v="0"/>
    <n v="35.3471453189849"/>
    <n v="278.43707695875997"/>
    <n v="0"/>
    <n v="0"/>
    <n v="4111"/>
    <n v="0"/>
    <n v="0"/>
    <n v="2001"/>
    <x v="0"/>
    <n v="0"/>
    <s v="eil22"/>
    <n v="0"/>
    <x v="2"/>
    <n v="1"/>
    <s v="eil22 50 2001 0,25"/>
    <s v="eil22 50 2001 0,25_cut_278,43707695876"/>
    <n v="0"/>
    <n v="1"/>
  </r>
  <r>
    <n v="13"/>
    <n v="156"/>
    <x v="0"/>
    <x v="0"/>
    <n v="47.165474891662598"/>
    <n v="152.99999999999901"/>
    <n v="0"/>
    <n v="0"/>
    <n v="54"/>
    <n v="0"/>
    <n v="0"/>
    <n v="1999"/>
    <x v="2"/>
    <n v="0"/>
    <s v="eil13"/>
    <n v="0"/>
    <x v="2"/>
    <n v="1"/>
    <s v="eil13 250 1999 0,75"/>
    <s v="eil13 250 1999 0,75_cut_152,999999999999"/>
    <n v="0"/>
    <n v="1"/>
  </r>
  <r>
    <n v="51"/>
    <n v="2550"/>
    <x v="1"/>
    <x v="1"/>
    <n v="5078.6604092121097"/>
    <n v="428.87175639203298"/>
    <n v="0"/>
    <n v="4.3717870712280202"/>
    <n v="373"/>
    <n v="194"/>
    <n v="0.1"/>
    <n v="2000"/>
    <x v="2"/>
    <n v="41681"/>
    <s v="eil51"/>
    <n v="0.52010723860589803"/>
    <x v="1"/>
    <n v="1"/>
    <s v="eil51 50 2000 0,75"/>
    <s v="eil51 50 2000 0,75_warmstart_428,871756392033"/>
    <n v="0"/>
    <n v="1"/>
  </r>
  <r>
    <n v="30"/>
    <n v="870"/>
    <x v="0"/>
    <x v="1"/>
    <n v="4784.0667819976798"/>
    <n v="382.72988778852601"/>
    <n v="0"/>
    <n v="26.994968175888001"/>
    <n v="946"/>
    <n v="566"/>
    <n v="0.1"/>
    <n v="1998"/>
    <x v="0"/>
    <n v="0"/>
    <s v="eil30"/>
    <n v="0.59830866807610905"/>
    <x v="0"/>
    <n v="1"/>
    <s v="eil30 250 1998 0,25"/>
    <s v="eil30 250 1998 0,25_warmstart_382,729887788526"/>
    <n v="0"/>
    <n v="1"/>
  </r>
  <r>
    <n v="101"/>
    <n v="10100"/>
    <x v="2"/>
    <x v="0"/>
    <n v="7224.7133893966602"/>
    <s v="inf"/>
    <s v="inf"/>
    <n v="0"/>
    <n v="1824"/>
    <n v="0"/>
    <n v="0"/>
    <n v="2001"/>
    <x v="0"/>
    <n v="0"/>
    <s v="eilA101"/>
    <n v="0"/>
    <x v="1"/>
    <n v="0"/>
    <s v="eilA101 100 2001 0,25"/>
    <s v="eilA101 100 2001 0,25_cut_inf"/>
    <s v="inf"/>
    <n v="0"/>
  </r>
  <r>
    <n v="76"/>
    <n v="5700"/>
    <x v="1"/>
    <x v="0"/>
    <n v="7206.7194299697803"/>
    <s v="inf"/>
    <s v="inf"/>
    <n v="0"/>
    <n v="2944"/>
    <n v="0"/>
    <n v="0"/>
    <n v="1998"/>
    <x v="1"/>
    <n v="0"/>
    <s v="eilB76"/>
    <n v="0"/>
    <x v="1"/>
    <n v="0"/>
    <s v="eilB76 50 1998 0,05"/>
    <s v="eilB76 50 1998 0,05_cut_inf"/>
    <s v="inf"/>
    <n v="0"/>
  </r>
  <r>
    <n v="22"/>
    <n v="462"/>
    <x v="2"/>
    <x v="0"/>
    <n v="372.965734958648"/>
    <n v="278.43707695875997"/>
    <n v="0"/>
    <n v="0"/>
    <n v="7085"/>
    <n v="0"/>
    <n v="0"/>
    <n v="1999"/>
    <x v="0"/>
    <n v="0"/>
    <s v="eil22"/>
    <n v="0"/>
    <x v="2"/>
    <n v="1"/>
    <s v="eil22 100 1999 0,25"/>
    <s v="eil22 100 1999 0,25_cut_278,43707695876"/>
    <n v="0"/>
    <n v="1"/>
  </r>
  <r>
    <n v="7"/>
    <n v="42"/>
    <x v="3"/>
    <x v="1"/>
    <n v="0.935533046722412"/>
    <n v="104"/>
    <n v="0"/>
    <n v="0.459720849990844"/>
    <n v="56"/>
    <n v="42"/>
    <n v="0.1"/>
    <n v="1999"/>
    <x v="0"/>
    <n v="303"/>
    <s v="eil7"/>
    <n v="0.75"/>
    <x v="2"/>
    <n v="1"/>
    <s v="eil7 25 1999 0,25"/>
    <s v="eil7 25 1999 0,25_warmstart_104"/>
    <n v="0"/>
    <n v="1"/>
  </r>
  <r>
    <n v="31"/>
    <n v="930"/>
    <x v="1"/>
    <x v="1"/>
    <n v="5.1763644218444798"/>
    <n v="222.99999999999901"/>
    <n v="0"/>
    <n v="1.22998070716857"/>
    <n v="152"/>
    <n v="95"/>
    <n v="0.1"/>
    <n v="1998"/>
    <x v="1"/>
    <n v="0"/>
    <s v="eil31"/>
    <n v="0.625"/>
    <x v="0"/>
    <n v="1"/>
    <s v="eil31 50 1998 0,05"/>
    <s v="eil31 50 1998 0,05_warmstart_222,999999999999"/>
    <n v="0"/>
    <n v="1"/>
  </r>
  <r>
    <n v="23"/>
    <n v="506"/>
    <x v="1"/>
    <x v="1"/>
    <n v="11.9339864253997"/>
    <n v="470.05859968022298"/>
    <n v="0"/>
    <n v="1.17149758338928"/>
    <n v="162"/>
    <n v="100"/>
    <n v="0.1"/>
    <n v="1999"/>
    <x v="0"/>
    <n v="0"/>
    <s v="eil23"/>
    <n v="0.61728395061728303"/>
    <x v="2"/>
    <n v="1"/>
    <s v="eil23 50 1999 0,25"/>
    <s v="eil23 50 1999 0,25_warmstart_470,058599680223"/>
    <n v="0"/>
    <n v="1"/>
  </r>
  <r>
    <n v="23"/>
    <n v="506"/>
    <x v="0"/>
    <x v="0"/>
    <n v="466.69201874732897"/>
    <n v="470.05859968022401"/>
    <n v="0"/>
    <n v="0"/>
    <n v="1268"/>
    <n v="0"/>
    <n v="0"/>
    <n v="2002"/>
    <x v="1"/>
    <n v="0"/>
    <s v="eil23"/>
    <n v="0"/>
    <x v="2"/>
    <n v="1"/>
    <s v="eil23 250 2002 0,05"/>
    <s v="eil23 250 2002 0,05_cut_470,058599680224"/>
    <n v="0"/>
    <n v="1"/>
  </r>
  <r>
    <n v="101"/>
    <n v="10100"/>
    <x v="2"/>
    <x v="1"/>
    <n v="7230.4759769439697"/>
    <s v="inf"/>
    <s v="inf"/>
    <n v="54.615406274795497"/>
    <n v="1645"/>
    <n v="693"/>
    <n v="0.1"/>
    <n v="2002"/>
    <x v="0"/>
    <n v="986"/>
    <s v="eilA101"/>
    <n v="0.42127659574468002"/>
    <x v="1"/>
    <n v="0"/>
    <s v="eilA101 100 2002 0,25"/>
    <s v="eilA101 100 2002 0,25_warmstart_inf"/>
    <s v="Niet meedoen"/>
    <n v="0"/>
  </r>
  <r>
    <n v="76"/>
    <n v="5700"/>
    <x v="3"/>
    <x v="0"/>
    <n v="3353.4223940372399"/>
    <n v="544.36905267082795"/>
    <n v="0"/>
    <n v="0"/>
    <n v="3588"/>
    <n v="0"/>
    <n v="0"/>
    <n v="1999"/>
    <x v="0"/>
    <n v="0"/>
    <s v="eilD76"/>
    <n v="0"/>
    <x v="1"/>
    <n v="1"/>
    <s v="eilD76 25 1999 0,25"/>
    <s v="eilD76 25 1999 0,25_cut_544,369052670828"/>
    <n v="0"/>
    <n v="1"/>
  </r>
  <r>
    <n v="48"/>
    <n v="2256"/>
    <x v="3"/>
    <x v="0"/>
    <n v="7201.3401682376798"/>
    <n v="56921.9991902822"/>
    <n v="0.33120698671017001"/>
    <n v="0"/>
    <n v="81863"/>
    <n v="0"/>
    <n v="0"/>
    <n v="2002"/>
    <x v="1"/>
    <n v="0"/>
    <s v="att48"/>
    <n v="0"/>
    <x v="0"/>
    <n v="1"/>
    <s v="att48 25 2002 0,05"/>
    <s v="att48 25 2002 0,05_cut_56921,9991902822"/>
    <n v="0.33120698671017001"/>
    <n v="0"/>
  </r>
  <r>
    <n v="76"/>
    <n v="5700"/>
    <x v="1"/>
    <x v="1"/>
    <n v="4165.71583724021"/>
    <n v="544.36905267082795"/>
    <n v="0"/>
    <n v="9.1504046916961599"/>
    <n v="467"/>
    <n v="108"/>
    <n v="0.1"/>
    <n v="1998"/>
    <x v="0"/>
    <n v="6622"/>
    <s v="eilA76"/>
    <n v="0.23126338329764401"/>
    <x v="1"/>
    <n v="1"/>
    <s v="eilA76 50 1998 0,25"/>
    <s v="eilA76 50 1998 0,25_warmstart_544,369052670828"/>
    <s v="Niet meedoen"/>
    <n v="1"/>
  </r>
  <r>
    <n v="23"/>
    <n v="506"/>
    <x v="2"/>
    <x v="0"/>
    <n v="74.786289691925006"/>
    <n v="470.05859968022401"/>
    <n v="0"/>
    <n v="0"/>
    <n v="553"/>
    <n v="0"/>
    <n v="0"/>
    <n v="2001"/>
    <x v="2"/>
    <n v="0"/>
    <s v="eil23"/>
    <n v="0"/>
    <x v="2"/>
    <n v="1"/>
    <s v="eil23 100 2001 0,75"/>
    <s v="eil23 100 2001 0,75_cut_470,058599680224"/>
    <n v="0"/>
    <n v="1"/>
  </r>
  <r>
    <n v="33"/>
    <n v="1056"/>
    <x v="0"/>
    <x v="1"/>
    <n v="7208.6881663799204"/>
    <n v="443.83532581707999"/>
    <n v="7.4020985679759E-3"/>
    <n v="74.879266500472994"/>
    <n v="387"/>
    <n v="158"/>
    <n v="0.1"/>
    <n v="1999"/>
    <x v="0"/>
    <n v="18280"/>
    <s v="eil33"/>
    <n v="0.40826873385012902"/>
    <x v="0"/>
    <n v="1"/>
    <s v="eil33 250 1999 0,25"/>
    <s v="eil33 250 1999 0,25_warmstart_443,83532581708"/>
    <s v="Niet meedoen"/>
    <n v="0"/>
  </r>
  <r>
    <n v="101"/>
    <n v="10100"/>
    <x v="1"/>
    <x v="1"/>
    <n v="7216.2202086448597"/>
    <s v="inf"/>
    <s v="inf"/>
    <n v="34.385634422302203"/>
    <n v="1062"/>
    <n v="364"/>
    <n v="0.1"/>
    <n v="2000"/>
    <x v="0"/>
    <n v="805"/>
    <s v="eilB101"/>
    <n v="0.34274952919020701"/>
    <x v="1"/>
    <n v="0"/>
    <s v="eilB101 50 2000 0,25"/>
    <s v="eilB101 50 2000 0,25_warmstart_inf"/>
    <s v="Niet meedoen"/>
    <n v="0"/>
  </r>
  <r>
    <n v="30"/>
    <n v="870"/>
    <x v="3"/>
    <x v="0"/>
    <n v="27.551923513412401"/>
    <n v="382.72988778852903"/>
    <n v="0"/>
    <n v="0"/>
    <n v="1226"/>
    <n v="0"/>
    <n v="0"/>
    <n v="2001"/>
    <x v="1"/>
    <n v="0"/>
    <s v="eil30"/>
    <n v="0"/>
    <x v="0"/>
    <n v="1"/>
    <s v="eil30 25 2001 0,05"/>
    <s v="eil30 25 2001 0,05_cut_382,729887788529"/>
    <n v="0"/>
    <n v="1"/>
  </r>
  <r>
    <n v="7"/>
    <n v="42"/>
    <x v="1"/>
    <x v="0"/>
    <n v="1.2929117679595901"/>
    <n v="104"/>
    <n v="0"/>
    <n v="0"/>
    <n v="439"/>
    <n v="0"/>
    <n v="0"/>
    <n v="2001"/>
    <x v="1"/>
    <n v="0"/>
    <s v="eil7"/>
    <n v="0"/>
    <x v="2"/>
    <n v="1"/>
    <s v="eil7 50 2001 0,05"/>
    <s v="eil7 50 2001 0,05_cut_104"/>
    <n v="0"/>
    <n v="1"/>
  </r>
  <r>
    <n v="33"/>
    <n v="1056"/>
    <x v="3"/>
    <x v="0"/>
    <n v="165.776185274124"/>
    <n v="442.65348671178498"/>
    <n v="0"/>
    <n v="0"/>
    <n v="3146"/>
    <n v="0"/>
    <n v="0"/>
    <n v="2001"/>
    <x v="0"/>
    <n v="0"/>
    <s v="eil33"/>
    <n v="0"/>
    <x v="0"/>
    <n v="1"/>
    <s v="eil33 25 2001 0,25"/>
    <s v="eil33 25 2001 0,25_cut_442,653486711785"/>
    <n v="0"/>
    <n v="1"/>
  </r>
  <r>
    <n v="76"/>
    <n v="5700"/>
    <x v="3"/>
    <x v="0"/>
    <n v="6354.4752919673901"/>
    <n v="544.36905267082795"/>
    <n v="0"/>
    <n v="0"/>
    <n v="3588"/>
    <n v="0"/>
    <n v="0"/>
    <n v="2002"/>
    <x v="0"/>
    <n v="0"/>
    <s v="eilC76"/>
    <n v="0"/>
    <x v="1"/>
    <n v="1"/>
    <s v="eilC76 25 2002 0,25"/>
    <s v="eilC76 25 2002 0,25_cut_544,369052670828"/>
    <n v="0"/>
    <n v="1"/>
  </r>
  <r>
    <n v="13"/>
    <n v="156"/>
    <x v="3"/>
    <x v="0"/>
    <n v="0.95618081092834395"/>
    <n v="152.99999999999901"/>
    <n v="0"/>
    <n v="0"/>
    <n v="54"/>
    <n v="0"/>
    <n v="0"/>
    <n v="1998"/>
    <x v="1"/>
    <n v="0"/>
    <s v="eil13"/>
    <n v="0"/>
    <x v="2"/>
    <n v="1"/>
    <s v="eil13 25 1998 0,05"/>
    <s v="eil13 25 1998 0,05_cut_152,999999999999"/>
    <n v="0"/>
    <n v="1"/>
  </r>
  <r>
    <n v="7"/>
    <n v="42"/>
    <x v="0"/>
    <x v="0"/>
    <n v="1.6334216594696001"/>
    <n v="75.511999999999802"/>
    <n v="0"/>
    <n v="0"/>
    <n v="60"/>
    <n v="0"/>
    <n v="0"/>
    <n v="1998"/>
    <x v="2"/>
    <n v="0"/>
    <s v="eil7"/>
    <n v="0"/>
    <x v="2"/>
    <n v="1"/>
    <s v="eil7 250 1998 0,75"/>
    <s v="eil7 250 1998 0,75_cut_75,5119999999998"/>
    <n v="0"/>
    <n v="1"/>
  </r>
  <r>
    <n v="13"/>
    <n v="156"/>
    <x v="0"/>
    <x v="1"/>
    <n v="55.4903981685638"/>
    <n v="152.99999999999901"/>
    <n v="0"/>
    <n v="4.8596849441528303"/>
    <n v="50"/>
    <n v="24"/>
    <n v="0.1"/>
    <n v="1998"/>
    <x v="1"/>
    <n v="0"/>
    <s v="eil13"/>
    <n v="0.48"/>
    <x v="2"/>
    <n v="1"/>
    <s v="eil13 250 1998 0,05"/>
    <s v="eil13 250 1998 0,05_warmstart_152,999999999999"/>
    <n v="0"/>
    <n v="1"/>
  </r>
  <r>
    <n v="101"/>
    <n v="10100"/>
    <x v="3"/>
    <x v="1"/>
    <n v="3267.6496622562399"/>
    <n v="640.21159087991202"/>
    <n v="9.2562179945171203E-5"/>
    <n v="17.678173542022702"/>
    <n v="904"/>
    <n v="336"/>
    <n v="0.1"/>
    <n v="1998"/>
    <x v="1"/>
    <n v="10656"/>
    <s v="eilA101"/>
    <n v="0.37168141592920301"/>
    <x v="1"/>
    <n v="1"/>
    <s v="eilA101 25 1998 0,05"/>
    <s v="eilA101 25 1998 0,05_warmstart_640,211590879912"/>
    <n v="9.2562179945171203E-5"/>
    <n v="0"/>
  </r>
  <r>
    <n v="23"/>
    <n v="506"/>
    <x v="0"/>
    <x v="1"/>
    <n v="437.21813535690302"/>
    <n v="470.05859968022401"/>
    <n v="0"/>
    <n v="7.3132631778716997"/>
    <n v="303"/>
    <n v="141"/>
    <n v="0.1"/>
    <n v="1999"/>
    <x v="1"/>
    <n v="0"/>
    <s v="eil23"/>
    <n v="0.46534653465346498"/>
    <x v="2"/>
    <n v="1"/>
    <s v="eil23 250 1999 0,05"/>
    <s v="eil23 250 1999 0,05_warmstart_470,058599680224"/>
    <n v="0"/>
    <n v="1"/>
  </r>
  <r>
    <n v="76"/>
    <n v="5700"/>
    <x v="3"/>
    <x v="0"/>
    <n v="4902.3638672828602"/>
    <n v="544.36905267082795"/>
    <n v="0"/>
    <n v="0"/>
    <n v="3588"/>
    <n v="0"/>
    <n v="0"/>
    <n v="1998"/>
    <x v="2"/>
    <n v="0"/>
    <s v="eilB76"/>
    <n v="0"/>
    <x v="1"/>
    <n v="1"/>
    <s v="eilB76 25 1998 0,75"/>
    <s v="eilB76 25 1998 0,75_cut_544,369052670828"/>
    <n v="0"/>
    <n v="1"/>
  </r>
  <r>
    <n v="30"/>
    <n v="870"/>
    <x v="2"/>
    <x v="0"/>
    <n v="482.19986438751198"/>
    <n v="382.72988778852903"/>
    <n v="0"/>
    <n v="0"/>
    <n v="3865"/>
    <n v="0"/>
    <n v="0"/>
    <n v="2000"/>
    <x v="0"/>
    <n v="0"/>
    <s v="eil30"/>
    <n v="0"/>
    <x v="0"/>
    <n v="1"/>
    <s v="eil30 100 2000 0,25"/>
    <s v="eil30 100 2000 0,25_cut_382,729887788529"/>
    <n v="0"/>
    <n v="1"/>
  </r>
  <r>
    <n v="30"/>
    <n v="870"/>
    <x v="2"/>
    <x v="0"/>
    <n v="474.80134248733498"/>
    <n v="382.72988778852903"/>
    <n v="0"/>
    <n v="0"/>
    <n v="3865"/>
    <n v="0"/>
    <n v="0"/>
    <n v="2001"/>
    <x v="2"/>
    <n v="0"/>
    <s v="eil30"/>
    <n v="0"/>
    <x v="0"/>
    <n v="1"/>
    <s v="eil30 100 2001 0,75"/>
    <s v="eil30 100 2001 0,75_cut_382,729887788529"/>
    <n v="0"/>
    <n v="1"/>
  </r>
  <r>
    <n v="76"/>
    <n v="5700"/>
    <x v="1"/>
    <x v="0"/>
    <n v="7206.2908155918103"/>
    <s v="inf"/>
    <s v="inf"/>
    <n v="0"/>
    <n v="6294"/>
    <n v="0"/>
    <n v="0"/>
    <n v="2001"/>
    <x v="0"/>
    <n v="0"/>
    <s v="eilD76"/>
    <n v="0"/>
    <x v="1"/>
    <n v="0"/>
    <s v="eilD76 50 2001 0,25"/>
    <s v="eilD76 50 2001 0,25_cut_inf"/>
    <s v="inf"/>
    <n v="0"/>
  </r>
  <r>
    <n v="101"/>
    <n v="10100"/>
    <x v="3"/>
    <x v="0"/>
    <n v="1540.2059574127099"/>
    <n v="640.21159087976002"/>
    <n v="0"/>
    <n v="0"/>
    <n v="3415"/>
    <n v="0"/>
    <n v="0"/>
    <n v="1998"/>
    <x v="1"/>
    <n v="0"/>
    <s v="eilA101"/>
    <n v="0"/>
    <x v="1"/>
    <n v="1"/>
    <s v="eilA101 25 1998 0,05"/>
    <s v="eilA101 25 1998 0,05_cut_640,21159087976"/>
    <n v="0"/>
    <n v="1"/>
  </r>
  <r>
    <n v="48"/>
    <n v="2256"/>
    <x v="1"/>
    <x v="1"/>
    <n v="7203.4882025718598"/>
    <s v="inf"/>
    <s v="inf"/>
    <n v="6.70180320739746"/>
    <n v="1251"/>
    <n v="306"/>
    <n v="0.1"/>
    <n v="1998"/>
    <x v="0"/>
    <n v="49078"/>
    <s v="att48"/>
    <n v="0.24460431654676201"/>
    <x v="0"/>
    <n v="0"/>
    <s v="att48 50 1998 0,25"/>
    <s v="att48 50 1998 0,25_warmstart_inf"/>
    <s v="Niet meedoen"/>
    <n v="0"/>
  </r>
  <r>
    <n v="13"/>
    <n v="156"/>
    <x v="3"/>
    <x v="1"/>
    <n v="0.90813970565795898"/>
    <n v="153"/>
    <n v="0"/>
    <n v="0.39413237571716297"/>
    <n v="61"/>
    <n v="24"/>
    <n v="0.1"/>
    <n v="2001"/>
    <x v="1"/>
    <n v="0"/>
    <s v="eil13"/>
    <n v="0.393442622950819"/>
    <x v="2"/>
    <n v="1"/>
    <s v="eil13 25 2001 0,05"/>
    <s v="eil13 25 2001 0,05_warmstart_153"/>
    <n v="0"/>
    <n v="1"/>
  </r>
  <r>
    <n v="51"/>
    <n v="2550"/>
    <x v="3"/>
    <x v="1"/>
    <n v="1538.2420752048399"/>
    <n v="428.871756392034"/>
    <n v="0"/>
    <n v="2.3371171951293901"/>
    <n v="301"/>
    <n v="66"/>
    <n v="0.1"/>
    <n v="1998"/>
    <x v="0"/>
    <n v="23898"/>
    <s v="eil51"/>
    <n v="0.21926910299003299"/>
    <x v="1"/>
    <n v="1"/>
    <s v="eil51 25 1998 0,25"/>
    <s v="eil51 25 1998 0,25_warmstart_428,871756392034"/>
    <n v="0"/>
    <n v="1"/>
  </r>
  <r>
    <n v="7"/>
    <n v="42"/>
    <x v="1"/>
    <x v="1"/>
    <n v="0.71470546722412098"/>
    <n v="77.28"/>
    <n v="0"/>
    <n v="0.45910215377807601"/>
    <n v="7"/>
    <n v="4"/>
    <n v="0.1"/>
    <n v="2001"/>
    <x v="2"/>
    <n v="79"/>
    <s v="eil7"/>
    <n v="0.57142857142857095"/>
    <x v="2"/>
    <n v="1"/>
    <s v="eil7 50 2001 0,75"/>
    <s v="eil7 50 2001 0,75_warmstart_77,28"/>
    <n v="0"/>
    <n v="1"/>
  </r>
  <r>
    <n v="76"/>
    <n v="5700"/>
    <x v="3"/>
    <x v="1"/>
    <n v="3619.4351577758698"/>
    <n v="544.36905267082795"/>
    <n v="6.9852728414628204E-6"/>
    <n v="5.8362944126129097"/>
    <n v="459"/>
    <n v="106"/>
    <n v="0.1"/>
    <n v="2000"/>
    <x v="1"/>
    <n v="4622"/>
    <s v="eilB76"/>
    <n v="0.23093681917211301"/>
    <x v="1"/>
    <n v="1"/>
    <s v="eilB76 25 2000 0,05"/>
    <s v="eilB76 25 2000 0,05_warmstart_544,369052670828"/>
    <n v="6.9852728414628204E-6"/>
    <n v="0"/>
  </r>
  <r>
    <n v="30"/>
    <n v="870"/>
    <x v="0"/>
    <x v="0"/>
    <n v="6248.4455215930902"/>
    <n v="382.72988778852402"/>
    <n v="0"/>
    <n v="0"/>
    <n v="7042"/>
    <n v="0"/>
    <n v="0"/>
    <n v="2002"/>
    <x v="1"/>
    <n v="0"/>
    <s v="eil30"/>
    <n v="0"/>
    <x v="0"/>
    <n v="1"/>
    <s v="eil30 250 2002 0,05"/>
    <s v="eil30 250 2002 0,05_cut_382,729887788524"/>
    <n v="0"/>
    <n v="1"/>
  </r>
  <r>
    <n v="33"/>
    <n v="1056"/>
    <x v="1"/>
    <x v="0"/>
    <n v="1182.0356252193401"/>
    <n v="442.65348671178702"/>
    <n v="0"/>
    <n v="0"/>
    <n v="9811"/>
    <n v="0"/>
    <n v="0"/>
    <n v="1999"/>
    <x v="0"/>
    <n v="0"/>
    <s v="eil33"/>
    <n v="0"/>
    <x v="0"/>
    <n v="1"/>
    <s v="eil33 50 1999 0,25"/>
    <s v="eil33 50 1999 0,25_cut_442,653486711787"/>
    <n v="0"/>
    <n v="1"/>
  </r>
  <r>
    <n v="7"/>
    <n v="42"/>
    <x v="0"/>
    <x v="0"/>
    <n v="4.5001039505004803"/>
    <n v="101.987999999999"/>
    <n v="0"/>
    <n v="0"/>
    <n v="1455"/>
    <n v="0"/>
    <n v="0"/>
    <n v="1999"/>
    <x v="0"/>
    <n v="0"/>
    <s v="eil7"/>
    <n v="0"/>
    <x v="2"/>
    <n v="1"/>
    <s v="eil7 250 1999 0,25"/>
    <s v="eil7 250 1999 0,25_cut_101,987999999999"/>
    <n v="0"/>
    <n v="1"/>
  </r>
  <r>
    <n v="30"/>
    <n v="870"/>
    <x v="1"/>
    <x v="0"/>
    <n v="84.639894485473604"/>
    <n v="382.72988778852903"/>
    <n v="0"/>
    <n v="0"/>
    <n v="1944"/>
    <n v="0"/>
    <n v="0"/>
    <n v="1999"/>
    <x v="1"/>
    <n v="0"/>
    <s v="eil30"/>
    <n v="0"/>
    <x v="0"/>
    <n v="1"/>
    <s v="eil30 50 1999 0,05"/>
    <s v="eil30 50 1999 0,05_cut_382,729887788529"/>
    <n v="0"/>
    <n v="1"/>
  </r>
  <r>
    <n v="7"/>
    <n v="42"/>
    <x v="3"/>
    <x v="0"/>
    <n v="0.71475124359130804"/>
    <n v="104"/>
    <n v="0"/>
    <n v="0"/>
    <n v="172"/>
    <n v="0"/>
    <n v="0"/>
    <n v="1999"/>
    <x v="1"/>
    <n v="0"/>
    <s v="eil7"/>
    <n v="0"/>
    <x v="2"/>
    <n v="1"/>
    <s v="eil7 25 1999 0,05"/>
    <s v="eil7 25 1999 0,05_cut_104"/>
    <n v="0"/>
    <n v="1"/>
  </r>
  <r>
    <n v="23"/>
    <n v="506"/>
    <x v="3"/>
    <x v="1"/>
    <n v="3.4074144363403298"/>
    <n v="470.05859968022298"/>
    <n v="0"/>
    <n v="0.72498750686645497"/>
    <n v="113"/>
    <n v="88"/>
    <n v="0.1"/>
    <n v="2001"/>
    <x v="2"/>
    <n v="0"/>
    <s v="eil23"/>
    <n v="0.77876106194690198"/>
    <x v="2"/>
    <n v="1"/>
    <s v="eil23 25 2001 0,75"/>
    <s v="eil23 25 2001 0,75_warmstart_470,058599680223"/>
    <n v="0"/>
    <n v="1"/>
  </r>
  <r>
    <n v="31"/>
    <n v="930"/>
    <x v="3"/>
    <x v="0"/>
    <n v="6.3922677040100098"/>
    <n v="222.99999999999901"/>
    <n v="0"/>
    <n v="0"/>
    <n v="199"/>
    <n v="0"/>
    <n v="0"/>
    <n v="2002"/>
    <x v="1"/>
    <n v="0"/>
    <s v="eil31"/>
    <n v="0"/>
    <x v="0"/>
    <n v="1"/>
    <s v="eil31 25 2002 0,05"/>
    <s v="eil31 25 2002 0,05_cut_222,999999999999"/>
    <n v="0"/>
    <n v="1"/>
  </r>
  <r>
    <n v="30"/>
    <n v="870"/>
    <x v="2"/>
    <x v="1"/>
    <n v="352.90569353103598"/>
    <n v="382.72988778853102"/>
    <n v="0"/>
    <n v="3.86706089973449"/>
    <n v="411"/>
    <n v="109"/>
    <n v="0.1"/>
    <n v="1998"/>
    <x v="1"/>
    <n v="484"/>
    <s v="eil30"/>
    <n v="0.26520681265206802"/>
    <x v="0"/>
    <n v="1"/>
    <s v="eil30 100 1998 0,05"/>
    <s v="eil30 100 1998 0,05_warmstart_382,729887788531"/>
    <n v="0"/>
    <n v="1"/>
  </r>
  <r>
    <n v="33"/>
    <n v="1056"/>
    <x v="1"/>
    <x v="1"/>
    <n v="53.159977436065603"/>
    <n v="442.65348671178799"/>
    <n v="0"/>
    <n v="5.44978594779968"/>
    <n v="385"/>
    <n v="265"/>
    <n v="0.1"/>
    <n v="2001"/>
    <x v="2"/>
    <n v="396"/>
    <s v="eil33"/>
    <n v="0.68831168831168799"/>
    <x v="0"/>
    <n v="1"/>
    <s v="eil33 50 2001 0,75"/>
    <s v="eil33 50 2001 0,75_warmstart_442,653486711788"/>
    <n v="0"/>
    <n v="1"/>
  </r>
  <r>
    <n v="30"/>
    <n v="870"/>
    <x v="3"/>
    <x v="1"/>
    <n v="22.815634012222201"/>
    <n v="382.72988778852903"/>
    <n v="0"/>
    <n v="1.7518959045410101"/>
    <n v="331"/>
    <n v="203"/>
    <n v="0.1"/>
    <n v="2001"/>
    <x v="2"/>
    <n v="0"/>
    <s v="eil30"/>
    <n v="0.61329305135951595"/>
    <x v="0"/>
    <n v="1"/>
    <s v="eil30 25 2001 0,75"/>
    <s v="eil30 25 2001 0,75_warmstart_382,729887788529"/>
    <n v="0"/>
    <n v="1"/>
  </r>
  <r>
    <n v="13"/>
    <n v="156"/>
    <x v="1"/>
    <x v="0"/>
    <n v="2.7589526176452601"/>
    <n v="152.99999999999901"/>
    <n v="0"/>
    <n v="0"/>
    <n v="54"/>
    <n v="0"/>
    <n v="0"/>
    <n v="2000"/>
    <x v="1"/>
    <n v="0"/>
    <s v="eil13"/>
    <n v="0"/>
    <x v="2"/>
    <n v="1"/>
    <s v="eil13 50 2000 0,05"/>
    <s v="eil13 50 2000 0,05_cut_152,999999999999"/>
    <n v="0"/>
    <n v="1"/>
  </r>
  <r>
    <n v="76"/>
    <n v="5700"/>
    <x v="2"/>
    <x v="0"/>
    <n v="7214.3201823234504"/>
    <s v="inf"/>
    <s v="inf"/>
    <n v="0"/>
    <n v="3387"/>
    <n v="0"/>
    <n v="0"/>
    <n v="2001"/>
    <x v="1"/>
    <n v="0"/>
    <s v="eilA76"/>
    <n v="0"/>
    <x v="1"/>
    <n v="0"/>
    <s v="eilA76 100 2001 0,05"/>
    <s v="eilA76 100 2001 0,05_cut_inf"/>
    <s v="inf"/>
    <n v="0"/>
  </r>
  <r>
    <n v="23"/>
    <n v="506"/>
    <x v="2"/>
    <x v="0"/>
    <n v="86.314667940139699"/>
    <n v="470.05859968022401"/>
    <n v="0"/>
    <n v="0"/>
    <n v="553"/>
    <n v="0"/>
    <n v="0"/>
    <n v="2000"/>
    <x v="0"/>
    <n v="0"/>
    <s v="eil23"/>
    <n v="0"/>
    <x v="2"/>
    <n v="1"/>
    <s v="eil23 100 2000 0,25"/>
    <s v="eil23 100 2000 0,25_cut_470,058599680224"/>
    <n v="0"/>
    <n v="1"/>
  </r>
  <r>
    <n v="33"/>
    <n v="1056"/>
    <x v="2"/>
    <x v="1"/>
    <n v="1628.0416457653"/>
    <n v="442.65348671178498"/>
    <n v="0"/>
    <n v="14.053209304809499"/>
    <n v="388"/>
    <n v="249"/>
    <n v="0.1"/>
    <n v="1998"/>
    <x v="2"/>
    <n v="15245"/>
    <s v="eil33"/>
    <n v="0.64175257731958701"/>
    <x v="0"/>
    <n v="1"/>
    <s v="eil33 100 1998 0,75"/>
    <s v="eil33 100 1998 0,75_warmstart_442,653486711785"/>
    <n v="0"/>
    <n v="1"/>
  </r>
  <r>
    <n v="76"/>
    <n v="5700"/>
    <x v="1"/>
    <x v="0"/>
    <n v="7206.6423232555298"/>
    <s v="inf"/>
    <s v="inf"/>
    <n v="0"/>
    <n v="2944"/>
    <n v="0"/>
    <n v="0"/>
    <n v="2000"/>
    <x v="2"/>
    <n v="0"/>
    <s v="eilB76"/>
    <n v="0"/>
    <x v="1"/>
    <n v="0"/>
    <s v="eilB76 50 2000 0,75"/>
    <s v="eilB76 50 2000 0,75_cut_inf"/>
    <s v="inf"/>
    <n v="0"/>
  </r>
  <r>
    <n v="76"/>
    <n v="5700"/>
    <x v="3"/>
    <x v="1"/>
    <n v="3642.01491522789"/>
    <n v="544.36905267082795"/>
    <n v="6.9852728414628204E-6"/>
    <n v="5.8045353889465297"/>
    <n v="459"/>
    <n v="106"/>
    <n v="0.1"/>
    <n v="2000"/>
    <x v="0"/>
    <n v="4622"/>
    <s v="eilC76"/>
    <n v="0.23093681917211301"/>
    <x v="1"/>
    <n v="1"/>
    <s v="eilC76 25 2000 0,25"/>
    <s v="eilC76 25 2000 0,25_warmstart_544,369052670828"/>
    <n v="6.9852728414628204E-6"/>
    <n v="0"/>
  </r>
  <r>
    <n v="30"/>
    <n v="870"/>
    <x v="2"/>
    <x v="1"/>
    <n v="698.51095724105801"/>
    <n v="382.72988778852999"/>
    <n v="0"/>
    <n v="5.3530621528625399"/>
    <n v="567"/>
    <n v="357"/>
    <n v="0.1"/>
    <n v="1999"/>
    <x v="2"/>
    <n v="0"/>
    <s v="eil30"/>
    <n v="0.62962962962962898"/>
    <x v="0"/>
    <n v="1"/>
    <s v="eil30 100 1999 0,75"/>
    <s v="eil30 100 1999 0,75_warmstart_382,72988778853"/>
    <n v="0"/>
    <n v="1"/>
  </r>
  <r>
    <n v="22"/>
    <n v="462"/>
    <x v="2"/>
    <x v="0"/>
    <n v="371.80630922317499"/>
    <n v="278.43707695875997"/>
    <n v="0"/>
    <n v="0"/>
    <n v="7085"/>
    <n v="0"/>
    <n v="0"/>
    <n v="1998"/>
    <x v="2"/>
    <n v="0"/>
    <s v="eil22"/>
    <n v="0"/>
    <x v="2"/>
    <n v="1"/>
    <s v="eil22 100 1998 0,75"/>
    <s v="eil22 100 1998 0,75_cut_278,43707695876"/>
    <n v="0"/>
    <n v="1"/>
  </r>
  <r>
    <n v="13"/>
    <n v="156"/>
    <x v="1"/>
    <x v="1"/>
    <n v="2.5896861553192099"/>
    <n v="152.99999999999901"/>
    <n v="0"/>
    <n v="0.45500540733337402"/>
    <n v="52"/>
    <n v="30"/>
    <n v="0.1"/>
    <n v="2002"/>
    <x v="2"/>
    <n v="0"/>
    <s v="eil13"/>
    <n v="0.57692307692307598"/>
    <x v="2"/>
    <n v="1"/>
    <s v="eil13 50 2002 0,75"/>
    <s v="eil13 50 2002 0,75_warmstart_152,999999999999"/>
    <n v="0"/>
    <n v="1"/>
  </r>
  <r>
    <n v="33"/>
    <n v="1056"/>
    <x v="2"/>
    <x v="1"/>
    <n v="1935.7864220142301"/>
    <n v="442.65348671178702"/>
    <n v="0"/>
    <n v="13.4227132797241"/>
    <n v="337"/>
    <n v="136"/>
    <n v="0.1"/>
    <n v="1999"/>
    <x v="1"/>
    <n v="14687"/>
    <s v="eil33"/>
    <n v="0.40356083086053401"/>
    <x v="0"/>
    <n v="1"/>
    <s v="eil33 100 1999 0,05"/>
    <s v="eil33 100 1999 0,05_warmstart_442,653486711787"/>
    <n v="0"/>
    <n v="1"/>
  </r>
  <r>
    <n v="7"/>
    <n v="42"/>
    <x v="3"/>
    <x v="1"/>
    <n v="1.03523397445678"/>
    <n v="104"/>
    <n v="0"/>
    <n v="0.38621091842651301"/>
    <n v="41"/>
    <n v="30"/>
    <n v="0.1"/>
    <n v="2002"/>
    <x v="1"/>
    <n v="218"/>
    <s v="eil7"/>
    <n v="0.73170731707317005"/>
    <x v="2"/>
    <n v="1"/>
    <s v="eil7 25 2002 0,05"/>
    <s v="eil7 25 2002 0,05_warmstart_104"/>
    <n v="0"/>
    <n v="1"/>
  </r>
  <r>
    <n v="7"/>
    <n v="42"/>
    <x v="1"/>
    <x v="0"/>
    <n v="0.51331162452697698"/>
    <n v="77.739999999999995"/>
    <n v="0"/>
    <n v="0"/>
    <n v="45"/>
    <n v="0"/>
    <n v="0"/>
    <n v="1999"/>
    <x v="2"/>
    <n v="0"/>
    <s v="eil7"/>
    <n v="0"/>
    <x v="2"/>
    <n v="1"/>
    <s v="eil7 50 1999 0,75"/>
    <s v="eil7 50 1999 0,75_cut_77,74"/>
    <n v="0"/>
    <n v="1"/>
  </r>
  <r>
    <n v="30"/>
    <n v="870"/>
    <x v="3"/>
    <x v="0"/>
    <n v="27.249220132827698"/>
    <n v="382.72988778852903"/>
    <n v="0"/>
    <n v="0"/>
    <n v="1226"/>
    <n v="0"/>
    <n v="0"/>
    <n v="1999"/>
    <x v="2"/>
    <n v="0"/>
    <s v="eil30"/>
    <n v="0"/>
    <x v="0"/>
    <n v="1"/>
    <s v="eil30 25 1999 0,75"/>
    <s v="eil30 25 1999 0,75_cut_382,729887788529"/>
    <n v="0"/>
    <n v="1"/>
  </r>
  <r>
    <n v="13"/>
    <n v="156"/>
    <x v="0"/>
    <x v="0"/>
    <n v="53.5653781890869"/>
    <n v="152.99999999999901"/>
    <n v="0"/>
    <n v="0"/>
    <n v="54"/>
    <n v="0"/>
    <n v="0"/>
    <n v="1998"/>
    <x v="0"/>
    <n v="0"/>
    <s v="eil13"/>
    <n v="0"/>
    <x v="2"/>
    <n v="1"/>
    <s v="eil13 250 1998 0,25"/>
    <s v="eil13 250 1998 0,25_cut_152,999999999999"/>
    <n v="0"/>
    <n v="1"/>
  </r>
  <r>
    <n v="23"/>
    <n v="506"/>
    <x v="1"/>
    <x v="1"/>
    <n v="8.7000927925109792"/>
    <n v="470.05859968022298"/>
    <n v="0"/>
    <n v="0.86389017105102495"/>
    <n v="108"/>
    <n v="83"/>
    <n v="0.1"/>
    <n v="2002"/>
    <x v="1"/>
    <n v="21"/>
    <s v="eil23"/>
    <n v="0.76851851851851805"/>
    <x v="2"/>
    <n v="1"/>
    <s v="eil23 50 2002 0,05"/>
    <s v="eil23 50 2002 0,05_warmstart_470,058599680223"/>
    <n v="0"/>
    <n v="1"/>
  </r>
  <r>
    <n v="31"/>
    <n v="930"/>
    <x v="1"/>
    <x v="0"/>
    <n v="14.5058305263519"/>
    <n v="222.99999999999901"/>
    <n v="0"/>
    <n v="0"/>
    <n v="251"/>
    <n v="0"/>
    <n v="0"/>
    <n v="2002"/>
    <x v="2"/>
    <n v="0"/>
    <s v="eil31"/>
    <n v="0"/>
    <x v="0"/>
    <n v="1"/>
    <s v="eil31 50 2002 0,75"/>
    <s v="eil31 50 2002 0,75_cut_222,999999999999"/>
    <n v="0"/>
    <n v="1"/>
  </r>
  <r>
    <n v="22"/>
    <n v="462"/>
    <x v="3"/>
    <x v="0"/>
    <n v="17.429270982742299"/>
    <n v="278.43707695875997"/>
    <n v="0"/>
    <n v="0"/>
    <n v="1643"/>
    <n v="0"/>
    <n v="0"/>
    <n v="1999"/>
    <x v="0"/>
    <n v="0"/>
    <s v="eil22"/>
    <n v="0"/>
    <x v="2"/>
    <n v="1"/>
    <s v="eil22 25 1999 0,25"/>
    <s v="eil22 25 1999 0,25_cut_278,43707695876"/>
    <n v="0"/>
    <n v="1"/>
  </r>
  <r>
    <n v="13"/>
    <n v="156"/>
    <x v="2"/>
    <x v="1"/>
    <n v="6.8621020317077601"/>
    <n v="153"/>
    <n v="0"/>
    <n v="0.77073502540588301"/>
    <n v="63"/>
    <n v="49"/>
    <n v="0.1"/>
    <n v="1998"/>
    <x v="0"/>
    <n v="0"/>
    <s v="eil13"/>
    <n v="0.77777777777777701"/>
    <x v="2"/>
    <n v="1"/>
    <s v="eil13 100 1998 0,25"/>
    <s v="eil13 100 1998 0,25_warmstart_153"/>
    <n v="0"/>
    <n v="1"/>
  </r>
  <r>
    <n v="30"/>
    <n v="870"/>
    <x v="1"/>
    <x v="1"/>
    <n v="53.636915922164903"/>
    <n v="382.72988778852903"/>
    <n v="0"/>
    <n v="1.7588810920715301"/>
    <n v="286"/>
    <n v="196"/>
    <n v="0.1"/>
    <n v="2002"/>
    <x v="1"/>
    <n v="27"/>
    <s v="eil30"/>
    <n v="0.68531468531468498"/>
    <x v="0"/>
    <n v="1"/>
    <s v="eil30 50 2002 0,05"/>
    <s v="eil30 50 2002 0,05_warmstart_382,729887788529"/>
    <n v="0"/>
    <n v="1"/>
  </r>
  <r>
    <n v="33"/>
    <n v="1056"/>
    <x v="3"/>
    <x v="1"/>
    <n v="48.989320516586297"/>
    <n v="442.65348671178901"/>
    <n v="0"/>
    <n v="2.4722604751586901"/>
    <n v="411"/>
    <n v="161"/>
    <n v="0.1"/>
    <n v="2002"/>
    <x v="1"/>
    <n v="660"/>
    <s v="eil33"/>
    <n v="0.39172749391727402"/>
    <x v="0"/>
    <n v="1"/>
    <s v="eil33 25 2002 0,05"/>
    <s v="eil33 25 2002 0,05_warmstart_442,653486711789"/>
    <n v="0"/>
    <n v="1"/>
  </r>
  <r>
    <n v="31"/>
    <n v="930"/>
    <x v="2"/>
    <x v="0"/>
    <n v="28.9780724048614"/>
    <n v="222.99999999999901"/>
    <n v="0"/>
    <n v="0"/>
    <n v="351"/>
    <n v="0"/>
    <n v="0"/>
    <n v="1999"/>
    <x v="0"/>
    <n v="0"/>
    <s v="eil31"/>
    <n v="0"/>
    <x v="0"/>
    <n v="1"/>
    <s v="eil31 100 1999 0,25"/>
    <s v="eil31 100 1999 0,25_cut_222,999999999999"/>
    <n v="0"/>
    <n v="1"/>
  </r>
  <r>
    <n v="13"/>
    <n v="156"/>
    <x v="3"/>
    <x v="0"/>
    <n v="0.94096922874450595"/>
    <n v="152.99999999999901"/>
    <n v="0"/>
    <n v="0"/>
    <n v="54"/>
    <n v="0"/>
    <n v="0"/>
    <n v="2000"/>
    <x v="2"/>
    <n v="0"/>
    <s v="eil13"/>
    <n v="0"/>
    <x v="2"/>
    <n v="1"/>
    <s v="eil13 25 2000 0,75"/>
    <s v="eil13 25 2000 0,75_cut_152,999999999999"/>
    <n v="0"/>
    <n v="1"/>
  </r>
  <r>
    <n v="23"/>
    <n v="506"/>
    <x v="1"/>
    <x v="0"/>
    <n v="19.047746658325099"/>
    <n v="470.05859968022298"/>
    <n v="0"/>
    <n v="0"/>
    <n v="364"/>
    <n v="0"/>
    <n v="0"/>
    <n v="2002"/>
    <x v="0"/>
    <n v="0"/>
    <s v="eil23"/>
    <n v="0"/>
    <x v="2"/>
    <n v="1"/>
    <s v="eil23 50 2002 0,25"/>
    <s v="eil23 50 2002 0,25_cut_470,058599680223"/>
    <n v="0"/>
    <n v="1"/>
  </r>
  <r>
    <n v="33"/>
    <n v="1056"/>
    <x v="0"/>
    <x v="0"/>
    <n v="7211.6647861003803"/>
    <s v="inf"/>
    <s v="inf"/>
    <n v="0"/>
    <n v="211"/>
    <n v="0"/>
    <n v="0"/>
    <n v="1999"/>
    <x v="1"/>
    <n v="0"/>
    <s v="eil33"/>
    <n v="0"/>
    <x v="0"/>
    <n v="0"/>
    <s v="eil33 250 1999 0,05"/>
    <s v="eil33 250 1999 0,05_cut_inf"/>
    <s v="inf"/>
    <n v="0"/>
  </r>
  <r>
    <n v="76"/>
    <n v="5700"/>
    <x v="3"/>
    <x v="1"/>
    <n v="3626.3005306720702"/>
    <n v="544.36905267082795"/>
    <n v="6.9852728414628204E-6"/>
    <n v="5.8246812820434499"/>
    <n v="459"/>
    <n v="106"/>
    <n v="0.1"/>
    <n v="2000"/>
    <x v="2"/>
    <n v="4622"/>
    <s v="eilA76"/>
    <n v="0.23093681917211301"/>
    <x v="1"/>
    <n v="1"/>
    <s v="eilA76 25 2000 0,75"/>
    <s v="eilA76 25 2000 0,75_warmstart_544,369052670828"/>
    <n v="6.9852728414628204E-6"/>
    <n v="0"/>
  </r>
  <r>
    <n v="48"/>
    <n v="2256"/>
    <x v="2"/>
    <x v="1"/>
    <n v="7208.0050354003897"/>
    <s v="inf"/>
    <s v="inf"/>
    <n v="25.780045986175502"/>
    <n v="1471"/>
    <n v="280"/>
    <n v="0.1"/>
    <n v="1999"/>
    <x v="2"/>
    <n v="12379"/>
    <s v="att48"/>
    <n v="0.19034670292318101"/>
    <x v="0"/>
    <n v="0"/>
    <s v="att48 100 1999 0,75"/>
    <s v="att48 100 1999 0,75_warmstart_inf"/>
    <s v="Niet meedoen"/>
    <n v="0"/>
  </r>
  <r>
    <n v="76"/>
    <n v="5700"/>
    <x v="1"/>
    <x v="0"/>
    <n v="7206.3521623611396"/>
    <s v="inf"/>
    <s v="inf"/>
    <n v="0"/>
    <n v="6294"/>
    <n v="0"/>
    <n v="0"/>
    <n v="2002"/>
    <x v="0"/>
    <n v="0"/>
    <s v="eilA76"/>
    <n v="0"/>
    <x v="1"/>
    <n v="0"/>
    <s v="eilA76 50 2002 0,25"/>
    <s v="eilA76 50 2002 0,25_cut_inf"/>
    <s v="inf"/>
    <n v="0"/>
  </r>
  <r>
    <n v="76"/>
    <n v="5700"/>
    <x v="3"/>
    <x v="0"/>
    <n v="3299.3470540046601"/>
    <n v="544.36905267082795"/>
    <n v="0"/>
    <n v="0"/>
    <n v="3588"/>
    <n v="0"/>
    <n v="0"/>
    <n v="2000"/>
    <x v="1"/>
    <n v="0"/>
    <s v="eilB76"/>
    <n v="0"/>
    <x v="1"/>
    <n v="1"/>
    <s v="eilB76 25 2000 0,05"/>
    <s v="eilB76 25 2000 0,05_cut_544,369052670828"/>
    <n v="0"/>
    <n v="1"/>
  </r>
  <r>
    <n v="23"/>
    <n v="506"/>
    <x v="2"/>
    <x v="1"/>
    <n v="65.861305713653493"/>
    <n v="470.05859968022401"/>
    <n v="0"/>
    <n v="1.65320992469787"/>
    <n v="226"/>
    <n v="118"/>
    <n v="0.1"/>
    <n v="1999"/>
    <x v="0"/>
    <n v="0"/>
    <s v="eil23"/>
    <n v="0.52212389380530899"/>
    <x v="2"/>
    <n v="1"/>
    <s v="eil23 100 1999 0,25"/>
    <s v="eil23 100 1999 0,25_warmstart_470,058599680224"/>
    <n v="0"/>
    <n v="1"/>
  </r>
  <r>
    <n v="101"/>
    <n v="10100"/>
    <x v="3"/>
    <x v="1"/>
    <n v="7209.1721038818296"/>
    <n v="643.68252229636903"/>
    <n v="4.9432498468908997E-3"/>
    <n v="19.3827466964721"/>
    <n v="981"/>
    <n v="344"/>
    <n v="0.1"/>
    <n v="1998"/>
    <x v="2"/>
    <n v="4414"/>
    <s v="eilB101"/>
    <n v="0.350662589194699"/>
    <x v="1"/>
    <n v="1"/>
    <s v="eilB101 25 1998 0,75"/>
    <s v="eilB101 25 1998 0,75_warmstart_643,682522296369"/>
    <s v="Niet meedoen"/>
    <n v="0"/>
  </r>
  <r>
    <n v="22"/>
    <n v="462"/>
    <x v="3"/>
    <x v="0"/>
    <n v="16.622782230377101"/>
    <n v="278.43707695875997"/>
    <n v="0"/>
    <n v="0"/>
    <n v="1643"/>
    <n v="0"/>
    <n v="0"/>
    <n v="2000"/>
    <x v="2"/>
    <n v="0"/>
    <s v="eil22"/>
    <n v="0"/>
    <x v="2"/>
    <n v="1"/>
    <s v="eil22 25 2000 0,75"/>
    <s v="eil22 25 2000 0,75_cut_278,43707695876"/>
    <n v="0"/>
    <n v="1"/>
  </r>
  <r>
    <n v="13"/>
    <n v="156"/>
    <x v="3"/>
    <x v="0"/>
    <n v="0.96920561790466297"/>
    <n v="152.99999999999901"/>
    <n v="0"/>
    <n v="0"/>
    <n v="54"/>
    <n v="0"/>
    <n v="0"/>
    <n v="1999"/>
    <x v="0"/>
    <n v="0"/>
    <s v="eil13"/>
    <n v="0"/>
    <x v="2"/>
    <n v="1"/>
    <s v="eil13 25 1999 0,25"/>
    <s v="eil13 25 1999 0,25_cut_152,999999999999"/>
    <n v="0"/>
    <n v="1"/>
  </r>
  <r>
    <n v="7"/>
    <n v="42"/>
    <x v="0"/>
    <x v="1"/>
    <n v="4.0129835605621302"/>
    <n v="75.287999999999897"/>
    <n v="0"/>
    <n v="2.9685461521148602"/>
    <n v="14"/>
    <n v="3"/>
    <n v="0.1"/>
    <n v="2001"/>
    <x v="2"/>
    <n v="114"/>
    <s v="eil7"/>
    <n v="0.214285714285714"/>
    <x v="2"/>
    <n v="1"/>
    <s v="eil7 250 2001 0,75"/>
    <s v="eil7 250 2001 0,75_warmstart_75,2879999999999"/>
    <n v="0"/>
    <n v="1"/>
  </r>
  <r>
    <n v="13"/>
    <n v="156"/>
    <x v="2"/>
    <x v="0"/>
    <n v="8.6394224166870099"/>
    <n v="153"/>
    <n v="0"/>
    <n v="0"/>
    <n v="54"/>
    <n v="0"/>
    <n v="0"/>
    <n v="1998"/>
    <x v="2"/>
    <n v="0"/>
    <s v="eil13"/>
    <n v="0"/>
    <x v="2"/>
    <n v="1"/>
    <s v="eil13 100 1998 0,75"/>
    <s v="eil13 100 1998 0,75_cut_153"/>
    <n v="0"/>
    <n v="1"/>
  </r>
  <r>
    <n v="101"/>
    <n v="10100"/>
    <x v="1"/>
    <x v="1"/>
    <n v="7214.7588739395096"/>
    <s v="inf"/>
    <s v="inf"/>
    <n v="20.806542873382501"/>
    <n v="743"/>
    <n v="178"/>
    <n v="0.1"/>
    <n v="1998"/>
    <x v="0"/>
    <n v="12018"/>
    <s v="eilB101"/>
    <n v="0.239569313593539"/>
    <x v="1"/>
    <n v="0"/>
    <s v="eilB101 50 1998 0,25"/>
    <s v="eilB101 50 1998 0,25_warmstart_inf"/>
    <s v="Niet meedoen"/>
    <n v="0"/>
  </r>
  <r>
    <n v="76"/>
    <n v="5700"/>
    <x v="2"/>
    <x v="1"/>
    <n v="7215.1491131782504"/>
    <s v="inf"/>
    <s v="inf"/>
    <n v="14.5582056045532"/>
    <n v="422"/>
    <n v="130"/>
    <n v="0.1"/>
    <n v="2000"/>
    <x v="1"/>
    <n v="4399"/>
    <s v="eilA76"/>
    <n v="0.30805687203791399"/>
    <x v="1"/>
    <n v="0"/>
    <s v="eilA76 100 2000 0,05"/>
    <s v="eilA76 100 2000 0,05_warmstart_inf"/>
    <s v="Niet meedoen"/>
    <n v="0"/>
  </r>
  <r>
    <n v="31"/>
    <n v="930"/>
    <x v="2"/>
    <x v="1"/>
    <n v="12.4315769672393"/>
    <n v="222.99999999999901"/>
    <n v="0"/>
    <n v="2.0071549415588299"/>
    <n v="164"/>
    <n v="119"/>
    <n v="0.1"/>
    <n v="1999"/>
    <x v="0"/>
    <n v="0"/>
    <s v="eil31"/>
    <n v="0.72560975609756095"/>
    <x v="0"/>
    <n v="1"/>
    <s v="eil31 100 1999 0,25"/>
    <s v="eil31 100 1999 0,25_warmstart_222,999999999999"/>
    <n v="0"/>
    <n v="1"/>
  </r>
  <r>
    <n v="22"/>
    <n v="462"/>
    <x v="0"/>
    <x v="0"/>
    <n v="1565.97618198394"/>
    <n v="278.43707695875997"/>
    <n v="9.8850149064521906E-5"/>
    <n v="0"/>
    <n v="19277"/>
    <n v="0"/>
    <n v="0"/>
    <n v="1998"/>
    <x v="0"/>
    <n v="0"/>
    <s v="eil22"/>
    <n v="0"/>
    <x v="2"/>
    <n v="1"/>
    <s v="eil22 250 1998 0,25"/>
    <s v="eil22 250 1998 0,25_cut_278,43707695876"/>
    <n v="9.8850149064521906E-5"/>
    <n v="0"/>
  </r>
  <r>
    <n v="22"/>
    <n v="462"/>
    <x v="2"/>
    <x v="1"/>
    <n v="151.87291312217701"/>
    <n v="278.43707695875997"/>
    <n v="0"/>
    <n v="1.7496693134307799"/>
    <n v="141"/>
    <n v="80"/>
    <n v="0.1"/>
    <n v="1999"/>
    <x v="2"/>
    <n v="10166"/>
    <s v="eil22"/>
    <n v="0.56737588652482196"/>
    <x v="2"/>
    <n v="1"/>
    <s v="eil22 100 1999 0,75"/>
    <s v="eil22 100 1999 0,75_warmstart_278,43707695876"/>
    <n v="0"/>
    <n v="1"/>
  </r>
  <r>
    <n v="76"/>
    <n v="5700"/>
    <x v="3"/>
    <x v="0"/>
    <n v="5297.3300299644397"/>
    <n v="544.36905267082795"/>
    <n v="0"/>
    <n v="0"/>
    <n v="3588"/>
    <n v="0"/>
    <n v="0"/>
    <n v="1998"/>
    <x v="1"/>
    <n v="0"/>
    <s v="eilD76"/>
    <n v="0"/>
    <x v="1"/>
    <n v="1"/>
    <s v="eilD76 25 1998 0,05"/>
    <s v="eilD76 25 1998 0,05_cut_544,369052670828"/>
    <n v="0"/>
    <n v="1"/>
  </r>
  <r>
    <n v="48"/>
    <n v="2256"/>
    <x v="2"/>
    <x v="0"/>
    <n v="7205.84069919586"/>
    <s v="inf"/>
    <s v="inf"/>
    <n v="0"/>
    <n v="19138"/>
    <n v="0"/>
    <n v="0"/>
    <n v="1999"/>
    <x v="2"/>
    <n v="0"/>
    <s v="att48"/>
    <n v="0"/>
    <x v="0"/>
    <n v="0"/>
    <s v="att48 100 1999 0,75"/>
    <s v="att48 100 1999 0,75_cut_inf"/>
    <s v="inf"/>
    <n v="0"/>
  </r>
  <r>
    <n v="13"/>
    <n v="156"/>
    <x v="3"/>
    <x v="1"/>
    <n v="0.82646918296813898"/>
    <n v="153"/>
    <n v="0"/>
    <n v="0.40759205818176197"/>
    <n v="79"/>
    <n v="31"/>
    <n v="0.1"/>
    <n v="2002"/>
    <x v="0"/>
    <n v="0"/>
    <s v="eil13"/>
    <n v="0.392405063291139"/>
    <x v="2"/>
    <n v="1"/>
    <s v="eil13 25 2002 0,25"/>
    <s v="eil13 25 2002 0,25_warmstart_153"/>
    <n v="0"/>
    <n v="1"/>
  </r>
  <r>
    <n v="31"/>
    <n v="930"/>
    <x v="0"/>
    <x v="0"/>
    <n v="86.956041574478107"/>
    <n v="222.99999999999801"/>
    <n v="0"/>
    <n v="0"/>
    <n v="678"/>
    <n v="0"/>
    <n v="0"/>
    <n v="1999"/>
    <x v="2"/>
    <n v="0"/>
    <s v="eil31"/>
    <n v="0"/>
    <x v="0"/>
    <n v="1"/>
    <s v="eil31 250 1999 0,75"/>
    <s v="eil31 250 1999 0,75_cut_222,999999999998"/>
    <n v="0"/>
    <n v="1"/>
  </r>
  <r>
    <n v="33"/>
    <n v="1056"/>
    <x v="3"/>
    <x v="0"/>
    <n v="170.10702300071699"/>
    <n v="442.65348671178498"/>
    <n v="0"/>
    <n v="0"/>
    <n v="3146"/>
    <n v="0"/>
    <n v="0"/>
    <n v="2000"/>
    <x v="1"/>
    <n v="0"/>
    <s v="eil33"/>
    <n v="0"/>
    <x v="0"/>
    <n v="1"/>
    <s v="eil33 25 2000 0,05"/>
    <s v="eil33 25 2000 0,05_cut_442,653486711785"/>
    <n v="0"/>
    <n v="1"/>
  </r>
  <r>
    <n v="7"/>
    <n v="42"/>
    <x v="1"/>
    <x v="0"/>
    <n v="1.40794253349304"/>
    <n v="102.62"/>
    <n v="0"/>
    <n v="0"/>
    <n v="444"/>
    <n v="0"/>
    <n v="0"/>
    <n v="2000"/>
    <x v="0"/>
    <n v="0"/>
    <s v="eil7"/>
    <n v="0"/>
    <x v="2"/>
    <n v="1"/>
    <s v="eil7 50 2000 0,25"/>
    <s v="eil7 50 2000 0,25_cut_102,62"/>
    <n v="0"/>
    <n v="1"/>
  </r>
  <r>
    <n v="30"/>
    <n v="870"/>
    <x v="3"/>
    <x v="0"/>
    <n v="29.868835926055901"/>
    <n v="382.72988778852903"/>
    <n v="0"/>
    <n v="0"/>
    <n v="1226"/>
    <n v="0"/>
    <n v="0"/>
    <n v="2000"/>
    <x v="0"/>
    <n v="0"/>
    <s v="eil30"/>
    <n v="0"/>
    <x v="0"/>
    <n v="1"/>
    <s v="eil30 25 2000 0,25"/>
    <s v="eil30 25 2000 0,25_cut_382,729887788529"/>
    <n v="0"/>
    <n v="1"/>
  </r>
  <r>
    <n v="30"/>
    <n v="870"/>
    <x v="1"/>
    <x v="1"/>
    <n v="111.01485943794199"/>
    <n v="382.72988778852903"/>
    <n v="0"/>
    <n v="2.3153710365295401"/>
    <n v="321"/>
    <n v="208"/>
    <n v="0.1"/>
    <n v="2001"/>
    <x v="0"/>
    <n v="0"/>
    <s v="eil30"/>
    <n v="0.64797507788161901"/>
    <x v="0"/>
    <n v="1"/>
    <s v="eil30 50 2001 0,25"/>
    <s v="eil30 50 2001 0,25_warmstart_382,729887788529"/>
    <n v="0"/>
    <n v="1"/>
  </r>
  <r>
    <n v="22"/>
    <n v="462"/>
    <x v="1"/>
    <x v="0"/>
    <n v="34.576028585433903"/>
    <n v="278.43707695875997"/>
    <n v="0"/>
    <n v="0"/>
    <n v="4111"/>
    <n v="0"/>
    <n v="0"/>
    <n v="2000"/>
    <x v="1"/>
    <n v="0"/>
    <s v="eil22"/>
    <n v="0"/>
    <x v="2"/>
    <n v="1"/>
    <s v="eil22 50 2000 0,05"/>
    <s v="eil22 50 2000 0,05_cut_278,43707695876"/>
    <n v="0"/>
    <n v="1"/>
  </r>
  <r>
    <n v="22"/>
    <n v="462"/>
    <x v="1"/>
    <x v="1"/>
    <n v="121.735509872436"/>
    <n v="278.43707695875997"/>
    <n v="0"/>
    <n v="1.20139479637146"/>
    <n v="167"/>
    <n v="97"/>
    <n v="0.1"/>
    <n v="2000"/>
    <x v="1"/>
    <n v="5628"/>
    <s v="eil22"/>
    <n v="0.580838323353293"/>
    <x v="2"/>
    <n v="1"/>
    <s v="eil22 50 2000 0,05"/>
    <s v="eil22 50 2000 0,05_warmstart_278,43707695876"/>
    <n v="0"/>
    <n v="1"/>
  </r>
  <r>
    <n v="33"/>
    <n v="1056"/>
    <x v="3"/>
    <x v="1"/>
    <n v="88.510097026824894"/>
    <n v="442.65348650165498"/>
    <n v="0"/>
    <n v="3.1336760520935001"/>
    <n v="390"/>
    <n v="224"/>
    <n v="0.1"/>
    <n v="2001"/>
    <x v="0"/>
    <n v="1675"/>
    <s v="eil33"/>
    <n v="0.57435897435897398"/>
    <x v="0"/>
    <n v="1"/>
    <s v="eil33 25 2001 0,25"/>
    <s v="eil33 25 2001 0,25_warmstart_442,653486501655"/>
    <n v="0"/>
    <n v="1"/>
  </r>
  <r>
    <n v="22"/>
    <n v="462"/>
    <x v="2"/>
    <x v="1"/>
    <n v="104.259686946868"/>
    <n v="278.43707695875997"/>
    <n v="0"/>
    <n v="1.8146154880523599"/>
    <n v="236"/>
    <n v="116"/>
    <n v="0.1"/>
    <n v="1998"/>
    <x v="1"/>
    <n v="10155"/>
    <s v="eil22"/>
    <n v="0.49152542372881303"/>
    <x v="2"/>
    <n v="1"/>
    <s v="eil22 100 1998 0,05"/>
    <s v="eil22 100 1998 0,05_warmstart_278,43707695876"/>
    <n v="0"/>
    <n v="1"/>
  </r>
  <r>
    <n v="7"/>
    <n v="42"/>
    <x v="2"/>
    <x v="0"/>
    <n v="0.86819434165954501"/>
    <n v="77.689999999999898"/>
    <n v="0"/>
    <n v="0"/>
    <n v="85"/>
    <n v="0"/>
    <n v="0"/>
    <n v="1999"/>
    <x v="2"/>
    <n v="0"/>
    <s v="eil7"/>
    <n v="0"/>
    <x v="2"/>
    <n v="1"/>
    <s v="eil7 100 1999 0,75"/>
    <s v="eil7 100 1999 0,75_cut_77,6899999999999"/>
    <n v="0"/>
    <n v="1"/>
  </r>
  <r>
    <n v="7"/>
    <n v="42"/>
    <x v="2"/>
    <x v="1"/>
    <n v="0.93703746795654297"/>
    <n v="75.439999999999898"/>
    <n v="0"/>
    <n v="0.50751471519470204"/>
    <n v="9"/>
    <n v="3"/>
    <n v="0.1"/>
    <n v="2002"/>
    <x v="2"/>
    <n v="72"/>
    <s v="eil7"/>
    <n v="0.33333333333333298"/>
    <x v="2"/>
    <n v="1"/>
    <s v="eil7 100 2002 0,75"/>
    <s v="eil7 100 2002 0,75_warmstart_75,4399999999999"/>
    <n v="0"/>
    <n v="1"/>
  </r>
  <r>
    <n v="30"/>
    <n v="870"/>
    <x v="0"/>
    <x v="0"/>
    <n v="7209.97477579116"/>
    <n v="506.25777134768401"/>
    <n v="0.27589200559648702"/>
    <n v="0"/>
    <n v="7042"/>
    <n v="0"/>
    <n v="0"/>
    <n v="2001"/>
    <x v="0"/>
    <n v="0"/>
    <s v="eil30"/>
    <n v="0"/>
    <x v="0"/>
    <n v="1"/>
    <s v="eil30 250 2001 0,25"/>
    <s v="eil30 250 2001 0,25_cut_506,257771347684"/>
    <n v="0.27589200559648702"/>
    <n v="0"/>
  </r>
  <r>
    <n v="48"/>
    <n v="2256"/>
    <x v="3"/>
    <x v="1"/>
    <n v="7201.9723961353302"/>
    <n v="76664.904900840105"/>
    <n v="0.52973693787502396"/>
    <n v="5.2418057918548504"/>
    <n v="812"/>
    <n v="297"/>
    <n v="0.1"/>
    <n v="1998"/>
    <x v="2"/>
    <n v="35190"/>
    <s v="att48"/>
    <n v="0.36576354679802903"/>
    <x v="0"/>
    <n v="1"/>
    <s v="att48 25 1998 0,75"/>
    <s v="att48 25 1998 0,75_warmstart_76664,9049008401"/>
    <s v="Niet meedoen"/>
    <n v="0"/>
  </r>
  <r>
    <n v="76"/>
    <n v="5700"/>
    <x v="2"/>
    <x v="0"/>
    <n v="7214.1463084220804"/>
    <s v="inf"/>
    <s v="inf"/>
    <n v="0"/>
    <n v="3387"/>
    <n v="0"/>
    <n v="0"/>
    <n v="2002"/>
    <x v="0"/>
    <n v="0"/>
    <s v="eilA76"/>
    <n v="0"/>
    <x v="1"/>
    <n v="0"/>
    <s v="eilA76 100 2002 0,25"/>
    <s v="eilA76 100 2002 0,25_cut_inf"/>
    <s v="inf"/>
    <n v="0"/>
  </r>
  <r>
    <n v="7"/>
    <n v="42"/>
    <x v="0"/>
    <x v="1"/>
    <n v="12.7914612293243"/>
    <n v="103.99999999999901"/>
    <n v="0"/>
    <n v="3.5936937332153298"/>
    <n v="198"/>
    <n v="191"/>
    <n v="0.1"/>
    <n v="2000"/>
    <x v="1"/>
    <n v="2667"/>
    <s v="eil7"/>
    <n v="0.96464646464646397"/>
    <x v="2"/>
    <n v="1"/>
    <s v="eil7 250 2000 0,05"/>
    <s v="eil7 250 2000 0,05_warmstart_103,999999999999"/>
    <n v="0"/>
    <n v="1"/>
  </r>
  <r>
    <n v="51"/>
    <n v="2550"/>
    <x v="1"/>
    <x v="1"/>
    <n v="6982.6959378719303"/>
    <n v="428.87175639203298"/>
    <n v="0"/>
    <n v="4.6248424053192103"/>
    <n v="310"/>
    <n v="157"/>
    <n v="0.1"/>
    <n v="1998"/>
    <x v="2"/>
    <n v="37556"/>
    <s v="eil51"/>
    <n v="0.50645161290322505"/>
    <x v="1"/>
    <n v="1"/>
    <s v="eil51 50 1998 0,75"/>
    <s v="eil51 50 1998 0,75_warmstart_428,871756392033"/>
    <n v="0"/>
    <n v="1"/>
  </r>
  <r>
    <n v="76"/>
    <n v="5700"/>
    <x v="2"/>
    <x v="0"/>
    <n v="7214.0491302013397"/>
    <s v="inf"/>
    <s v="inf"/>
    <n v="0"/>
    <n v="3387"/>
    <n v="0"/>
    <n v="0"/>
    <n v="1999"/>
    <x v="1"/>
    <n v="0"/>
    <s v="eilC76"/>
    <n v="0"/>
    <x v="1"/>
    <n v="0"/>
    <s v="eilC76 100 1999 0,05"/>
    <s v="eilC76 100 1999 0,05_cut_inf"/>
    <s v="inf"/>
    <n v="0"/>
  </r>
  <r>
    <n v="7"/>
    <n v="42"/>
    <x v="3"/>
    <x v="1"/>
    <n v="0.76878380775451605"/>
    <n v="103.64"/>
    <n v="0"/>
    <n v="0.40556025505065901"/>
    <n v="55"/>
    <n v="31"/>
    <n v="0.1"/>
    <n v="2001"/>
    <x v="0"/>
    <n v="200"/>
    <s v="eil7"/>
    <n v="0.56363636363636305"/>
    <x v="2"/>
    <n v="1"/>
    <s v="eil7 25 2001 0,25"/>
    <s v="eil7 25 2001 0,25_warmstart_103,64"/>
    <n v="0"/>
    <n v="1"/>
  </r>
  <r>
    <n v="23"/>
    <n v="506"/>
    <x v="1"/>
    <x v="1"/>
    <n v="10.8330709934234"/>
    <n v="470.05859968022298"/>
    <n v="0"/>
    <n v="0.882845878601074"/>
    <n v="128"/>
    <n v="93"/>
    <n v="0.1"/>
    <n v="2001"/>
    <x v="0"/>
    <n v="0"/>
    <s v="eil23"/>
    <n v="0.7265625"/>
    <x v="2"/>
    <n v="1"/>
    <s v="eil23 50 2001 0,25"/>
    <s v="eil23 50 2001 0,25_warmstart_470,058599680223"/>
    <n v="0"/>
    <n v="1"/>
  </r>
  <r>
    <n v="23"/>
    <n v="506"/>
    <x v="0"/>
    <x v="0"/>
    <n v="459.85102224349902"/>
    <n v="470.05859968022401"/>
    <n v="0"/>
    <n v="0"/>
    <n v="1268"/>
    <n v="0"/>
    <n v="0"/>
    <n v="2000"/>
    <x v="2"/>
    <n v="0"/>
    <s v="eil23"/>
    <n v="0"/>
    <x v="2"/>
    <n v="1"/>
    <s v="eil23 250 2000 0,75"/>
    <s v="eil23 250 2000 0,75_cut_470,058599680224"/>
    <n v="0"/>
    <n v="1"/>
  </r>
  <r>
    <n v="33"/>
    <n v="1056"/>
    <x v="1"/>
    <x v="0"/>
    <n v="2028.3973412513701"/>
    <n v="442.65348671178702"/>
    <n v="0"/>
    <n v="0"/>
    <n v="9811"/>
    <n v="0"/>
    <n v="0"/>
    <n v="2000"/>
    <x v="2"/>
    <n v="0"/>
    <s v="eil33"/>
    <n v="0"/>
    <x v="0"/>
    <n v="1"/>
    <s v="eil33 50 2000 0,75"/>
    <s v="eil33 50 2000 0,75_cut_442,653486711787"/>
    <n v="0"/>
    <n v="1"/>
  </r>
  <r>
    <n v="76"/>
    <n v="5700"/>
    <x v="2"/>
    <x v="1"/>
    <n v="7215.3649437427503"/>
    <s v="inf"/>
    <s v="inf"/>
    <n v="16.131871700286801"/>
    <n v="491"/>
    <n v="108"/>
    <n v="0.1"/>
    <n v="2001"/>
    <x v="2"/>
    <n v="1322"/>
    <s v="eilA76"/>
    <n v="0.21995926680244399"/>
    <x v="1"/>
    <n v="0"/>
    <s v="eilA76 100 2001 0,75"/>
    <s v="eilA76 100 2001 0,75_warmstart_inf"/>
    <s v="Niet meedoen"/>
    <n v="0"/>
  </r>
  <r>
    <n v="31"/>
    <n v="930"/>
    <x v="1"/>
    <x v="1"/>
    <n v="6.9734513759613002"/>
    <n v="222.99999999999901"/>
    <n v="0"/>
    <n v="1.5690605640411299"/>
    <n v="148"/>
    <n v="99"/>
    <n v="0.1"/>
    <n v="2000"/>
    <x v="1"/>
    <n v="0"/>
    <s v="eil31"/>
    <n v="0.66891891891891897"/>
    <x v="0"/>
    <n v="1"/>
    <s v="eil31 50 2000 0,05"/>
    <s v="eil31 50 2000 0,05_warmstart_222,999999999999"/>
    <n v="0"/>
    <n v="1"/>
  </r>
  <r>
    <n v="76"/>
    <n v="5700"/>
    <x v="3"/>
    <x v="0"/>
    <n v="5801.00221443176"/>
    <n v="544.36905267082795"/>
    <n v="0"/>
    <n v="0"/>
    <n v="3588"/>
    <n v="0"/>
    <n v="0"/>
    <n v="2002"/>
    <x v="0"/>
    <n v="0"/>
    <s v="eilB76"/>
    <n v="0"/>
    <x v="1"/>
    <n v="1"/>
    <s v="eilB76 25 2002 0,25"/>
    <s v="eilB76 25 2002 0,25_cut_544,369052670828"/>
    <n v="0"/>
    <n v="1"/>
  </r>
  <r>
    <n v="76"/>
    <n v="5700"/>
    <x v="2"/>
    <x v="1"/>
    <n v="7214.9651432037299"/>
    <s v="inf"/>
    <s v="inf"/>
    <n v="15.2707991600036"/>
    <n v="468"/>
    <n v="108"/>
    <n v="0.1"/>
    <n v="2002"/>
    <x v="0"/>
    <n v="4663"/>
    <s v="eilA76"/>
    <n v="0.23076923076923"/>
    <x v="1"/>
    <n v="0"/>
    <s v="eilA76 100 2002 0,25"/>
    <s v="eilA76 100 2002 0,25_warmstart_inf"/>
    <s v="Niet meedoen"/>
    <n v="0"/>
  </r>
  <r>
    <n v="22"/>
    <n v="462"/>
    <x v="0"/>
    <x v="1"/>
    <n v="3793.1902456283501"/>
    <n v="278.437076958761"/>
    <n v="0"/>
    <n v="8.3317272663116402"/>
    <n v="328"/>
    <n v="154"/>
    <n v="0.1"/>
    <n v="1999"/>
    <x v="0"/>
    <n v="43333"/>
    <s v="eil22"/>
    <n v="0.46951219512195103"/>
    <x v="2"/>
    <n v="1"/>
    <s v="eil22 250 1999 0,25"/>
    <s v="eil22 250 1999 0,25_warmstart_278,437076958761"/>
    <n v="0"/>
    <n v="1"/>
  </r>
  <r>
    <n v="76"/>
    <n v="5700"/>
    <x v="3"/>
    <x v="1"/>
    <n v="967.95819115638699"/>
    <n v="544.36905267082795"/>
    <n v="0"/>
    <n v="8.4026296138763392"/>
    <n v="641"/>
    <n v="145"/>
    <n v="0.1"/>
    <n v="1998"/>
    <x v="1"/>
    <n v="4141"/>
    <s v="eilA76"/>
    <n v="0.22620904836193401"/>
    <x v="1"/>
    <n v="1"/>
    <s v="eilA76 25 1998 0,05"/>
    <s v="eilA76 25 1998 0,05_warmstart_544,369052670828"/>
    <n v="0"/>
    <n v="1"/>
  </r>
  <r>
    <n v="22"/>
    <n v="462"/>
    <x v="0"/>
    <x v="0"/>
    <n v="1601.95156931877"/>
    <n v="278.43707695875997"/>
    <n v="9.8850149064521906E-5"/>
    <n v="0"/>
    <n v="19277"/>
    <n v="0"/>
    <n v="0"/>
    <n v="2000"/>
    <x v="1"/>
    <n v="0"/>
    <s v="eil22"/>
    <n v="0"/>
    <x v="2"/>
    <n v="1"/>
    <s v="eil22 250 2000 0,05"/>
    <s v="eil22 250 2000 0,05_cut_278,43707695876"/>
    <n v="9.8850149064521906E-5"/>
    <n v="0"/>
  </r>
  <r>
    <n v="76"/>
    <n v="5700"/>
    <x v="3"/>
    <x v="0"/>
    <n v="3222.0219192504801"/>
    <n v="544.36905267082795"/>
    <n v="0"/>
    <n v="0"/>
    <n v="3588"/>
    <n v="0"/>
    <n v="0"/>
    <n v="1998"/>
    <x v="2"/>
    <n v="0"/>
    <s v="eilC76"/>
    <n v="0"/>
    <x v="1"/>
    <n v="1"/>
    <s v="eilC76 25 1998 0,75"/>
    <s v="eilC76 25 1998 0,75_cut_544,369052670828"/>
    <n v="0"/>
    <n v="1"/>
  </r>
  <r>
    <n v="23"/>
    <n v="506"/>
    <x v="1"/>
    <x v="0"/>
    <n v="19.112217426299999"/>
    <n v="470.05859968022298"/>
    <n v="0"/>
    <n v="0"/>
    <n v="364"/>
    <n v="0"/>
    <n v="0"/>
    <n v="2000"/>
    <x v="1"/>
    <n v="0"/>
    <s v="eil23"/>
    <n v="0"/>
    <x v="2"/>
    <n v="1"/>
    <s v="eil23 50 2000 0,05"/>
    <s v="eil23 50 2000 0,05_cut_470,058599680223"/>
    <n v="0"/>
    <n v="1"/>
  </r>
  <r>
    <n v="76"/>
    <n v="5700"/>
    <x v="1"/>
    <x v="0"/>
    <n v="7206.8032808303797"/>
    <s v="inf"/>
    <s v="inf"/>
    <n v="0"/>
    <n v="2944"/>
    <n v="0"/>
    <n v="0"/>
    <n v="2000"/>
    <x v="1"/>
    <n v="0"/>
    <s v="eilA76"/>
    <n v="0"/>
    <x v="1"/>
    <n v="0"/>
    <s v="eilA76 50 2000 0,05"/>
    <s v="eilA76 50 2000 0,05_cut_inf"/>
    <s v="inf"/>
    <n v="0"/>
  </r>
  <r>
    <n v="76"/>
    <n v="5700"/>
    <x v="2"/>
    <x v="0"/>
    <n v="7213.6921963691702"/>
    <s v="inf"/>
    <s v="inf"/>
    <n v="0"/>
    <n v="3387"/>
    <n v="0"/>
    <n v="0"/>
    <n v="2002"/>
    <x v="0"/>
    <n v="0"/>
    <s v="eilD76"/>
    <n v="0"/>
    <x v="1"/>
    <n v="0"/>
    <s v="eilD76 100 2002 0,25"/>
    <s v="eilD76 100 2002 0,25_cut_inf"/>
    <s v="inf"/>
    <n v="0"/>
  </r>
  <r>
    <n v="33"/>
    <n v="1056"/>
    <x v="0"/>
    <x v="0"/>
    <n v="7210.7547702789298"/>
    <s v="inf"/>
    <s v="inf"/>
    <n v="0"/>
    <n v="211"/>
    <n v="0"/>
    <n v="0"/>
    <n v="2002"/>
    <x v="1"/>
    <n v="0"/>
    <s v="eil33"/>
    <n v="0"/>
    <x v="0"/>
    <n v="0"/>
    <s v="eil33 250 2002 0,05"/>
    <s v="eil33 250 2002 0,05_cut_inf"/>
    <s v="inf"/>
    <n v="0"/>
  </r>
  <r>
    <n v="31"/>
    <n v="930"/>
    <x v="2"/>
    <x v="0"/>
    <n v="18.7570302486419"/>
    <n v="222.99999999999901"/>
    <n v="0"/>
    <n v="0"/>
    <n v="351"/>
    <n v="0"/>
    <n v="0"/>
    <n v="2002"/>
    <x v="0"/>
    <n v="0"/>
    <s v="eil31"/>
    <n v="0"/>
    <x v="0"/>
    <n v="1"/>
    <s v="eil31 100 2002 0,25"/>
    <s v="eil31 100 2002 0,25_cut_222,999999999999"/>
    <n v="0"/>
    <n v="1"/>
  </r>
  <r>
    <n v="7"/>
    <n v="42"/>
    <x v="2"/>
    <x v="1"/>
    <n v="3.3725421428680402"/>
    <n v="102.44999999999899"/>
    <n v="0"/>
    <n v="0.787239789962768"/>
    <n v="67"/>
    <n v="55"/>
    <n v="0.1"/>
    <n v="2001"/>
    <x v="0"/>
    <n v="1112"/>
    <s v="eil7"/>
    <n v="0.82089552238805896"/>
    <x v="2"/>
    <n v="1"/>
    <s v="eil7 100 2001 0,25"/>
    <s v="eil7 100 2001 0,25_warmstart_102,449999999999"/>
    <n v="0"/>
    <n v="1"/>
  </r>
  <r>
    <n v="31"/>
    <n v="930"/>
    <x v="0"/>
    <x v="1"/>
    <n v="55.4042935371398"/>
    <n v="222.99999999999801"/>
    <n v="0"/>
    <n v="7.5089473724365199"/>
    <n v="165"/>
    <n v="37"/>
    <n v="0.1"/>
    <n v="1999"/>
    <x v="2"/>
    <n v="558"/>
    <s v="eil31"/>
    <n v="0.22424242424242399"/>
    <x v="0"/>
    <n v="1"/>
    <s v="eil31 250 1999 0,75"/>
    <s v="eil31 250 1999 0,75_warmstart_222,999999999998"/>
    <n v="0"/>
    <n v="1"/>
  </r>
  <r>
    <n v="33"/>
    <n v="1056"/>
    <x v="2"/>
    <x v="0"/>
    <n v="7203.3204472064899"/>
    <n v="443.83532581708198"/>
    <n v="3.2319902780278999E-3"/>
    <n v="0"/>
    <n v="13706"/>
    <n v="0"/>
    <n v="0"/>
    <n v="2001"/>
    <x v="2"/>
    <n v="0"/>
    <s v="eil33"/>
    <n v="0"/>
    <x v="0"/>
    <n v="1"/>
    <s v="eil33 100 2001 0,75"/>
    <s v="eil33 100 2001 0,75_cut_443,835325817082"/>
    <n v="3.2319902780278999E-3"/>
    <n v="0"/>
  </r>
  <r>
    <n v="30"/>
    <n v="870"/>
    <x v="3"/>
    <x v="1"/>
    <n v="22.055664777755698"/>
    <n v="382.72988778852903"/>
    <n v="0"/>
    <n v="1.56547403335571"/>
    <n v="333"/>
    <n v="231"/>
    <n v="0.1"/>
    <n v="1999"/>
    <x v="1"/>
    <n v="0"/>
    <s v="eil30"/>
    <n v="0.69369369369369305"/>
    <x v="0"/>
    <n v="1"/>
    <s v="eil30 25 1999 0,05"/>
    <s v="eil30 25 1999 0,05_warmstart_382,729887788529"/>
    <n v="0"/>
    <n v="1"/>
  </r>
  <r>
    <n v="33"/>
    <n v="1056"/>
    <x v="1"/>
    <x v="1"/>
    <n v="372.27481198310801"/>
    <n v="442.65348671178901"/>
    <n v="0"/>
    <n v="5.5951633453369096"/>
    <n v="466"/>
    <n v="176"/>
    <n v="0.1"/>
    <n v="1999"/>
    <x v="1"/>
    <n v="4771"/>
    <s v="eil33"/>
    <n v="0.37768240343347598"/>
    <x v="0"/>
    <n v="1"/>
    <s v="eil33 50 1999 0,05"/>
    <s v="eil33 50 1999 0,05_warmstart_442,653486711789"/>
    <n v="0"/>
    <n v="1"/>
  </r>
  <r>
    <n v="51"/>
    <n v="2550"/>
    <x v="1"/>
    <x v="0"/>
    <n v="7203.5274269580796"/>
    <n v="435.60586620522901"/>
    <n v="2.6119290143461302E-2"/>
    <n v="0"/>
    <n v="15380"/>
    <n v="0"/>
    <n v="0"/>
    <n v="2001"/>
    <x v="0"/>
    <n v="0"/>
    <s v="eil51"/>
    <n v="0"/>
    <x v="1"/>
    <n v="1"/>
    <s v="eil51 50 2001 0,25"/>
    <s v="eil51 50 2001 0,25_cut_435,605866205229"/>
    <n v="2.6119290143461302E-2"/>
    <n v="0"/>
  </r>
  <r>
    <n v="51"/>
    <n v="2550"/>
    <x v="2"/>
    <x v="0"/>
    <n v="7206.31401777267"/>
    <n v="430.86061990557999"/>
    <n v="1.56830367057159E-2"/>
    <n v="0"/>
    <n v="9040"/>
    <n v="0"/>
    <n v="0"/>
    <n v="2000"/>
    <x v="0"/>
    <n v="0"/>
    <s v="eil51"/>
    <n v="0"/>
    <x v="1"/>
    <n v="1"/>
    <s v="eil51 100 2000 0,25"/>
    <s v="eil51 100 2000 0,25_cut_430,86061990558"/>
    <n v="1.56830367057159E-2"/>
    <n v="0"/>
  </r>
  <r>
    <n v="22"/>
    <n v="462"/>
    <x v="3"/>
    <x v="1"/>
    <n v="23.2703216075897"/>
    <n v="278.43707690412498"/>
    <n v="0"/>
    <n v="1.2927563190460201"/>
    <n v="264"/>
    <n v="157"/>
    <n v="0.1"/>
    <n v="1998"/>
    <x v="0"/>
    <n v="955"/>
    <s v="eil22"/>
    <n v="0.59469696969696895"/>
    <x v="2"/>
    <n v="1"/>
    <s v="eil22 25 1998 0,25"/>
    <s v="eil22 25 1998 0,25_warmstart_278,437076904125"/>
    <n v="0"/>
    <n v="1"/>
  </r>
  <r>
    <n v="31"/>
    <n v="930"/>
    <x v="0"/>
    <x v="1"/>
    <n v="74.439215660095201"/>
    <n v="222.99999999999801"/>
    <n v="0"/>
    <n v="16.891774892807"/>
    <n v="269"/>
    <n v="38"/>
    <n v="0.1"/>
    <n v="1998"/>
    <x v="1"/>
    <n v="557"/>
    <s v="eil31"/>
    <n v="0.141263940520446"/>
    <x v="0"/>
    <n v="1"/>
    <s v="eil31 250 1998 0,05"/>
    <s v="eil31 250 1998 0,05_warmstart_222,999999999998"/>
    <n v="0"/>
    <n v="1"/>
  </r>
  <r>
    <n v="13"/>
    <n v="156"/>
    <x v="1"/>
    <x v="0"/>
    <n v="2.4635050296783398"/>
    <n v="152.99999999999901"/>
    <n v="0"/>
    <n v="0"/>
    <n v="54"/>
    <n v="0"/>
    <n v="0"/>
    <n v="2002"/>
    <x v="0"/>
    <n v="0"/>
    <s v="eil13"/>
    <n v="0"/>
    <x v="2"/>
    <n v="1"/>
    <s v="eil13 50 2002 0,25"/>
    <s v="eil13 50 2002 0,25_cut_152,999999999999"/>
    <n v="0"/>
    <n v="1"/>
  </r>
  <r>
    <n v="7"/>
    <n v="42"/>
    <x v="0"/>
    <x v="0"/>
    <n v="4.7471830844879097"/>
    <n v="99.827999999999705"/>
    <n v="0"/>
    <n v="0"/>
    <n v="1306"/>
    <n v="0"/>
    <n v="0"/>
    <n v="2002"/>
    <x v="0"/>
    <n v="0"/>
    <s v="eil7"/>
    <n v="0"/>
    <x v="2"/>
    <n v="1"/>
    <s v="eil7 250 2002 0,25"/>
    <s v="eil7 250 2002 0,25_cut_99,8279999999997"/>
    <n v="0"/>
    <n v="1"/>
  </r>
  <r>
    <n v="23"/>
    <n v="506"/>
    <x v="3"/>
    <x v="0"/>
    <n v="3.9545910358428902"/>
    <n v="470.05859968022298"/>
    <n v="0"/>
    <n v="0"/>
    <n v="267"/>
    <n v="0"/>
    <n v="0"/>
    <n v="2000"/>
    <x v="2"/>
    <n v="0"/>
    <s v="eil23"/>
    <n v="0"/>
    <x v="2"/>
    <n v="1"/>
    <s v="eil23 25 2000 0,75"/>
    <s v="eil23 25 2000 0,75_cut_470,058599680223"/>
    <n v="0"/>
    <n v="1"/>
  </r>
  <r>
    <n v="51"/>
    <n v="2550"/>
    <x v="2"/>
    <x v="1"/>
    <n v="7209.1461789608002"/>
    <n v="428.871756392034"/>
    <n v="1.1262716006238301E-2"/>
    <n v="12.633468151092501"/>
    <n v="451"/>
    <n v="250"/>
    <n v="0.1"/>
    <n v="1998"/>
    <x v="2"/>
    <n v="20588"/>
    <s v="eil51"/>
    <n v="0.55432372505543204"/>
    <x v="1"/>
    <n v="1"/>
    <s v="eil51 100 1998 0,75"/>
    <s v="eil51 100 1998 0,75_warmstart_428,871756392034"/>
    <n v="1.1262716006238301E-2"/>
    <n v="0"/>
  </r>
  <r>
    <n v="76"/>
    <n v="5700"/>
    <x v="3"/>
    <x v="0"/>
    <n v="3243.3057515621099"/>
    <n v="544.36905267082795"/>
    <n v="0"/>
    <n v="0"/>
    <n v="3588"/>
    <n v="0"/>
    <n v="0"/>
    <n v="2000"/>
    <x v="2"/>
    <n v="0"/>
    <s v="eilA76"/>
    <n v="0"/>
    <x v="1"/>
    <n v="1"/>
    <s v="eilA76 25 2000 0,75"/>
    <s v="eilA76 25 2000 0,75_cut_544,369052670828"/>
    <n v="0"/>
    <n v="1"/>
  </r>
  <r>
    <n v="76"/>
    <n v="5700"/>
    <x v="1"/>
    <x v="1"/>
    <n v="4508.4623928069996"/>
    <n v="544.36905267082795"/>
    <n v="0"/>
    <n v="8.1032509803771902"/>
    <n v="449"/>
    <n v="108"/>
    <n v="0.1"/>
    <n v="2000"/>
    <x v="2"/>
    <n v="3482"/>
    <s v="eilD76"/>
    <n v="0.24053452115812901"/>
    <x v="1"/>
    <n v="1"/>
    <s v="eilD76 50 2000 0,75"/>
    <s v="eilD76 50 2000 0,75_warmstart_544,369052670828"/>
    <s v="Niet meedoen"/>
    <n v="1"/>
  </r>
  <r>
    <n v="30"/>
    <n v="870"/>
    <x v="0"/>
    <x v="0"/>
    <n v="7209.3747158050501"/>
    <n v="506.25777134768401"/>
    <n v="0.27589200559648702"/>
    <n v="0"/>
    <n v="7042"/>
    <n v="0"/>
    <n v="0"/>
    <n v="1999"/>
    <x v="1"/>
    <n v="0"/>
    <s v="eil30"/>
    <n v="0"/>
    <x v="0"/>
    <n v="1"/>
    <s v="eil30 250 1999 0,05"/>
    <s v="eil30 250 1999 0,05_cut_506,257771347684"/>
    <n v="0.27589200559648702"/>
    <n v="0"/>
  </r>
  <r>
    <n v="76"/>
    <n v="5700"/>
    <x v="2"/>
    <x v="0"/>
    <n v="7213.8969118595096"/>
    <s v="inf"/>
    <s v="inf"/>
    <n v="0"/>
    <n v="3387"/>
    <n v="0"/>
    <n v="0"/>
    <n v="2001"/>
    <x v="0"/>
    <n v="0"/>
    <s v="eilC76"/>
    <n v="0"/>
    <x v="1"/>
    <n v="0"/>
    <s v="eilC76 100 2001 0,25"/>
    <s v="eilC76 100 2001 0,25_cut_inf"/>
    <s v="inf"/>
    <n v="0"/>
  </r>
  <r>
    <n v="31"/>
    <n v="930"/>
    <x v="3"/>
    <x v="0"/>
    <n v="6.5963597297668404"/>
    <n v="222.99999999999901"/>
    <n v="0"/>
    <n v="0"/>
    <n v="199"/>
    <n v="0"/>
    <n v="0"/>
    <n v="2000"/>
    <x v="0"/>
    <n v="0"/>
    <s v="eil31"/>
    <n v="0"/>
    <x v="0"/>
    <n v="1"/>
    <s v="eil31 25 2000 0,25"/>
    <s v="eil31 25 2000 0,25_cut_222,999999999999"/>
    <n v="0"/>
    <n v="1"/>
  </r>
  <r>
    <n v="13"/>
    <n v="156"/>
    <x v="3"/>
    <x v="1"/>
    <n v="0.92424678802490201"/>
    <n v="153"/>
    <n v="0"/>
    <n v="0.41423106193542403"/>
    <n v="51"/>
    <n v="24"/>
    <n v="0.1"/>
    <n v="1999"/>
    <x v="2"/>
    <n v="0"/>
    <s v="eil13"/>
    <n v="0.47058823529411697"/>
    <x v="2"/>
    <n v="1"/>
    <s v="eil13 25 1999 0,75"/>
    <s v="eil13 25 1999 0,75_warmstart_153"/>
    <n v="0"/>
    <n v="1"/>
  </r>
  <r>
    <n v="76"/>
    <n v="5700"/>
    <x v="3"/>
    <x v="1"/>
    <n v="1435.13621544837"/>
    <n v="544.36905267082795"/>
    <n v="0"/>
    <n v="5.7743208408355704"/>
    <n v="447"/>
    <n v="108"/>
    <n v="0.1"/>
    <n v="1998"/>
    <x v="2"/>
    <n v="4827"/>
    <s v="eilB76"/>
    <n v="0.24161073825503299"/>
    <x v="1"/>
    <n v="1"/>
    <s v="eilB76 25 1998 0,75"/>
    <s v="eilB76 25 1998 0,75_warmstart_544,369052670828"/>
    <n v="0"/>
    <n v="1"/>
  </r>
  <r>
    <n v="7"/>
    <n v="42"/>
    <x v="1"/>
    <x v="1"/>
    <n v="1.1080033779144201"/>
    <n v="104"/>
    <n v="0"/>
    <n v="0.41032648086547802"/>
    <n v="61"/>
    <n v="51"/>
    <n v="0.1"/>
    <n v="1999"/>
    <x v="1"/>
    <n v="527"/>
    <s v="eil7"/>
    <n v="0.83606557377049096"/>
    <x v="2"/>
    <n v="1"/>
    <s v="eil7 50 1999 0,05"/>
    <s v="eil7 50 1999 0,05_warmstart_104"/>
    <n v="0"/>
    <n v="1"/>
  </r>
  <r>
    <n v="7"/>
    <n v="42"/>
    <x v="0"/>
    <x v="1"/>
    <n v="10.4724695682525"/>
    <n v="99.827999999999705"/>
    <n v="0"/>
    <n v="4.2232935428619296"/>
    <n v="162"/>
    <n v="138"/>
    <n v="0.1"/>
    <n v="2002"/>
    <x v="0"/>
    <n v="1778"/>
    <s v="eil7"/>
    <n v="0.85185185185185097"/>
    <x v="2"/>
    <n v="1"/>
    <s v="eil7 250 2002 0,25"/>
    <s v="eil7 250 2002 0,25_warmstart_99,8279999999997"/>
    <n v="0"/>
    <n v="1"/>
  </r>
  <r>
    <n v="23"/>
    <n v="506"/>
    <x v="3"/>
    <x v="1"/>
    <n v="3.3682599067687899"/>
    <n v="470.05859968022298"/>
    <n v="0"/>
    <n v="0.728568315505981"/>
    <n v="130"/>
    <n v="94"/>
    <n v="0.1"/>
    <n v="1999"/>
    <x v="1"/>
    <n v="0"/>
    <s v="eil23"/>
    <n v="0.72307692307692295"/>
    <x v="2"/>
    <n v="1"/>
    <s v="eil23 25 1999 0,05"/>
    <s v="eil23 25 1999 0,05_warmstart_470,058599680223"/>
    <n v="0"/>
    <n v="1"/>
  </r>
  <r>
    <n v="48"/>
    <n v="2256"/>
    <x v="1"/>
    <x v="0"/>
    <n v="7202.9911036491303"/>
    <s v="inf"/>
    <s v="inf"/>
    <n v="0"/>
    <n v="14281"/>
    <n v="0"/>
    <n v="0"/>
    <n v="1998"/>
    <x v="0"/>
    <n v="0"/>
    <s v="att48"/>
    <n v="0"/>
    <x v="0"/>
    <n v="0"/>
    <s v="att48 50 1998 0,25"/>
    <s v="att48 50 1998 0,25_cut_inf"/>
    <s v="inf"/>
    <n v="0"/>
  </r>
  <r>
    <n v="31"/>
    <n v="930"/>
    <x v="3"/>
    <x v="1"/>
    <n v="2.6746530532836901"/>
    <n v="222.99999999999901"/>
    <n v="0"/>
    <n v="1.0208611488342201"/>
    <n v="164"/>
    <n v="110"/>
    <n v="0.1"/>
    <n v="1998"/>
    <x v="0"/>
    <n v="0"/>
    <s v="eil31"/>
    <n v="0.67073170731707299"/>
    <x v="0"/>
    <n v="1"/>
    <s v="eil31 25 1998 0,25"/>
    <s v="eil31 25 1998 0,25_warmstart_222,999999999999"/>
    <n v="0"/>
    <n v="1"/>
  </r>
  <r>
    <n v="76"/>
    <n v="5700"/>
    <x v="2"/>
    <x v="1"/>
    <n v="7215.0176665782901"/>
    <s v="inf"/>
    <s v="inf"/>
    <n v="14.7627577781677"/>
    <n v="471"/>
    <n v="106"/>
    <n v="0.1"/>
    <n v="1999"/>
    <x v="1"/>
    <n v="912"/>
    <s v="eilC76"/>
    <n v="0.225053078556263"/>
    <x v="1"/>
    <n v="0"/>
    <s v="eilC76 100 1999 0,05"/>
    <s v="eilC76 100 1999 0,05_warmstart_inf"/>
    <s v="Niet meedoen"/>
    <n v="0"/>
  </r>
  <r>
    <n v="7"/>
    <n v="42"/>
    <x v="2"/>
    <x v="0"/>
    <n v="0.64304304122924805"/>
    <n v="75.439999999999898"/>
    <n v="0"/>
    <n v="0"/>
    <n v="31"/>
    <n v="0"/>
    <n v="0"/>
    <n v="2002"/>
    <x v="2"/>
    <n v="0"/>
    <s v="eil7"/>
    <n v="0"/>
    <x v="2"/>
    <n v="1"/>
    <s v="eil7 100 2002 0,75"/>
    <s v="eil7 100 2002 0,75_cut_75,4399999999999"/>
    <n v="0"/>
    <n v="1"/>
  </r>
  <r>
    <n v="13"/>
    <n v="156"/>
    <x v="1"/>
    <x v="1"/>
    <n v="2.9671089649200399"/>
    <n v="152.99999999999901"/>
    <n v="0"/>
    <n v="0.53542757034301702"/>
    <n v="58"/>
    <n v="26"/>
    <n v="0.1"/>
    <n v="1999"/>
    <x v="0"/>
    <n v="0"/>
    <s v="eil13"/>
    <n v="0.44827586206896503"/>
    <x v="2"/>
    <n v="1"/>
    <s v="eil13 50 1999 0,25"/>
    <s v="eil13 50 1999 0,25_warmstart_152,999999999999"/>
    <n v="0"/>
    <n v="1"/>
  </r>
  <r>
    <n v="31"/>
    <n v="930"/>
    <x v="3"/>
    <x v="0"/>
    <n v="5.57041215896606"/>
    <n v="222.99999999999901"/>
    <n v="0"/>
    <n v="0"/>
    <n v="199"/>
    <n v="0"/>
    <n v="0"/>
    <n v="1999"/>
    <x v="2"/>
    <n v="0"/>
    <s v="eil31"/>
    <n v="0"/>
    <x v="0"/>
    <n v="1"/>
    <s v="eil31 25 1999 0,75"/>
    <s v="eil31 25 1999 0,75_cut_222,999999999999"/>
    <n v="0"/>
    <n v="1"/>
  </r>
  <r>
    <n v="51"/>
    <n v="2550"/>
    <x v="1"/>
    <x v="1"/>
    <n v="7203.3542611598896"/>
    <n v="428.87175639203298"/>
    <n v="6.5605744965730999E-3"/>
    <n v="4.0523512363433802"/>
    <n v="413"/>
    <n v="195"/>
    <n v="0.1"/>
    <n v="2000"/>
    <x v="1"/>
    <n v="121333"/>
    <s v="eil51"/>
    <n v="0.47215496368038701"/>
    <x v="1"/>
    <n v="1"/>
    <s v="eil51 50 2000 0,05"/>
    <s v="eil51 50 2000 0,05_warmstart_428,871756392033"/>
    <n v="6.5605744965730999E-3"/>
    <n v="0"/>
  </r>
  <r>
    <n v="7"/>
    <n v="42"/>
    <x v="3"/>
    <x v="0"/>
    <n v="0.43724727630615201"/>
    <n v="77.400000000000006"/>
    <n v="0"/>
    <n v="0"/>
    <n v="30"/>
    <n v="0"/>
    <n v="0"/>
    <n v="2002"/>
    <x v="2"/>
    <n v="0"/>
    <s v="eil7"/>
    <n v="0"/>
    <x v="2"/>
    <n v="1"/>
    <s v="eil7 25 2002 0,75"/>
    <s v="eil7 25 2002 0,75_cut_77,4"/>
    <n v="0"/>
    <n v="1"/>
  </r>
  <r>
    <n v="30"/>
    <n v="870"/>
    <x v="1"/>
    <x v="0"/>
    <n v="119.980209827423"/>
    <n v="382.72988778852903"/>
    <n v="0"/>
    <n v="0"/>
    <n v="1944"/>
    <n v="0"/>
    <n v="0"/>
    <n v="2002"/>
    <x v="2"/>
    <n v="0"/>
    <s v="eil30"/>
    <n v="0"/>
    <x v="0"/>
    <n v="1"/>
    <s v="eil30 50 2002 0,75"/>
    <s v="eil30 50 2002 0,75_cut_382,729887788529"/>
    <n v="0"/>
    <n v="1"/>
  </r>
  <r>
    <n v="7"/>
    <n v="42"/>
    <x v="0"/>
    <x v="0"/>
    <n v="3.5956451892852699"/>
    <n v="103.99999999999901"/>
    <n v="0"/>
    <n v="0"/>
    <n v="1571"/>
    <n v="0"/>
    <n v="0"/>
    <n v="2001"/>
    <x v="1"/>
    <n v="0"/>
    <s v="eil7"/>
    <n v="0"/>
    <x v="2"/>
    <n v="1"/>
    <s v="eil7 250 2001 0,05"/>
    <s v="eil7 250 2001 0,05_cut_103,999999999999"/>
    <n v="0"/>
    <n v="1"/>
  </r>
  <r>
    <n v="31"/>
    <n v="930"/>
    <x v="1"/>
    <x v="1"/>
    <n v="5.2457025051116899"/>
    <n v="222.99999999999901"/>
    <n v="0"/>
    <n v="1.14537978172302"/>
    <n v="138"/>
    <n v="75"/>
    <n v="0.1"/>
    <n v="1998"/>
    <x v="2"/>
    <n v="0"/>
    <s v="eil31"/>
    <n v="0.54347826086956497"/>
    <x v="0"/>
    <n v="1"/>
    <s v="eil31 50 1998 0,75"/>
    <s v="eil31 50 1998 0,75_warmstart_222,999999999999"/>
    <n v="0"/>
    <n v="1"/>
  </r>
  <r>
    <n v="48"/>
    <n v="2256"/>
    <x v="1"/>
    <x v="0"/>
    <n v="7202.6620402336102"/>
    <s v="inf"/>
    <s v="inf"/>
    <n v="0"/>
    <n v="29657"/>
    <n v="0"/>
    <n v="0"/>
    <n v="2001"/>
    <x v="2"/>
    <n v="0"/>
    <s v="att48"/>
    <n v="0"/>
    <x v="0"/>
    <n v="0"/>
    <s v="att48 50 2001 0,75"/>
    <s v="att48 50 2001 0,75_cut_inf"/>
    <s v="inf"/>
    <n v="0"/>
  </r>
  <r>
    <n v="33"/>
    <n v="1056"/>
    <x v="0"/>
    <x v="1"/>
    <n v="7208.8500156402497"/>
    <n v="460.48324331305901"/>
    <n v="4.2831250795974801E-2"/>
    <n v="81.049345731735201"/>
    <n v="401"/>
    <n v="304"/>
    <n v="0.1"/>
    <n v="1998"/>
    <x v="0"/>
    <n v="8844"/>
    <s v="eil33"/>
    <n v="0.75810473815461299"/>
    <x v="0"/>
    <n v="1"/>
    <s v="eil33 250 1998 0,25"/>
    <s v="eil33 250 1998 0,25_warmstart_460,483243313059"/>
    <s v="Niet meedoen"/>
    <n v="0"/>
  </r>
  <r>
    <n v="22"/>
    <n v="462"/>
    <x v="1"/>
    <x v="1"/>
    <n v="52.101242303848203"/>
    <n v="278.43707695875997"/>
    <n v="0"/>
    <n v="1.2092800140380799"/>
    <n v="157"/>
    <n v="70"/>
    <n v="0.1"/>
    <n v="1998"/>
    <x v="2"/>
    <n v="1293"/>
    <s v="eil22"/>
    <n v="0.44585987261146498"/>
    <x v="2"/>
    <n v="1"/>
    <s v="eil22 50 1998 0,75"/>
    <s v="eil22 50 1998 0,75_warmstart_278,43707695876"/>
    <n v="0"/>
    <n v="1"/>
  </r>
  <r>
    <n v="51"/>
    <n v="2550"/>
    <x v="1"/>
    <x v="0"/>
    <n v="7202.9384913444501"/>
    <n v="428.87175639203298"/>
    <n v="9.7164086828713993E-3"/>
    <n v="0"/>
    <n v="31945"/>
    <n v="0"/>
    <n v="0"/>
    <n v="1998"/>
    <x v="2"/>
    <n v="0"/>
    <s v="eil51"/>
    <n v="0"/>
    <x v="1"/>
    <n v="1"/>
    <s v="eil51 50 1998 0,75"/>
    <s v="eil51 50 1998 0,75_cut_428,871756392033"/>
    <n v="9.7164086828713993E-3"/>
    <n v="0"/>
  </r>
  <r>
    <n v="76"/>
    <n v="5700"/>
    <x v="2"/>
    <x v="0"/>
    <n v="7213.8962340354901"/>
    <s v="inf"/>
    <s v="inf"/>
    <n v="0"/>
    <n v="3387"/>
    <n v="0"/>
    <n v="0"/>
    <n v="2002"/>
    <x v="1"/>
    <n v="0"/>
    <s v="eilC76"/>
    <n v="0"/>
    <x v="1"/>
    <n v="0"/>
    <s v="eilC76 100 2002 0,05"/>
    <s v="eilC76 100 2002 0,05_cut_inf"/>
    <s v="inf"/>
    <n v="0"/>
  </r>
  <r>
    <n v="23"/>
    <n v="506"/>
    <x v="2"/>
    <x v="0"/>
    <n v="83.657871484756399"/>
    <n v="470.05859968022401"/>
    <n v="0"/>
    <n v="0"/>
    <n v="553"/>
    <n v="0"/>
    <n v="0"/>
    <n v="1998"/>
    <x v="1"/>
    <n v="0"/>
    <s v="eil23"/>
    <n v="0"/>
    <x v="2"/>
    <n v="1"/>
    <s v="eil23 100 1998 0,05"/>
    <s v="eil23 100 1998 0,05_cut_470,058599680224"/>
    <n v="0"/>
    <n v="1"/>
  </r>
  <r>
    <n v="13"/>
    <n v="156"/>
    <x v="0"/>
    <x v="1"/>
    <n v="55.717649221420203"/>
    <n v="152.99999999999901"/>
    <n v="0"/>
    <n v="4.6114768981933496"/>
    <n v="54"/>
    <n v="24"/>
    <n v="0.1"/>
    <n v="1999"/>
    <x v="1"/>
    <n v="0"/>
    <s v="eil13"/>
    <n v="0.44444444444444398"/>
    <x v="2"/>
    <n v="1"/>
    <s v="eil13 250 1999 0,05"/>
    <s v="eil13 250 1999 0,05_warmstart_152,999999999999"/>
    <n v="0"/>
    <n v="1"/>
  </r>
  <r>
    <n v="23"/>
    <n v="506"/>
    <x v="3"/>
    <x v="0"/>
    <n v="3.8814446926116899"/>
    <n v="470.05859968022298"/>
    <n v="0"/>
    <n v="0"/>
    <n v="267"/>
    <n v="0"/>
    <n v="0"/>
    <n v="1999"/>
    <x v="0"/>
    <n v="0"/>
    <s v="eil23"/>
    <n v="0"/>
    <x v="2"/>
    <n v="1"/>
    <s v="eil23 25 1999 0,25"/>
    <s v="eil23 25 1999 0,25_cut_470,058599680223"/>
    <n v="0"/>
    <n v="1"/>
  </r>
  <r>
    <n v="22"/>
    <n v="462"/>
    <x v="1"/>
    <x v="0"/>
    <n v="40.111580371856597"/>
    <n v="278.43707695875997"/>
    <n v="0"/>
    <n v="0"/>
    <n v="4111"/>
    <n v="0"/>
    <n v="0"/>
    <n v="2002"/>
    <x v="0"/>
    <n v="0"/>
    <s v="eil22"/>
    <n v="0"/>
    <x v="2"/>
    <n v="1"/>
    <s v="eil22 50 2002 0,25"/>
    <s v="eil22 50 2002 0,25_cut_278,43707695876"/>
    <n v="0"/>
    <n v="1"/>
  </r>
  <r>
    <n v="23"/>
    <n v="506"/>
    <x v="0"/>
    <x v="1"/>
    <n v="599.72101736068703"/>
    <n v="470.05859968022401"/>
    <n v="0"/>
    <n v="8.2129878997802699"/>
    <n v="358"/>
    <n v="140"/>
    <n v="0.1"/>
    <n v="1998"/>
    <x v="1"/>
    <n v="0"/>
    <s v="eil23"/>
    <n v="0.39106145251396601"/>
    <x v="2"/>
    <n v="1"/>
    <s v="eil23 250 1998 0,05"/>
    <s v="eil23 250 1998 0,05_warmstart_470,058599680224"/>
    <n v="0"/>
    <n v="1"/>
  </r>
  <r>
    <n v="101"/>
    <n v="10100"/>
    <x v="3"/>
    <x v="0"/>
    <n v="7205.6373872756903"/>
    <s v="inf"/>
    <s v="inf"/>
    <n v="0"/>
    <n v="1337"/>
    <n v="0"/>
    <n v="0"/>
    <n v="1998"/>
    <x v="2"/>
    <n v="0"/>
    <s v="eilB101"/>
    <n v="0"/>
    <x v="1"/>
    <n v="0"/>
    <s v="eilB101 25 1998 0,75"/>
    <s v="eilB101 25 1998 0,75_cut_inf"/>
    <s v="inf"/>
    <n v="0"/>
  </r>
  <r>
    <n v="76"/>
    <n v="5700"/>
    <x v="3"/>
    <x v="0"/>
    <n v="3428.25984311103"/>
    <n v="544.36905267082795"/>
    <n v="0"/>
    <n v="0"/>
    <n v="3588"/>
    <n v="0"/>
    <n v="0"/>
    <n v="1999"/>
    <x v="0"/>
    <n v="0"/>
    <s v="eilA76"/>
    <n v="0"/>
    <x v="1"/>
    <n v="1"/>
    <s v="eilA76 25 1999 0,25"/>
    <s v="eilA76 25 1999 0,25_cut_544,369052670828"/>
    <n v="0"/>
    <n v="1"/>
  </r>
  <r>
    <n v="76"/>
    <n v="5700"/>
    <x v="3"/>
    <x v="1"/>
    <n v="3471.4223399162202"/>
    <n v="544.36905267082795"/>
    <n v="6.9852728414628204E-6"/>
    <n v="5.7143318653106601"/>
    <n v="459"/>
    <n v="106"/>
    <n v="0.1"/>
    <n v="2000"/>
    <x v="0"/>
    <n v="4622"/>
    <s v="eilD76"/>
    <n v="0.23093681917211301"/>
    <x v="1"/>
    <n v="1"/>
    <s v="eilD76 25 2000 0,25"/>
    <s v="eilD76 25 2000 0,25_warmstart_544,369052670828"/>
    <n v="6.9852728414628204E-6"/>
    <n v="0"/>
  </r>
  <r>
    <n v="31"/>
    <n v="930"/>
    <x v="1"/>
    <x v="0"/>
    <n v="12.8541958332061"/>
    <n v="222.99999999999901"/>
    <n v="0"/>
    <n v="0"/>
    <n v="251"/>
    <n v="0"/>
    <n v="0"/>
    <n v="1999"/>
    <x v="1"/>
    <n v="0"/>
    <s v="eil31"/>
    <n v="0"/>
    <x v="0"/>
    <n v="1"/>
    <s v="eil31 50 1999 0,05"/>
    <s v="eil31 50 1999 0,05_cut_222,999999999999"/>
    <n v="0"/>
    <n v="1"/>
  </r>
  <r>
    <n v="13"/>
    <n v="156"/>
    <x v="0"/>
    <x v="1"/>
    <n v="50.082391738891602"/>
    <n v="152.99999999999901"/>
    <n v="0"/>
    <n v="3.5340814590454102"/>
    <n v="54"/>
    <n v="28"/>
    <n v="0.1"/>
    <n v="1998"/>
    <x v="2"/>
    <n v="0"/>
    <s v="eil13"/>
    <n v="0.51851851851851805"/>
    <x v="2"/>
    <n v="1"/>
    <s v="eil13 250 1998 0,75"/>
    <s v="eil13 250 1998 0,75_warmstart_152,999999999999"/>
    <n v="0"/>
    <n v="1"/>
  </r>
  <r>
    <n v="30"/>
    <n v="870"/>
    <x v="3"/>
    <x v="0"/>
    <n v="27.2088623046875"/>
    <n v="382.72988778852903"/>
    <n v="0"/>
    <n v="0"/>
    <n v="1226"/>
    <n v="0"/>
    <n v="0"/>
    <n v="2002"/>
    <x v="1"/>
    <n v="0"/>
    <s v="eil30"/>
    <n v="0"/>
    <x v="0"/>
    <n v="1"/>
    <s v="eil30 25 2002 0,05"/>
    <s v="eil30 25 2002 0,05_cut_382,729887788529"/>
    <n v="0"/>
    <n v="1"/>
  </r>
  <r>
    <n v="7"/>
    <n v="42"/>
    <x v="1"/>
    <x v="0"/>
    <n v="3.1682593822479199"/>
    <n v="104"/>
    <n v="0"/>
    <n v="0"/>
    <n v="439"/>
    <n v="0"/>
    <n v="0"/>
    <n v="2002"/>
    <x v="1"/>
    <n v="0"/>
    <s v="eil7"/>
    <n v="0"/>
    <x v="2"/>
    <n v="1"/>
    <s v="eil7 50 2002 0,05"/>
    <s v="eil7 50 2002 0,05_cut_104"/>
    <n v="0"/>
    <n v="1"/>
  </r>
  <r>
    <n v="33"/>
    <n v="1056"/>
    <x v="3"/>
    <x v="0"/>
    <n v="163.219502687454"/>
    <n v="442.65348671178498"/>
    <n v="0"/>
    <n v="0"/>
    <n v="3146"/>
    <n v="0"/>
    <n v="0"/>
    <n v="2002"/>
    <x v="0"/>
    <n v="0"/>
    <s v="eil33"/>
    <n v="0"/>
    <x v="0"/>
    <n v="1"/>
    <s v="eil33 25 2002 0,25"/>
    <s v="eil33 25 2002 0,25_cut_442,653486711785"/>
    <n v="0"/>
    <n v="1"/>
  </r>
  <r>
    <n v="23"/>
    <n v="506"/>
    <x v="0"/>
    <x v="1"/>
    <n v="760.392993450164"/>
    <n v="470.05859968022401"/>
    <n v="0"/>
    <n v="9.8386111259460396"/>
    <n v="235"/>
    <n v="184"/>
    <n v="0.1"/>
    <n v="1999"/>
    <x v="2"/>
    <n v="0"/>
    <s v="eil23"/>
    <n v="0.78297872340425501"/>
    <x v="2"/>
    <n v="1"/>
    <s v="eil23 250 1999 0,75"/>
    <s v="eil23 250 1999 0,75_warmstart_470,058599680224"/>
    <n v="0"/>
    <n v="1"/>
  </r>
  <r>
    <n v="13"/>
    <n v="156"/>
    <x v="0"/>
    <x v="0"/>
    <n v="52.6104156970977"/>
    <n v="152.99999999999901"/>
    <n v="0"/>
    <n v="0"/>
    <n v="54"/>
    <n v="0"/>
    <n v="0"/>
    <n v="2000"/>
    <x v="1"/>
    <n v="0"/>
    <s v="eil13"/>
    <n v="0"/>
    <x v="2"/>
    <n v="1"/>
    <s v="eil13 250 2000 0,05"/>
    <s v="eil13 250 2000 0,05_cut_152,999999999999"/>
    <n v="0"/>
    <n v="1"/>
  </r>
  <r>
    <n v="48"/>
    <n v="2256"/>
    <x v="3"/>
    <x v="0"/>
    <n v="7202.36175584793"/>
    <n v="56921.9991902822"/>
    <n v="0.33120698671017001"/>
    <n v="0"/>
    <n v="82696"/>
    <n v="0"/>
    <n v="0"/>
    <n v="2001"/>
    <x v="1"/>
    <n v="0"/>
    <s v="att48"/>
    <n v="0"/>
    <x v="0"/>
    <n v="1"/>
    <s v="att48 25 2001 0,05"/>
    <s v="att48 25 2001 0,05_cut_56921,9991902822"/>
    <n v="0.33120698671017001"/>
    <n v="0"/>
  </r>
  <r>
    <n v="33"/>
    <n v="1056"/>
    <x v="0"/>
    <x v="0"/>
    <n v="7208.3798286914798"/>
    <s v="inf"/>
    <s v="inf"/>
    <n v="0"/>
    <n v="211"/>
    <n v="0"/>
    <n v="0"/>
    <n v="2001"/>
    <x v="0"/>
    <n v="0"/>
    <s v="eil33"/>
    <n v="0"/>
    <x v="0"/>
    <n v="0"/>
    <s v="eil33 250 2001 0,25"/>
    <s v="eil33 250 2001 0,25_cut_inf"/>
    <s v="inf"/>
    <n v="0"/>
  </r>
  <r>
    <n v="51"/>
    <n v="2550"/>
    <x v="3"/>
    <x v="0"/>
    <n v="679.06760740280095"/>
    <n v="428.87175639203298"/>
    <n v="0"/>
    <n v="0"/>
    <n v="8174"/>
    <n v="0"/>
    <n v="0"/>
    <n v="1998"/>
    <x v="1"/>
    <n v="0"/>
    <s v="eil51"/>
    <n v="0"/>
    <x v="1"/>
    <n v="1"/>
    <s v="eil51 25 1998 0,05"/>
    <s v="eil51 25 1998 0,05_cut_428,871756392033"/>
    <n v="0"/>
    <n v="1"/>
  </r>
  <r>
    <n v="31"/>
    <n v="930"/>
    <x v="2"/>
    <x v="0"/>
    <n v="17.616387844085601"/>
    <n v="222.99999999999901"/>
    <n v="0"/>
    <n v="0"/>
    <n v="351"/>
    <n v="0"/>
    <n v="0"/>
    <n v="2001"/>
    <x v="1"/>
    <n v="0"/>
    <s v="eil31"/>
    <n v="0"/>
    <x v="0"/>
    <n v="1"/>
    <s v="eil31 100 2001 0,05"/>
    <s v="eil31 100 2001 0,05_cut_222,999999999999"/>
    <n v="0"/>
    <n v="1"/>
  </r>
  <r>
    <n v="30"/>
    <n v="870"/>
    <x v="0"/>
    <x v="1"/>
    <n v="4229.2140092849704"/>
    <n v="382.72988778852903"/>
    <n v="0"/>
    <n v="19.560660600662199"/>
    <n v="566"/>
    <n v="280"/>
    <n v="0.1"/>
    <n v="1999"/>
    <x v="0"/>
    <n v="0"/>
    <s v="eil30"/>
    <n v="0.494699646643109"/>
    <x v="0"/>
    <n v="1"/>
    <s v="eil30 250 1999 0,25"/>
    <s v="eil30 250 1999 0,25_warmstart_382,729887788529"/>
    <n v="0"/>
    <n v="1"/>
  </r>
  <r>
    <n v="76"/>
    <n v="5700"/>
    <x v="3"/>
    <x v="0"/>
    <n v="3258.6534421443898"/>
    <n v="544.36905267082795"/>
    <n v="0"/>
    <n v="0"/>
    <n v="3588"/>
    <n v="0"/>
    <n v="0"/>
    <n v="2001"/>
    <x v="0"/>
    <n v="0"/>
    <s v="eilC76"/>
    <n v="0"/>
    <x v="1"/>
    <n v="1"/>
    <s v="eilC76 25 2001 0,25"/>
    <s v="eilC76 25 2001 0,25_cut_544,369052670828"/>
    <n v="0"/>
    <n v="1"/>
  </r>
  <r>
    <n v="31"/>
    <n v="930"/>
    <x v="0"/>
    <x v="0"/>
    <n v="141.94555258750901"/>
    <n v="222.99999999999801"/>
    <n v="0"/>
    <n v="0"/>
    <n v="678"/>
    <n v="0"/>
    <n v="0"/>
    <n v="2002"/>
    <x v="2"/>
    <n v="0"/>
    <s v="eil31"/>
    <n v="0"/>
    <x v="0"/>
    <n v="1"/>
    <s v="eil31 250 2002 0,75"/>
    <s v="eil31 250 2002 0,75_cut_222,999999999998"/>
    <n v="0"/>
    <n v="1"/>
  </r>
  <r>
    <n v="22"/>
    <n v="462"/>
    <x v="3"/>
    <x v="1"/>
    <n v="19.5650024414062"/>
    <n v="278.43707695875997"/>
    <n v="0"/>
    <n v="1.25151371955871"/>
    <n v="260"/>
    <n v="155"/>
    <n v="0.1"/>
    <n v="2000"/>
    <x v="0"/>
    <n v="564"/>
    <s v="eil22"/>
    <n v="0.59615384615384603"/>
    <x v="2"/>
    <n v="1"/>
    <s v="eil22 25 2000 0,25"/>
    <s v="eil22 25 2000 0,25_warmstart_278,43707695876"/>
    <n v="0"/>
    <n v="1"/>
  </r>
  <r>
    <n v="30"/>
    <n v="870"/>
    <x v="2"/>
    <x v="1"/>
    <n v="274.69669270515402"/>
    <n v="382.72988778852903"/>
    <n v="0"/>
    <n v="5.5163886547088596"/>
    <n v="545"/>
    <n v="242"/>
    <n v="0.1"/>
    <n v="1998"/>
    <x v="2"/>
    <n v="15"/>
    <s v="eil30"/>
    <n v="0.444036697247706"/>
    <x v="0"/>
    <n v="1"/>
    <s v="eil30 100 1998 0,75"/>
    <s v="eil30 100 1998 0,75_warmstart_382,729887788529"/>
    <n v="0"/>
    <n v="1"/>
  </r>
  <r>
    <n v="33"/>
    <n v="1056"/>
    <x v="1"/>
    <x v="1"/>
    <n v="55.709443330764699"/>
    <n v="442.65348671178799"/>
    <n v="0"/>
    <n v="5.0901825428008998"/>
    <n v="375"/>
    <n v="280"/>
    <n v="0.1"/>
    <n v="2001"/>
    <x v="1"/>
    <n v="811"/>
    <s v="eil33"/>
    <n v="0.74666666666666603"/>
    <x v="0"/>
    <n v="1"/>
    <s v="eil33 50 2001 0,05"/>
    <s v="eil33 50 2001 0,05_warmstart_442,653486711788"/>
    <n v="0"/>
    <n v="1"/>
  </r>
  <r>
    <n v="30"/>
    <n v="870"/>
    <x v="3"/>
    <x v="1"/>
    <n v="23.303500890731801"/>
    <n v="382.72988778852903"/>
    <n v="0"/>
    <n v="1.50708651542663"/>
    <n v="343"/>
    <n v="222"/>
    <n v="0.1"/>
    <n v="2001"/>
    <x v="1"/>
    <n v="0"/>
    <s v="eil30"/>
    <n v="0.64723032069970798"/>
    <x v="0"/>
    <n v="1"/>
    <s v="eil30 25 2001 0,05"/>
    <s v="eil30 25 2001 0,05_warmstart_382,729887788529"/>
    <n v="0"/>
    <n v="1"/>
  </r>
  <r>
    <n v="31"/>
    <n v="930"/>
    <x v="3"/>
    <x v="0"/>
    <n v="6.2444808483123699"/>
    <n v="222.99999999999901"/>
    <n v="0"/>
    <n v="0"/>
    <n v="199"/>
    <n v="0"/>
    <n v="0"/>
    <n v="2001"/>
    <x v="1"/>
    <n v="0"/>
    <s v="eil31"/>
    <n v="0"/>
    <x v="0"/>
    <n v="1"/>
    <s v="eil31 25 2001 0,05"/>
    <s v="eil31 25 2001 0,05_cut_222,999999999999"/>
    <n v="0"/>
    <n v="1"/>
  </r>
  <r>
    <n v="76"/>
    <n v="5700"/>
    <x v="1"/>
    <x v="0"/>
    <n v="7206.77071022987"/>
    <s v="inf"/>
    <s v="inf"/>
    <n v="0"/>
    <n v="2944"/>
    <n v="0"/>
    <n v="0"/>
    <n v="2002"/>
    <x v="0"/>
    <n v="0"/>
    <s v="eilD76"/>
    <n v="0"/>
    <x v="1"/>
    <n v="0"/>
    <s v="eilD76 50 2002 0,25"/>
    <s v="eilD76 50 2002 0,25_cut_inf"/>
    <s v="inf"/>
    <n v="0"/>
  </r>
  <r>
    <n v="33"/>
    <n v="1056"/>
    <x v="2"/>
    <x v="1"/>
    <n v="2077.4538226127602"/>
    <n v="442.65348671178799"/>
    <n v="0"/>
    <n v="14.2241852283477"/>
    <n v="370"/>
    <n v="168"/>
    <n v="0.1"/>
    <n v="1998"/>
    <x v="1"/>
    <n v="20607"/>
    <s v="eil33"/>
    <n v="0.45405405405405402"/>
    <x v="0"/>
    <n v="1"/>
    <s v="eil33 100 1998 0,05"/>
    <s v="eil33 100 1998 0,05_warmstart_442,653486711788"/>
    <n v="0"/>
    <n v="1"/>
  </r>
  <r>
    <n v="33"/>
    <n v="1056"/>
    <x v="0"/>
    <x v="0"/>
    <n v="7208.45206713676"/>
    <s v="inf"/>
    <s v="inf"/>
    <n v="0"/>
    <n v="211"/>
    <n v="0"/>
    <n v="0"/>
    <n v="2000"/>
    <x v="2"/>
    <n v="0"/>
    <s v="eil33"/>
    <n v="0"/>
    <x v="0"/>
    <n v="0"/>
    <s v="eil33 250 2000 0,75"/>
    <s v="eil33 250 2000 0,75_cut_inf"/>
    <s v="inf"/>
    <n v="0"/>
  </r>
  <r>
    <n v="48"/>
    <n v="2256"/>
    <x v="1"/>
    <x v="0"/>
    <n v="7203.2760558128302"/>
    <s v="inf"/>
    <s v="inf"/>
    <n v="0"/>
    <n v="24531"/>
    <n v="0"/>
    <n v="0"/>
    <n v="1999"/>
    <x v="1"/>
    <n v="0"/>
    <s v="att48"/>
    <n v="0"/>
    <x v="0"/>
    <n v="0"/>
    <s v="att48 50 1999 0,05"/>
    <s v="att48 50 1999 0,05_cut_inf"/>
    <s v="inf"/>
    <n v="0"/>
  </r>
  <r>
    <n v="51"/>
    <n v="2550"/>
    <x v="1"/>
    <x v="0"/>
    <n v="7204.2612624168396"/>
    <n v="428.87175639203298"/>
    <n v="1.06241945777081E-2"/>
    <n v="0"/>
    <n v="31137"/>
    <n v="0"/>
    <n v="0"/>
    <n v="2000"/>
    <x v="1"/>
    <n v="0"/>
    <s v="eil51"/>
    <n v="0"/>
    <x v="1"/>
    <n v="1"/>
    <s v="eil51 50 2000 0,05"/>
    <s v="eil51 50 2000 0,05_cut_428,871756392033"/>
    <n v="1.06241945777081E-2"/>
    <n v="0"/>
  </r>
  <r>
    <n v="13"/>
    <n v="156"/>
    <x v="2"/>
    <x v="1"/>
    <n v="9.4208171367645193"/>
    <n v="153"/>
    <n v="0"/>
    <n v="0.78152680397033603"/>
    <n v="33"/>
    <n v="24"/>
    <n v="0.1"/>
    <n v="1999"/>
    <x v="0"/>
    <n v="0"/>
    <s v="eil13"/>
    <n v="0.72727272727272696"/>
    <x v="2"/>
    <n v="1"/>
    <s v="eil13 100 1999 0,25"/>
    <s v="eil13 100 1999 0,25_warmstart_153"/>
    <n v="0"/>
    <n v="1"/>
  </r>
  <r>
    <n v="13"/>
    <n v="156"/>
    <x v="3"/>
    <x v="1"/>
    <n v="0.95848631858825595"/>
    <n v="153"/>
    <n v="0"/>
    <n v="0.43398618698120101"/>
    <n v="61"/>
    <n v="24"/>
    <n v="0.1"/>
    <n v="2001"/>
    <x v="2"/>
    <n v="0"/>
    <s v="eil13"/>
    <n v="0.393442622950819"/>
    <x v="2"/>
    <n v="1"/>
    <s v="eil13 25 2001 0,75"/>
    <s v="eil13 25 2001 0,75_warmstart_153"/>
    <n v="0"/>
    <n v="1"/>
  </r>
  <r>
    <n v="22"/>
    <n v="462"/>
    <x v="0"/>
    <x v="0"/>
    <n v="2590.37763261795"/>
    <n v="278.43707695875997"/>
    <n v="9.8850149064521906E-5"/>
    <n v="0"/>
    <n v="19277"/>
    <n v="0"/>
    <n v="0"/>
    <n v="2002"/>
    <x v="2"/>
    <n v="0"/>
    <s v="eil22"/>
    <n v="0"/>
    <x v="2"/>
    <n v="1"/>
    <s v="eil22 250 2002 0,75"/>
    <s v="eil22 250 2002 0,75_cut_278,43707695876"/>
    <n v="9.8850149064521906E-5"/>
    <n v="0"/>
  </r>
  <r>
    <n v="48"/>
    <n v="2256"/>
    <x v="2"/>
    <x v="1"/>
    <n v="7206.6035394668497"/>
    <s v="inf"/>
    <s v="inf"/>
    <n v="13.5046255588531"/>
    <n v="1462"/>
    <n v="896"/>
    <n v="0.1"/>
    <n v="1998"/>
    <x v="2"/>
    <n v="29527"/>
    <s v="att48"/>
    <n v="0.61285909712722297"/>
    <x v="0"/>
    <n v="0"/>
    <s v="att48 100 1998 0,75"/>
    <s v="att48 100 1998 0,75_warmstart_inf"/>
    <s v="Niet meedoen"/>
    <n v="0"/>
  </r>
  <r>
    <n v="76"/>
    <n v="5700"/>
    <x v="3"/>
    <x v="1"/>
    <n v="3403.2494447231202"/>
    <n v="544.36905267082795"/>
    <n v="6.9852728414628204E-6"/>
    <n v="5.7162823677062899"/>
    <n v="459"/>
    <n v="106"/>
    <n v="0.1"/>
    <n v="2000"/>
    <x v="2"/>
    <n v="4622"/>
    <s v="eilB76"/>
    <n v="0.23093681917211301"/>
    <x v="1"/>
    <n v="1"/>
    <s v="eilB76 25 2000 0,75"/>
    <s v="eilB76 25 2000 0,75_warmstart_544,369052670828"/>
    <n v="6.9852728414628204E-6"/>
    <n v="0"/>
  </r>
  <r>
    <n v="7"/>
    <n v="42"/>
    <x v="1"/>
    <x v="1"/>
    <n v="1.25896215438842"/>
    <n v="104"/>
    <n v="0"/>
    <n v="0.39945220947265597"/>
    <n v="92"/>
    <n v="74"/>
    <n v="0.1"/>
    <n v="2001"/>
    <x v="1"/>
    <n v="455"/>
    <s v="eil7"/>
    <n v="0.80434782608695599"/>
    <x v="2"/>
    <n v="1"/>
    <s v="eil7 50 2001 0,05"/>
    <s v="eil7 50 2001 0,05_warmstart_104"/>
    <n v="0"/>
    <n v="1"/>
  </r>
  <r>
    <n v="31"/>
    <n v="930"/>
    <x v="3"/>
    <x v="1"/>
    <n v="2.4814922809600799"/>
    <n v="222.99999999999901"/>
    <n v="0"/>
    <n v="0.88030457496643"/>
    <n v="89"/>
    <n v="85"/>
    <n v="0.1"/>
    <n v="2000"/>
    <x v="0"/>
    <n v="0"/>
    <s v="eil31"/>
    <n v="0.95505617977528001"/>
    <x v="0"/>
    <n v="1"/>
    <s v="eil31 25 2000 0,25"/>
    <s v="eil31 25 2000 0,25_warmstart_222,999999999999"/>
    <n v="0"/>
    <n v="1"/>
  </r>
  <r>
    <n v="22"/>
    <n v="462"/>
    <x v="2"/>
    <x v="0"/>
    <n v="390.767034769058"/>
    <n v="278.43707695875997"/>
    <n v="0"/>
    <n v="0"/>
    <n v="7085"/>
    <n v="0"/>
    <n v="0"/>
    <n v="2001"/>
    <x v="1"/>
    <n v="0"/>
    <s v="eil22"/>
    <n v="0"/>
    <x v="2"/>
    <n v="1"/>
    <s v="eil22 100 2001 0,05"/>
    <s v="eil22 100 2001 0,05_cut_278,43707695876"/>
    <n v="0"/>
    <n v="1"/>
  </r>
  <r>
    <n v="23"/>
    <n v="506"/>
    <x v="2"/>
    <x v="1"/>
    <n v="81.615334033965993"/>
    <n v="470.05859968022401"/>
    <n v="0"/>
    <n v="1.9214625358581501"/>
    <n v="151"/>
    <n v="112"/>
    <n v="0.1"/>
    <n v="1998"/>
    <x v="0"/>
    <n v="0"/>
    <s v="eil23"/>
    <n v="0.741721854304635"/>
    <x v="2"/>
    <n v="1"/>
    <s v="eil23 100 1998 0,25"/>
    <s v="eil23 100 1998 0,25_warmstart_470,058599680224"/>
    <n v="0"/>
    <n v="1"/>
  </r>
  <r>
    <n v="23"/>
    <n v="506"/>
    <x v="3"/>
    <x v="1"/>
    <n v="3.4237241744995099"/>
    <n v="470.05859968022298"/>
    <n v="0"/>
    <n v="0.70609855651855402"/>
    <n v="124"/>
    <n v="97"/>
    <n v="0.1"/>
    <n v="2001"/>
    <x v="1"/>
    <n v="0"/>
    <s v="eil23"/>
    <n v="0.782258064516129"/>
    <x v="2"/>
    <n v="1"/>
    <s v="eil23 25 2001 0,05"/>
    <s v="eil23 25 2001 0,05_warmstart_470,058599680223"/>
    <n v="0"/>
    <n v="1"/>
  </r>
  <r>
    <n v="13"/>
    <n v="156"/>
    <x v="2"/>
    <x v="0"/>
    <n v="8.5667819976806605"/>
    <n v="153"/>
    <n v="0"/>
    <n v="0"/>
    <n v="54"/>
    <n v="0"/>
    <n v="0"/>
    <n v="2002"/>
    <x v="0"/>
    <n v="0"/>
    <s v="eil13"/>
    <n v="0"/>
    <x v="2"/>
    <n v="1"/>
    <s v="eil13 100 2002 0,25"/>
    <s v="eil13 100 2002 0,25_cut_153"/>
    <n v="0"/>
    <n v="1"/>
  </r>
  <r>
    <n v="30"/>
    <n v="870"/>
    <x v="1"/>
    <x v="1"/>
    <n v="123.757894992828"/>
    <n v="382.72988778852903"/>
    <n v="0"/>
    <n v="2.5865983963012602"/>
    <n v="355"/>
    <n v="234"/>
    <n v="0.1"/>
    <n v="2002"/>
    <x v="2"/>
    <n v="0"/>
    <s v="eil30"/>
    <n v="0.65915492957746402"/>
    <x v="0"/>
    <n v="1"/>
    <s v="eil30 50 2002 0,75"/>
    <s v="eil30 50 2002 0,75_warmstart_382,729887788529"/>
    <n v="0"/>
    <n v="1"/>
  </r>
  <r>
    <n v="33"/>
    <n v="1056"/>
    <x v="3"/>
    <x v="1"/>
    <n v="50.3766059875488"/>
    <n v="442.65348655916398"/>
    <n v="0"/>
    <n v="2.8685233592986998"/>
    <n v="394"/>
    <n v="211"/>
    <n v="0.1"/>
    <n v="2002"/>
    <x v="2"/>
    <n v="2137"/>
    <s v="eil33"/>
    <n v="0.53553299492385698"/>
    <x v="0"/>
    <n v="1"/>
    <s v="eil33 25 2002 0,75"/>
    <s v="eil33 25 2002 0,75_warmstart_442,653486559164"/>
    <n v="0"/>
    <n v="1"/>
  </r>
  <r>
    <n v="76"/>
    <n v="5700"/>
    <x v="3"/>
    <x v="1"/>
    <n v="3766.8317503929102"/>
    <n v="544.36905267082795"/>
    <n v="6.9852728414628204E-6"/>
    <n v="5.9270305633544904"/>
    <n v="459"/>
    <n v="106"/>
    <n v="0.1"/>
    <n v="2000"/>
    <x v="1"/>
    <n v="4622"/>
    <s v="eilA76"/>
    <n v="0.23093681917211301"/>
    <x v="1"/>
    <n v="1"/>
    <s v="eilA76 25 2000 0,05"/>
    <s v="eilA76 25 2000 0,05_warmstart_544,369052670828"/>
    <n v="6.9852728414628204E-6"/>
    <n v="0"/>
  </r>
  <r>
    <n v="48"/>
    <n v="2256"/>
    <x v="2"/>
    <x v="1"/>
    <n v="7206.9161999225598"/>
    <s v="inf"/>
    <s v="inf"/>
    <n v="15.1329071521759"/>
    <n v="1894"/>
    <n v="737"/>
    <n v="0.1"/>
    <n v="1999"/>
    <x v="1"/>
    <n v="75292"/>
    <s v="att48"/>
    <n v="0.38912354804646199"/>
    <x v="0"/>
    <n v="0"/>
    <s v="att48 100 1999 0,05"/>
    <s v="att48 100 1999 0,05_warmstart_inf"/>
    <s v="Niet meedoen"/>
    <n v="0"/>
  </r>
  <r>
    <n v="31"/>
    <n v="930"/>
    <x v="1"/>
    <x v="0"/>
    <n v="13.1245098114013"/>
    <n v="222.99999999999901"/>
    <n v="0"/>
    <n v="0"/>
    <n v="251"/>
    <n v="0"/>
    <n v="0"/>
    <n v="2001"/>
    <x v="2"/>
    <n v="0"/>
    <s v="eil31"/>
    <n v="0"/>
    <x v="0"/>
    <n v="1"/>
    <s v="eil31 50 2001 0,75"/>
    <s v="eil31 50 2001 0,75_cut_222,999999999999"/>
    <n v="0"/>
    <n v="1"/>
  </r>
  <r>
    <n v="48"/>
    <n v="2256"/>
    <x v="3"/>
    <x v="0"/>
    <n v="7201.60314083099"/>
    <n v="56803.796381521301"/>
    <n v="0.35715925334541898"/>
    <n v="0"/>
    <n v="55414"/>
    <n v="0"/>
    <n v="0"/>
    <n v="1999"/>
    <x v="2"/>
    <n v="0"/>
    <s v="att48"/>
    <n v="0"/>
    <x v="0"/>
    <n v="1"/>
    <s v="att48 25 1999 0,75"/>
    <s v="att48 25 1999 0,75_cut_56803,7963815213"/>
    <n v="0.35715925334541898"/>
    <n v="0"/>
  </r>
  <r>
    <n v="51"/>
    <n v="2550"/>
    <x v="3"/>
    <x v="0"/>
    <n v="696.05777454376198"/>
    <n v="428.87175639203298"/>
    <n v="0"/>
    <n v="0"/>
    <n v="8174"/>
    <n v="0"/>
    <n v="0"/>
    <n v="2000"/>
    <x v="2"/>
    <n v="0"/>
    <s v="eil51"/>
    <n v="0"/>
    <x v="1"/>
    <n v="1"/>
    <s v="eil51 25 2000 0,75"/>
    <s v="eil51 25 2000 0,75_cut_428,871756392033"/>
    <n v="0"/>
    <n v="1"/>
  </r>
  <r>
    <n v="30"/>
    <n v="870"/>
    <x v="2"/>
    <x v="1"/>
    <n v="308.46705198287901"/>
    <n v="382.72988778852999"/>
    <n v="0"/>
    <n v="5.8787670135498002"/>
    <n v="579"/>
    <n v="261"/>
    <n v="0.1"/>
    <n v="1999"/>
    <x v="1"/>
    <n v="15"/>
    <s v="eil30"/>
    <n v="0.45077720207253802"/>
    <x v="0"/>
    <n v="1"/>
    <s v="eil30 100 1999 0,05"/>
    <s v="eil30 100 1999 0,05_warmstart_382,72988778853"/>
    <n v="0"/>
    <n v="1"/>
  </r>
  <r>
    <n v="51"/>
    <n v="2550"/>
    <x v="0"/>
    <x v="0"/>
    <n v="7220.6061716079703"/>
    <s v="inf"/>
    <s v="inf"/>
    <n v="0"/>
    <n v="13121"/>
    <n v="0"/>
    <n v="0"/>
    <n v="2001"/>
    <x v="0"/>
    <n v="0"/>
    <s v="eil51"/>
    <n v="0"/>
    <x v="1"/>
    <n v="0"/>
    <s v="eil51 250 2001 0,25"/>
    <s v="eil51 250 2001 0,25_cut_inf"/>
    <s v="inf"/>
    <n v="0"/>
  </r>
  <r>
    <n v="13"/>
    <n v="156"/>
    <x v="1"/>
    <x v="1"/>
    <n v="2.5101389884948699"/>
    <n v="152.99999999999901"/>
    <n v="0"/>
    <n v="0.53581857681274403"/>
    <n v="90"/>
    <n v="50"/>
    <n v="0.1"/>
    <n v="2002"/>
    <x v="1"/>
    <n v="0"/>
    <s v="eil13"/>
    <n v="0.55555555555555503"/>
    <x v="2"/>
    <n v="1"/>
    <s v="eil13 50 2002 0,05"/>
    <s v="eil13 50 2002 0,05_warmstart_152,999999999999"/>
    <n v="0"/>
    <n v="1"/>
  </r>
  <r>
    <n v="30"/>
    <n v="870"/>
    <x v="2"/>
    <x v="0"/>
    <n v="482.04226803779602"/>
    <n v="382.72988778852903"/>
    <n v="0"/>
    <n v="0"/>
    <n v="3865"/>
    <n v="0"/>
    <n v="0"/>
    <n v="1998"/>
    <x v="1"/>
    <n v="0"/>
    <s v="eil30"/>
    <n v="0"/>
    <x v="0"/>
    <n v="1"/>
    <s v="eil30 100 1998 0,05"/>
    <s v="eil30 100 1998 0,05_cut_382,729887788529"/>
    <n v="0"/>
    <n v="1"/>
  </r>
  <r>
    <n v="33"/>
    <n v="1056"/>
    <x v="2"/>
    <x v="1"/>
    <n v="724.16128158569302"/>
    <n v="442.65348671178799"/>
    <n v="0"/>
    <n v="11.712089061737"/>
    <n v="343"/>
    <n v="150"/>
    <n v="0.1"/>
    <n v="1999"/>
    <x v="2"/>
    <n v="13328"/>
    <s v="eil33"/>
    <n v="0.43731778425655898"/>
    <x v="0"/>
    <n v="1"/>
    <s v="eil33 100 1999 0,75"/>
    <s v="eil33 100 1999 0,75_warmstart_442,653486711788"/>
    <n v="0"/>
    <n v="1"/>
  </r>
  <r>
    <n v="23"/>
    <n v="506"/>
    <x v="1"/>
    <x v="0"/>
    <n v="21.826810598373399"/>
    <n v="470.05859968022298"/>
    <n v="0"/>
    <n v="0"/>
    <n v="364"/>
    <n v="0"/>
    <n v="0"/>
    <n v="2001"/>
    <x v="0"/>
    <n v="0"/>
    <s v="eil23"/>
    <n v="0"/>
    <x v="2"/>
    <n v="1"/>
    <s v="eil23 50 2001 0,25"/>
    <s v="eil23 50 2001 0,25_cut_470,058599680223"/>
    <n v="0"/>
    <n v="1"/>
  </r>
  <r>
    <n v="7"/>
    <n v="42"/>
    <x v="3"/>
    <x v="1"/>
    <n v="0.60576081275939897"/>
    <n v="77.400000000000006"/>
    <n v="0"/>
    <n v="0.45085310935974099"/>
    <n v="16"/>
    <n v="3"/>
    <n v="0.1"/>
    <n v="2002"/>
    <x v="2"/>
    <n v="42"/>
    <s v="eil7"/>
    <n v="0.1875"/>
    <x v="2"/>
    <n v="1"/>
    <s v="eil7 25 2002 0,75"/>
    <s v="eil7 25 2002 0,75_warmstart_77,4"/>
    <n v="0"/>
    <n v="1"/>
  </r>
  <r>
    <n v="23"/>
    <n v="506"/>
    <x v="1"/>
    <x v="1"/>
    <n v="7.47011065483093"/>
    <n v="470.05859968022298"/>
    <n v="0"/>
    <n v="0.81201434135437001"/>
    <n v="135"/>
    <n v="79"/>
    <n v="0.1"/>
    <n v="2002"/>
    <x v="2"/>
    <n v="21"/>
    <s v="eil23"/>
    <n v="0.58518518518518503"/>
    <x v="2"/>
    <n v="1"/>
    <s v="eil23 50 2002 0,75"/>
    <s v="eil23 50 2002 0,75_warmstart_470,058599680223"/>
    <n v="0"/>
    <n v="1"/>
  </r>
  <r>
    <n v="76"/>
    <n v="5700"/>
    <x v="1"/>
    <x v="0"/>
    <n v="7207.5749311447098"/>
    <s v="inf"/>
    <s v="inf"/>
    <n v="0"/>
    <n v="2944"/>
    <n v="0"/>
    <n v="0"/>
    <n v="2001"/>
    <x v="0"/>
    <n v="0"/>
    <s v="eilA76"/>
    <n v="0"/>
    <x v="1"/>
    <n v="0"/>
    <s v="eilA76 50 2001 0,25"/>
    <s v="eilA76 50 2001 0,25_cut_inf"/>
    <s v="inf"/>
    <n v="0"/>
  </r>
  <r>
    <n v="22"/>
    <n v="462"/>
    <x v="2"/>
    <x v="1"/>
    <n v="111.309470415115"/>
    <n v="278.43707695875997"/>
    <n v="0"/>
    <n v="1.93412566184997"/>
    <n v="284"/>
    <n v="166"/>
    <n v="0.1"/>
    <n v="1999"/>
    <x v="1"/>
    <n v="10620"/>
    <s v="eil22"/>
    <n v="0.58450704225352101"/>
    <x v="2"/>
    <n v="1"/>
    <s v="eil22 100 1999 0,05"/>
    <s v="eil22 100 1999 0,05_warmstart_278,43707695876"/>
    <n v="0"/>
    <n v="1"/>
  </r>
  <r>
    <n v="51"/>
    <n v="2550"/>
    <x v="3"/>
    <x v="0"/>
    <n v="911.52528119087197"/>
    <n v="428.87175639203298"/>
    <n v="0"/>
    <n v="0"/>
    <n v="8174"/>
    <n v="0"/>
    <n v="0"/>
    <n v="1999"/>
    <x v="0"/>
    <n v="0"/>
    <s v="eil51"/>
    <n v="0"/>
    <x v="1"/>
    <n v="1"/>
    <s v="eil51 25 1999 0,25"/>
    <s v="eil51 25 1999 0,25_cut_428,871756392033"/>
    <n v="0"/>
    <n v="1"/>
  </r>
  <r>
    <n v="23"/>
    <n v="506"/>
    <x v="0"/>
    <x v="0"/>
    <n v="470.19418787956198"/>
    <n v="470.05859968022401"/>
    <n v="0"/>
    <n v="0"/>
    <n v="1268"/>
    <n v="0"/>
    <n v="0"/>
    <n v="1999"/>
    <x v="1"/>
    <n v="0"/>
    <s v="eil23"/>
    <n v="0"/>
    <x v="2"/>
    <n v="1"/>
    <s v="eil23 250 1999 0,05"/>
    <s v="eil23 250 1999 0,05_cut_470,058599680224"/>
    <n v="0"/>
    <n v="1"/>
  </r>
  <r>
    <n v="7"/>
    <n v="42"/>
    <x v="1"/>
    <x v="1"/>
    <n v="1.0281970500946001"/>
    <n v="102.46"/>
    <n v="0"/>
    <n v="0.41090559959411599"/>
    <n v="63"/>
    <n v="47"/>
    <n v="0.1"/>
    <n v="2002"/>
    <x v="0"/>
    <n v="374"/>
    <s v="eil7"/>
    <n v="0.74603174603174605"/>
    <x v="2"/>
    <n v="1"/>
    <s v="eil7 50 2002 0,25"/>
    <s v="eil7 50 2002 0,25_warmstart_102,46"/>
    <n v="0"/>
    <n v="1"/>
  </r>
  <r>
    <n v="23"/>
    <n v="506"/>
    <x v="1"/>
    <x v="0"/>
    <n v="19.083238363265899"/>
    <n v="470.05859968022298"/>
    <n v="0"/>
    <n v="0"/>
    <n v="364"/>
    <n v="0"/>
    <n v="0"/>
    <n v="1998"/>
    <x v="2"/>
    <n v="0"/>
    <s v="eil23"/>
    <n v="0"/>
    <x v="2"/>
    <n v="1"/>
    <s v="eil23 50 1998 0,75"/>
    <s v="eil23 50 1998 0,75_cut_470,058599680223"/>
    <n v="0"/>
    <n v="1"/>
  </r>
  <r>
    <n v="76"/>
    <n v="5700"/>
    <x v="3"/>
    <x v="0"/>
    <n v="3395.2414565086301"/>
    <n v="544.36905267082795"/>
    <n v="0"/>
    <n v="0"/>
    <n v="3588"/>
    <n v="0"/>
    <n v="0"/>
    <n v="2000"/>
    <x v="1"/>
    <n v="0"/>
    <s v="eilC76"/>
    <n v="0"/>
    <x v="1"/>
    <n v="1"/>
    <s v="eilC76 25 2000 0,05"/>
    <s v="eilC76 25 2000 0,05_cut_544,369052670828"/>
    <n v="0"/>
    <n v="1"/>
  </r>
  <r>
    <n v="76"/>
    <n v="5700"/>
    <x v="2"/>
    <x v="0"/>
    <n v="7213.63782954216"/>
    <s v="inf"/>
    <s v="inf"/>
    <n v="0"/>
    <n v="3387"/>
    <n v="0"/>
    <n v="0"/>
    <n v="2000"/>
    <x v="2"/>
    <n v="0"/>
    <s v="eilC76"/>
    <n v="0"/>
    <x v="1"/>
    <n v="0"/>
    <s v="eilC76 100 2000 0,75"/>
    <s v="eilC76 100 2000 0,75_cut_inf"/>
    <s v="inf"/>
    <n v="0"/>
  </r>
  <r>
    <n v="76"/>
    <n v="5700"/>
    <x v="1"/>
    <x v="0"/>
    <n v="7207.7875258922504"/>
    <s v="inf"/>
    <s v="inf"/>
    <n v="0"/>
    <n v="2944"/>
    <n v="0"/>
    <n v="0"/>
    <n v="1998"/>
    <x v="2"/>
    <n v="0"/>
    <s v="eilA76"/>
    <n v="0"/>
    <x v="1"/>
    <n v="0"/>
    <s v="eilA76 50 1998 0,75"/>
    <s v="eilA76 50 1998 0,75_cut_inf"/>
    <s v="inf"/>
    <n v="0"/>
  </r>
  <r>
    <n v="23"/>
    <n v="506"/>
    <x v="3"/>
    <x v="1"/>
    <n v="3.54541659355163"/>
    <n v="470.05859968022298"/>
    <n v="0"/>
    <n v="0.82359814643859797"/>
    <n v="149"/>
    <n v="103"/>
    <n v="0.1"/>
    <n v="2002"/>
    <x v="0"/>
    <n v="0"/>
    <s v="eil23"/>
    <n v="0.69127516778523401"/>
    <x v="2"/>
    <n v="1"/>
    <s v="eil23 25 2002 0,25"/>
    <s v="eil23 25 2002 0,25_warmstart_470,058599680223"/>
    <n v="0"/>
    <n v="1"/>
  </r>
  <r>
    <n v="33"/>
    <n v="1056"/>
    <x v="1"/>
    <x v="1"/>
    <n v="529.39919400215103"/>
    <n v="442.65348671176997"/>
    <n v="0"/>
    <n v="4.2647452354431099"/>
    <n v="328"/>
    <n v="153"/>
    <n v="0.1"/>
    <n v="2002"/>
    <x v="0"/>
    <n v="5618"/>
    <s v="eil33"/>
    <n v="0.46646341463414598"/>
    <x v="0"/>
    <n v="1"/>
    <s v="eil33 50 2002 0,25"/>
    <s v="eil33 50 2002 0,25_warmstart_442,65348671177"/>
    <n v="0"/>
    <n v="1"/>
  </r>
  <r>
    <n v="7"/>
    <n v="42"/>
    <x v="0"/>
    <x v="1"/>
    <n v="8.5939733982086093"/>
    <n v="103.99999999999901"/>
    <n v="0"/>
    <n v="3.2167215347289999"/>
    <n v="183"/>
    <n v="163"/>
    <n v="0.1"/>
    <n v="2001"/>
    <x v="1"/>
    <n v="2159"/>
    <s v="eil7"/>
    <n v="0.89071038251366097"/>
    <x v="2"/>
    <n v="1"/>
    <s v="eil7 250 2001 0,05"/>
    <s v="eil7 250 2001 0,05_warmstart_103,999999999999"/>
    <n v="0"/>
    <n v="1"/>
  </r>
  <r>
    <n v="30"/>
    <n v="870"/>
    <x v="3"/>
    <x v="1"/>
    <n v="20.591442346572801"/>
    <n v="382.72988778852903"/>
    <n v="0"/>
    <n v="1.3238060474395701"/>
    <n v="343"/>
    <n v="213"/>
    <n v="0.1"/>
    <n v="2002"/>
    <x v="0"/>
    <n v="0"/>
    <s v="eil30"/>
    <n v="0.62099125364431396"/>
    <x v="0"/>
    <n v="1"/>
    <s v="eil30 25 2002 0,25"/>
    <s v="eil30 25 2002 0,25_warmstart_382,729887788529"/>
    <n v="0"/>
    <n v="1"/>
  </r>
  <r>
    <n v="31"/>
    <n v="930"/>
    <x v="1"/>
    <x v="0"/>
    <n v="12.529415845870901"/>
    <n v="222.99999999999901"/>
    <n v="0"/>
    <n v="0"/>
    <n v="251"/>
    <n v="0"/>
    <n v="0"/>
    <n v="1998"/>
    <x v="0"/>
    <n v="0"/>
    <s v="eil31"/>
    <n v="0"/>
    <x v="0"/>
    <n v="1"/>
    <s v="eil31 50 1998 0,25"/>
    <s v="eil31 50 1998 0,25_cut_222,999999999999"/>
    <n v="0"/>
    <n v="1"/>
  </r>
  <r>
    <n v="101"/>
    <n v="10100"/>
    <x v="1"/>
    <x v="0"/>
    <n v="7211.0349912643396"/>
    <n v="685.37709571111395"/>
    <n v="6.8192885885144994E-2"/>
    <n v="0"/>
    <n v="5762"/>
    <n v="0"/>
    <n v="0"/>
    <n v="2002"/>
    <x v="0"/>
    <n v="0"/>
    <s v="eilA101"/>
    <n v="0"/>
    <x v="1"/>
    <n v="1"/>
    <s v="eilA101 50 2002 0,25"/>
    <s v="eilA101 50 2002 0,25_cut_685,377095711114"/>
    <n v="6.8192885885144994E-2"/>
    <n v="0"/>
  </r>
  <r>
    <n v="101"/>
    <n v="10100"/>
    <x v="2"/>
    <x v="1"/>
    <n v="7229.1820576190903"/>
    <s v="inf"/>
    <s v="inf"/>
    <n v="66.135719299316406"/>
    <n v="1272"/>
    <n v="227"/>
    <n v="0.1"/>
    <n v="2002"/>
    <x v="1"/>
    <n v="8432"/>
    <s v="eilB101"/>
    <n v="0.178459119496855"/>
    <x v="1"/>
    <n v="0"/>
    <s v="eilB101 100 2002 0,05"/>
    <s v="eilB101 100 2002 0,05_warmstart_inf"/>
    <s v="Niet meedoen"/>
    <n v="0"/>
  </r>
  <r>
    <n v="7"/>
    <n v="42"/>
    <x v="2"/>
    <x v="0"/>
    <n v="3.3189198970794598"/>
    <n v="103.99999999999901"/>
    <n v="0"/>
    <n v="0"/>
    <n v="1016"/>
    <n v="0"/>
    <n v="0"/>
    <n v="2000"/>
    <x v="1"/>
    <n v="0"/>
    <s v="eil7"/>
    <n v="0"/>
    <x v="2"/>
    <n v="1"/>
    <s v="eil7 100 2000 0,05"/>
    <s v="eil7 100 2000 0,05_cut_103,999999999999"/>
    <n v="0"/>
    <n v="1"/>
  </r>
  <r>
    <n v="76"/>
    <n v="5700"/>
    <x v="2"/>
    <x v="1"/>
    <n v="7217.7135734558096"/>
    <s v="inf"/>
    <s v="inf"/>
    <n v="16.284082412719702"/>
    <n v="510"/>
    <n v="110"/>
    <n v="0.1"/>
    <n v="2000"/>
    <x v="2"/>
    <n v="1796"/>
    <s v="eilA76"/>
    <n v="0.21568627450980299"/>
    <x v="1"/>
    <n v="0"/>
    <s v="eilA76 100 2000 0,75"/>
    <s v="eilA76 100 2000 0,75_warmstart_inf"/>
    <s v="Niet meedoen"/>
    <n v="0"/>
  </r>
  <r>
    <n v="7"/>
    <n v="42"/>
    <x v="0"/>
    <x v="1"/>
    <n v="5.3660209178924498"/>
    <n v="75.999999999999801"/>
    <n v="0"/>
    <n v="4.1015994548797599"/>
    <n v="21"/>
    <n v="10"/>
    <n v="0.1"/>
    <n v="2000"/>
    <x v="2"/>
    <n v="235"/>
    <s v="eil7"/>
    <n v="0.476190476190476"/>
    <x v="2"/>
    <n v="1"/>
    <s v="eil7 250 2000 0,75"/>
    <s v="eil7 250 2000 0,75_warmstart_75,9999999999998"/>
    <n v="0"/>
    <n v="1"/>
  </r>
  <r>
    <n v="48"/>
    <n v="2256"/>
    <x v="3"/>
    <x v="1"/>
    <n v="7201.9788861274701"/>
    <s v="inf"/>
    <s v="inf"/>
    <n v="4.6429297924041704"/>
    <n v="841"/>
    <n v="383"/>
    <n v="0.1"/>
    <n v="1998"/>
    <x v="1"/>
    <n v="45582"/>
    <s v="att48"/>
    <n v="0.45541022592152097"/>
    <x v="0"/>
    <n v="0"/>
    <s v="att48 25 1998 0,05"/>
    <s v="att48 25 1998 0,05_warmstart_inf"/>
    <s v="inf"/>
    <n v="0"/>
  </r>
  <r>
    <n v="31"/>
    <n v="930"/>
    <x v="0"/>
    <x v="0"/>
    <n v="89.354612112045203"/>
    <n v="222.99999999999801"/>
    <n v="0"/>
    <n v="0"/>
    <n v="678"/>
    <n v="0"/>
    <n v="0"/>
    <n v="2000"/>
    <x v="1"/>
    <n v="0"/>
    <s v="eil31"/>
    <n v="0"/>
    <x v="0"/>
    <n v="1"/>
    <s v="eil31 250 2000 0,05"/>
    <s v="eil31 250 2000 0,05_cut_222,999999999998"/>
    <n v="0"/>
    <n v="1"/>
  </r>
  <r>
    <n v="33"/>
    <n v="1056"/>
    <x v="2"/>
    <x v="0"/>
    <n v="6384.69875121116"/>
    <n v="442.65348671178799"/>
    <n v="0"/>
    <n v="0"/>
    <n v="16482"/>
    <n v="0"/>
    <n v="0"/>
    <n v="2000"/>
    <x v="0"/>
    <n v="0"/>
    <s v="eil33"/>
    <n v="0"/>
    <x v="0"/>
    <n v="1"/>
    <s v="eil33 100 2000 0,25"/>
    <s v="eil33 100 2000 0,25_cut_442,653486711788"/>
    <n v="0"/>
    <n v="1"/>
  </r>
  <r>
    <n v="13"/>
    <n v="156"/>
    <x v="1"/>
    <x v="1"/>
    <n v="2.6841778755187899"/>
    <n v="152.99999999999901"/>
    <n v="0"/>
    <n v="0.45229792594909601"/>
    <n v="58"/>
    <n v="26"/>
    <n v="0.1"/>
    <n v="2001"/>
    <x v="0"/>
    <n v="0"/>
    <s v="eil13"/>
    <n v="0.44827586206896503"/>
    <x v="2"/>
    <n v="1"/>
    <s v="eil13 50 2001 0,25"/>
    <s v="eil13 50 2001 0,25_warmstart_152,999999999999"/>
    <n v="0"/>
    <n v="1"/>
  </r>
  <r>
    <n v="51"/>
    <n v="2550"/>
    <x v="1"/>
    <x v="1"/>
    <n v="7203.8161365985798"/>
    <n v="428.87175639203298"/>
    <n v="8.5747128959650001E-3"/>
    <n v="5.7107002735137904"/>
    <n v="395"/>
    <n v="197"/>
    <n v="0.1"/>
    <n v="1998"/>
    <x v="1"/>
    <n v="46729"/>
    <s v="eil51"/>
    <n v="0.49873417721518898"/>
    <x v="1"/>
    <n v="1"/>
    <s v="eil51 50 1998 0,05"/>
    <s v="eil51 50 1998 0,05_warmstart_428,871756392033"/>
    <n v="8.5747128959650001E-3"/>
    <n v="0"/>
  </r>
  <r>
    <n v="23"/>
    <n v="506"/>
    <x v="3"/>
    <x v="0"/>
    <n v="4.5220093727111799"/>
    <n v="470.05859968022298"/>
    <n v="0"/>
    <n v="0"/>
    <n v="267"/>
    <n v="0"/>
    <n v="0"/>
    <n v="1998"/>
    <x v="1"/>
    <n v="0"/>
    <s v="eil23"/>
    <n v="0"/>
    <x v="2"/>
    <n v="1"/>
    <s v="eil23 25 1998 0,05"/>
    <s v="eil23 25 1998 0,05_cut_470,058599680223"/>
    <n v="0"/>
    <n v="1"/>
  </r>
  <r>
    <n v="76"/>
    <n v="5700"/>
    <x v="1"/>
    <x v="1"/>
    <n v="4252.16991257667"/>
    <n v="544.36905175591403"/>
    <n v="0"/>
    <n v="10.320329666137599"/>
    <n v="445"/>
    <n v="226"/>
    <n v="0.1"/>
    <n v="2000"/>
    <x v="0"/>
    <n v="10766"/>
    <s v="eilB76"/>
    <n v="0.50786516853932495"/>
    <x v="1"/>
    <n v="1"/>
    <s v="eilB76 50 2000 0,25"/>
    <s v="eilB76 50 2000 0,25_warmstart_544,369051755914"/>
    <s v="Niet meedoen"/>
    <n v="1"/>
  </r>
  <r>
    <n v="31"/>
    <n v="930"/>
    <x v="2"/>
    <x v="1"/>
    <n v="16.390275478363002"/>
    <n v="222.99999999999901"/>
    <n v="0"/>
    <n v="2.3703148365020699"/>
    <n v="147"/>
    <n v="108"/>
    <n v="0.1"/>
    <n v="1998"/>
    <x v="0"/>
    <n v="0"/>
    <s v="eil31"/>
    <n v="0.73469387755102"/>
    <x v="0"/>
    <n v="1"/>
    <s v="eil31 100 1998 0,25"/>
    <s v="eil31 100 1998 0,25_warmstart_222,999999999999"/>
    <n v="0"/>
    <n v="1"/>
  </r>
  <r>
    <n v="76"/>
    <n v="5700"/>
    <x v="3"/>
    <x v="0"/>
    <n v="3242.4962618350901"/>
    <n v="544.36905267082795"/>
    <n v="0"/>
    <n v="0"/>
    <n v="3588"/>
    <n v="0"/>
    <n v="0"/>
    <n v="1998"/>
    <x v="1"/>
    <n v="0"/>
    <s v="eilA76"/>
    <n v="0"/>
    <x v="1"/>
    <n v="1"/>
    <s v="eilA76 25 1998 0,05"/>
    <s v="eilA76 25 1998 0,05_cut_544,369052670828"/>
    <n v="0"/>
    <n v="1"/>
  </r>
  <r>
    <n v="31"/>
    <n v="930"/>
    <x v="1"/>
    <x v="1"/>
    <n v="4.7244391441345197"/>
    <n v="222.99999999999901"/>
    <n v="0"/>
    <n v="0.98057126998901301"/>
    <n v="127"/>
    <n v="82"/>
    <n v="0.1"/>
    <n v="2000"/>
    <x v="2"/>
    <n v="0"/>
    <s v="eil31"/>
    <n v="0.64566929133858197"/>
    <x v="0"/>
    <n v="1"/>
    <s v="eil31 50 2000 0,75"/>
    <s v="eil31 50 2000 0,75_warmstart_222,999999999999"/>
    <n v="0"/>
    <n v="1"/>
  </r>
  <r>
    <n v="76"/>
    <n v="5700"/>
    <x v="2"/>
    <x v="1"/>
    <n v="7215.1546306610098"/>
    <n v="545.78755246874505"/>
    <n v="5.5275912753962996E-3"/>
    <n v="17.160661697387599"/>
    <n v="469"/>
    <n v="106"/>
    <n v="0.1"/>
    <n v="2001"/>
    <x v="1"/>
    <n v="4580"/>
    <s v="eilA76"/>
    <n v="0.22601279317697201"/>
    <x v="1"/>
    <n v="1"/>
    <s v="eilA76 100 2001 0,05"/>
    <s v="eilA76 100 2001 0,05_warmstart_545,787552468745"/>
    <s v="Niet meedoen"/>
    <n v="0"/>
  </r>
  <r>
    <n v="22"/>
    <n v="462"/>
    <x v="1"/>
    <x v="1"/>
    <n v="41.913538932800201"/>
    <n v="278.43707695875997"/>
    <n v="0"/>
    <n v="1.4309449195861801"/>
    <n v="215"/>
    <n v="123"/>
    <n v="0.1"/>
    <n v="2000"/>
    <x v="2"/>
    <n v="4295"/>
    <s v="eil22"/>
    <n v="0.57209302325581302"/>
    <x v="2"/>
    <n v="1"/>
    <s v="eil22 50 2000 0,75"/>
    <s v="eil22 50 2000 0,75_warmstart_278,43707695876"/>
    <n v="0"/>
    <n v="1"/>
  </r>
  <r>
    <n v="22"/>
    <n v="462"/>
    <x v="2"/>
    <x v="1"/>
    <n v="178.70421051979"/>
    <n v="278.43707695875997"/>
    <n v="0"/>
    <n v="2.0200560092925999"/>
    <n v="160"/>
    <n v="68"/>
    <n v="0.1"/>
    <n v="1998"/>
    <x v="2"/>
    <n v="10837"/>
    <s v="eil22"/>
    <n v="0.42499999999999999"/>
    <x v="2"/>
    <n v="1"/>
    <s v="eil22 100 1998 0,75"/>
    <s v="eil22 100 1998 0,75_warmstart_278,43707695876"/>
    <n v="0"/>
    <n v="1"/>
  </r>
  <r>
    <n v="13"/>
    <n v="156"/>
    <x v="0"/>
    <x v="0"/>
    <n v="54.5771965980529"/>
    <n v="152.99999999999901"/>
    <n v="0"/>
    <n v="0"/>
    <n v="54"/>
    <n v="0"/>
    <n v="0"/>
    <n v="2002"/>
    <x v="2"/>
    <n v="0"/>
    <s v="eil13"/>
    <n v="0"/>
    <x v="2"/>
    <n v="1"/>
    <s v="eil13 250 2002 0,75"/>
    <s v="eil13 250 2002 0,75_cut_152,999999999999"/>
    <n v="0"/>
    <n v="1"/>
  </r>
  <r>
    <n v="7"/>
    <n v="42"/>
    <x v="2"/>
    <x v="1"/>
    <n v="3.1448714733123699"/>
    <n v="103.99999999999901"/>
    <n v="0"/>
    <n v="0.79674267768859797"/>
    <n v="92"/>
    <n v="79"/>
    <n v="0.1"/>
    <n v="2002"/>
    <x v="1"/>
    <n v="836"/>
    <s v="eil7"/>
    <n v="0.85869565217391297"/>
    <x v="2"/>
    <n v="1"/>
    <s v="eil7 100 2002 0,05"/>
    <s v="eil7 100 2002 0,05_warmstart_103,999999999999"/>
    <n v="0"/>
    <n v="1"/>
  </r>
  <r>
    <n v="76"/>
    <n v="5700"/>
    <x v="3"/>
    <x v="1"/>
    <n v="1418.9077756404799"/>
    <n v="544.36905267082795"/>
    <n v="0"/>
    <n v="6.1358702182769704"/>
    <n v="447"/>
    <n v="108"/>
    <n v="0.1"/>
    <n v="1998"/>
    <x v="0"/>
    <n v="4827"/>
    <s v="eilD76"/>
    <n v="0.24161073825503299"/>
    <x v="1"/>
    <n v="1"/>
    <s v="eilD76 25 1998 0,25"/>
    <s v="eilD76 25 1998 0,25_warmstart_544,369052670828"/>
    <n v="0"/>
    <n v="1"/>
  </r>
  <r>
    <n v="22"/>
    <n v="462"/>
    <x v="2"/>
    <x v="0"/>
    <n v="374.79107737541199"/>
    <n v="278.43707695875997"/>
    <n v="0"/>
    <n v="0"/>
    <n v="7085"/>
    <n v="0"/>
    <n v="0"/>
    <n v="2002"/>
    <x v="0"/>
    <n v="0"/>
    <s v="eil22"/>
    <n v="0"/>
    <x v="2"/>
    <n v="1"/>
    <s v="eil22 100 2002 0,25"/>
    <s v="eil22 100 2002 0,25_cut_278,43707695876"/>
    <n v="0"/>
    <n v="1"/>
  </r>
  <r>
    <n v="13"/>
    <n v="156"/>
    <x v="2"/>
    <x v="0"/>
    <n v="8.3983516693115199"/>
    <n v="153"/>
    <n v="0"/>
    <n v="0"/>
    <n v="54"/>
    <n v="0"/>
    <n v="0"/>
    <n v="2001"/>
    <x v="1"/>
    <n v="0"/>
    <s v="eil13"/>
    <n v="0"/>
    <x v="2"/>
    <n v="1"/>
    <s v="eil13 100 2001 0,05"/>
    <s v="eil13 100 2001 0,05_cut_153"/>
    <n v="0"/>
    <n v="1"/>
  </r>
  <r>
    <n v="7"/>
    <n v="42"/>
    <x v="0"/>
    <x v="0"/>
    <n v="1.28127288818359"/>
    <n v="75.999999999999801"/>
    <n v="0"/>
    <n v="0"/>
    <n v="95"/>
    <n v="0"/>
    <n v="0"/>
    <n v="2000"/>
    <x v="2"/>
    <n v="0"/>
    <s v="eil7"/>
    <n v="0"/>
    <x v="2"/>
    <n v="1"/>
    <s v="eil7 250 2000 0,75"/>
    <s v="eil7 250 2000 0,75_cut_75,9999999999998"/>
    <n v="0"/>
    <n v="1"/>
  </r>
  <r>
    <n v="51"/>
    <n v="2550"/>
    <x v="0"/>
    <x v="0"/>
    <n v="7220.14087104797"/>
    <s v="inf"/>
    <s v="inf"/>
    <n v="0"/>
    <n v="13121"/>
    <n v="0"/>
    <n v="0"/>
    <n v="2001"/>
    <x v="1"/>
    <n v="0"/>
    <s v="eil51"/>
    <n v="0"/>
    <x v="1"/>
    <n v="0"/>
    <s v="eil51 250 2001 0,05"/>
    <s v="eil51 250 2001 0,05_cut_inf"/>
    <s v="inf"/>
    <n v="0"/>
  </r>
  <r>
    <n v="30"/>
    <n v="870"/>
    <x v="1"/>
    <x v="1"/>
    <n v="47.417796134948702"/>
    <n v="382.72988778852903"/>
    <n v="0"/>
    <n v="1.92100882530212"/>
    <n v="281"/>
    <n v="107"/>
    <n v="0.1"/>
    <n v="1998"/>
    <x v="1"/>
    <n v="1191"/>
    <s v="eil30"/>
    <n v="0.38078291814946602"/>
    <x v="0"/>
    <n v="1"/>
    <s v="eil30 50 1998 0,05"/>
    <s v="eil30 50 1998 0,05_warmstart_382,729887788529"/>
    <n v="0"/>
    <n v="1"/>
  </r>
  <r>
    <n v="22"/>
    <n v="462"/>
    <x v="1"/>
    <x v="1"/>
    <n v="33.3645243644714"/>
    <n v="278.43707695875997"/>
    <n v="0"/>
    <n v="0.97920680046081499"/>
    <n v="143"/>
    <n v="65"/>
    <n v="0.1"/>
    <n v="1999"/>
    <x v="0"/>
    <n v="1590"/>
    <s v="eil22"/>
    <n v="0.45454545454545398"/>
    <x v="2"/>
    <n v="1"/>
    <s v="eil22 50 1999 0,25"/>
    <s v="eil22 50 1999 0,25_warmstart_278,43707695876"/>
    <n v="0"/>
    <n v="1"/>
  </r>
  <r>
    <n v="23"/>
    <n v="506"/>
    <x v="2"/>
    <x v="1"/>
    <n v="31.042866945266699"/>
    <n v="470.05859968022401"/>
    <n v="0"/>
    <n v="1.26235651969909"/>
    <n v="92"/>
    <n v="70"/>
    <n v="0.1"/>
    <n v="2002"/>
    <x v="2"/>
    <n v="21"/>
    <s v="eil23"/>
    <n v="0.76086956521739102"/>
    <x v="2"/>
    <n v="1"/>
    <s v="eil23 100 2002 0,75"/>
    <s v="eil23 100 2002 0,75_warmstart_470,058599680224"/>
    <n v="0"/>
    <n v="1"/>
  </r>
  <r>
    <n v="33"/>
    <n v="1056"/>
    <x v="3"/>
    <x v="1"/>
    <n v="64.3428151607513"/>
    <n v="442.65348671178799"/>
    <n v="0"/>
    <n v="3.1957337856292698"/>
    <n v="476"/>
    <n v="272"/>
    <n v="0.1"/>
    <n v="1998"/>
    <x v="1"/>
    <n v="1570"/>
    <s v="eil33"/>
    <n v="0.57142857142857095"/>
    <x v="0"/>
    <n v="1"/>
    <s v="eil33 25 1998 0,05"/>
    <s v="eil33 25 1998 0,05_warmstart_442,653486711788"/>
    <n v="0"/>
    <n v="1"/>
  </r>
  <r>
    <n v="76"/>
    <n v="5700"/>
    <x v="3"/>
    <x v="1"/>
    <n v="687.368760585784"/>
    <n v="544.36905267082795"/>
    <n v="0"/>
    <n v="6.0488464832305899"/>
    <n v="459"/>
    <n v="108"/>
    <n v="0.1"/>
    <n v="2001"/>
    <x v="2"/>
    <n v="1728"/>
    <s v="eilD76"/>
    <n v="0.23529411764705799"/>
    <x v="1"/>
    <n v="1"/>
    <s v="eilD76 25 2001 0,75"/>
    <s v="eilD76 25 2001 0,75_warmstart_544,369052670828"/>
    <n v="0"/>
    <n v="1"/>
  </r>
  <r>
    <n v="101"/>
    <n v="10100"/>
    <x v="3"/>
    <x v="1"/>
    <n v="7209.74329447746"/>
    <n v="655.62294848048805"/>
    <n v="1.8009612500195601E-2"/>
    <n v="18.108683347702001"/>
    <n v="1043"/>
    <n v="448"/>
    <n v="0.1"/>
    <n v="2002"/>
    <x v="2"/>
    <n v="11966"/>
    <s v="eilB101"/>
    <n v="0.42953020134228098"/>
    <x v="1"/>
    <n v="1"/>
    <s v="eilB101 25 2002 0,75"/>
    <s v="eilB101 25 2002 0,75_warmstart_655,622948480488"/>
    <s v="Niet meedoen"/>
    <n v="0"/>
  </r>
  <r>
    <n v="33"/>
    <n v="1056"/>
    <x v="0"/>
    <x v="1"/>
    <n v="7208.5091867446899"/>
    <n v="442.65348671178702"/>
    <n v="4.1814382322615E-3"/>
    <n v="68.815124988555894"/>
    <n v="391"/>
    <n v="139"/>
    <n v="0.1"/>
    <n v="2000"/>
    <x v="0"/>
    <n v="34272"/>
    <s v="eil33"/>
    <n v="0.355498721227621"/>
    <x v="0"/>
    <n v="1"/>
    <s v="eil33 250 2000 0,25"/>
    <s v="eil33 250 2000 0,25_warmstart_442,653486711787"/>
    <s v="Niet meedoen"/>
    <n v="0"/>
  </r>
  <r>
    <n v="76"/>
    <n v="5700"/>
    <x v="1"/>
    <x v="0"/>
    <n v="7206.3709630966096"/>
    <s v="inf"/>
    <s v="inf"/>
    <n v="0"/>
    <n v="6294"/>
    <n v="0"/>
    <n v="0"/>
    <n v="2001"/>
    <x v="1"/>
    <n v="0"/>
    <s v="eilA76"/>
    <n v="0"/>
    <x v="1"/>
    <n v="0"/>
    <s v="eilA76 50 2001 0,05"/>
    <s v="eilA76 50 2001 0,05_cut_inf"/>
    <s v="inf"/>
    <n v="0"/>
  </r>
  <r>
    <n v="30"/>
    <n v="870"/>
    <x v="2"/>
    <x v="0"/>
    <n v="840.134856939315"/>
    <n v="382.72988778852903"/>
    <n v="0"/>
    <n v="0"/>
    <n v="3865"/>
    <n v="0"/>
    <n v="0"/>
    <n v="1998"/>
    <x v="0"/>
    <n v="0"/>
    <s v="eil30"/>
    <n v="0"/>
    <x v="0"/>
    <n v="1"/>
    <s v="eil30 100 1998 0,25"/>
    <s v="eil30 100 1998 0,25_cut_382,729887788529"/>
    <n v="0"/>
    <n v="1"/>
  </r>
  <r>
    <n v="23"/>
    <n v="506"/>
    <x v="1"/>
    <x v="0"/>
    <n v="18.469549417495699"/>
    <n v="470.05859968022298"/>
    <n v="0"/>
    <n v="0"/>
    <n v="364"/>
    <n v="0"/>
    <n v="0"/>
    <n v="2001"/>
    <x v="1"/>
    <n v="0"/>
    <s v="eil23"/>
    <n v="0"/>
    <x v="2"/>
    <n v="1"/>
    <s v="eil23 50 2001 0,05"/>
    <s v="eil23 50 2001 0,05_cut_470,058599680223"/>
    <n v="0"/>
    <n v="1"/>
  </r>
  <r>
    <n v="13"/>
    <n v="156"/>
    <x v="1"/>
    <x v="1"/>
    <n v="2.65976762771606"/>
    <n v="152.99999999999901"/>
    <n v="0"/>
    <n v="0.42738461494445801"/>
    <n v="58"/>
    <n v="26"/>
    <n v="0.1"/>
    <n v="1998"/>
    <x v="2"/>
    <n v="0"/>
    <s v="eil13"/>
    <n v="0.44827586206896503"/>
    <x v="2"/>
    <n v="1"/>
    <s v="eil13 50 1998 0,75"/>
    <s v="eil13 50 1998 0,75_warmstart_152,999999999999"/>
    <n v="0"/>
    <n v="1"/>
  </r>
  <r>
    <n v="13"/>
    <n v="156"/>
    <x v="0"/>
    <x v="1"/>
    <n v="41.840065956115701"/>
    <n v="152.99999999999901"/>
    <n v="0"/>
    <n v="3.6022744178771902"/>
    <n v="82"/>
    <n v="55"/>
    <n v="0.1"/>
    <n v="2001"/>
    <x v="1"/>
    <n v="0"/>
    <s v="eil13"/>
    <n v="0.67073170731707299"/>
    <x v="2"/>
    <n v="1"/>
    <s v="eil13 250 2001 0,05"/>
    <s v="eil13 250 2001 0,05_warmstart_152,999999999999"/>
    <n v="0"/>
    <n v="1"/>
  </r>
  <r>
    <n v="23"/>
    <n v="506"/>
    <x v="2"/>
    <x v="0"/>
    <n v="68.162296056747394"/>
    <n v="470.05859968022401"/>
    <n v="0"/>
    <n v="0"/>
    <n v="553"/>
    <n v="0"/>
    <n v="0"/>
    <n v="1999"/>
    <x v="2"/>
    <n v="0"/>
    <s v="eil23"/>
    <n v="0"/>
    <x v="2"/>
    <n v="1"/>
    <s v="eil23 100 1999 0,75"/>
    <s v="eil23 100 1999 0,75_cut_470,058599680224"/>
    <n v="0"/>
    <n v="1"/>
  </r>
  <r>
    <n v="23"/>
    <n v="506"/>
    <x v="1"/>
    <x v="1"/>
    <n v="8.0591769218444806"/>
    <n v="470.05859968022298"/>
    <n v="0"/>
    <n v="0.84142589569091797"/>
    <n v="143"/>
    <n v="82"/>
    <n v="0.1"/>
    <n v="1998"/>
    <x v="1"/>
    <n v="21"/>
    <s v="eil23"/>
    <n v="0.57342657342657299"/>
    <x v="2"/>
    <n v="1"/>
    <s v="eil23 50 1998 0,05"/>
    <s v="eil23 50 1998 0,05_warmstart_470,058599680223"/>
    <n v="0"/>
    <n v="1"/>
  </r>
  <r>
    <n v="30"/>
    <n v="870"/>
    <x v="2"/>
    <x v="1"/>
    <n v="376.75431346893299"/>
    <n v="382.72988778852999"/>
    <n v="0"/>
    <n v="4.7214009761810303"/>
    <n v="609"/>
    <n v="424"/>
    <n v="0.1"/>
    <n v="2002"/>
    <x v="0"/>
    <n v="0"/>
    <s v="eil30"/>
    <n v="0.69622331691297201"/>
    <x v="0"/>
    <n v="1"/>
    <s v="eil30 100 2002 0,25"/>
    <s v="eil30 100 2002 0,25_warmstart_382,72988778853"/>
    <n v="0"/>
    <n v="1"/>
  </r>
  <r>
    <n v="31"/>
    <n v="930"/>
    <x v="1"/>
    <x v="1"/>
    <n v="6.4465010166168204"/>
    <n v="222.99999999999901"/>
    <n v="0"/>
    <n v="1.3289325237274101"/>
    <n v="122"/>
    <n v="66"/>
    <n v="0.1"/>
    <n v="1999"/>
    <x v="0"/>
    <n v="0"/>
    <s v="eil31"/>
    <n v="0.54098360655737698"/>
    <x v="0"/>
    <n v="1"/>
    <s v="eil31 50 1999 0,25"/>
    <s v="eil31 50 1999 0,25_warmstart_222,999999999999"/>
    <n v="0"/>
    <n v="1"/>
  </r>
  <r>
    <n v="76"/>
    <n v="5700"/>
    <x v="3"/>
    <x v="0"/>
    <n v="6412.8355464935303"/>
    <n v="544.36905267082795"/>
    <n v="0"/>
    <n v="0"/>
    <n v="3588"/>
    <n v="0"/>
    <n v="0"/>
    <n v="2002"/>
    <x v="2"/>
    <n v="0"/>
    <s v="eilD76"/>
    <n v="0"/>
    <x v="1"/>
    <n v="1"/>
    <s v="eilD76 25 2002 0,75"/>
    <s v="eilD76 25 2002 0,75_cut_544,369052670828"/>
    <n v="0"/>
    <n v="1"/>
  </r>
  <r>
    <n v="23"/>
    <n v="506"/>
    <x v="0"/>
    <x v="1"/>
    <n v="302.49530816078101"/>
    <n v="470.05859968022401"/>
    <n v="0"/>
    <n v="5.6780302524566597"/>
    <n v="104"/>
    <n v="93"/>
    <n v="0.1"/>
    <n v="2000"/>
    <x v="1"/>
    <n v="21"/>
    <s v="eil23"/>
    <n v="0.89423076923076905"/>
    <x v="2"/>
    <n v="1"/>
    <s v="eil23 250 2000 0,05"/>
    <s v="eil23 250 2000 0,05_warmstart_470,058599680224"/>
    <n v="0"/>
    <n v="1"/>
  </r>
  <r>
    <n v="7"/>
    <n v="42"/>
    <x v="3"/>
    <x v="1"/>
    <n v="1.08020496368408"/>
    <n v="104"/>
    <n v="0"/>
    <n v="0.467077016830444"/>
    <n v="56"/>
    <n v="39"/>
    <n v="0.1"/>
    <n v="1998"/>
    <x v="1"/>
    <n v="218"/>
    <s v="eil7"/>
    <n v="0.69642857142857095"/>
    <x v="2"/>
    <n v="1"/>
    <s v="eil7 25 1998 0,05"/>
    <s v="eil7 25 1998 0,05_warmstart_104"/>
    <n v="0"/>
    <n v="1"/>
  </r>
  <r>
    <n v="76"/>
    <n v="5700"/>
    <x v="1"/>
    <x v="1"/>
    <n v="7209.6234483718799"/>
    <s v="inf"/>
    <s v="inf"/>
    <n v="11.808846235275199"/>
    <n v="414"/>
    <n v="122"/>
    <n v="0.1"/>
    <n v="1999"/>
    <x v="2"/>
    <n v="1742"/>
    <s v="eilB76"/>
    <n v="0.29468599033816401"/>
    <x v="1"/>
    <n v="0"/>
    <s v="eilB76 50 1999 0,75"/>
    <s v="eilB76 50 1999 0,75_warmstart_inf"/>
    <s v="Niet meedoen"/>
    <n v="0"/>
  </r>
  <r>
    <n v="13"/>
    <n v="156"/>
    <x v="0"/>
    <x v="0"/>
    <n v="47.057840347290004"/>
    <n v="152.99999999999901"/>
    <n v="0"/>
    <n v="0"/>
    <n v="54"/>
    <n v="0"/>
    <n v="0"/>
    <n v="2001"/>
    <x v="2"/>
    <n v="0"/>
    <s v="eil13"/>
    <n v="0"/>
    <x v="2"/>
    <n v="1"/>
    <s v="eil13 250 2001 0,75"/>
    <s v="eil13 250 2001 0,75_cut_152,999999999999"/>
    <n v="0"/>
    <n v="1"/>
  </r>
  <r>
    <n v="13"/>
    <n v="156"/>
    <x v="0"/>
    <x v="1"/>
    <n v="42.742631435394202"/>
    <n v="152.99999999999901"/>
    <n v="0"/>
    <n v="3.68651294708252"/>
    <n v="85"/>
    <n v="55"/>
    <n v="0.1"/>
    <n v="2000"/>
    <x v="2"/>
    <n v="0"/>
    <s v="eil13"/>
    <n v="0.64705882352941102"/>
    <x v="2"/>
    <n v="1"/>
    <s v="eil13 250 2000 0,75"/>
    <s v="eil13 250 2000 0,75_warmstart_152,999999999999"/>
    <n v="0"/>
    <n v="1"/>
  </r>
  <r>
    <n v="101"/>
    <n v="10100"/>
    <x v="2"/>
    <x v="0"/>
    <n v="7224.3508486747696"/>
    <s v="inf"/>
    <s v="inf"/>
    <n v="0"/>
    <n v="1824"/>
    <n v="0"/>
    <n v="0"/>
    <n v="1999"/>
    <x v="0"/>
    <n v="0"/>
    <s v="eilA101"/>
    <n v="0"/>
    <x v="1"/>
    <n v="0"/>
    <s v="eilA101 100 1999 0,25"/>
    <s v="eilA101 100 1999 0,25_cut_inf"/>
    <s v="inf"/>
    <n v="0"/>
  </r>
  <r>
    <n v="51"/>
    <n v="2550"/>
    <x v="1"/>
    <x v="0"/>
    <n v="7204.8618519306101"/>
    <n v="442.93327939144302"/>
    <n v="4.3132444261785002E-2"/>
    <n v="0"/>
    <n v="15231"/>
    <n v="0"/>
    <n v="0"/>
    <n v="2000"/>
    <x v="0"/>
    <n v="0"/>
    <s v="eil51"/>
    <n v="0"/>
    <x v="1"/>
    <n v="1"/>
    <s v="eil51 50 2000 0,25"/>
    <s v="eil51 50 2000 0,25_cut_442,933279391443"/>
    <n v="4.3132444261785002E-2"/>
    <n v="0"/>
  </r>
  <r>
    <n v="48"/>
    <n v="2256"/>
    <x v="0"/>
    <x v="1"/>
    <n v="7219.8550820350601"/>
    <s v="inf"/>
    <s v="inf"/>
    <n v="112.17279934883101"/>
    <n v="4658"/>
    <n v="534"/>
    <n v="0.1"/>
    <n v="2001"/>
    <x v="0"/>
    <n v="29884"/>
    <s v="att48"/>
    <n v="0.11464147702876699"/>
    <x v="0"/>
    <n v="0"/>
    <s v="att48 250 2001 0,25"/>
    <s v="att48 250 2001 0,25_warmstart_inf"/>
    <s v="Niet meedoen"/>
    <n v="0"/>
  </r>
  <r>
    <n v="76"/>
    <n v="5700"/>
    <x v="3"/>
    <x v="0"/>
    <n v="6265.6049432754498"/>
    <n v="544.36905267082795"/>
    <n v="0"/>
    <n v="0"/>
    <n v="3588"/>
    <n v="0"/>
    <n v="0"/>
    <n v="2001"/>
    <x v="2"/>
    <n v="0"/>
    <s v="eilA76"/>
    <n v="0"/>
    <x v="1"/>
    <n v="1"/>
    <s v="eilA76 25 2001 0,75"/>
    <s v="eilA76 25 2001 0,75_cut_544,369052670828"/>
    <n v="0"/>
    <n v="1"/>
  </r>
  <r>
    <n v="22"/>
    <n v="462"/>
    <x v="2"/>
    <x v="0"/>
    <n v="379.04747557640002"/>
    <n v="278.43707695875997"/>
    <n v="0"/>
    <n v="0"/>
    <n v="7085"/>
    <n v="0"/>
    <n v="0"/>
    <n v="2001"/>
    <x v="0"/>
    <n v="0"/>
    <s v="eil22"/>
    <n v="0"/>
    <x v="2"/>
    <n v="1"/>
    <s v="eil22 100 2001 0,25"/>
    <s v="eil22 100 2001 0,25_cut_278,43707695876"/>
    <n v="0"/>
    <n v="1"/>
  </r>
  <r>
    <n v="101"/>
    <n v="10100"/>
    <x v="3"/>
    <x v="0"/>
    <n v="7205.3239238262104"/>
    <s v="inf"/>
    <s v="inf"/>
    <n v="0"/>
    <n v="3312"/>
    <n v="0"/>
    <n v="0"/>
    <n v="2000"/>
    <x v="0"/>
    <n v="0"/>
    <s v="eilB101"/>
    <n v="0"/>
    <x v="1"/>
    <n v="0"/>
    <s v="eilB101 25 2000 0,25"/>
    <s v="eilB101 25 2000 0,25_cut_inf"/>
    <s v="inf"/>
    <n v="0"/>
  </r>
  <r>
    <n v="13"/>
    <n v="156"/>
    <x v="2"/>
    <x v="0"/>
    <n v="8.8595902919769198"/>
    <n v="153"/>
    <n v="0"/>
    <n v="0"/>
    <n v="54"/>
    <n v="0"/>
    <n v="0"/>
    <n v="2002"/>
    <x v="1"/>
    <n v="0"/>
    <s v="eil13"/>
    <n v="0"/>
    <x v="2"/>
    <n v="1"/>
    <s v="eil13 100 2002 0,05"/>
    <s v="eil13 100 2002 0,05_cut_153"/>
    <n v="0"/>
    <n v="1"/>
  </r>
  <r>
    <n v="76"/>
    <n v="5700"/>
    <x v="1"/>
    <x v="1"/>
    <n v="7209.3902659416199"/>
    <s v="inf"/>
    <s v="inf"/>
    <n v="12.3358435630798"/>
    <n v="483"/>
    <n v="108"/>
    <n v="0.1"/>
    <n v="2002"/>
    <x v="1"/>
    <n v="2383"/>
    <s v="eilD76"/>
    <n v="0.223602484472049"/>
    <x v="1"/>
    <n v="0"/>
    <s v="eilD76 50 2002 0,05"/>
    <s v="eilD76 50 2002 0,05_warmstart_inf"/>
    <s v="Niet meedoen"/>
    <n v="0"/>
  </r>
  <r>
    <n v="23"/>
    <n v="506"/>
    <x v="0"/>
    <x v="1"/>
    <n v="326.88989973068198"/>
    <n v="470.05859968022401"/>
    <n v="0"/>
    <n v="6.7395439147949201"/>
    <n v="449"/>
    <n v="154"/>
    <n v="0.1"/>
    <n v="2001"/>
    <x v="2"/>
    <n v="21"/>
    <s v="eil23"/>
    <n v="0.34298440979955402"/>
    <x v="2"/>
    <n v="1"/>
    <s v="eil23 250 2001 0,75"/>
    <s v="eil23 250 2001 0,75_warmstart_470,058599680224"/>
    <n v="0"/>
    <n v="1"/>
  </r>
  <r>
    <n v="23"/>
    <n v="506"/>
    <x v="3"/>
    <x v="0"/>
    <n v="4.1846246719360298"/>
    <n v="470.05859968022298"/>
    <n v="0"/>
    <n v="0"/>
    <n v="267"/>
    <n v="0"/>
    <n v="0"/>
    <n v="2001"/>
    <x v="2"/>
    <n v="0"/>
    <s v="eil23"/>
    <n v="0"/>
    <x v="2"/>
    <n v="1"/>
    <s v="eil23 25 2001 0,75"/>
    <s v="eil23 25 2001 0,75_cut_470,058599680223"/>
    <n v="0"/>
    <n v="1"/>
  </r>
  <r>
    <n v="76"/>
    <n v="5700"/>
    <x v="1"/>
    <x v="0"/>
    <n v="7210.03935980796"/>
    <s v="inf"/>
    <s v="inf"/>
    <n v="0"/>
    <n v="6437"/>
    <n v="0"/>
    <n v="0"/>
    <n v="1999"/>
    <x v="1"/>
    <n v="0"/>
    <s v="eilC76"/>
    <n v="0"/>
    <x v="1"/>
    <n v="0"/>
    <s v="eilC76 50 1999 0,05"/>
    <s v="eilC76 50 1999 0,05_cut_inf"/>
    <s v="inf"/>
    <n v="0"/>
  </r>
  <r>
    <n v="51"/>
    <n v="2550"/>
    <x v="3"/>
    <x v="1"/>
    <n v="822.15432357787995"/>
    <n v="428.871756392034"/>
    <n v="5.3938662299837004E-6"/>
    <n v="3.1539719104766801"/>
    <n v="356"/>
    <n v="113"/>
    <n v="0.1"/>
    <n v="2002"/>
    <x v="0"/>
    <n v="17415"/>
    <s v="eil51"/>
    <n v="0.31741573033707798"/>
    <x v="1"/>
    <n v="1"/>
    <s v="eil51 25 2002 0,25"/>
    <s v="eil51 25 2002 0,25_warmstart_428,871756392034"/>
    <n v="5.3938662299837004E-6"/>
    <n v="0"/>
  </r>
  <r>
    <n v="31"/>
    <n v="930"/>
    <x v="3"/>
    <x v="0"/>
    <n v="5.0991299152374197"/>
    <n v="222.99999999999901"/>
    <n v="0"/>
    <n v="0"/>
    <n v="199"/>
    <n v="0"/>
    <n v="0"/>
    <n v="2001"/>
    <x v="0"/>
    <n v="0"/>
    <s v="eil31"/>
    <n v="0"/>
    <x v="0"/>
    <n v="1"/>
    <s v="eil31 25 2001 0,25"/>
    <s v="eil31 25 2001 0,25_cut_222,999999999999"/>
    <n v="0"/>
    <n v="1"/>
  </r>
  <r>
    <n v="30"/>
    <n v="870"/>
    <x v="0"/>
    <x v="1"/>
    <n v="7208.7786457538596"/>
    <n v="382.72988778852601"/>
    <n v="1"/>
    <n v="22.132411718368498"/>
    <n v="556"/>
    <n v="256"/>
    <n v="0.1"/>
    <n v="2001"/>
    <x v="0"/>
    <n v="0"/>
    <s v="eil30"/>
    <n v="0.46043165467625902"/>
    <x v="0"/>
    <n v="1"/>
    <s v="eil30 250 2001 0,25"/>
    <s v="eil30 250 2001 0,25_warmstart_382,729887788526"/>
    <n v="1"/>
    <n v="0"/>
  </r>
  <r>
    <n v="48"/>
    <n v="2256"/>
    <x v="0"/>
    <x v="0"/>
    <n v="7217.7334401607504"/>
    <s v="inf"/>
    <s v="inf"/>
    <n v="0"/>
    <n v="22161"/>
    <n v="0"/>
    <n v="0"/>
    <n v="2000"/>
    <x v="2"/>
    <n v="0"/>
    <s v="att48"/>
    <n v="0"/>
    <x v="0"/>
    <n v="0"/>
    <s v="att48 250 2000 0,75"/>
    <s v="att48 250 2000 0,75_cut_inf"/>
    <s v="inf"/>
    <n v="0"/>
  </r>
  <r>
    <n v="76"/>
    <n v="5700"/>
    <x v="2"/>
    <x v="1"/>
    <n v="7215.4997787475504"/>
    <s v="inf"/>
    <s v="inf"/>
    <n v="16.321498632430998"/>
    <n v="493"/>
    <n v="122"/>
    <n v="0.1"/>
    <n v="2000"/>
    <x v="2"/>
    <n v="6123"/>
    <s v="eilC76"/>
    <n v="0.24746450304259601"/>
    <x v="1"/>
    <n v="0"/>
    <s v="eilC76 100 2000 0,75"/>
    <s v="eilC76 100 2000 0,75_warmstart_inf"/>
    <s v="Niet meedoen"/>
    <n v="0"/>
  </r>
  <r>
    <n v="48"/>
    <n v="2256"/>
    <x v="1"/>
    <x v="1"/>
    <n v="7204.3696835041001"/>
    <s v="inf"/>
    <s v="inf"/>
    <n v="8.2097170352935702"/>
    <n v="1208"/>
    <n v="240"/>
    <n v="0.1"/>
    <n v="2002"/>
    <x v="0"/>
    <n v="17327"/>
    <s v="att48"/>
    <n v="0.19867549668874099"/>
    <x v="0"/>
    <n v="0"/>
    <s v="att48 50 2002 0,25"/>
    <s v="att48 50 2002 0,25_warmstart_inf"/>
    <s v="Niet meedoen"/>
    <n v="0"/>
  </r>
  <r>
    <n v="13"/>
    <n v="156"/>
    <x v="2"/>
    <x v="1"/>
    <n v="8.2409334182739205"/>
    <n v="153"/>
    <n v="0"/>
    <n v="0.66880607604980402"/>
    <n v="33"/>
    <n v="28"/>
    <n v="0.1"/>
    <n v="2002"/>
    <x v="1"/>
    <n v="0"/>
    <s v="eil13"/>
    <n v="0.84848484848484795"/>
    <x v="2"/>
    <n v="1"/>
    <s v="eil13 100 2002 0,05"/>
    <s v="eil13 100 2002 0,05_warmstart_153"/>
    <n v="0"/>
    <n v="1"/>
  </r>
  <r>
    <n v="76"/>
    <n v="5700"/>
    <x v="2"/>
    <x v="0"/>
    <n v="7213.79514718055"/>
    <s v="inf"/>
    <s v="inf"/>
    <n v="0"/>
    <n v="3387"/>
    <n v="0"/>
    <n v="0"/>
    <n v="2000"/>
    <x v="2"/>
    <n v="0"/>
    <s v="eilD76"/>
    <n v="0"/>
    <x v="1"/>
    <n v="0"/>
    <s v="eilD76 100 2000 0,75"/>
    <s v="eilD76 100 2000 0,75_cut_inf"/>
    <s v="inf"/>
    <n v="0"/>
  </r>
  <r>
    <n v="48"/>
    <n v="2256"/>
    <x v="1"/>
    <x v="0"/>
    <n v="7203.1570549011203"/>
    <s v="inf"/>
    <s v="inf"/>
    <n v="0"/>
    <n v="15137"/>
    <n v="0"/>
    <n v="0"/>
    <n v="1999"/>
    <x v="0"/>
    <n v="0"/>
    <s v="att48"/>
    <n v="0"/>
    <x v="0"/>
    <n v="0"/>
    <s v="att48 50 1999 0,25"/>
    <s v="att48 50 1999 0,25_cut_inf"/>
    <s v="inf"/>
    <n v="0"/>
  </r>
  <r>
    <n v="76"/>
    <n v="5700"/>
    <x v="1"/>
    <x v="0"/>
    <n v="7206.3880898952402"/>
    <s v="inf"/>
    <s v="inf"/>
    <n v="0"/>
    <n v="6294"/>
    <n v="0"/>
    <n v="0"/>
    <n v="2002"/>
    <x v="1"/>
    <n v="0"/>
    <s v="eilD76"/>
    <n v="0"/>
    <x v="1"/>
    <n v="0"/>
    <s v="eilD76 50 2002 0,05"/>
    <s v="eilD76 50 2002 0,05_cut_inf"/>
    <s v="inf"/>
    <n v="0"/>
  </r>
  <r>
    <n v="31"/>
    <n v="930"/>
    <x v="2"/>
    <x v="0"/>
    <n v="18.967415332794101"/>
    <n v="222.99999999999901"/>
    <n v="0"/>
    <n v="0"/>
    <n v="351"/>
    <n v="0"/>
    <n v="0"/>
    <n v="2000"/>
    <x v="2"/>
    <n v="0"/>
    <s v="eil31"/>
    <n v="0"/>
    <x v="0"/>
    <n v="1"/>
    <s v="eil31 100 2000 0,75"/>
    <s v="eil31 100 2000 0,75_cut_222,999999999999"/>
    <n v="0"/>
    <n v="1"/>
  </r>
  <r>
    <n v="22"/>
    <n v="462"/>
    <x v="0"/>
    <x v="1"/>
    <n v="2155.5056605339"/>
    <n v="278.43707695875997"/>
    <n v="0"/>
    <n v="9.3439848423004097"/>
    <n v="616"/>
    <n v="176"/>
    <n v="0.1"/>
    <n v="2001"/>
    <x v="0"/>
    <n v="23786"/>
    <s v="eil22"/>
    <n v="0.28571428571428498"/>
    <x v="2"/>
    <n v="1"/>
    <s v="eil22 250 2001 0,25"/>
    <s v="eil22 250 2001 0,25_warmstart_278,43707695876"/>
    <n v="0"/>
    <n v="1"/>
  </r>
  <r>
    <n v="31"/>
    <n v="930"/>
    <x v="3"/>
    <x v="0"/>
    <n v="4.9354259967803902"/>
    <n v="222.99999999999901"/>
    <n v="0"/>
    <n v="0"/>
    <n v="199"/>
    <n v="0"/>
    <n v="0"/>
    <n v="1998"/>
    <x v="2"/>
    <n v="0"/>
    <s v="eil31"/>
    <n v="0"/>
    <x v="0"/>
    <n v="1"/>
    <s v="eil31 25 1998 0,75"/>
    <s v="eil31 25 1998 0,75_cut_222,999999999999"/>
    <n v="0"/>
    <n v="1"/>
  </r>
  <r>
    <n v="22"/>
    <n v="462"/>
    <x v="0"/>
    <x v="0"/>
    <n v="2058.45379304885"/>
    <n v="278.43707695875997"/>
    <n v="9.8850149064521906E-5"/>
    <n v="0"/>
    <n v="19277"/>
    <n v="0"/>
    <n v="0"/>
    <n v="2001"/>
    <x v="2"/>
    <n v="0"/>
    <s v="eil22"/>
    <n v="0"/>
    <x v="2"/>
    <n v="1"/>
    <s v="eil22 250 2001 0,75"/>
    <s v="eil22 250 2001 0,75_cut_278,43707695876"/>
    <n v="9.8850149064521906E-5"/>
    <n v="0"/>
  </r>
  <r>
    <n v="51"/>
    <n v="2550"/>
    <x v="1"/>
    <x v="1"/>
    <n v="7203.1984517574301"/>
    <n v="428.87175639203298"/>
    <n v="6.0097639928718E-3"/>
    <n v="3.1982452869415199"/>
    <n v="318"/>
    <n v="68"/>
    <n v="0.1"/>
    <n v="2002"/>
    <x v="2"/>
    <n v="46436"/>
    <s v="eil51"/>
    <n v="0.213836477987421"/>
    <x v="1"/>
    <n v="1"/>
    <s v="eil51 50 2002 0,75"/>
    <s v="eil51 50 2002 0,75_warmstart_428,871756392033"/>
    <n v="6.0097639928718E-3"/>
    <n v="0"/>
  </r>
  <r>
    <n v="22"/>
    <n v="462"/>
    <x v="2"/>
    <x v="0"/>
    <n v="378.028571367263"/>
    <n v="278.43707695875997"/>
    <n v="0"/>
    <n v="0"/>
    <n v="7085"/>
    <n v="0"/>
    <n v="0"/>
    <n v="2002"/>
    <x v="1"/>
    <n v="0"/>
    <s v="eil22"/>
    <n v="0"/>
    <x v="2"/>
    <n v="1"/>
    <s v="eil22 100 2002 0,05"/>
    <s v="eil22 100 2002 0,05_cut_278,43707695876"/>
    <n v="0"/>
    <n v="1"/>
  </r>
  <r>
    <n v="13"/>
    <n v="156"/>
    <x v="2"/>
    <x v="0"/>
    <n v="9.0170524120330793"/>
    <n v="153"/>
    <n v="0"/>
    <n v="0"/>
    <n v="54"/>
    <n v="0"/>
    <n v="0"/>
    <n v="2001"/>
    <x v="0"/>
    <n v="0"/>
    <s v="eil13"/>
    <n v="0"/>
    <x v="2"/>
    <n v="1"/>
    <s v="eil13 100 2001 0,25"/>
    <s v="eil13 100 2001 0,25_cut_153"/>
    <n v="0"/>
    <n v="1"/>
  </r>
  <r>
    <n v="101"/>
    <n v="10100"/>
    <x v="3"/>
    <x v="0"/>
    <n v="1605.17582178115"/>
    <n v="640.21159087976002"/>
    <n v="0"/>
    <n v="0"/>
    <n v="3415"/>
    <n v="0"/>
    <n v="0"/>
    <n v="2002"/>
    <x v="2"/>
    <n v="0"/>
    <s v="eilA101"/>
    <n v="0"/>
    <x v="1"/>
    <n v="1"/>
    <s v="eilA101 25 2002 0,75"/>
    <s v="eilA101 25 2002 0,75_cut_640,21159087976"/>
    <n v="0"/>
    <n v="1"/>
  </r>
  <r>
    <n v="33"/>
    <n v="1056"/>
    <x v="2"/>
    <x v="0"/>
    <n v="7203.2968561649304"/>
    <n v="443.83532581708198"/>
    <n v="3.2319902780278999E-3"/>
    <n v="0"/>
    <n v="13788"/>
    <n v="0"/>
    <n v="0"/>
    <n v="2000"/>
    <x v="1"/>
    <n v="0"/>
    <s v="eil33"/>
    <n v="0"/>
    <x v="0"/>
    <n v="1"/>
    <s v="eil33 100 2000 0,05"/>
    <s v="eil33 100 2000 0,05_cut_443,835325817082"/>
    <n v="3.2319902780278999E-3"/>
    <n v="0"/>
  </r>
  <r>
    <n v="7"/>
    <n v="42"/>
    <x v="2"/>
    <x v="1"/>
    <n v="2.9182043075561501"/>
    <n v="103.109999999999"/>
    <n v="0"/>
    <n v="0.79750823974609297"/>
    <n v="127"/>
    <n v="93"/>
    <n v="0.1"/>
    <n v="1999"/>
    <x v="0"/>
    <n v="885"/>
    <s v="eil7"/>
    <n v="0.73228346456692905"/>
    <x v="2"/>
    <n v="1"/>
    <s v="eil7 100 1999 0,25"/>
    <s v="eil7 100 1999 0,25_warmstart_103,109999999999"/>
    <n v="0"/>
    <n v="1"/>
  </r>
  <r>
    <n v="51"/>
    <n v="2550"/>
    <x v="1"/>
    <x v="0"/>
    <n v="7202.89973974227"/>
    <n v="428.87175639203298"/>
    <n v="1.06241945777081E-2"/>
    <n v="0"/>
    <n v="31137"/>
    <n v="0"/>
    <n v="0"/>
    <n v="1999"/>
    <x v="2"/>
    <n v="0"/>
    <s v="eil51"/>
    <n v="0"/>
    <x v="1"/>
    <n v="1"/>
    <s v="eil51 50 1999 0,75"/>
    <s v="eil51 50 1999 0,75_cut_428,871756392033"/>
    <n v="1.06241945777081E-2"/>
    <n v="0"/>
  </r>
  <r>
    <n v="31"/>
    <n v="930"/>
    <x v="0"/>
    <x v="0"/>
    <n v="89.003131628036499"/>
    <n v="222.99999999999801"/>
    <n v="0"/>
    <n v="0"/>
    <n v="678"/>
    <n v="0"/>
    <n v="0"/>
    <n v="2000"/>
    <x v="0"/>
    <n v="0"/>
    <s v="eil31"/>
    <n v="0"/>
    <x v="0"/>
    <n v="1"/>
    <s v="eil31 250 2000 0,25"/>
    <s v="eil31 250 2000 0,25_cut_222,999999999998"/>
    <n v="0"/>
    <n v="1"/>
  </r>
  <r>
    <n v="76"/>
    <n v="5700"/>
    <x v="3"/>
    <x v="0"/>
    <n v="6738.6079204082398"/>
    <n v="544.36905267082795"/>
    <n v="0"/>
    <n v="0"/>
    <n v="3588"/>
    <n v="0"/>
    <n v="0"/>
    <n v="1998"/>
    <x v="0"/>
    <n v="0"/>
    <s v="eilA76"/>
    <n v="0"/>
    <x v="1"/>
    <n v="1"/>
    <s v="eilA76 25 1998 0,25"/>
    <s v="eilA76 25 1998 0,25_cut_544,369052670828"/>
    <n v="0"/>
    <n v="1"/>
  </r>
  <r>
    <n v="48"/>
    <n v="2256"/>
    <x v="2"/>
    <x v="0"/>
    <n v="7205.6957986354801"/>
    <s v="inf"/>
    <s v="inf"/>
    <n v="0"/>
    <n v="24235"/>
    <n v="0"/>
    <n v="0"/>
    <n v="2000"/>
    <x v="0"/>
    <n v="0"/>
    <s v="att48"/>
    <n v="0"/>
    <x v="0"/>
    <n v="0"/>
    <s v="att48 100 2000 0,25"/>
    <s v="att48 100 2000 0,25_cut_inf"/>
    <s v="inf"/>
    <n v="0"/>
  </r>
  <r>
    <n v="23"/>
    <n v="506"/>
    <x v="3"/>
    <x v="0"/>
    <n v="3.9482004642486501"/>
    <n v="470.05859968022298"/>
    <n v="0"/>
    <n v="0"/>
    <n v="267"/>
    <n v="0"/>
    <n v="0"/>
    <n v="1998"/>
    <x v="0"/>
    <n v="0"/>
    <s v="eil23"/>
    <n v="0"/>
    <x v="2"/>
    <n v="1"/>
    <s v="eil23 25 1998 0,25"/>
    <s v="eil23 25 1998 0,25_cut_470,058599680223"/>
    <n v="0"/>
    <n v="1"/>
  </r>
  <r>
    <n v="31"/>
    <n v="930"/>
    <x v="0"/>
    <x v="1"/>
    <n v="104.926294326782"/>
    <n v="222.99999999999801"/>
    <n v="0"/>
    <n v="8.1680352687835693"/>
    <n v="177"/>
    <n v="120"/>
    <n v="0.1"/>
    <n v="2001"/>
    <x v="2"/>
    <n v="0"/>
    <s v="eil31"/>
    <n v="0.677966101694915"/>
    <x v="0"/>
    <n v="1"/>
    <s v="eil31 250 2001 0,75"/>
    <s v="eil31 250 2001 0,75_warmstart_222,999999999998"/>
    <n v="0"/>
    <n v="1"/>
  </r>
  <r>
    <n v="51"/>
    <n v="2550"/>
    <x v="3"/>
    <x v="1"/>
    <n v="436.36255359649601"/>
    <n v="428.87175639203298"/>
    <n v="0"/>
    <n v="2.93854808807373"/>
    <n v="317"/>
    <n v="135"/>
    <n v="0.1"/>
    <n v="2001"/>
    <x v="1"/>
    <n v="8780"/>
    <s v="eil51"/>
    <n v="0.42586750788643501"/>
    <x v="1"/>
    <n v="1"/>
    <s v="eil51 25 2001 0,05"/>
    <s v="eil51 25 2001 0,05_warmstart_428,871756392033"/>
    <n v="0"/>
    <n v="1"/>
  </r>
  <r>
    <n v="13"/>
    <n v="156"/>
    <x v="3"/>
    <x v="1"/>
    <n v="0.93789553642272905"/>
    <n v="153"/>
    <n v="0"/>
    <n v="0.45914626121520902"/>
    <n v="84"/>
    <n v="37"/>
    <n v="0.1"/>
    <n v="1998"/>
    <x v="0"/>
    <n v="0"/>
    <s v="eil13"/>
    <n v="0.44047619047619002"/>
    <x v="2"/>
    <n v="1"/>
    <s v="eil13 25 1998 0,25"/>
    <s v="eil13 25 1998 0,25_warmstart_153"/>
    <n v="0"/>
    <n v="1"/>
  </r>
  <r>
    <n v="31"/>
    <n v="930"/>
    <x v="1"/>
    <x v="0"/>
    <n v="13.4012882709503"/>
    <n v="222.99999999999901"/>
    <n v="0"/>
    <n v="0"/>
    <n v="251"/>
    <n v="0"/>
    <n v="0"/>
    <n v="1998"/>
    <x v="1"/>
    <n v="0"/>
    <s v="eil31"/>
    <n v="0"/>
    <x v="0"/>
    <n v="1"/>
    <s v="eil31 50 1998 0,05"/>
    <s v="eil31 50 1998 0,05_cut_222,999999999999"/>
    <n v="0"/>
    <n v="1"/>
  </r>
  <r>
    <n v="30"/>
    <n v="870"/>
    <x v="0"/>
    <x v="0"/>
    <n v="5111.2706520557404"/>
    <n v="382.72988778852402"/>
    <n v="0"/>
    <n v="0"/>
    <n v="7042"/>
    <n v="0"/>
    <n v="0"/>
    <n v="1998"/>
    <x v="2"/>
    <n v="0"/>
    <s v="eil30"/>
    <n v="0"/>
    <x v="0"/>
    <n v="1"/>
    <s v="eil30 250 1998 0,75"/>
    <s v="eil30 250 1998 0,75_cut_382,729887788524"/>
    <n v="0"/>
    <n v="1"/>
  </r>
  <r>
    <n v="48"/>
    <n v="2256"/>
    <x v="1"/>
    <x v="1"/>
    <n v="7203.2645421028101"/>
    <s v="inf"/>
    <s v="inf"/>
    <n v="5.8564093112945503"/>
    <n v="881"/>
    <n v="188"/>
    <n v="0.1"/>
    <n v="2001"/>
    <x v="1"/>
    <n v="51948"/>
    <s v="att48"/>
    <n v="0.21339387060158899"/>
    <x v="0"/>
    <n v="0"/>
    <s v="att48 50 2001 0,05"/>
    <s v="att48 50 2001 0,05_warmstart_inf"/>
    <s v="Niet meedoen"/>
    <n v="0"/>
  </r>
  <r>
    <n v="7"/>
    <n v="42"/>
    <x v="2"/>
    <x v="0"/>
    <n v="3.3742210865020699"/>
    <n v="102.819999999999"/>
    <n v="0"/>
    <n v="0"/>
    <n v="901"/>
    <n v="0"/>
    <n v="0"/>
    <n v="2000"/>
    <x v="0"/>
    <n v="0"/>
    <s v="eil7"/>
    <n v="0"/>
    <x v="2"/>
    <n v="1"/>
    <s v="eil7 100 2000 0,25"/>
    <s v="eil7 100 2000 0,25_cut_102,819999999999"/>
    <n v="0"/>
    <n v="1"/>
  </r>
  <r>
    <n v="31"/>
    <n v="930"/>
    <x v="3"/>
    <x v="1"/>
    <n v="2.6557636260986301"/>
    <n v="222.99999999999901"/>
    <n v="0"/>
    <n v="1.01557540893554"/>
    <n v="173"/>
    <n v="144"/>
    <n v="0.1"/>
    <n v="1999"/>
    <x v="2"/>
    <n v="0"/>
    <s v="eil31"/>
    <n v="0.83236994219653104"/>
    <x v="0"/>
    <n v="1"/>
    <s v="eil31 25 1999 0,75"/>
    <s v="eil31 25 1999 0,75_warmstart_222,999999999999"/>
    <n v="0"/>
    <n v="1"/>
  </r>
  <r>
    <n v="22"/>
    <n v="462"/>
    <x v="2"/>
    <x v="1"/>
    <n v="136.47291612625099"/>
    <n v="278.43707695875997"/>
    <n v="0"/>
    <n v="1.95938873291015"/>
    <n v="142"/>
    <n v="80"/>
    <n v="0.1"/>
    <n v="2002"/>
    <x v="0"/>
    <n v="1847"/>
    <s v="eil22"/>
    <n v="0.56338028169013998"/>
    <x v="2"/>
    <n v="1"/>
    <s v="eil22 100 2002 0,25"/>
    <s v="eil22 100 2002 0,25_warmstart_278,43707695876"/>
    <n v="0"/>
    <n v="1"/>
  </r>
  <r>
    <n v="76"/>
    <n v="5700"/>
    <x v="3"/>
    <x v="1"/>
    <n v="3751.1821463107999"/>
    <n v="544.36905267082795"/>
    <n v="0"/>
    <n v="6.21366119384765"/>
    <n v="475"/>
    <n v="131"/>
    <n v="0.1"/>
    <n v="1999"/>
    <x v="0"/>
    <n v="25696"/>
    <s v="eilB76"/>
    <n v="0.27578947368420997"/>
    <x v="1"/>
    <n v="1"/>
    <s v="eilB76 25 1999 0,25"/>
    <s v="eilB76 25 1999 0,25_warmstart_544,369052670828"/>
    <n v="0"/>
    <n v="1"/>
  </r>
  <r>
    <n v="31"/>
    <n v="930"/>
    <x v="0"/>
    <x v="1"/>
    <n v="111.52492690086299"/>
    <n v="222.99999999999801"/>
    <n v="0"/>
    <n v="9.0829763412475604"/>
    <n v="242"/>
    <n v="149"/>
    <n v="0.1"/>
    <n v="2000"/>
    <x v="1"/>
    <n v="0"/>
    <s v="eil31"/>
    <n v="0.61570247933884203"/>
    <x v="0"/>
    <n v="1"/>
    <s v="eil31 250 2000 0,05"/>
    <s v="eil31 250 2000 0,05_warmstart_222,999999999998"/>
    <n v="0"/>
    <n v="1"/>
  </r>
  <r>
    <n v="51"/>
    <n v="2550"/>
    <x v="2"/>
    <x v="1"/>
    <n v="7206.8468022346497"/>
    <s v="inf"/>
    <s v="inf"/>
    <n v="6.0694231986999503"/>
    <n v="330"/>
    <n v="62"/>
    <n v="0.1"/>
    <n v="2000"/>
    <x v="2"/>
    <n v="34902"/>
    <s v="eil51"/>
    <n v="0.18787878787878701"/>
    <x v="1"/>
    <n v="0"/>
    <s v="eil51 100 2000 0,75"/>
    <s v="eil51 100 2000 0,75_warmstart_inf"/>
    <s v="inf"/>
    <n v="0"/>
  </r>
  <r>
    <n v="101"/>
    <n v="10100"/>
    <x v="2"/>
    <x v="1"/>
    <n v="7229.5006189346304"/>
    <s v="inf"/>
    <s v="inf"/>
    <n v="66.104532241821204"/>
    <n v="1378"/>
    <n v="268"/>
    <n v="0.1"/>
    <n v="1999"/>
    <x v="0"/>
    <n v="3814"/>
    <s v="eilB101"/>
    <n v="0.194484760522496"/>
    <x v="1"/>
    <n v="0"/>
    <s v="eilB101 100 1999 0,25"/>
    <s v="eilB101 100 1999 0,25_warmstart_inf"/>
    <s v="Niet meedoen"/>
    <n v="0"/>
  </r>
  <r>
    <n v="23"/>
    <n v="506"/>
    <x v="0"/>
    <x v="0"/>
    <n v="474.92907619476301"/>
    <n v="470.05859968022401"/>
    <n v="0"/>
    <n v="0"/>
    <n v="1268"/>
    <n v="0"/>
    <n v="0"/>
    <n v="1999"/>
    <x v="0"/>
    <n v="0"/>
    <s v="eil23"/>
    <n v="0"/>
    <x v="2"/>
    <n v="1"/>
    <s v="eil23 250 1999 0,25"/>
    <s v="eil23 250 1999 0,25_cut_470,058599680224"/>
    <n v="0"/>
    <n v="1"/>
  </r>
  <r>
    <n v="31"/>
    <n v="930"/>
    <x v="2"/>
    <x v="1"/>
    <n v="12.7827599048614"/>
    <n v="222.99999999999901"/>
    <n v="0"/>
    <n v="2.3087203502654998"/>
    <n v="193"/>
    <n v="148"/>
    <n v="0.1"/>
    <n v="2002"/>
    <x v="2"/>
    <n v="0"/>
    <s v="eil31"/>
    <n v="0.76683937823834103"/>
    <x v="0"/>
    <n v="1"/>
    <s v="eil31 100 2002 0,75"/>
    <s v="eil31 100 2002 0,75_warmstart_222,999999999999"/>
    <n v="0"/>
    <n v="1"/>
  </r>
  <r>
    <n v="51"/>
    <n v="2550"/>
    <x v="3"/>
    <x v="0"/>
    <n v="681.82611656188897"/>
    <n v="428.87175639203298"/>
    <n v="0"/>
    <n v="0"/>
    <n v="8174"/>
    <n v="0"/>
    <n v="0"/>
    <n v="1999"/>
    <x v="1"/>
    <n v="0"/>
    <s v="eil51"/>
    <n v="0"/>
    <x v="1"/>
    <n v="1"/>
    <s v="eil51 25 1999 0,05"/>
    <s v="eil51 25 1999 0,05_cut_428,871756392033"/>
    <n v="0"/>
    <n v="1"/>
  </r>
  <r>
    <n v="22"/>
    <n v="462"/>
    <x v="3"/>
    <x v="1"/>
    <n v="16.214467048645002"/>
    <n v="278.43707695875997"/>
    <n v="0"/>
    <n v="1.0576040744781401"/>
    <n v="313"/>
    <n v="223"/>
    <n v="0.1"/>
    <n v="1999"/>
    <x v="2"/>
    <n v="794"/>
    <s v="eil22"/>
    <n v="0.71246006389776295"/>
    <x v="2"/>
    <n v="1"/>
    <s v="eil22 25 1999 0,75"/>
    <s v="eil22 25 1999 0,75_warmstart_278,43707695876"/>
    <n v="0"/>
    <n v="1"/>
  </r>
  <r>
    <n v="76"/>
    <n v="5700"/>
    <x v="3"/>
    <x v="1"/>
    <n v="6319.2257089614804"/>
    <n v="544.36905267082795"/>
    <n v="0"/>
    <n v="7.0555264949798504"/>
    <n v="475"/>
    <n v="131"/>
    <n v="0.1"/>
    <n v="1999"/>
    <x v="1"/>
    <n v="25696"/>
    <s v="eilC76"/>
    <n v="0.27578947368420997"/>
    <x v="1"/>
    <n v="1"/>
    <s v="eilC76 25 1999 0,05"/>
    <s v="eilC76 25 1999 0,05_warmstart_544,369052670828"/>
    <n v="0"/>
    <n v="1"/>
  </r>
  <r>
    <n v="101"/>
    <n v="10100"/>
    <x v="1"/>
    <x v="1"/>
    <n v="7214.97032070159"/>
    <s v="inf"/>
    <s v="inf"/>
    <n v="24.932304620742801"/>
    <n v="942"/>
    <n v="175"/>
    <n v="0.1"/>
    <n v="2002"/>
    <x v="0"/>
    <n v="8259"/>
    <s v="eilB101"/>
    <n v="0.185774946921443"/>
    <x v="1"/>
    <n v="0"/>
    <s v="eilB101 50 2002 0,25"/>
    <s v="eilB101 50 2002 0,25_warmstart_inf"/>
    <s v="Niet meedoen"/>
    <n v="0"/>
  </r>
  <r>
    <n v="76"/>
    <n v="5700"/>
    <x v="1"/>
    <x v="1"/>
    <n v="3380.4979054927799"/>
    <n v="544.36905267082795"/>
    <n v="0"/>
    <n v="8.4621641635894704"/>
    <n v="450"/>
    <n v="108"/>
    <n v="0.1"/>
    <n v="2001"/>
    <x v="0"/>
    <n v="4488"/>
    <s v="eilD76"/>
    <n v="0.24"/>
    <x v="1"/>
    <n v="1"/>
    <s v="eilD76 50 2001 0,25"/>
    <s v="eilD76 50 2001 0,25_warmstart_544,369052670828"/>
    <s v="Niet meedoen"/>
    <n v="1"/>
  </r>
  <r>
    <n v="76"/>
    <n v="5700"/>
    <x v="3"/>
    <x v="0"/>
    <n v="6303.2851998806"/>
    <n v="544.36905267082795"/>
    <n v="0"/>
    <n v="0"/>
    <n v="3588"/>
    <n v="0"/>
    <n v="0"/>
    <n v="2000"/>
    <x v="0"/>
    <n v="0"/>
    <s v="eilC76"/>
    <n v="0"/>
    <x v="1"/>
    <n v="1"/>
    <s v="eilC76 25 2000 0,25"/>
    <s v="eilC76 25 2000 0,25_cut_544,369052670828"/>
    <n v="0"/>
    <n v="1"/>
  </r>
  <r>
    <n v="31"/>
    <n v="930"/>
    <x v="3"/>
    <x v="0"/>
    <n v="5.2052638530731201"/>
    <n v="222.99999999999901"/>
    <n v="0"/>
    <n v="0"/>
    <n v="199"/>
    <n v="0"/>
    <n v="0"/>
    <n v="2000"/>
    <x v="1"/>
    <n v="0"/>
    <s v="eil31"/>
    <n v="0"/>
    <x v="0"/>
    <n v="1"/>
    <s v="eil31 25 2000 0,05"/>
    <s v="eil31 25 2000 0,05_cut_222,999999999999"/>
    <n v="0"/>
    <n v="1"/>
  </r>
  <r>
    <n v="76"/>
    <n v="5700"/>
    <x v="1"/>
    <x v="1"/>
    <n v="7209.3382189273798"/>
    <n v="544.36905267082795"/>
    <n v="2.936226274199E-3"/>
    <n v="12.3699390888214"/>
    <n v="467"/>
    <n v="108"/>
    <n v="0.1"/>
    <n v="2001"/>
    <x v="1"/>
    <n v="929"/>
    <s v="eilA76"/>
    <n v="0.23126338329764401"/>
    <x v="1"/>
    <n v="1"/>
    <s v="eilA76 50 2001 0,05"/>
    <s v="eilA76 50 2001 0,05_warmstart_544,369052670828"/>
    <s v="Niet meedoen"/>
    <n v="0"/>
  </r>
  <r>
    <n v="22"/>
    <n v="462"/>
    <x v="2"/>
    <x v="1"/>
    <n v="148.882556915283"/>
    <n v="278.43707695875997"/>
    <n v="0"/>
    <n v="1.71292495727539"/>
    <n v="206"/>
    <n v="114"/>
    <n v="0.1"/>
    <n v="2001"/>
    <x v="1"/>
    <n v="11581"/>
    <s v="eil22"/>
    <n v="0.55339805825242705"/>
    <x v="2"/>
    <n v="1"/>
    <s v="eil22 100 2001 0,05"/>
    <s v="eil22 100 2001 0,05_warmstart_278,43707695876"/>
    <n v="0"/>
    <n v="1"/>
  </r>
  <r>
    <n v="76"/>
    <n v="5700"/>
    <x v="3"/>
    <x v="1"/>
    <n v="734.95621132850601"/>
    <n v="544.36905267082295"/>
    <n v="0"/>
    <n v="5.9494752883911097"/>
    <n v="495"/>
    <n v="108"/>
    <n v="0.1"/>
    <n v="2002"/>
    <x v="0"/>
    <n v="4855"/>
    <s v="eilC76"/>
    <n v="0.218181818181818"/>
    <x v="1"/>
    <n v="1"/>
    <s v="eilC76 25 2002 0,25"/>
    <s v="eilC76 25 2002 0,25_warmstart_544,369052670823"/>
    <n v="0"/>
    <n v="1"/>
  </r>
  <r>
    <n v="48"/>
    <n v="2256"/>
    <x v="1"/>
    <x v="0"/>
    <n v="7203.8356323242097"/>
    <s v="inf"/>
    <s v="inf"/>
    <n v="0"/>
    <n v="25234"/>
    <n v="0"/>
    <n v="0"/>
    <n v="1998"/>
    <x v="1"/>
    <n v="0"/>
    <s v="att48"/>
    <n v="0"/>
    <x v="0"/>
    <n v="0"/>
    <s v="att48 50 1998 0,05"/>
    <s v="att48 50 1998 0,05_cut_inf"/>
    <s v="inf"/>
    <n v="0"/>
  </r>
  <r>
    <n v="23"/>
    <n v="506"/>
    <x v="0"/>
    <x v="0"/>
    <n v="788.97754383087101"/>
    <n v="470.05859968022401"/>
    <n v="0"/>
    <n v="0"/>
    <n v="1268"/>
    <n v="0"/>
    <n v="0"/>
    <n v="1998"/>
    <x v="2"/>
    <n v="0"/>
    <s v="eil23"/>
    <n v="0"/>
    <x v="2"/>
    <n v="1"/>
    <s v="eil23 250 1998 0,75"/>
    <s v="eil23 250 1998 0,75_cut_470,058599680224"/>
    <n v="0"/>
    <n v="1"/>
  </r>
  <r>
    <n v="76"/>
    <n v="5700"/>
    <x v="1"/>
    <x v="0"/>
    <n v="7206.4605951309204"/>
    <s v="inf"/>
    <s v="inf"/>
    <n v="0"/>
    <n v="6472"/>
    <n v="0"/>
    <n v="0"/>
    <n v="2002"/>
    <x v="2"/>
    <n v="0"/>
    <s v="eilB76"/>
    <n v="0"/>
    <x v="1"/>
    <n v="0"/>
    <s v="eilB76 50 2002 0,75"/>
    <s v="eilB76 50 2002 0,75_cut_inf"/>
    <s v="inf"/>
    <n v="0"/>
  </r>
  <r>
    <n v="51"/>
    <n v="2550"/>
    <x v="1"/>
    <x v="0"/>
    <n v="7202.8567528724598"/>
    <n v="428.87175639203298"/>
    <n v="9.1821911099459995E-3"/>
    <n v="0"/>
    <n v="32554"/>
    <n v="0"/>
    <n v="0"/>
    <n v="2001"/>
    <x v="1"/>
    <n v="0"/>
    <s v="eil51"/>
    <n v="0"/>
    <x v="1"/>
    <n v="1"/>
    <s v="eil51 50 2001 0,05"/>
    <s v="eil51 50 2001 0,05_cut_428,871756392033"/>
    <n v="9.1821911099459995E-3"/>
    <n v="0"/>
  </r>
  <r>
    <n v="7"/>
    <n v="42"/>
    <x v="0"/>
    <x v="1"/>
    <n v="8.4381449222564697"/>
    <n v="103.99999999999901"/>
    <n v="0"/>
    <n v="3.4723949432372998"/>
    <n v="258"/>
    <n v="230"/>
    <n v="0.1"/>
    <n v="1999"/>
    <x v="1"/>
    <n v="1629"/>
    <s v="eil7"/>
    <n v="0.89147286821705396"/>
    <x v="2"/>
    <n v="1"/>
    <s v="eil7 250 1999 0,05"/>
    <s v="eil7 250 1999 0,05_warmstart_103,999999999999"/>
    <n v="0"/>
    <n v="1"/>
  </r>
  <r>
    <n v="51"/>
    <n v="2550"/>
    <x v="2"/>
    <x v="0"/>
    <n v="7206.6628036498996"/>
    <n v="430.86061990557999"/>
    <n v="1.6195341299919699E-2"/>
    <n v="0"/>
    <n v="6860"/>
    <n v="0"/>
    <n v="0"/>
    <n v="2000"/>
    <x v="1"/>
    <n v="0"/>
    <s v="eil51"/>
    <n v="0"/>
    <x v="1"/>
    <n v="1"/>
    <s v="eil51 100 2000 0,05"/>
    <s v="eil51 100 2000 0,05_cut_430,86061990558"/>
    <n v="1.6195341299919699E-2"/>
    <n v="0"/>
  </r>
  <r>
    <n v="7"/>
    <n v="42"/>
    <x v="2"/>
    <x v="0"/>
    <n v="0.84985661506652799"/>
    <n v="77.239999999999895"/>
    <n v="0"/>
    <n v="0"/>
    <n v="69"/>
    <n v="0"/>
    <n v="0"/>
    <n v="2001"/>
    <x v="2"/>
    <n v="0"/>
    <s v="eil7"/>
    <n v="0"/>
    <x v="2"/>
    <n v="1"/>
    <s v="eil7 100 2001 0,75"/>
    <s v="eil7 100 2001 0,75_cut_77,2399999999999"/>
    <n v="0"/>
    <n v="1"/>
  </r>
  <r>
    <n v="51"/>
    <n v="2550"/>
    <x v="0"/>
    <x v="1"/>
    <n v="7220.15555334091"/>
    <n v="466.62295119777502"/>
    <n v="9.1442957668863095E-2"/>
    <n v="32.6323142051696"/>
    <n v="406"/>
    <n v="244"/>
    <n v="0.1"/>
    <n v="2001"/>
    <x v="0"/>
    <n v="13194"/>
    <s v="eil51"/>
    <n v="0.600985221674876"/>
    <x v="1"/>
    <n v="1"/>
    <s v="eil51 250 2001 0,25"/>
    <s v="eil51 250 2001 0,25_warmstart_466,622951197775"/>
    <s v="Niet meedoen"/>
    <n v="0"/>
  </r>
  <r>
    <n v="76"/>
    <n v="5700"/>
    <x v="2"/>
    <x v="0"/>
    <n v="7213.6989529132798"/>
    <s v="inf"/>
    <s v="inf"/>
    <n v="0"/>
    <n v="3387"/>
    <n v="0"/>
    <n v="0"/>
    <n v="2002"/>
    <x v="2"/>
    <n v="0"/>
    <s v="eilB76"/>
    <n v="0"/>
    <x v="1"/>
    <n v="0"/>
    <s v="eilB76 100 2002 0,75"/>
    <s v="eilB76 100 2002 0,75_cut_inf"/>
    <s v="inf"/>
    <n v="0"/>
  </r>
  <r>
    <n v="30"/>
    <n v="870"/>
    <x v="0"/>
    <x v="0"/>
    <n v="4609.1964929103797"/>
    <n v="382.72988778852402"/>
    <n v="0"/>
    <n v="0"/>
    <n v="7042"/>
    <n v="0"/>
    <n v="0"/>
    <n v="1999"/>
    <x v="0"/>
    <n v="0"/>
    <s v="eil30"/>
    <n v="0"/>
    <x v="0"/>
    <n v="1"/>
    <s v="eil30 250 1999 0,25"/>
    <s v="eil30 250 1999 0,25_cut_382,729887788524"/>
    <n v="0"/>
    <n v="1"/>
  </r>
  <r>
    <n v="13"/>
    <n v="156"/>
    <x v="1"/>
    <x v="0"/>
    <n v="2.43920826911926"/>
    <n v="152.99999999999901"/>
    <n v="0"/>
    <n v="0"/>
    <n v="54"/>
    <n v="0"/>
    <n v="0"/>
    <n v="2002"/>
    <x v="1"/>
    <n v="0"/>
    <s v="eil13"/>
    <n v="0"/>
    <x v="2"/>
    <n v="1"/>
    <s v="eil13 50 2002 0,05"/>
    <s v="eil13 50 2002 0,05_cut_152,999999999999"/>
    <n v="0"/>
    <n v="1"/>
  </r>
  <r>
    <n v="7"/>
    <n v="42"/>
    <x v="0"/>
    <x v="0"/>
    <n v="4.1096978187561"/>
    <n v="103.99999999999901"/>
    <n v="0"/>
    <n v="0"/>
    <n v="1571"/>
    <n v="0"/>
    <n v="0"/>
    <n v="2002"/>
    <x v="1"/>
    <n v="0"/>
    <s v="eil7"/>
    <n v="0"/>
    <x v="2"/>
    <n v="1"/>
    <s v="eil7 250 2002 0,05"/>
    <s v="eil7 250 2002 0,05_cut_103,999999999999"/>
    <n v="0"/>
    <n v="1"/>
  </r>
  <r>
    <n v="76"/>
    <n v="5700"/>
    <x v="1"/>
    <x v="0"/>
    <n v="7208.0123407840701"/>
    <s v="inf"/>
    <s v="inf"/>
    <n v="0"/>
    <n v="2944"/>
    <n v="0"/>
    <n v="0"/>
    <n v="1998"/>
    <x v="0"/>
    <n v="0"/>
    <s v="eilC76"/>
    <n v="0"/>
    <x v="1"/>
    <n v="0"/>
    <s v="eilC76 50 1998 0,25"/>
    <s v="eilC76 50 1998 0,25_cut_inf"/>
    <s v="inf"/>
    <n v="0"/>
  </r>
  <r>
    <n v="76"/>
    <n v="5700"/>
    <x v="3"/>
    <x v="1"/>
    <n v="1180.9361066818201"/>
    <n v="544.36905267082295"/>
    <n v="0"/>
    <n v="6.4470522403716997"/>
    <n v="495"/>
    <n v="108"/>
    <n v="0.1"/>
    <n v="2002"/>
    <x v="1"/>
    <n v="4855"/>
    <s v="eilB76"/>
    <n v="0.218181818181818"/>
    <x v="1"/>
    <n v="1"/>
    <s v="eilB76 25 2002 0,05"/>
    <s v="eilB76 25 2002 0,05_warmstart_544,369052670823"/>
    <n v="0"/>
    <n v="1"/>
  </r>
  <r>
    <n v="76"/>
    <n v="5700"/>
    <x v="3"/>
    <x v="1"/>
    <n v="7205.79959464073"/>
    <s v="inf"/>
    <s v="inf"/>
    <n v="10.1138696670532"/>
    <n v="607"/>
    <n v="181"/>
    <n v="0.1"/>
    <n v="2002"/>
    <x v="2"/>
    <n v="19718"/>
    <s v="eilA76"/>
    <n v="0.29818780889620999"/>
    <x v="1"/>
    <n v="0"/>
    <s v="eilA76 25 2002 0,75"/>
    <s v="eilA76 25 2002 0,75_warmstart_inf"/>
    <s v="inf"/>
    <n v="0"/>
  </r>
  <r>
    <n v="31"/>
    <n v="930"/>
    <x v="1"/>
    <x v="0"/>
    <n v="13.5397198200225"/>
    <n v="222.99999999999901"/>
    <n v="0"/>
    <n v="0"/>
    <n v="251"/>
    <n v="0"/>
    <n v="0"/>
    <n v="2000"/>
    <x v="2"/>
    <n v="0"/>
    <s v="eil31"/>
    <n v="0"/>
    <x v="0"/>
    <n v="1"/>
    <s v="eil31 50 2000 0,75"/>
    <s v="eil31 50 2000 0,75_cut_222,999999999999"/>
    <n v="0"/>
    <n v="1"/>
  </r>
  <r>
    <n v="31"/>
    <n v="930"/>
    <x v="2"/>
    <x v="0"/>
    <n v="18.6853346824646"/>
    <n v="222.99999999999901"/>
    <n v="0"/>
    <n v="0"/>
    <n v="351"/>
    <n v="0"/>
    <n v="0"/>
    <n v="2002"/>
    <x v="1"/>
    <n v="0"/>
    <s v="eil31"/>
    <n v="0"/>
    <x v="0"/>
    <n v="1"/>
    <s v="eil31 100 2002 0,05"/>
    <s v="eil31 100 2002 0,05_cut_222,999999999999"/>
    <n v="0"/>
    <n v="1"/>
  </r>
  <r>
    <n v="7"/>
    <n v="42"/>
    <x v="0"/>
    <x v="1"/>
    <n v="4.2027742862701398"/>
    <n v="75.511999999999802"/>
    <n v="0"/>
    <n v="2.9797790050506499"/>
    <n v="12"/>
    <n v="3"/>
    <n v="0.1"/>
    <n v="1998"/>
    <x v="2"/>
    <n v="151"/>
    <s v="eil7"/>
    <n v="0.25"/>
    <x v="2"/>
    <n v="1"/>
    <s v="eil7 250 1998 0,75"/>
    <s v="eil7 250 1998 0,75_warmstart_75,5119999999998"/>
    <n v="0"/>
    <n v="1"/>
  </r>
  <r>
    <n v="76"/>
    <n v="5700"/>
    <x v="2"/>
    <x v="0"/>
    <n v="7213.9403169155103"/>
    <s v="inf"/>
    <s v="inf"/>
    <n v="0"/>
    <n v="3387"/>
    <n v="0"/>
    <n v="0"/>
    <n v="2002"/>
    <x v="1"/>
    <n v="0"/>
    <s v="eilD76"/>
    <n v="0"/>
    <x v="1"/>
    <n v="0"/>
    <s v="eilD76 100 2002 0,05"/>
    <s v="eilD76 100 2002 0,05_cut_inf"/>
    <s v="inf"/>
    <n v="0"/>
  </r>
  <r>
    <n v="33"/>
    <n v="1056"/>
    <x v="3"/>
    <x v="1"/>
    <n v="59.166777133941601"/>
    <n v="442.653486711781"/>
    <n v="0"/>
    <n v="3.1307687759399401"/>
    <n v="476"/>
    <n v="272"/>
    <n v="0.1"/>
    <n v="2000"/>
    <x v="1"/>
    <n v="564"/>
    <s v="eil33"/>
    <n v="0.57142857142857095"/>
    <x v="0"/>
    <n v="1"/>
    <s v="eil33 25 2000 0,05"/>
    <s v="eil33 25 2000 0,05_warmstart_442,653486711781"/>
    <n v="0"/>
    <n v="1"/>
  </r>
  <r>
    <n v="22"/>
    <n v="462"/>
    <x v="1"/>
    <x v="1"/>
    <n v="42.092333555221501"/>
    <n v="278.43707695875997"/>
    <n v="0"/>
    <n v="1.03863048553466"/>
    <n v="246"/>
    <n v="152"/>
    <n v="0.1"/>
    <n v="2001"/>
    <x v="0"/>
    <n v="4996"/>
    <s v="eil22"/>
    <n v="0.61788617886178798"/>
    <x v="2"/>
    <n v="1"/>
    <s v="eil22 50 2001 0,25"/>
    <s v="eil22 50 2001 0,25_warmstart_278,43707695876"/>
    <n v="0"/>
    <n v="1"/>
  </r>
  <r>
    <n v="30"/>
    <n v="870"/>
    <x v="1"/>
    <x v="1"/>
    <n v="52.878248691558802"/>
    <n v="382.729887788528"/>
    <n v="0"/>
    <n v="1.9526224136352499"/>
    <n v="285"/>
    <n v="80"/>
    <n v="0.1"/>
    <n v="2000"/>
    <x v="1"/>
    <n v="296"/>
    <s v="eil30"/>
    <n v="0.28070175438596401"/>
    <x v="0"/>
    <n v="1"/>
    <s v="eil30 50 2000 0,05"/>
    <s v="eil30 50 2000 0,05_warmstart_382,729887788528"/>
    <n v="0"/>
    <n v="1"/>
  </r>
  <r>
    <n v="31"/>
    <n v="930"/>
    <x v="0"/>
    <x v="0"/>
    <n v="127.89885354042001"/>
    <n v="222.99999999999801"/>
    <n v="0"/>
    <n v="0"/>
    <n v="678"/>
    <n v="0"/>
    <n v="0"/>
    <n v="2001"/>
    <x v="2"/>
    <n v="0"/>
    <s v="eil31"/>
    <n v="0"/>
    <x v="0"/>
    <n v="1"/>
    <s v="eil31 250 2001 0,75"/>
    <s v="eil31 250 2001 0,75_cut_222,999999999998"/>
    <n v="0"/>
    <n v="1"/>
  </r>
  <r>
    <n v="31"/>
    <n v="930"/>
    <x v="2"/>
    <x v="1"/>
    <n v="17.370588064193701"/>
    <n v="222.99999999999901"/>
    <n v="0"/>
    <n v="2.21764016151428"/>
    <n v="165"/>
    <n v="104"/>
    <n v="0.1"/>
    <n v="2000"/>
    <x v="0"/>
    <n v="0"/>
    <s v="eil31"/>
    <n v="0.63030303030303003"/>
    <x v="0"/>
    <n v="1"/>
    <s v="eil31 100 2000 0,25"/>
    <s v="eil31 100 2000 0,25_warmstart_222,999999999999"/>
    <n v="0"/>
    <n v="1"/>
  </r>
  <r>
    <n v="48"/>
    <n v="2256"/>
    <x v="3"/>
    <x v="0"/>
    <n v="7201.4697685241699"/>
    <s v="inf"/>
    <s v="inf"/>
    <n v="0"/>
    <n v="58168"/>
    <n v="0"/>
    <n v="0"/>
    <n v="1998"/>
    <x v="2"/>
    <n v="0"/>
    <s v="att48"/>
    <n v="0"/>
    <x v="0"/>
    <n v="0"/>
    <s v="att48 25 1998 0,75"/>
    <s v="att48 25 1998 0,75_cut_inf"/>
    <s v="inf"/>
    <n v="0"/>
  </r>
  <r>
    <n v="76"/>
    <n v="5700"/>
    <x v="2"/>
    <x v="1"/>
    <n v="7215.2907626628803"/>
    <s v="inf"/>
    <s v="inf"/>
    <n v="15.457748889923"/>
    <n v="476"/>
    <n v="108"/>
    <n v="0.1"/>
    <n v="1999"/>
    <x v="1"/>
    <n v="817"/>
    <s v="eilA76"/>
    <n v="0.22689075630252101"/>
    <x v="1"/>
    <n v="0"/>
    <s v="eilA76 100 1999 0,05"/>
    <s v="eilA76 100 1999 0,05_warmstart_inf"/>
    <s v="Niet meedoen"/>
    <n v="0"/>
  </r>
  <r>
    <n v="22"/>
    <n v="462"/>
    <x v="0"/>
    <x v="1"/>
    <n v="2019.8694620132401"/>
    <n v="278.437076958761"/>
    <n v="0"/>
    <n v="8.9700417518615705"/>
    <n v="896"/>
    <n v="475"/>
    <n v="0.1"/>
    <n v="2002"/>
    <x v="1"/>
    <n v="37230"/>
    <s v="eil22"/>
    <n v="0.53013392857142805"/>
    <x v="2"/>
    <n v="1"/>
    <s v="eil22 250 2002 0,05"/>
    <s v="eil22 250 2002 0,05_warmstart_278,437076958761"/>
    <n v="0"/>
    <n v="1"/>
  </r>
  <r>
    <n v="13"/>
    <n v="156"/>
    <x v="1"/>
    <x v="1"/>
    <n v="2.6695528030395499"/>
    <n v="152.99999999999901"/>
    <n v="0"/>
    <n v="0.43423581123352001"/>
    <n v="56"/>
    <n v="26"/>
    <n v="0.1"/>
    <n v="2000"/>
    <x v="2"/>
    <n v="0"/>
    <s v="eil13"/>
    <n v="0.46428571428571402"/>
    <x v="2"/>
    <n v="1"/>
    <s v="eil13 50 2000 0,75"/>
    <s v="eil13 50 2000 0,75_warmstart_152,999999999999"/>
    <n v="0"/>
    <n v="1"/>
  </r>
  <r>
    <n v="51"/>
    <n v="2550"/>
    <x v="2"/>
    <x v="1"/>
    <n v="7206.8730359077399"/>
    <n v="429.484080671264"/>
    <n v="1.2349918530653699E-2"/>
    <n v="11.224420070648099"/>
    <n v="511"/>
    <n v="256"/>
    <n v="0.1"/>
    <n v="2002"/>
    <x v="0"/>
    <n v="47588"/>
    <s v="eil51"/>
    <n v="0.50097847358121295"/>
    <x v="1"/>
    <n v="1"/>
    <s v="eil51 100 2002 0,25"/>
    <s v="eil51 100 2002 0,25_warmstart_429,484080671264"/>
    <n v="1.2349918530653699E-2"/>
    <n v="0"/>
  </r>
  <r>
    <n v="76"/>
    <n v="5700"/>
    <x v="3"/>
    <x v="0"/>
    <n v="3364.64937829971"/>
    <n v="544.36905267082795"/>
    <n v="0"/>
    <n v="0"/>
    <n v="3588"/>
    <n v="0"/>
    <n v="0"/>
    <n v="2002"/>
    <x v="1"/>
    <n v="0"/>
    <s v="eilB76"/>
    <n v="0"/>
    <x v="1"/>
    <n v="1"/>
    <s v="eilB76 25 2002 0,05"/>
    <s v="eilB76 25 2002 0,05_cut_544,369052670828"/>
    <n v="0"/>
    <n v="1"/>
  </r>
  <r>
    <n v="13"/>
    <n v="156"/>
    <x v="2"/>
    <x v="0"/>
    <n v="8.4056055545806796"/>
    <n v="153"/>
    <n v="0"/>
    <n v="0"/>
    <n v="54"/>
    <n v="0"/>
    <n v="0"/>
    <n v="2000"/>
    <x v="2"/>
    <n v="0"/>
    <s v="eil13"/>
    <n v="0"/>
    <x v="2"/>
    <n v="1"/>
    <s v="eil13 100 2000 0,75"/>
    <s v="eil13 100 2000 0,75_cut_153"/>
    <n v="0"/>
    <n v="1"/>
  </r>
  <r>
    <n v="22"/>
    <n v="462"/>
    <x v="2"/>
    <x v="1"/>
    <n v="204.67561483383099"/>
    <n v="278.43707695875997"/>
    <n v="0"/>
    <n v="1.6118640899658201"/>
    <n v="161"/>
    <n v="92"/>
    <n v="0.1"/>
    <n v="2000"/>
    <x v="2"/>
    <n v="10990"/>
    <s v="eil22"/>
    <n v="0.57142857142857095"/>
    <x v="2"/>
    <n v="1"/>
    <s v="eil22 100 2000 0,75"/>
    <s v="eil22 100 2000 0,75_warmstart_278,43707695876"/>
    <n v="0"/>
    <n v="1"/>
  </r>
  <r>
    <n v="51"/>
    <n v="2550"/>
    <x v="3"/>
    <x v="0"/>
    <n v="779.167038440704"/>
    <n v="428.87175639203298"/>
    <n v="0"/>
    <n v="0"/>
    <n v="8174"/>
    <n v="0"/>
    <n v="0"/>
    <n v="2001"/>
    <x v="2"/>
    <n v="0"/>
    <s v="eil51"/>
    <n v="0"/>
    <x v="1"/>
    <n v="1"/>
    <s v="eil51 25 2001 0,75"/>
    <s v="eil51 25 2001 0,75_cut_428,871756392033"/>
    <n v="0"/>
    <n v="1"/>
  </r>
  <r>
    <n v="31"/>
    <n v="930"/>
    <x v="1"/>
    <x v="1"/>
    <n v="4.9060795307159397"/>
    <n v="222.99999999999901"/>
    <n v="0"/>
    <n v="1.0767395496368399"/>
    <n v="120"/>
    <n v="75"/>
    <n v="0.1"/>
    <n v="2001"/>
    <x v="0"/>
    <n v="0"/>
    <s v="eil31"/>
    <n v="0.625"/>
    <x v="0"/>
    <n v="1"/>
    <s v="eil31 50 2001 0,25"/>
    <s v="eil31 50 2001 0,25_warmstart_222,999999999999"/>
    <n v="0"/>
    <n v="1"/>
  </r>
  <r>
    <n v="23"/>
    <n v="506"/>
    <x v="1"/>
    <x v="1"/>
    <n v="9.7545049190521205"/>
    <n v="470.05859968022298"/>
    <n v="0"/>
    <n v="0.90231180191039995"/>
    <n v="142"/>
    <n v="107"/>
    <n v="0.1"/>
    <n v="2000"/>
    <x v="1"/>
    <n v="0"/>
    <s v="eil23"/>
    <n v="0.75352112676056304"/>
    <x v="2"/>
    <n v="1"/>
    <s v="eil23 50 2000 0,05"/>
    <s v="eil23 50 2000 0,05_warmstart_470,058599680223"/>
    <n v="0"/>
    <n v="1"/>
  </r>
  <r>
    <n v="22"/>
    <n v="462"/>
    <x v="0"/>
    <x v="0"/>
    <n v="1578.6362998485499"/>
    <n v="278.43707695875997"/>
    <n v="9.8850149064521906E-5"/>
    <n v="0"/>
    <n v="19277"/>
    <n v="0"/>
    <n v="0"/>
    <n v="2000"/>
    <x v="0"/>
    <n v="0"/>
    <s v="eil22"/>
    <n v="0"/>
    <x v="2"/>
    <n v="1"/>
    <s v="eil22 250 2000 0,25"/>
    <s v="eil22 250 2000 0,25_cut_278,43707695876"/>
    <n v="9.8850149064521906E-5"/>
    <n v="0"/>
  </r>
  <r>
    <n v="23"/>
    <n v="506"/>
    <x v="1"/>
    <x v="0"/>
    <n v="21.359914779663001"/>
    <n v="470.05859968022298"/>
    <n v="0"/>
    <n v="0"/>
    <n v="364"/>
    <n v="0"/>
    <n v="0"/>
    <n v="2000"/>
    <x v="0"/>
    <n v="0"/>
    <s v="eil23"/>
    <n v="0"/>
    <x v="2"/>
    <n v="1"/>
    <s v="eil23 50 2000 0,25"/>
    <s v="eil23 50 2000 0,25_cut_470,058599680223"/>
    <n v="0"/>
    <n v="1"/>
  </r>
  <r>
    <n v="7"/>
    <n v="42"/>
    <x v="3"/>
    <x v="1"/>
    <n v="0.84863328933715798"/>
    <n v="104"/>
    <n v="0"/>
    <n v="0.48826813697814903"/>
    <n v="39"/>
    <n v="28"/>
    <n v="0.1"/>
    <n v="2000"/>
    <x v="1"/>
    <n v="200"/>
    <s v="eil7"/>
    <n v="0.71794871794871795"/>
    <x v="2"/>
    <n v="1"/>
    <s v="eil7 25 2000 0,05"/>
    <s v="eil7 25 2000 0,05_warmstart_104"/>
    <n v="0"/>
    <n v="1"/>
  </r>
  <r>
    <n v="13"/>
    <n v="156"/>
    <x v="3"/>
    <x v="0"/>
    <n v="1.0845758914947501"/>
    <n v="152.99999999999901"/>
    <n v="0"/>
    <n v="0"/>
    <n v="54"/>
    <n v="0"/>
    <n v="0"/>
    <n v="2002"/>
    <x v="2"/>
    <n v="0"/>
    <s v="eil13"/>
    <n v="0"/>
    <x v="2"/>
    <n v="1"/>
    <s v="eil13 25 2002 0,75"/>
    <s v="eil13 25 2002 0,75_cut_152,999999999999"/>
    <n v="0"/>
    <n v="1"/>
  </r>
  <r>
    <n v="31"/>
    <n v="930"/>
    <x v="2"/>
    <x v="0"/>
    <n v="24.1352295875549"/>
    <n v="222.99999999999901"/>
    <n v="0"/>
    <n v="0"/>
    <n v="351"/>
    <n v="0"/>
    <n v="0"/>
    <n v="2001"/>
    <x v="0"/>
    <n v="0"/>
    <s v="eil31"/>
    <n v="0"/>
    <x v="0"/>
    <n v="1"/>
    <s v="eil31 100 2001 0,25"/>
    <s v="eil31 100 2001 0,25_cut_222,999999999999"/>
    <n v="0"/>
    <n v="1"/>
  </r>
  <r>
    <n v="51"/>
    <n v="2550"/>
    <x v="3"/>
    <x v="1"/>
    <n v="1573.14334630966"/>
    <n v="428.87175562569399"/>
    <n v="0"/>
    <n v="3.19118952751159"/>
    <n v="311"/>
    <n v="114"/>
    <n v="0.1"/>
    <n v="1999"/>
    <x v="1"/>
    <n v="18233"/>
    <s v="eil51"/>
    <n v="0.36655948553054601"/>
    <x v="1"/>
    <n v="1"/>
    <s v="eil51 25 1999 0,05"/>
    <s v="eil51 25 1999 0,05_warmstart_428,871755625694"/>
    <n v="0"/>
    <n v="1"/>
  </r>
  <r>
    <n v="13"/>
    <n v="156"/>
    <x v="3"/>
    <x v="1"/>
    <n v="0.99519586563110296"/>
    <n v="153"/>
    <n v="0"/>
    <n v="0.48231959342956499"/>
    <n v="61"/>
    <n v="28"/>
    <n v="0.1"/>
    <n v="2000"/>
    <x v="0"/>
    <n v="0"/>
    <s v="eil13"/>
    <n v="0.45901639344262202"/>
    <x v="2"/>
    <n v="1"/>
    <s v="eil13 25 2000 0,25"/>
    <s v="eil13 25 2000 0,25_warmstart_153"/>
    <n v="0"/>
    <n v="1"/>
  </r>
  <r>
    <n v="101"/>
    <n v="10100"/>
    <x v="3"/>
    <x v="1"/>
    <n v="3464.0818431377402"/>
    <n v="640.211590879759"/>
    <n v="0"/>
    <n v="15.393771648406901"/>
    <n v="873"/>
    <n v="301"/>
    <n v="0.1"/>
    <n v="2002"/>
    <x v="1"/>
    <n v="5773"/>
    <s v="eilA101"/>
    <n v="0.34478808705612801"/>
    <x v="1"/>
    <n v="1"/>
    <s v="eilA101 25 2002 0,05"/>
    <s v="eilA101 25 2002 0,05_warmstart_640,211590879759"/>
    <n v="0"/>
    <n v="1"/>
  </r>
  <r>
    <n v="48"/>
    <n v="2256"/>
    <x v="1"/>
    <x v="1"/>
    <n v="7203.6750576496097"/>
    <s v="inf"/>
    <s v="inf"/>
    <n v="8.6825954914093"/>
    <n v="1238"/>
    <n v="591"/>
    <n v="0.1"/>
    <n v="1999"/>
    <x v="1"/>
    <n v="44081"/>
    <s v="att48"/>
    <n v="0.47738287560581499"/>
    <x v="0"/>
    <n v="0"/>
    <s v="att48 50 1999 0,05"/>
    <s v="att48 50 1999 0,05_warmstart_inf"/>
    <s v="Niet meedoen"/>
    <n v="0"/>
  </r>
  <r>
    <n v="30"/>
    <n v="870"/>
    <x v="2"/>
    <x v="1"/>
    <n v="641.22697257995605"/>
    <n v="382.72988778852999"/>
    <n v="0"/>
    <n v="4.5183820724487296"/>
    <n v="808"/>
    <n v="626"/>
    <n v="0.1"/>
    <n v="2000"/>
    <x v="2"/>
    <n v="0"/>
    <s v="eil30"/>
    <n v="0.774752475247524"/>
    <x v="0"/>
    <n v="1"/>
    <s v="eil30 100 2000 0,75"/>
    <s v="eil30 100 2000 0,75_warmstart_382,72988778853"/>
    <n v="0"/>
    <n v="1"/>
  </r>
  <r>
    <n v="33"/>
    <n v="1056"/>
    <x v="0"/>
    <x v="0"/>
    <n v="7208.3280894756299"/>
    <s v="inf"/>
    <s v="inf"/>
    <n v="0"/>
    <n v="211"/>
    <n v="0"/>
    <n v="0"/>
    <n v="2001"/>
    <x v="1"/>
    <n v="0"/>
    <s v="eil33"/>
    <n v="0"/>
    <x v="0"/>
    <n v="0"/>
    <s v="eil33 250 2001 0,05"/>
    <s v="eil33 250 2001 0,05_cut_inf"/>
    <s v="inf"/>
    <n v="0"/>
  </r>
  <r>
    <n v="51"/>
    <n v="2550"/>
    <x v="3"/>
    <x v="0"/>
    <n v="705.18348169326703"/>
    <n v="428.87175639203298"/>
    <n v="0"/>
    <n v="0"/>
    <n v="8174"/>
    <n v="0"/>
    <n v="0"/>
    <n v="1998"/>
    <x v="0"/>
    <n v="0"/>
    <s v="eil51"/>
    <n v="0"/>
    <x v="1"/>
    <n v="1"/>
    <s v="eil51 25 1998 0,25"/>
    <s v="eil51 25 1998 0,25_cut_428,871756392033"/>
    <n v="0"/>
    <n v="1"/>
  </r>
  <r>
    <n v="101"/>
    <n v="10100"/>
    <x v="1"/>
    <x v="0"/>
    <n v="7211.1207730770102"/>
    <s v="inf"/>
    <s v="inf"/>
    <n v="0"/>
    <n v="1847"/>
    <n v="0"/>
    <n v="0"/>
    <n v="1998"/>
    <x v="0"/>
    <n v="0"/>
    <s v="eilB101"/>
    <n v="0"/>
    <x v="1"/>
    <n v="0"/>
    <s v="eilB101 50 1998 0,25"/>
    <s v="eilB101 50 1998 0,25_cut_inf"/>
    <s v="inf"/>
    <n v="0"/>
  </r>
  <r>
    <n v="48"/>
    <n v="2256"/>
    <x v="0"/>
    <x v="0"/>
    <n v="7217.57764816284"/>
    <s v="inf"/>
    <s v="inf"/>
    <n v="0"/>
    <n v="22329"/>
    <n v="0"/>
    <n v="0"/>
    <n v="2001"/>
    <x v="0"/>
    <n v="0"/>
    <s v="att48"/>
    <n v="0"/>
    <x v="0"/>
    <n v="0"/>
    <s v="att48 250 2001 0,25"/>
    <s v="att48 250 2001 0,25_cut_inf"/>
    <s v="inf"/>
    <n v="0"/>
  </r>
  <r>
    <n v="31"/>
    <n v="930"/>
    <x v="3"/>
    <x v="1"/>
    <n v="2.4089183807372998"/>
    <n v="222.99999999999901"/>
    <n v="0"/>
    <n v="0.77813386917114202"/>
    <n v="79"/>
    <n v="79"/>
    <n v="0.1"/>
    <n v="2001"/>
    <x v="2"/>
    <n v="0"/>
    <s v="eil31"/>
    <n v="1"/>
    <x v="0"/>
    <n v="1"/>
    <s v="eil31 25 2001 0,75"/>
    <s v="eil31 25 2001 0,75_warmstart_222,999999999999"/>
    <n v="0"/>
    <n v="1"/>
  </r>
  <r>
    <n v="23"/>
    <n v="506"/>
    <x v="1"/>
    <x v="0"/>
    <n v="18.1985023021698"/>
    <n v="470.05859968022298"/>
    <n v="0"/>
    <n v="0"/>
    <n v="364"/>
    <n v="0"/>
    <n v="0"/>
    <n v="1999"/>
    <x v="2"/>
    <n v="0"/>
    <s v="eil23"/>
    <n v="0"/>
    <x v="2"/>
    <n v="1"/>
    <s v="eil23 50 1999 0,75"/>
    <s v="eil23 50 1999 0,75_cut_470,058599680223"/>
    <n v="0"/>
    <n v="1"/>
  </r>
  <r>
    <n v="76"/>
    <n v="5700"/>
    <x v="3"/>
    <x v="0"/>
    <n v="3227.6370539665199"/>
    <n v="544.36905267082795"/>
    <n v="0"/>
    <n v="0"/>
    <n v="3588"/>
    <n v="0"/>
    <n v="0"/>
    <n v="2001"/>
    <x v="1"/>
    <n v="0"/>
    <s v="eilC76"/>
    <n v="0"/>
    <x v="1"/>
    <n v="1"/>
    <s v="eilC76 25 2001 0,05"/>
    <s v="eilC76 25 2001 0,05_cut_544,369052670828"/>
    <n v="0"/>
    <n v="1"/>
  </r>
  <r>
    <n v="33"/>
    <n v="1056"/>
    <x v="2"/>
    <x v="0"/>
    <n v="4221.8872082233402"/>
    <n v="442.65348671178799"/>
    <n v="0"/>
    <n v="0"/>
    <n v="16482"/>
    <n v="0"/>
    <n v="0"/>
    <n v="2002"/>
    <x v="2"/>
    <n v="0"/>
    <s v="eil33"/>
    <n v="0"/>
    <x v="0"/>
    <n v="1"/>
    <s v="eil33 100 2002 0,75"/>
    <s v="eil33 100 2002 0,75_cut_442,653486711788"/>
    <n v="0"/>
    <n v="1"/>
  </r>
  <r>
    <n v="76"/>
    <n v="5700"/>
    <x v="3"/>
    <x v="1"/>
    <n v="639.12593364715497"/>
    <n v="544.36905267082795"/>
    <n v="0"/>
    <n v="5.7142198085784903"/>
    <n v="459"/>
    <n v="108"/>
    <n v="0.1"/>
    <n v="2001"/>
    <x v="0"/>
    <n v="1728"/>
    <s v="eilB76"/>
    <n v="0.23529411764705799"/>
    <x v="1"/>
    <n v="1"/>
    <s v="eilB76 25 2001 0,25"/>
    <s v="eilB76 25 2001 0,25_warmstart_544,369052670828"/>
    <n v="0"/>
    <n v="1"/>
  </r>
  <r>
    <n v="22"/>
    <n v="462"/>
    <x v="3"/>
    <x v="0"/>
    <n v="18.515635490417399"/>
    <n v="278.43707695875997"/>
    <n v="0"/>
    <n v="0"/>
    <n v="1643"/>
    <n v="0"/>
    <n v="0"/>
    <n v="2002"/>
    <x v="2"/>
    <n v="0"/>
    <s v="eil22"/>
    <n v="0"/>
    <x v="2"/>
    <n v="1"/>
    <s v="eil22 25 2002 0,75"/>
    <s v="eil22 25 2002 0,75_cut_278,43707695876"/>
    <n v="0"/>
    <n v="1"/>
  </r>
  <r>
    <n v="33"/>
    <n v="1056"/>
    <x v="2"/>
    <x v="1"/>
    <n v="2121.0394167899999"/>
    <n v="442.65348671178702"/>
    <n v="0"/>
    <n v="15.504315137863101"/>
    <n v="392"/>
    <n v="233"/>
    <n v="0.1"/>
    <n v="2000"/>
    <x v="1"/>
    <n v="8842"/>
    <s v="eil33"/>
    <n v="0.59438775510204001"/>
    <x v="0"/>
    <n v="1"/>
    <s v="eil33 100 2000 0,05"/>
    <s v="eil33 100 2000 0,05_warmstart_442,653486711787"/>
    <n v="0"/>
    <n v="1"/>
  </r>
  <r>
    <n v="31"/>
    <n v="930"/>
    <x v="1"/>
    <x v="0"/>
    <n v="10.163673162460301"/>
    <n v="222.99999999999901"/>
    <n v="0"/>
    <n v="0"/>
    <n v="251"/>
    <n v="0"/>
    <n v="0"/>
    <n v="1999"/>
    <x v="0"/>
    <n v="0"/>
    <s v="eil31"/>
    <n v="0"/>
    <x v="0"/>
    <n v="1"/>
    <s v="eil31 50 1999 0,25"/>
    <s v="eil31 50 1999 0,25_cut_222,999999999999"/>
    <n v="0"/>
    <n v="1"/>
  </r>
  <r>
    <n v="76"/>
    <n v="5700"/>
    <x v="1"/>
    <x v="1"/>
    <n v="6957.3074698448099"/>
    <n v="544.36905267082795"/>
    <n v="0"/>
    <n v="13.1545586585998"/>
    <n v="474"/>
    <n v="108"/>
    <n v="0.1"/>
    <n v="2002"/>
    <x v="0"/>
    <n v="5609"/>
    <s v="eilA76"/>
    <n v="0.227848101265822"/>
    <x v="1"/>
    <n v="1"/>
    <s v="eilA76 50 2002 0,25"/>
    <s v="eilA76 50 2002 0,25_warmstart_544,369052670828"/>
    <s v="Niet meedoen"/>
    <n v="1"/>
  </r>
  <r>
    <n v="7"/>
    <n v="42"/>
    <x v="1"/>
    <x v="0"/>
    <n v="1.39671301841735"/>
    <n v="102.46"/>
    <n v="0"/>
    <n v="0"/>
    <n v="449"/>
    <n v="0"/>
    <n v="0"/>
    <n v="2002"/>
    <x v="0"/>
    <n v="0"/>
    <s v="eil7"/>
    <n v="0"/>
    <x v="2"/>
    <n v="1"/>
    <s v="eil7 50 2002 0,25"/>
    <s v="eil7 50 2002 0,25_cut_102,46"/>
    <n v="0"/>
    <n v="1"/>
  </r>
  <r>
    <n v="30"/>
    <n v="870"/>
    <x v="3"/>
    <x v="0"/>
    <n v="30.499845027923499"/>
    <n v="382.72988778852903"/>
    <n v="0"/>
    <n v="0"/>
    <n v="1226"/>
    <n v="0"/>
    <n v="0"/>
    <n v="2002"/>
    <x v="0"/>
    <n v="0"/>
    <s v="eil30"/>
    <n v="0"/>
    <x v="0"/>
    <n v="1"/>
    <s v="eil30 25 2002 0,25"/>
    <s v="eil30 25 2002 0,25_cut_382,729887788529"/>
    <n v="0"/>
    <n v="1"/>
  </r>
  <r>
    <n v="33"/>
    <n v="1056"/>
    <x v="3"/>
    <x v="0"/>
    <n v="168.29072999954201"/>
    <n v="442.65348671178498"/>
    <n v="0"/>
    <n v="0"/>
    <n v="3146"/>
    <n v="0"/>
    <n v="0"/>
    <n v="2002"/>
    <x v="1"/>
    <n v="0"/>
    <s v="eil33"/>
    <n v="0"/>
    <x v="0"/>
    <n v="1"/>
    <s v="eil33 25 2002 0,05"/>
    <s v="eil33 25 2002 0,05_cut_442,653486711785"/>
    <n v="0"/>
    <n v="1"/>
  </r>
  <r>
    <n v="22"/>
    <n v="462"/>
    <x v="2"/>
    <x v="0"/>
    <n v="383.62007379531798"/>
    <n v="278.43707695875997"/>
    <n v="0"/>
    <n v="0"/>
    <n v="7085"/>
    <n v="0"/>
    <n v="0"/>
    <n v="2000"/>
    <x v="2"/>
    <n v="0"/>
    <s v="eil22"/>
    <n v="0"/>
    <x v="2"/>
    <n v="1"/>
    <s v="eil22 100 2000 0,75"/>
    <s v="eil22 100 2000 0,75_cut_278,43707695876"/>
    <n v="0"/>
    <n v="1"/>
  </r>
  <r>
    <n v="13"/>
    <n v="156"/>
    <x v="2"/>
    <x v="1"/>
    <n v="9.1844000816345197"/>
    <n v="153"/>
    <n v="0"/>
    <n v="0.84155082702636697"/>
    <n v="33"/>
    <n v="28"/>
    <n v="0.1"/>
    <n v="2001"/>
    <x v="0"/>
    <n v="0"/>
    <s v="eil13"/>
    <n v="0.84848484848484795"/>
    <x v="2"/>
    <n v="1"/>
    <s v="eil13 100 2001 0,25"/>
    <s v="eil13 100 2001 0,25_warmstart_153"/>
    <n v="0"/>
    <n v="1"/>
  </r>
  <r>
    <n v="33"/>
    <n v="1056"/>
    <x v="0"/>
    <x v="1"/>
    <n v="7212.0963025092997"/>
    <n v="444.23659417870698"/>
    <n v="7.7752883458796001E-3"/>
    <n v="88.210710763931203"/>
    <n v="441"/>
    <n v="186"/>
    <n v="0.1"/>
    <n v="2002"/>
    <x v="2"/>
    <n v="24277"/>
    <s v="eil33"/>
    <n v="0.421768707482993"/>
    <x v="0"/>
    <n v="1"/>
    <s v="eil33 250 2002 0,75"/>
    <s v="eil33 250 2002 0,75_warmstart_444,236594178707"/>
    <s v="Niet meedoen"/>
    <n v="0"/>
  </r>
  <r>
    <n v="22"/>
    <n v="462"/>
    <x v="3"/>
    <x v="1"/>
    <n v="39.014410495758"/>
    <n v="278.43707695875997"/>
    <n v="0"/>
    <n v="0.88145160675048795"/>
    <n v="222"/>
    <n v="141"/>
    <n v="0.1"/>
    <n v="2001"/>
    <x v="2"/>
    <n v="4478"/>
    <s v="eil22"/>
    <n v="0.63513513513513498"/>
    <x v="2"/>
    <n v="1"/>
    <s v="eil22 25 2001 0,75"/>
    <s v="eil22 25 2001 0,75_warmstart_278,43707695876"/>
    <n v="0"/>
    <n v="1"/>
  </r>
  <r>
    <n v="76"/>
    <n v="5700"/>
    <x v="1"/>
    <x v="1"/>
    <n v="7208.95549058914"/>
    <s v="inf"/>
    <s v="inf"/>
    <n v="12.6365106105804"/>
    <n v="446"/>
    <n v="107"/>
    <n v="0.1"/>
    <n v="1999"/>
    <x v="0"/>
    <n v="2405"/>
    <s v="eilD76"/>
    <n v="0.23991031390134501"/>
    <x v="1"/>
    <n v="0"/>
    <s v="eilD76 50 1999 0,25"/>
    <s v="eilD76 50 1999 0,25_warmstart_inf"/>
    <s v="Niet meedoen"/>
    <n v="0"/>
  </r>
  <r>
    <n v="48"/>
    <n v="2256"/>
    <x v="3"/>
    <x v="0"/>
    <n v="7201.4681134223902"/>
    <s v="inf"/>
    <s v="inf"/>
    <n v="0"/>
    <n v="19579"/>
    <n v="0"/>
    <n v="0"/>
    <n v="2001"/>
    <x v="0"/>
    <n v="0"/>
    <s v="att48"/>
    <n v="0"/>
    <x v="0"/>
    <n v="0"/>
    <s v="att48 25 2001 0,25"/>
    <s v="att48 25 2001 0,25_cut_inf"/>
    <s v="inf"/>
    <n v="0"/>
  </r>
  <r>
    <n v="76"/>
    <n v="5700"/>
    <x v="3"/>
    <x v="1"/>
    <n v="696.94314599037102"/>
    <n v="544.36905267082795"/>
    <n v="0"/>
    <n v="6.1948113441467196"/>
    <n v="459"/>
    <n v="108"/>
    <n v="0.1"/>
    <n v="2001"/>
    <x v="1"/>
    <n v="1728"/>
    <s v="eilC76"/>
    <n v="0.23529411764705799"/>
    <x v="1"/>
    <n v="1"/>
    <s v="eilC76 25 2001 0,05"/>
    <s v="eilC76 25 2001 0,05_warmstart_544,369052670828"/>
    <n v="0"/>
    <n v="1"/>
  </r>
  <r>
    <n v="23"/>
    <n v="506"/>
    <x v="2"/>
    <x v="1"/>
    <n v="33.908217668533297"/>
    <n v="470.05859968022401"/>
    <n v="0"/>
    <n v="1.8306040763854901"/>
    <n v="119"/>
    <n v="93"/>
    <n v="0.1"/>
    <n v="2000"/>
    <x v="0"/>
    <n v="21"/>
    <s v="eil23"/>
    <n v="0.78151260504201603"/>
    <x v="2"/>
    <n v="1"/>
    <s v="eil23 100 2000 0,25"/>
    <s v="eil23 100 2000 0,25_warmstart_470,058599680224"/>
    <n v="0"/>
    <n v="1"/>
  </r>
  <r>
    <n v="30"/>
    <n v="870"/>
    <x v="0"/>
    <x v="1"/>
    <n v="4538.1011972427304"/>
    <n v="382.72988778852601"/>
    <n v="0"/>
    <n v="26.005726575851401"/>
    <n v="371"/>
    <n v="238"/>
    <n v="0.1"/>
    <n v="2002"/>
    <x v="1"/>
    <n v="0"/>
    <s v="eil30"/>
    <n v="0.64150943396226401"/>
    <x v="0"/>
    <n v="1"/>
    <s v="eil30 250 2002 0,05"/>
    <s v="eil30 250 2002 0,05_warmstart_382,729887788526"/>
    <n v="0"/>
    <n v="1"/>
  </r>
  <r>
    <n v="13"/>
    <n v="156"/>
    <x v="0"/>
    <x v="0"/>
    <n v="47.685068845748901"/>
    <n v="152.99999999999901"/>
    <n v="0"/>
    <n v="0"/>
    <n v="54"/>
    <n v="0"/>
    <n v="0"/>
    <n v="2000"/>
    <x v="0"/>
    <n v="0"/>
    <s v="eil13"/>
    <n v="0"/>
    <x v="2"/>
    <n v="1"/>
    <s v="eil13 250 2000 0,25"/>
    <s v="eil13 250 2000 0,25_cut_152,999999999999"/>
    <n v="0"/>
    <n v="1"/>
  </r>
  <r>
    <n v="76"/>
    <n v="5700"/>
    <x v="2"/>
    <x v="0"/>
    <n v="7213.6207807064002"/>
    <s v="inf"/>
    <s v="inf"/>
    <n v="0"/>
    <n v="3387"/>
    <n v="0"/>
    <n v="0"/>
    <n v="1999"/>
    <x v="1"/>
    <n v="0"/>
    <s v="eilA76"/>
    <n v="0"/>
    <x v="1"/>
    <n v="0"/>
    <s v="eilA76 100 1999 0,05"/>
    <s v="eilA76 100 1999 0,05_cut_inf"/>
    <s v="inf"/>
    <n v="0"/>
  </r>
  <r>
    <n v="76"/>
    <n v="5700"/>
    <x v="2"/>
    <x v="1"/>
    <n v="7215.5746626853897"/>
    <s v="inf"/>
    <s v="inf"/>
    <n v="17.756622552871701"/>
    <n v="484"/>
    <n v="110"/>
    <n v="0.1"/>
    <n v="2002"/>
    <x v="1"/>
    <n v="1039"/>
    <s v="eilD76"/>
    <n v="0.22727272727272699"/>
    <x v="1"/>
    <n v="0"/>
    <s v="eilD76 100 2002 0,05"/>
    <s v="eilD76 100 2002 0,05_warmstart_inf"/>
    <s v="Niet meedoen"/>
    <n v="0"/>
  </r>
  <r>
    <n v="48"/>
    <n v="2256"/>
    <x v="2"/>
    <x v="1"/>
    <n v="7206.7535333633396"/>
    <s v="inf"/>
    <s v="inf"/>
    <n v="18.0464587211608"/>
    <n v="1789"/>
    <n v="551"/>
    <n v="0.1"/>
    <n v="2001"/>
    <x v="1"/>
    <n v="18315"/>
    <s v="att48"/>
    <n v="0.30799329234209"/>
    <x v="0"/>
    <n v="0"/>
    <s v="att48 100 2001 0,05"/>
    <s v="att48 100 2001 0,05_warmstart_inf"/>
    <s v="Niet meedoen"/>
    <n v="0"/>
  </r>
  <r>
    <n v="23"/>
    <n v="506"/>
    <x v="2"/>
    <x v="0"/>
    <n v="85.0936470031738"/>
    <n v="470.05859968022401"/>
    <n v="0"/>
    <n v="0"/>
    <n v="553"/>
    <n v="0"/>
    <n v="0"/>
    <n v="1998"/>
    <x v="0"/>
    <n v="0"/>
    <s v="eil23"/>
    <n v="0"/>
    <x v="2"/>
    <n v="1"/>
    <s v="eil23 100 1998 0,25"/>
    <s v="eil23 100 1998 0,25_cut_470,058599680224"/>
    <n v="0"/>
    <n v="1"/>
  </r>
  <r>
    <n v="31"/>
    <n v="930"/>
    <x v="1"/>
    <x v="1"/>
    <n v="4.8330905437469402"/>
    <n v="222.99999999999901"/>
    <n v="0"/>
    <n v="1.06534671783447"/>
    <n v="129"/>
    <n v="88"/>
    <n v="0.1"/>
    <n v="2002"/>
    <x v="1"/>
    <n v="0"/>
    <s v="eil31"/>
    <n v="0.68217054263565802"/>
    <x v="0"/>
    <n v="1"/>
    <s v="eil31 50 2002 0,05"/>
    <s v="eil31 50 2002 0,05_warmstart_222,999999999999"/>
    <n v="0"/>
    <n v="1"/>
  </r>
  <r>
    <n v="76"/>
    <n v="5700"/>
    <x v="3"/>
    <x v="0"/>
    <n v="3333.5982365608202"/>
    <n v="544.36905267082795"/>
    <n v="0"/>
    <n v="0"/>
    <n v="3588"/>
    <n v="0"/>
    <n v="0"/>
    <n v="1999"/>
    <x v="1"/>
    <n v="0"/>
    <s v="eilA76"/>
    <n v="0"/>
    <x v="1"/>
    <n v="1"/>
    <s v="eilA76 25 1999 0,05"/>
    <s v="eilA76 25 1999 0,05_cut_544,369052670828"/>
    <n v="0"/>
    <n v="1"/>
  </r>
  <r>
    <n v="76"/>
    <n v="5700"/>
    <x v="1"/>
    <x v="0"/>
    <n v="7206.7775375843003"/>
    <s v="inf"/>
    <s v="inf"/>
    <n v="0"/>
    <n v="6294"/>
    <n v="0"/>
    <n v="0"/>
    <n v="2001"/>
    <x v="2"/>
    <n v="0"/>
    <s v="eilC76"/>
    <n v="0"/>
    <x v="1"/>
    <n v="0"/>
    <s v="eilC76 50 2001 0,75"/>
    <s v="eilC76 50 2001 0,75_cut_inf"/>
    <s v="inf"/>
    <n v="0"/>
  </r>
  <r>
    <n v="23"/>
    <n v="506"/>
    <x v="3"/>
    <x v="0"/>
    <n v="4.5269975662231401"/>
    <n v="470.05859968022298"/>
    <n v="0"/>
    <n v="0"/>
    <n v="267"/>
    <n v="0"/>
    <n v="0"/>
    <n v="1999"/>
    <x v="1"/>
    <n v="0"/>
    <s v="eil23"/>
    <n v="0"/>
    <x v="2"/>
    <n v="1"/>
    <s v="eil23 25 1999 0,05"/>
    <s v="eil23 25 1999 0,05_cut_470,058599680223"/>
    <n v="0"/>
    <n v="1"/>
  </r>
  <r>
    <n v="22"/>
    <n v="462"/>
    <x v="1"/>
    <x v="0"/>
    <n v="35.579885721206601"/>
    <n v="278.43707695875997"/>
    <n v="0"/>
    <n v="0"/>
    <n v="4111"/>
    <n v="0"/>
    <n v="0"/>
    <n v="2002"/>
    <x v="1"/>
    <n v="0"/>
    <s v="eil22"/>
    <n v="0"/>
    <x v="2"/>
    <n v="1"/>
    <s v="eil22 50 2002 0,05"/>
    <s v="eil22 50 2002 0,05_cut_278,43707695876"/>
    <n v="0"/>
    <n v="1"/>
  </r>
  <r>
    <n v="33"/>
    <n v="1056"/>
    <x v="1"/>
    <x v="0"/>
    <n v="1208.5788202285701"/>
    <n v="442.65348671178702"/>
    <n v="0"/>
    <n v="0"/>
    <n v="9811"/>
    <n v="0"/>
    <n v="0"/>
    <n v="2002"/>
    <x v="2"/>
    <n v="0"/>
    <s v="eil33"/>
    <n v="0"/>
    <x v="0"/>
    <n v="1"/>
    <s v="eil33 50 2002 0,75"/>
    <s v="eil33 50 2002 0,75_cut_442,653486711787"/>
    <n v="0"/>
    <n v="1"/>
  </r>
  <r>
    <n v="30"/>
    <n v="870"/>
    <x v="2"/>
    <x v="0"/>
    <n v="808.158539533615"/>
    <n v="382.72988778852903"/>
    <n v="0"/>
    <n v="0"/>
    <n v="3865"/>
    <n v="0"/>
    <n v="0"/>
    <n v="1999"/>
    <x v="2"/>
    <n v="0"/>
    <s v="eil30"/>
    <n v="0"/>
    <x v="0"/>
    <n v="1"/>
    <s v="eil30 100 1999 0,75"/>
    <s v="eil30 100 1999 0,75_cut_382,729887788529"/>
    <n v="0"/>
    <n v="1"/>
  </r>
  <r>
    <n v="22"/>
    <n v="462"/>
    <x v="1"/>
    <x v="1"/>
    <n v="48.816889762878397"/>
    <n v="278.43707695875997"/>
    <n v="0"/>
    <n v="1.1784081459045399"/>
    <n v="147"/>
    <n v="64"/>
    <n v="0.1"/>
    <n v="2002"/>
    <x v="1"/>
    <n v="1826"/>
    <s v="eil22"/>
    <n v="0.43537414965986299"/>
    <x v="2"/>
    <n v="1"/>
    <s v="eil22 50 2002 0,05"/>
    <s v="eil22 50 2002 0,05_warmstart_278,43707695876"/>
    <n v="0"/>
    <n v="1"/>
  </r>
  <r>
    <n v="30"/>
    <n v="870"/>
    <x v="2"/>
    <x v="1"/>
    <n v="584.91296315193097"/>
    <n v="382.72988778852903"/>
    <n v="0"/>
    <n v="4.5096278190612704"/>
    <n v="280"/>
    <n v="181"/>
    <n v="0.1"/>
    <n v="2001"/>
    <x v="1"/>
    <n v="27"/>
    <s v="eil30"/>
    <n v="0.64642857142857102"/>
    <x v="0"/>
    <n v="1"/>
    <s v="eil30 100 2001 0,05"/>
    <s v="eil30 100 2001 0,05_warmstart_382,729887788529"/>
    <n v="0"/>
    <n v="1"/>
  </r>
  <r>
    <n v="76"/>
    <n v="5700"/>
    <x v="1"/>
    <x v="1"/>
    <n v="4953.2788074016498"/>
    <n v="544.36905267082795"/>
    <n v="0"/>
    <n v="7.5771632194518999"/>
    <n v="417"/>
    <n v="113"/>
    <n v="0.1"/>
    <n v="2002"/>
    <x v="2"/>
    <n v="10719"/>
    <s v="eilC76"/>
    <n v="0.27098321342925602"/>
    <x v="1"/>
    <n v="1"/>
    <s v="eilC76 50 2002 0,75"/>
    <s v="eilC76 50 2002 0,75_warmstart_544,369052670828"/>
    <s v="Niet meedoen"/>
    <n v="1"/>
  </r>
  <r>
    <n v="13"/>
    <n v="156"/>
    <x v="0"/>
    <x v="1"/>
    <n v="50.6813704967498"/>
    <n v="152.99999999999901"/>
    <n v="0"/>
    <n v="3.8552432060241699"/>
    <n v="48"/>
    <n v="24"/>
    <n v="0.1"/>
    <n v="2002"/>
    <x v="0"/>
    <n v="0"/>
    <s v="eil13"/>
    <n v="0.5"/>
    <x v="2"/>
    <n v="1"/>
    <s v="eil13 250 2002 0,25"/>
    <s v="eil13 250 2002 0,25_warmstart_152,999999999999"/>
    <n v="0"/>
    <n v="1"/>
  </r>
  <r>
    <n v="33"/>
    <n v="1056"/>
    <x v="2"/>
    <x v="1"/>
    <n v="1440.33765316009"/>
    <n v="442.65348671178702"/>
    <n v="0"/>
    <n v="16.679182052612301"/>
    <n v="309"/>
    <n v="224"/>
    <n v="0.1"/>
    <n v="2001"/>
    <x v="2"/>
    <n v="13999"/>
    <s v="eil33"/>
    <n v="0.72491909385113196"/>
    <x v="0"/>
    <n v="1"/>
    <s v="eil33 100 2001 0,75"/>
    <s v="eil33 100 2001 0,75_warmstart_442,653486711787"/>
    <n v="0"/>
    <n v="1"/>
  </r>
  <r>
    <n v="7"/>
    <n v="42"/>
    <x v="0"/>
    <x v="0"/>
    <n v="7.5748765468597403"/>
    <n v="98.847999999999701"/>
    <n v="0"/>
    <n v="0"/>
    <n v="1429"/>
    <n v="0"/>
    <n v="0"/>
    <n v="2001"/>
    <x v="0"/>
    <n v="0"/>
    <s v="eil7"/>
    <n v="0"/>
    <x v="2"/>
    <n v="1"/>
    <s v="eil7 250 2001 0,25"/>
    <s v="eil7 250 2001 0,25_cut_98,8479999999997"/>
    <n v="0"/>
    <n v="1"/>
  </r>
  <r>
    <n v="76"/>
    <n v="5700"/>
    <x v="3"/>
    <x v="1"/>
    <n v="6739.3993265628797"/>
    <n v="544.36905267082795"/>
    <n v="6.9852728414628204E-6"/>
    <n v="6.2471153736114502"/>
    <n v="459"/>
    <n v="106"/>
    <n v="0.1"/>
    <n v="2000"/>
    <x v="0"/>
    <n v="4622"/>
    <s v="eilB76"/>
    <n v="0.23093681917211301"/>
    <x v="1"/>
    <n v="1"/>
    <s v="eilB76 25 2000 0,25"/>
    <s v="eilB76 25 2000 0,25_warmstart_544,369052670828"/>
    <n v="6.9852728414628204E-6"/>
    <n v="0"/>
  </r>
  <r>
    <n v="13"/>
    <n v="156"/>
    <x v="2"/>
    <x v="0"/>
    <n v="8.6581273078918404"/>
    <n v="153"/>
    <n v="0"/>
    <n v="0"/>
    <n v="54"/>
    <n v="0"/>
    <n v="0"/>
    <n v="2000"/>
    <x v="0"/>
    <n v="0"/>
    <s v="eil13"/>
    <n v="0"/>
    <x v="2"/>
    <n v="1"/>
    <s v="eil13 100 2000 0,25"/>
    <s v="eil13 100 2000 0,25_cut_153"/>
    <n v="0"/>
    <n v="1"/>
  </r>
  <r>
    <n v="51"/>
    <n v="2550"/>
    <x v="3"/>
    <x v="0"/>
    <n v="700.46529746055603"/>
    <n v="428.87175639203298"/>
    <n v="0"/>
    <n v="0"/>
    <n v="8174"/>
    <n v="0"/>
    <n v="0"/>
    <n v="2001"/>
    <x v="0"/>
    <n v="0"/>
    <s v="eil51"/>
    <n v="0"/>
    <x v="1"/>
    <n v="1"/>
    <s v="eil51 25 2001 0,25"/>
    <s v="eil51 25 2001 0,25_cut_428,871756392033"/>
    <n v="0"/>
    <n v="1"/>
  </r>
  <r>
    <n v="23"/>
    <n v="506"/>
    <x v="2"/>
    <x v="1"/>
    <n v="62.718604564666698"/>
    <n v="470.05859968022401"/>
    <n v="0"/>
    <n v="1.57495641708374"/>
    <n v="155"/>
    <n v="112"/>
    <n v="0.1"/>
    <n v="1998"/>
    <x v="2"/>
    <n v="0"/>
    <s v="eil23"/>
    <n v="0.72258064516128995"/>
    <x v="2"/>
    <n v="1"/>
    <s v="eil23 100 1998 0,75"/>
    <s v="eil23 100 1998 0,75_warmstart_470,058599680224"/>
    <n v="0"/>
    <n v="1"/>
  </r>
  <r>
    <n v="101"/>
    <n v="10100"/>
    <x v="2"/>
    <x v="1"/>
    <n v="7228.9082782268497"/>
    <n v="1855.7962147296"/>
    <n v="0.65642568389418399"/>
    <n v="57.572099685668903"/>
    <n v="1141"/>
    <n v="300"/>
    <n v="0.1"/>
    <n v="2001"/>
    <x v="0"/>
    <n v="2928"/>
    <s v="eilA101"/>
    <n v="0.26292725679228701"/>
    <x v="1"/>
    <n v="1"/>
    <s v="eilA101 100 2001 0,25"/>
    <s v="eilA101 100 2001 0,25_warmstart_1855,7962147296"/>
    <s v="Niet meedoen"/>
    <n v="0"/>
  </r>
  <r>
    <n v="31"/>
    <n v="930"/>
    <x v="3"/>
    <x v="1"/>
    <n v="2.3896343708038299"/>
    <n v="222.99999999999901"/>
    <n v="0"/>
    <n v="0.84652614593505804"/>
    <n v="99"/>
    <n v="79"/>
    <n v="0.1"/>
    <n v="2000"/>
    <x v="2"/>
    <n v="0"/>
    <s v="eil31"/>
    <n v="0.79797979797979801"/>
    <x v="0"/>
    <n v="1"/>
    <s v="eil31 25 2000 0,75"/>
    <s v="eil31 25 2000 0,75_warmstart_222,999999999999"/>
    <n v="0"/>
    <n v="1"/>
  </r>
  <r>
    <n v="48"/>
    <n v="2256"/>
    <x v="1"/>
    <x v="1"/>
    <n v="7203.4472744464802"/>
    <s v="inf"/>
    <s v="inf"/>
    <n v="6.7039005756378103"/>
    <n v="915"/>
    <n v="306"/>
    <n v="0.1"/>
    <n v="1998"/>
    <x v="1"/>
    <n v="41425"/>
    <s v="att48"/>
    <n v="0.334426229508196"/>
    <x v="0"/>
    <n v="0"/>
    <s v="att48 50 1998 0,05"/>
    <s v="att48 50 1998 0,05_warmstart_inf"/>
    <s v="Niet meedoen"/>
    <n v="0"/>
  </r>
  <r>
    <n v="13"/>
    <n v="156"/>
    <x v="2"/>
    <x v="1"/>
    <n v="9.2746214866638095"/>
    <n v="153"/>
    <n v="0"/>
    <n v="0.87659072875976496"/>
    <n v="33"/>
    <n v="28"/>
    <n v="0.1"/>
    <n v="1999"/>
    <x v="2"/>
    <n v="0"/>
    <s v="eil13"/>
    <n v="0.84848484848484795"/>
    <x v="2"/>
    <n v="1"/>
    <s v="eil13 100 1999 0,75"/>
    <s v="eil13 100 1999 0,75_warmstart_153"/>
    <n v="0"/>
    <n v="1"/>
  </r>
  <r>
    <n v="76"/>
    <n v="5700"/>
    <x v="1"/>
    <x v="0"/>
    <n v="7207.9786300659098"/>
    <s v="inf"/>
    <s v="inf"/>
    <n v="0"/>
    <n v="2944"/>
    <n v="0"/>
    <n v="0"/>
    <n v="2000"/>
    <x v="2"/>
    <n v="0"/>
    <s v="eilA76"/>
    <n v="0"/>
    <x v="1"/>
    <n v="0"/>
    <s v="eilA76 50 2000 0,75"/>
    <s v="eilA76 50 2000 0,75_cut_inf"/>
    <s v="inf"/>
    <n v="0"/>
  </r>
  <r>
    <n v="22"/>
    <n v="462"/>
    <x v="0"/>
    <x v="0"/>
    <n v="1539.20605278015"/>
    <n v="278.43707695875997"/>
    <n v="9.8850149064521906E-5"/>
    <n v="0"/>
    <n v="19277"/>
    <n v="0"/>
    <n v="0"/>
    <n v="2000"/>
    <x v="2"/>
    <n v="0"/>
    <s v="eil22"/>
    <n v="0"/>
    <x v="2"/>
    <n v="1"/>
    <s v="eil22 250 2000 0,75"/>
    <s v="eil22 250 2000 0,75_cut_278,43707695876"/>
    <n v="9.8850149064521906E-5"/>
    <n v="0"/>
  </r>
  <r>
    <n v="48"/>
    <n v="2256"/>
    <x v="2"/>
    <x v="1"/>
    <n v="7206.9420576095499"/>
    <s v="inf"/>
    <s v="inf"/>
    <n v="10.053892612457201"/>
    <n v="1774"/>
    <n v="573"/>
    <n v="0.1"/>
    <n v="1998"/>
    <x v="0"/>
    <n v="20953"/>
    <s v="att48"/>
    <n v="0.322998872604284"/>
    <x v="0"/>
    <n v="0"/>
    <s v="att48 100 1998 0,25"/>
    <s v="att48 100 1998 0,25_warmstart_inf"/>
    <s v="Niet meedoen"/>
    <n v="0"/>
  </r>
  <r>
    <n v="76"/>
    <n v="5700"/>
    <x v="3"/>
    <x v="0"/>
    <n v="6475.2881422042801"/>
    <n v="544.36905267082795"/>
    <n v="0"/>
    <n v="0"/>
    <n v="3588"/>
    <n v="0"/>
    <n v="0"/>
    <n v="1998"/>
    <x v="1"/>
    <n v="0"/>
    <s v="eilC76"/>
    <n v="0"/>
    <x v="1"/>
    <n v="1"/>
    <s v="eilC76 25 1998 0,05"/>
    <s v="eilC76 25 1998 0,05_cut_544,369052670828"/>
    <n v="0"/>
    <n v="1"/>
  </r>
  <r>
    <n v="23"/>
    <n v="506"/>
    <x v="1"/>
    <x v="0"/>
    <n v="18.471109867095901"/>
    <n v="470.05859968022298"/>
    <n v="0"/>
    <n v="0"/>
    <n v="364"/>
    <n v="0"/>
    <n v="0"/>
    <n v="2000"/>
    <x v="2"/>
    <n v="0"/>
    <s v="eil23"/>
    <n v="0"/>
    <x v="2"/>
    <n v="1"/>
    <s v="eil23 50 2000 0,75"/>
    <s v="eil23 50 2000 0,75_cut_470,058599680223"/>
    <n v="0"/>
    <n v="1"/>
  </r>
  <r>
    <n v="13"/>
    <n v="156"/>
    <x v="3"/>
    <x v="0"/>
    <n v="0.92657089233398404"/>
    <n v="152.99999999999901"/>
    <n v="0"/>
    <n v="0"/>
    <n v="54"/>
    <n v="0"/>
    <n v="0"/>
    <n v="2002"/>
    <x v="0"/>
    <n v="0"/>
    <s v="eil13"/>
    <n v="0"/>
    <x v="2"/>
    <n v="1"/>
    <s v="eil13 25 2002 0,25"/>
    <s v="eil13 25 2002 0,25_cut_152,999999999999"/>
    <n v="0"/>
    <n v="1"/>
  </r>
  <r>
    <n v="51"/>
    <n v="2550"/>
    <x v="3"/>
    <x v="1"/>
    <n v="1714.64477825164"/>
    <n v="428.871756392034"/>
    <n v="0"/>
    <n v="2.5036604404449401"/>
    <n v="301"/>
    <n v="66"/>
    <n v="0.1"/>
    <n v="1998"/>
    <x v="1"/>
    <n v="23898"/>
    <s v="eil51"/>
    <n v="0.21926910299003299"/>
    <x v="1"/>
    <n v="1"/>
    <s v="eil51 25 1998 0,05"/>
    <s v="eil51 25 1998 0,05_warmstart_428,871756392034"/>
    <n v="0"/>
    <n v="1"/>
  </r>
  <r>
    <n v="13"/>
    <n v="156"/>
    <x v="3"/>
    <x v="1"/>
    <n v="0.95075058937072698"/>
    <n v="153"/>
    <n v="0"/>
    <n v="0.42504310607910101"/>
    <n v="61"/>
    <n v="24"/>
    <n v="0.1"/>
    <n v="2001"/>
    <x v="0"/>
    <n v="0"/>
    <s v="eil13"/>
    <n v="0.393442622950819"/>
    <x v="2"/>
    <n v="1"/>
    <s v="eil13 25 2001 0,25"/>
    <s v="eil13 25 2001 0,25_warmstart_153"/>
    <n v="0"/>
    <n v="1"/>
  </r>
  <r>
    <n v="31"/>
    <n v="930"/>
    <x v="1"/>
    <x v="0"/>
    <n v="8.7844262123107892"/>
    <n v="222.99999999999901"/>
    <n v="0"/>
    <n v="0"/>
    <n v="251"/>
    <n v="0"/>
    <n v="0"/>
    <n v="2000"/>
    <x v="0"/>
    <n v="0"/>
    <s v="eil31"/>
    <n v="0"/>
    <x v="0"/>
    <n v="1"/>
    <s v="eil31 50 2000 0,25"/>
    <s v="eil31 50 2000 0,25_cut_222,999999999999"/>
    <n v="0"/>
    <n v="1"/>
  </r>
  <r>
    <n v="76"/>
    <n v="5700"/>
    <x v="1"/>
    <x v="1"/>
    <n v="5837.4681229591297"/>
    <n v="544.36905267082795"/>
    <n v="0"/>
    <n v="8.5652084350585902"/>
    <n v="448"/>
    <n v="110"/>
    <n v="0.1"/>
    <n v="1998"/>
    <x v="0"/>
    <n v="10484"/>
    <s v="eilD76"/>
    <n v="0.245535714285714"/>
    <x v="1"/>
    <n v="1"/>
    <s v="eilD76 50 1998 0,25"/>
    <s v="eilD76 50 1998 0,25_warmstart_544,369052670828"/>
    <s v="Niet meedoen"/>
    <n v="1"/>
  </r>
  <r>
    <n v="33"/>
    <n v="1056"/>
    <x v="0"/>
    <x v="0"/>
    <n v="7208.5596294403003"/>
    <s v="inf"/>
    <s v="inf"/>
    <n v="0"/>
    <n v="211"/>
    <n v="0"/>
    <n v="0"/>
    <n v="2002"/>
    <x v="2"/>
    <n v="0"/>
    <s v="eil33"/>
    <n v="0"/>
    <x v="0"/>
    <n v="0"/>
    <s v="eil33 250 2002 0,75"/>
    <s v="eil33 250 2002 0,75_cut_inf"/>
    <s v="inf"/>
    <n v="0"/>
  </r>
  <r>
    <n v="76"/>
    <n v="5700"/>
    <x v="3"/>
    <x v="1"/>
    <n v="3758.5245435237798"/>
    <n v="544.36905267082795"/>
    <n v="6.9852728414628204E-6"/>
    <n v="6.1243228912353498"/>
    <n v="459"/>
    <n v="106"/>
    <n v="0.1"/>
    <n v="2000"/>
    <x v="1"/>
    <n v="4622"/>
    <s v="eilC76"/>
    <n v="0.23093681917211301"/>
    <x v="1"/>
    <n v="1"/>
    <s v="eilC76 25 2000 0,05"/>
    <s v="eilC76 25 2000 0,05_warmstart_544,369052670828"/>
    <n v="6.9852728414628204E-6"/>
    <n v="0"/>
  </r>
  <r>
    <n v="48"/>
    <n v="2256"/>
    <x v="3"/>
    <x v="0"/>
    <n v="7201.8447296619397"/>
    <n v="61149.549516334802"/>
    <n v="0.38963542065903201"/>
    <n v="0"/>
    <n v="47419"/>
    <n v="0"/>
    <n v="0"/>
    <n v="1998"/>
    <x v="0"/>
    <n v="0"/>
    <s v="att48"/>
    <n v="0"/>
    <x v="0"/>
    <n v="1"/>
    <s v="att48 25 1998 0,25"/>
    <s v="att48 25 1998 0,25_cut_61149,5495163348"/>
    <n v="0.38963542065903201"/>
    <n v="0"/>
  </r>
  <r>
    <n v="31"/>
    <n v="930"/>
    <x v="0"/>
    <x v="0"/>
    <n v="134.92179036140399"/>
    <n v="222.99999999999801"/>
    <n v="0"/>
    <n v="0"/>
    <n v="678"/>
    <n v="0"/>
    <n v="0"/>
    <n v="2001"/>
    <x v="0"/>
    <n v="0"/>
    <s v="eil31"/>
    <n v="0"/>
    <x v="0"/>
    <n v="1"/>
    <s v="eil31 250 2001 0,25"/>
    <s v="eil31 250 2001 0,25_cut_222,999999999998"/>
    <n v="0"/>
    <n v="1"/>
  </r>
  <r>
    <n v="22"/>
    <n v="462"/>
    <x v="3"/>
    <x v="1"/>
    <n v="20.218512058258"/>
    <n v="278.43707695875997"/>
    <n v="0"/>
    <n v="1.3056108951568599"/>
    <n v="260"/>
    <n v="155"/>
    <n v="0.1"/>
    <n v="2000"/>
    <x v="2"/>
    <n v="564"/>
    <s v="eil22"/>
    <n v="0.59615384615384603"/>
    <x v="2"/>
    <n v="1"/>
    <s v="eil22 25 2000 0,75"/>
    <s v="eil22 25 2000 0,75_warmstart_278,43707695876"/>
    <n v="0"/>
    <n v="1"/>
  </r>
  <r>
    <n v="30"/>
    <n v="870"/>
    <x v="2"/>
    <x v="1"/>
    <n v="625.74742078781105"/>
    <n v="382.72988778852903"/>
    <n v="0"/>
    <n v="4.5792257785797101"/>
    <n v="485"/>
    <n v="313"/>
    <n v="0.1"/>
    <n v="1998"/>
    <x v="0"/>
    <n v="0"/>
    <s v="eil30"/>
    <n v="0.64536082474226797"/>
    <x v="0"/>
    <n v="1"/>
    <s v="eil30 100 1998 0,25"/>
    <s v="eil30 100 1998 0,25_warmstart_382,729887788529"/>
    <n v="0"/>
    <n v="1"/>
  </r>
  <r>
    <n v="33"/>
    <n v="1056"/>
    <x v="2"/>
    <x v="0"/>
    <n v="4173.3625144958496"/>
    <n v="442.65348671178799"/>
    <n v="0"/>
    <n v="0"/>
    <n v="16482"/>
    <n v="0"/>
    <n v="0"/>
    <n v="2001"/>
    <x v="1"/>
    <n v="0"/>
    <s v="eil33"/>
    <n v="0"/>
    <x v="0"/>
    <n v="1"/>
    <s v="eil33 100 2001 0,05"/>
    <s v="eil33 100 2001 0,05_cut_442,653486711788"/>
    <n v="0"/>
    <n v="1"/>
  </r>
  <r>
    <n v="7"/>
    <n v="42"/>
    <x v="3"/>
    <x v="1"/>
    <n v="0.82523751258850098"/>
    <n v="103.24"/>
    <n v="0"/>
    <n v="0.46476411819458002"/>
    <n v="39"/>
    <n v="28"/>
    <n v="0.1"/>
    <n v="2002"/>
    <x v="0"/>
    <n v="193"/>
    <s v="eil7"/>
    <n v="0.71794871794871795"/>
    <x v="2"/>
    <n v="1"/>
    <s v="eil7 25 2002 0,25"/>
    <s v="eil7 25 2002 0,25_warmstart_103,24"/>
    <n v="0"/>
    <n v="1"/>
  </r>
  <r>
    <n v="33"/>
    <n v="1056"/>
    <x v="2"/>
    <x v="1"/>
    <n v="2013.59715080261"/>
    <n v="442.65348671178799"/>
    <n v="0"/>
    <n v="12.312610387802099"/>
    <n v="353"/>
    <n v="150"/>
    <n v="0.1"/>
    <n v="1999"/>
    <x v="0"/>
    <n v="21923"/>
    <s v="eil33"/>
    <n v="0.42492917847025402"/>
    <x v="0"/>
    <n v="1"/>
    <s v="eil33 100 1999 0,25"/>
    <s v="eil33 100 1999 0,25_warmstart_442,653486711788"/>
    <n v="0"/>
    <n v="1"/>
  </r>
  <r>
    <n v="7"/>
    <n v="42"/>
    <x v="2"/>
    <x v="0"/>
    <n v="2.7920846939086901"/>
    <n v="102.44999999999899"/>
    <n v="0"/>
    <n v="0"/>
    <n v="1606"/>
    <n v="0"/>
    <n v="0"/>
    <n v="2001"/>
    <x v="0"/>
    <n v="0"/>
    <s v="eil7"/>
    <n v="0"/>
    <x v="2"/>
    <n v="1"/>
    <s v="eil7 100 2001 0,25"/>
    <s v="eil7 100 2001 0,25_cut_102,449999999999"/>
    <n v="0"/>
    <n v="1"/>
  </r>
  <r>
    <n v="23"/>
    <n v="506"/>
    <x v="1"/>
    <x v="1"/>
    <n v="8.2466332912444997"/>
    <n v="470.05859968022298"/>
    <n v="0"/>
    <n v="0.86160159111022905"/>
    <n v="113"/>
    <n v="83"/>
    <n v="0.1"/>
    <n v="2002"/>
    <x v="0"/>
    <n v="21"/>
    <s v="eil23"/>
    <n v="0.734513274336283"/>
    <x v="2"/>
    <n v="1"/>
    <s v="eil23 50 2002 0,25"/>
    <s v="eil23 50 2002 0,25_warmstart_470,058599680223"/>
    <n v="0"/>
    <n v="1"/>
  </r>
  <r>
    <n v="30"/>
    <n v="870"/>
    <x v="0"/>
    <x v="0"/>
    <n v="7208.8802196979505"/>
    <n v="506.25777134768401"/>
    <n v="0.27589200559648702"/>
    <n v="0"/>
    <n v="7042"/>
    <n v="0"/>
    <n v="0"/>
    <n v="1999"/>
    <x v="2"/>
    <n v="0"/>
    <s v="eil30"/>
    <n v="0"/>
    <x v="0"/>
    <n v="1"/>
    <s v="eil30 250 1999 0,75"/>
    <s v="eil30 250 1999 0,75_cut_506,257771347684"/>
    <n v="0.27589200559648702"/>
    <n v="0"/>
  </r>
  <r>
    <n v="76"/>
    <n v="5700"/>
    <x v="3"/>
    <x v="0"/>
    <n v="3249.6460013389501"/>
    <n v="544.36905267082795"/>
    <n v="0"/>
    <n v="0"/>
    <n v="3588"/>
    <n v="0"/>
    <n v="0"/>
    <n v="2000"/>
    <x v="1"/>
    <n v="0"/>
    <s v="eilA76"/>
    <n v="0"/>
    <x v="1"/>
    <n v="1"/>
    <s v="eilA76 25 2000 0,05"/>
    <s v="eilA76 25 2000 0,05_cut_544,369052670828"/>
    <n v="0"/>
    <n v="1"/>
  </r>
  <r>
    <n v="101"/>
    <n v="10100"/>
    <x v="1"/>
    <x v="1"/>
    <n v="7214.5838224887802"/>
    <s v="inf"/>
    <s v="inf"/>
    <n v="23.0079922676086"/>
    <n v="827"/>
    <n v="231"/>
    <n v="0.1"/>
    <n v="2000"/>
    <x v="2"/>
    <n v="1985"/>
    <s v="eilA101"/>
    <n v="0.279322853688029"/>
    <x v="1"/>
    <n v="0"/>
    <s v="eilA101 50 2000 0,75"/>
    <s v="eilA101 50 2000 0,75_warmstart_inf"/>
    <s v="inf"/>
    <n v="0"/>
  </r>
  <r>
    <n v="23"/>
    <n v="506"/>
    <x v="3"/>
    <x v="0"/>
    <n v="4.4417848587036097"/>
    <n v="470.05859968022298"/>
    <n v="0"/>
    <n v="0"/>
    <n v="267"/>
    <n v="0"/>
    <n v="0"/>
    <n v="2000"/>
    <x v="1"/>
    <n v="0"/>
    <s v="eil23"/>
    <n v="0"/>
    <x v="2"/>
    <n v="1"/>
    <s v="eil23 25 2000 0,05"/>
    <s v="eil23 25 2000 0,05_cut_470,058599680223"/>
    <n v="0"/>
    <n v="1"/>
  </r>
  <r>
    <n v="76"/>
    <n v="5700"/>
    <x v="1"/>
    <x v="0"/>
    <n v="7207.9475109577097"/>
    <s v="inf"/>
    <s v="inf"/>
    <n v="0"/>
    <n v="2944"/>
    <n v="0"/>
    <n v="0"/>
    <n v="1998"/>
    <x v="2"/>
    <n v="0"/>
    <s v="eilC76"/>
    <n v="0"/>
    <x v="1"/>
    <n v="0"/>
    <s v="eilC76 50 1998 0,75"/>
    <s v="eilC76 50 1998 0,75_cut_inf"/>
    <s v="inf"/>
    <n v="0"/>
  </r>
  <r>
    <n v="23"/>
    <n v="506"/>
    <x v="2"/>
    <x v="1"/>
    <n v="63.350878715515101"/>
    <n v="470.05859968022401"/>
    <n v="0"/>
    <n v="1.5486133098602199"/>
    <n v="161"/>
    <n v="122"/>
    <n v="0.1"/>
    <n v="1999"/>
    <x v="1"/>
    <n v="0"/>
    <s v="eil23"/>
    <n v="0.75776397515527905"/>
    <x v="2"/>
    <n v="1"/>
    <s v="eil23 100 1999 0,05"/>
    <s v="eil23 100 1999 0,05_warmstart_470,058599680224"/>
    <n v="0"/>
    <n v="1"/>
  </r>
  <r>
    <n v="33"/>
    <n v="1056"/>
    <x v="3"/>
    <x v="1"/>
    <n v="46.068701267242403"/>
    <n v="442.65348655916398"/>
    <n v="0"/>
    <n v="2.5610997676849299"/>
    <n v="394"/>
    <n v="211"/>
    <n v="0.1"/>
    <n v="2002"/>
    <x v="0"/>
    <n v="2137"/>
    <s v="eil33"/>
    <n v="0.53553299492385698"/>
    <x v="0"/>
    <n v="1"/>
    <s v="eil33 25 2002 0,25"/>
    <s v="eil33 25 2002 0,25_warmstart_442,653486559164"/>
    <n v="0"/>
    <n v="1"/>
  </r>
  <r>
    <n v="30"/>
    <n v="870"/>
    <x v="1"/>
    <x v="1"/>
    <n v="101.727707147598"/>
    <n v="382.72988778852903"/>
    <n v="0"/>
    <n v="2.0744726657867401"/>
    <n v="246"/>
    <n v="127"/>
    <n v="0.1"/>
    <n v="2002"/>
    <x v="0"/>
    <n v="0"/>
    <s v="eil30"/>
    <n v="0.51626016260162599"/>
    <x v="0"/>
    <n v="1"/>
    <s v="eil30 50 2002 0,25"/>
    <s v="eil30 50 2002 0,25_warmstart_382,729887788529"/>
    <n v="0"/>
    <n v="1"/>
  </r>
  <r>
    <n v="13"/>
    <n v="156"/>
    <x v="2"/>
    <x v="1"/>
    <n v="8.0222785472869802"/>
    <n v="153"/>
    <n v="0"/>
    <n v="0.68000435829162598"/>
    <n v="33"/>
    <n v="24"/>
    <n v="0.1"/>
    <n v="1998"/>
    <x v="1"/>
    <n v="0"/>
    <s v="eil13"/>
    <n v="0.72727272727272696"/>
    <x v="2"/>
    <n v="1"/>
    <s v="eil13 100 1998 0,05"/>
    <s v="eil13 100 1998 0,05_warmstart_153"/>
    <n v="0"/>
    <n v="1"/>
  </r>
  <r>
    <n v="23"/>
    <n v="506"/>
    <x v="0"/>
    <x v="0"/>
    <n v="482.988654851913"/>
    <n v="470.05859968022401"/>
    <n v="0"/>
    <n v="0"/>
    <n v="1268"/>
    <n v="0"/>
    <n v="0"/>
    <n v="1998"/>
    <x v="0"/>
    <n v="0"/>
    <s v="eil23"/>
    <n v="0"/>
    <x v="2"/>
    <n v="1"/>
    <s v="eil23 250 1998 0,25"/>
    <s v="eil23 250 1998 0,25_cut_470,058599680224"/>
    <n v="0"/>
    <n v="1"/>
  </r>
  <r>
    <n v="33"/>
    <n v="1056"/>
    <x v="1"/>
    <x v="0"/>
    <n v="1909.78152894973"/>
    <n v="442.65348671178702"/>
    <n v="0"/>
    <n v="0"/>
    <n v="9811"/>
    <n v="0"/>
    <n v="0"/>
    <n v="2002"/>
    <x v="0"/>
    <n v="0"/>
    <s v="eil33"/>
    <n v="0"/>
    <x v="0"/>
    <n v="1"/>
    <s v="eil33 50 2002 0,25"/>
    <s v="eil33 50 2002 0,25_cut_442,653486711787"/>
    <n v="0"/>
    <n v="1"/>
  </r>
  <r>
    <n v="7"/>
    <n v="42"/>
    <x v="3"/>
    <x v="0"/>
    <n v="0.59159684181213301"/>
    <n v="104"/>
    <n v="0"/>
    <n v="0"/>
    <n v="172"/>
    <n v="0"/>
    <n v="0"/>
    <n v="2002"/>
    <x v="1"/>
    <n v="0"/>
    <s v="eil7"/>
    <n v="0"/>
    <x v="2"/>
    <n v="1"/>
    <s v="eil7 25 2002 0,05"/>
    <s v="eil7 25 2002 0,05_cut_104"/>
    <n v="0"/>
    <n v="1"/>
  </r>
  <r>
    <n v="30"/>
    <n v="870"/>
    <x v="1"/>
    <x v="0"/>
    <n v="85.590833902358995"/>
    <n v="382.72988778852903"/>
    <n v="0"/>
    <n v="0"/>
    <n v="1944"/>
    <n v="0"/>
    <n v="0"/>
    <n v="2002"/>
    <x v="1"/>
    <n v="0"/>
    <s v="eil30"/>
    <n v="0"/>
    <x v="0"/>
    <n v="1"/>
    <s v="eil30 50 2002 0,05"/>
    <s v="eil30 50 2002 0,05_cut_382,729887788529"/>
    <n v="0"/>
    <n v="1"/>
  </r>
  <r>
    <n v="30"/>
    <n v="870"/>
    <x v="2"/>
    <x v="0"/>
    <n v="478.550519227981"/>
    <n v="382.72988778852903"/>
    <n v="0"/>
    <n v="0"/>
    <n v="3865"/>
    <n v="0"/>
    <n v="0"/>
    <n v="1999"/>
    <x v="0"/>
    <n v="0"/>
    <s v="eil30"/>
    <n v="0"/>
    <x v="0"/>
    <n v="1"/>
    <s v="eil30 100 1999 0,25"/>
    <s v="eil30 100 1999 0,25_cut_382,729887788529"/>
    <n v="0"/>
    <n v="1"/>
  </r>
  <r>
    <n v="31"/>
    <n v="930"/>
    <x v="3"/>
    <x v="0"/>
    <n v="6.2225468158721897"/>
    <n v="222.99999999999901"/>
    <n v="0"/>
    <n v="0"/>
    <n v="199"/>
    <n v="0"/>
    <n v="0"/>
    <n v="1999"/>
    <x v="1"/>
    <n v="0"/>
    <s v="eil31"/>
    <n v="0"/>
    <x v="0"/>
    <n v="1"/>
    <s v="eil31 25 1999 0,05"/>
    <s v="eil31 25 1999 0,05_cut_222,999999999999"/>
    <n v="0"/>
    <n v="1"/>
  </r>
  <r>
    <n v="31"/>
    <n v="930"/>
    <x v="2"/>
    <x v="1"/>
    <n v="15.934340000152501"/>
    <n v="222.99999999999901"/>
    <n v="0"/>
    <n v="2.4090056419372501"/>
    <n v="123"/>
    <n v="73"/>
    <n v="0.1"/>
    <n v="1999"/>
    <x v="1"/>
    <n v="0"/>
    <s v="eil31"/>
    <n v="0.59349593495934905"/>
    <x v="0"/>
    <n v="1"/>
    <s v="eil31 100 1999 0,05"/>
    <s v="eil31 100 1999 0,05_warmstart_222,999999999999"/>
    <n v="0"/>
    <n v="1"/>
  </r>
  <r>
    <n v="7"/>
    <n v="42"/>
    <x v="2"/>
    <x v="0"/>
    <n v="3.2124824523925701"/>
    <n v="103.99999999999901"/>
    <n v="0"/>
    <n v="0"/>
    <n v="1016"/>
    <n v="0"/>
    <n v="0"/>
    <n v="2002"/>
    <x v="1"/>
    <n v="0"/>
    <s v="eil7"/>
    <n v="0"/>
    <x v="2"/>
    <n v="1"/>
    <s v="eil7 100 2002 0,05"/>
    <s v="eil7 100 2002 0,05_cut_103,999999999999"/>
    <n v="0"/>
    <n v="1"/>
  </r>
  <r>
    <n v="30"/>
    <n v="870"/>
    <x v="3"/>
    <x v="1"/>
    <n v="23.797606468200598"/>
    <n v="382.72988778852903"/>
    <n v="0"/>
    <n v="1.6315104961395199"/>
    <n v="343"/>
    <n v="213"/>
    <n v="0.1"/>
    <n v="2002"/>
    <x v="2"/>
    <n v="0"/>
    <s v="eil30"/>
    <n v="0.62099125364431396"/>
    <x v="0"/>
    <n v="1"/>
    <s v="eil30 25 2002 0,75"/>
    <s v="eil30 25 2002 0,75_warmstart_382,729887788529"/>
    <n v="0"/>
    <n v="1"/>
  </r>
  <r>
    <n v="48"/>
    <n v="2256"/>
    <x v="1"/>
    <x v="0"/>
    <n v="7202.6016328334799"/>
    <s v="inf"/>
    <s v="inf"/>
    <n v="0"/>
    <n v="57706"/>
    <n v="0"/>
    <n v="0"/>
    <n v="2001"/>
    <x v="1"/>
    <n v="0"/>
    <s v="att48"/>
    <n v="0"/>
    <x v="0"/>
    <n v="0"/>
    <s v="att48 50 2001 0,05"/>
    <s v="att48 50 2001 0,05_cut_inf"/>
    <s v="inf"/>
    <n v="0"/>
  </r>
  <r>
    <n v="33"/>
    <n v="1056"/>
    <x v="1"/>
    <x v="1"/>
    <n v="235.45343160629201"/>
    <n v="442.65348671178799"/>
    <n v="0"/>
    <n v="5.4578793048858598"/>
    <n v="398"/>
    <n v="141"/>
    <n v="0.1"/>
    <n v="2002"/>
    <x v="2"/>
    <n v="7893"/>
    <s v="eil33"/>
    <n v="0.35427135678391902"/>
    <x v="0"/>
    <n v="1"/>
    <s v="eil33 50 2002 0,75"/>
    <s v="eil33 50 2002 0,75_warmstart_442,653486711788"/>
    <n v="0"/>
    <n v="1"/>
  </r>
  <r>
    <n v="7"/>
    <n v="42"/>
    <x v="0"/>
    <x v="0"/>
    <n v="1.2195560932159399"/>
    <n v="75.287999999999897"/>
    <n v="0"/>
    <n v="0"/>
    <n v="45"/>
    <n v="0"/>
    <n v="0"/>
    <n v="2001"/>
    <x v="2"/>
    <n v="0"/>
    <s v="eil7"/>
    <n v="0"/>
    <x v="2"/>
    <n v="1"/>
    <s v="eil7 250 2001 0,75"/>
    <s v="eil7 250 2001 0,75_cut_75,2879999999999"/>
    <n v="0"/>
    <n v="1"/>
  </r>
  <r>
    <n v="76"/>
    <n v="5700"/>
    <x v="1"/>
    <x v="1"/>
    <n v="4321.6542389392798"/>
    <n v="544.36905175591403"/>
    <n v="0"/>
    <n v="10.4490146636962"/>
    <n v="445"/>
    <n v="226"/>
    <n v="0.1"/>
    <n v="2000"/>
    <x v="1"/>
    <n v="10766"/>
    <s v="eilA76"/>
    <n v="0.50786516853932495"/>
    <x v="1"/>
    <n v="1"/>
    <s v="eilA76 50 2000 0,05"/>
    <s v="eilA76 50 2000 0,05_warmstart_544,369051755914"/>
    <s v="Niet meedoen"/>
    <n v="1"/>
  </r>
  <r>
    <n v="101"/>
    <n v="10100"/>
    <x v="2"/>
    <x v="0"/>
    <n v="7224.3188447952198"/>
    <s v="inf"/>
    <s v="inf"/>
    <n v="0"/>
    <n v="5534"/>
    <n v="0"/>
    <n v="0"/>
    <n v="2002"/>
    <x v="1"/>
    <n v="0"/>
    <s v="eilB101"/>
    <n v="0"/>
    <x v="1"/>
    <n v="0"/>
    <s v="eilB101 100 2002 0,05"/>
    <s v="eilB101 100 2002 0,05_cut_inf"/>
    <s v="inf"/>
    <n v="0"/>
  </r>
  <r>
    <n v="7"/>
    <n v="42"/>
    <x v="1"/>
    <x v="1"/>
    <n v="0.69303774833679199"/>
    <n v="76.86"/>
    <n v="0"/>
    <n v="0.43825674057006803"/>
    <n v="13"/>
    <n v="8"/>
    <n v="0.1"/>
    <n v="2002"/>
    <x v="2"/>
    <n v="71"/>
    <s v="eil7"/>
    <n v="0.61538461538461497"/>
    <x v="2"/>
    <n v="1"/>
    <s v="eil7 50 2002 0,75"/>
    <s v="eil7 50 2002 0,75_warmstart_76,86"/>
    <n v="0"/>
    <n v="1"/>
  </r>
  <r>
    <n v="23"/>
    <n v="506"/>
    <x v="3"/>
    <x v="1"/>
    <n v="3.4621627330779998"/>
    <n v="470.05859968022298"/>
    <n v="0"/>
    <n v="0.73521637916564897"/>
    <n v="144"/>
    <n v="111"/>
    <n v="0.1"/>
    <n v="2002"/>
    <x v="2"/>
    <n v="0"/>
    <s v="eil23"/>
    <n v="0.77083333333333304"/>
    <x v="2"/>
    <n v="1"/>
    <s v="eil23 25 2002 0,75"/>
    <s v="eil23 25 2002 0,75_warmstart_470,058599680223"/>
    <n v="0"/>
    <n v="1"/>
  </r>
  <r>
    <n v="51"/>
    <n v="2550"/>
    <x v="1"/>
    <x v="0"/>
    <n v="7202.8968949317896"/>
    <n v="428.87175639203298"/>
    <n v="9.7164086828713993E-3"/>
    <n v="0"/>
    <n v="32542"/>
    <n v="0"/>
    <n v="0"/>
    <n v="1998"/>
    <x v="1"/>
    <n v="0"/>
    <s v="eil51"/>
    <n v="0"/>
    <x v="1"/>
    <n v="1"/>
    <s v="eil51 50 1998 0,05"/>
    <s v="eil51 50 1998 0,05_cut_428,871756392033"/>
    <n v="9.7164086828713993E-3"/>
    <n v="0"/>
  </r>
  <r>
    <n v="76"/>
    <n v="5700"/>
    <x v="2"/>
    <x v="0"/>
    <n v="7214.2945230007099"/>
    <s v="inf"/>
    <s v="inf"/>
    <n v="0"/>
    <n v="3387"/>
    <n v="0"/>
    <n v="0"/>
    <n v="2002"/>
    <x v="2"/>
    <n v="0"/>
    <s v="eilC76"/>
    <n v="0"/>
    <x v="1"/>
    <n v="0"/>
    <s v="eilC76 100 2002 0,75"/>
    <s v="eilC76 100 2002 0,75_cut_inf"/>
    <s v="inf"/>
    <n v="0"/>
  </r>
  <r>
    <n v="23"/>
    <n v="506"/>
    <x v="2"/>
    <x v="0"/>
    <n v="72.579230070114093"/>
    <n v="470.05859968022401"/>
    <n v="0"/>
    <n v="0"/>
    <n v="553"/>
    <n v="0"/>
    <n v="0"/>
    <n v="1998"/>
    <x v="2"/>
    <n v="0"/>
    <s v="eil23"/>
    <n v="0"/>
    <x v="2"/>
    <n v="1"/>
    <s v="eil23 100 1998 0,75"/>
    <s v="eil23 100 1998 0,75_cut_470,058599680224"/>
    <n v="0"/>
    <n v="1"/>
  </r>
  <r>
    <n v="13"/>
    <n v="156"/>
    <x v="3"/>
    <x v="1"/>
    <n v="0.84508609771728505"/>
    <n v="153"/>
    <n v="0"/>
    <n v="0.424574375152587"/>
    <n v="79"/>
    <n v="31"/>
    <n v="0.1"/>
    <n v="2002"/>
    <x v="1"/>
    <n v="0"/>
    <s v="eil13"/>
    <n v="0.392405063291139"/>
    <x v="2"/>
    <n v="1"/>
    <s v="eil13 25 2002 0,05"/>
    <s v="eil13 25 2002 0,05_warmstart_153"/>
    <n v="0"/>
    <n v="1"/>
  </r>
  <r>
    <n v="76"/>
    <n v="5700"/>
    <x v="1"/>
    <x v="0"/>
    <n v="7206.2753021716999"/>
    <s v="inf"/>
    <s v="inf"/>
    <n v="0"/>
    <n v="6294"/>
    <n v="0"/>
    <n v="0"/>
    <n v="2001"/>
    <x v="0"/>
    <n v="0"/>
    <s v="eilC76"/>
    <n v="0"/>
    <x v="1"/>
    <n v="0"/>
    <s v="eilC76 50 2001 0,25"/>
    <s v="eilC76 50 2001 0,25_cut_inf"/>
    <s v="inf"/>
    <n v="0"/>
  </r>
  <r>
    <n v="30"/>
    <n v="870"/>
    <x v="3"/>
    <x v="0"/>
    <n v="26.962840080261198"/>
    <n v="382.72988778852903"/>
    <n v="0"/>
    <n v="0"/>
    <n v="1226"/>
    <n v="0"/>
    <n v="0"/>
    <n v="2002"/>
    <x v="2"/>
    <n v="0"/>
    <s v="eil30"/>
    <n v="0"/>
    <x v="0"/>
    <n v="1"/>
    <s v="eil30 25 2002 0,75"/>
    <s v="eil30 25 2002 0,75_cut_382,729887788529"/>
    <n v="0"/>
    <n v="1"/>
  </r>
  <r>
    <n v="7"/>
    <n v="42"/>
    <x v="1"/>
    <x v="0"/>
    <n v="0.58798718452453602"/>
    <n v="76.86"/>
    <n v="0"/>
    <n v="0"/>
    <n v="36"/>
    <n v="0"/>
    <n v="0"/>
    <n v="2002"/>
    <x v="2"/>
    <n v="0"/>
    <s v="eil7"/>
    <n v="0"/>
    <x v="2"/>
    <n v="1"/>
    <s v="eil7 50 2002 0,75"/>
    <s v="eil7 50 2002 0,75_cut_76,86"/>
    <n v="0"/>
    <n v="1"/>
  </r>
  <r>
    <n v="31"/>
    <n v="930"/>
    <x v="1"/>
    <x v="0"/>
    <n v="10.558495998382501"/>
    <n v="222.99999999999901"/>
    <n v="0"/>
    <n v="0"/>
    <n v="251"/>
    <n v="0"/>
    <n v="0"/>
    <n v="1999"/>
    <x v="2"/>
    <n v="0"/>
    <s v="eil31"/>
    <n v="0"/>
    <x v="0"/>
    <n v="1"/>
    <s v="eil31 50 1999 0,75"/>
    <s v="eil31 50 1999 0,75_cut_222,999999999999"/>
    <n v="0"/>
    <n v="1"/>
  </r>
  <r>
    <n v="76"/>
    <n v="5700"/>
    <x v="3"/>
    <x v="1"/>
    <n v="2430.5260272025998"/>
    <n v="544.36905267082795"/>
    <n v="0"/>
    <n v="9.4107596874237007"/>
    <n v="447"/>
    <n v="108"/>
    <n v="0.1"/>
    <n v="1998"/>
    <x v="2"/>
    <n v="4827"/>
    <s v="eilD76"/>
    <n v="0.24161073825503299"/>
    <x v="1"/>
    <n v="1"/>
    <s v="eilD76 25 1998 0,75"/>
    <s v="eilD76 25 1998 0,75_warmstart_544,369052670828"/>
    <n v="0"/>
    <n v="1"/>
  </r>
  <r>
    <n v="22"/>
    <n v="462"/>
    <x v="2"/>
    <x v="0"/>
    <n v="415.04148674011202"/>
    <n v="278.43707695875997"/>
    <n v="0"/>
    <n v="0"/>
    <n v="7085"/>
    <n v="0"/>
    <n v="0"/>
    <n v="2000"/>
    <x v="0"/>
    <n v="0"/>
    <s v="eil22"/>
    <n v="0"/>
    <x v="2"/>
    <n v="1"/>
    <s v="eil22 100 2000 0,25"/>
    <s v="eil22 100 2000 0,25_cut_278,43707695876"/>
    <n v="0"/>
    <n v="1"/>
  </r>
  <r>
    <n v="33"/>
    <n v="1056"/>
    <x v="3"/>
    <x v="1"/>
    <n v="32.060264825820902"/>
    <n v="442.65348671178799"/>
    <n v="0"/>
    <n v="3.3554692268371502"/>
    <n v="398"/>
    <n v="236"/>
    <n v="0.1"/>
    <n v="2001"/>
    <x v="1"/>
    <n v="840"/>
    <s v="eil33"/>
    <n v="0.59296482412060303"/>
    <x v="0"/>
    <n v="1"/>
    <s v="eil33 25 2001 0,05"/>
    <s v="eil33 25 2001 0,05_warmstart_442,653486711788"/>
    <n v="0"/>
    <n v="1"/>
  </r>
  <r>
    <n v="22"/>
    <n v="462"/>
    <x v="2"/>
    <x v="1"/>
    <n v="128.218192577362"/>
    <n v="278.43707695875997"/>
    <n v="0"/>
    <n v="1.71245694160461"/>
    <n v="212"/>
    <n v="80"/>
    <n v="0.1"/>
    <n v="1998"/>
    <x v="0"/>
    <n v="5428"/>
    <s v="eil22"/>
    <n v="0.37735849056603699"/>
    <x v="2"/>
    <n v="1"/>
    <s v="eil22 100 1998 0,25"/>
    <s v="eil22 100 1998 0,25_warmstart_278,43707695876"/>
    <n v="0"/>
    <n v="1"/>
  </r>
  <r>
    <n v="22"/>
    <n v="462"/>
    <x v="1"/>
    <x v="1"/>
    <n v="55.840021610260003"/>
    <n v="278.43707695875997"/>
    <n v="0"/>
    <n v="0.96462798118591297"/>
    <n v="122"/>
    <n v="87"/>
    <n v="0.1"/>
    <n v="2000"/>
    <x v="0"/>
    <n v="6510"/>
    <s v="eil22"/>
    <n v="0.71311475409836"/>
    <x v="2"/>
    <n v="1"/>
    <s v="eil22 50 2000 0,25"/>
    <s v="eil22 50 2000 0,25_warmstart_278,43707695876"/>
    <n v="0"/>
    <n v="1"/>
  </r>
  <r>
    <n v="48"/>
    <n v="2256"/>
    <x v="3"/>
    <x v="0"/>
    <n v="7201.6367604732504"/>
    <n v="65749.638523464993"/>
    <n v="0.44823008653562701"/>
    <n v="0"/>
    <n v="58032"/>
    <n v="0"/>
    <n v="0"/>
    <n v="2001"/>
    <x v="2"/>
    <n v="0"/>
    <s v="att48"/>
    <n v="0"/>
    <x v="0"/>
    <n v="1"/>
    <s v="att48 25 2001 0,75"/>
    <s v="att48 25 2001 0,75_cut_65749,638523465"/>
    <n v="0.44823008653562701"/>
    <n v="0"/>
  </r>
  <r>
    <n v="30"/>
    <n v="870"/>
    <x v="1"/>
    <x v="1"/>
    <n v="86.168149471282902"/>
    <n v="382.72988778852903"/>
    <n v="0"/>
    <n v="2.1637790203094398"/>
    <n v="405"/>
    <n v="254"/>
    <n v="0.1"/>
    <n v="2001"/>
    <x v="1"/>
    <n v="0"/>
    <s v="eil30"/>
    <n v="0.62716049382715999"/>
    <x v="0"/>
    <n v="1"/>
    <s v="eil30 50 2001 0,05"/>
    <s v="eil30 50 2001 0,05_warmstart_382,729887788529"/>
    <n v="0"/>
    <n v="1"/>
  </r>
  <r>
    <n v="13"/>
    <n v="156"/>
    <x v="0"/>
    <x v="0"/>
    <n v="54.2258975505828"/>
    <n v="152.99999999999901"/>
    <n v="0"/>
    <n v="0"/>
    <n v="54"/>
    <n v="0"/>
    <n v="0"/>
    <n v="2000"/>
    <x v="2"/>
    <n v="0"/>
    <s v="eil13"/>
    <n v="0"/>
    <x v="2"/>
    <n v="1"/>
    <s v="eil13 250 2000 0,75"/>
    <s v="eil13 250 2000 0,75_cut_152,999999999999"/>
    <n v="0"/>
    <n v="1"/>
  </r>
  <r>
    <n v="7"/>
    <n v="42"/>
    <x v="3"/>
    <x v="1"/>
    <n v="0.69669437408447199"/>
    <n v="104"/>
    <n v="0"/>
    <n v="0.36527156829833901"/>
    <n v="49"/>
    <n v="35"/>
    <n v="0.1"/>
    <n v="2001"/>
    <x v="1"/>
    <n v="244"/>
    <s v="eil7"/>
    <n v="0.71428571428571397"/>
    <x v="2"/>
    <n v="1"/>
    <s v="eil7 25 2001 0,05"/>
    <s v="eil7 25 2001 0,05_warmstart_104"/>
    <n v="0"/>
    <n v="1"/>
  </r>
  <r>
    <n v="76"/>
    <n v="5700"/>
    <x v="1"/>
    <x v="1"/>
    <n v="7207.6297085285096"/>
    <n v="547.68086706910901"/>
    <n v="7.7385674511658998E-3"/>
    <n v="8.4643750190734792"/>
    <n v="466"/>
    <n v="110"/>
    <n v="0.1"/>
    <n v="2000"/>
    <x v="2"/>
    <n v="29231"/>
    <s v="eilB76"/>
    <n v="0.23605150214592199"/>
    <x v="1"/>
    <n v="1"/>
    <s v="eilB76 50 2000 0,75"/>
    <s v="eilB76 50 2000 0,75_warmstart_547,680867069109"/>
    <s v="Niet meedoen"/>
    <n v="0"/>
  </r>
  <r>
    <n v="48"/>
    <n v="2256"/>
    <x v="2"/>
    <x v="0"/>
    <n v="7205.7021100520997"/>
    <s v="inf"/>
    <s v="inf"/>
    <n v="0"/>
    <n v="22304"/>
    <n v="0"/>
    <n v="0"/>
    <n v="2002"/>
    <x v="1"/>
    <n v="0"/>
    <s v="att48"/>
    <n v="0"/>
    <x v="0"/>
    <n v="0"/>
    <s v="att48 100 2002 0,05"/>
    <s v="att48 100 2002 0,05_cut_inf"/>
    <s v="inf"/>
    <n v="0"/>
  </r>
  <r>
    <n v="31"/>
    <n v="930"/>
    <x v="2"/>
    <x v="0"/>
    <n v="29.7740764617919"/>
    <n v="222.99999999999901"/>
    <n v="0"/>
    <n v="0"/>
    <n v="351"/>
    <n v="0"/>
    <n v="0"/>
    <n v="2001"/>
    <x v="2"/>
    <n v="0"/>
    <s v="eil31"/>
    <n v="0"/>
    <x v="0"/>
    <n v="1"/>
    <s v="eil31 100 2001 0,75"/>
    <s v="eil31 100 2001 0,75_cut_222,999999999999"/>
    <n v="0"/>
    <n v="1"/>
  </r>
  <r>
    <n v="31"/>
    <n v="930"/>
    <x v="1"/>
    <x v="1"/>
    <n v="5.12806916236877"/>
    <n v="222.99999999999901"/>
    <n v="0"/>
    <n v="1.32507848739624"/>
    <n v="196"/>
    <n v="112"/>
    <n v="0.1"/>
    <n v="2000"/>
    <x v="0"/>
    <n v="0"/>
    <s v="eil31"/>
    <n v="0.57142857142857095"/>
    <x v="0"/>
    <n v="1"/>
    <s v="eil31 50 2000 0,25"/>
    <s v="eil31 50 2000 0,25_warmstart_222,999999999999"/>
    <n v="0"/>
    <n v="1"/>
  </r>
  <r>
    <n v="51"/>
    <n v="2550"/>
    <x v="3"/>
    <x v="0"/>
    <n v="973.19274020194996"/>
    <n v="428.87175639203298"/>
    <n v="0"/>
    <n v="0"/>
    <n v="8174"/>
    <n v="0"/>
    <n v="0"/>
    <n v="1998"/>
    <x v="2"/>
    <n v="0"/>
    <s v="eil51"/>
    <n v="0"/>
    <x v="1"/>
    <n v="1"/>
    <s v="eil51 25 1998 0,75"/>
    <s v="eil51 25 1998 0,75_cut_428,871756392033"/>
    <n v="0"/>
    <n v="1"/>
  </r>
  <r>
    <n v="31"/>
    <n v="930"/>
    <x v="2"/>
    <x v="1"/>
    <n v="12.881403446197501"/>
    <n v="222.99999999999901"/>
    <n v="0"/>
    <n v="2.11648297309875"/>
    <n v="186"/>
    <n v="141"/>
    <n v="0.1"/>
    <n v="1998"/>
    <x v="2"/>
    <n v="0"/>
    <s v="eil31"/>
    <n v="0.75806451612903203"/>
    <x v="0"/>
    <n v="1"/>
    <s v="eil31 100 1998 0,75"/>
    <s v="eil31 100 1998 0,75_warmstart_222,999999999999"/>
    <n v="0"/>
    <n v="1"/>
  </r>
  <r>
    <n v="23"/>
    <n v="506"/>
    <x v="1"/>
    <x v="1"/>
    <n v="10.905013561248699"/>
    <n v="470.05859968022298"/>
    <n v="0"/>
    <n v="0.94943809509277299"/>
    <n v="145"/>
    <n v="112"/>
    <n v="0.1"/>
    <n v="2001"/>
    <x v="1"/>
    <n v="0"/>
    <s v="eil23"/>
    <n v="0.77241379310344804"/>
    <x v="2"/>
    <n v="1"/>
    <s v="eil23 50 2001 0,05"/>
    <s v="eil23 50 2001 0,05_warmstart_470,058599680223"/>
    <n v="0"/>
    <n v="1"/>
  </r>
  <r>
    <n v="31"/>
    <n v="930"/>
    <x v="0"/>
    <x v="0"/>
    <n v="119.935137510299"/>
    <n v="222.99999999999801"/>
    <n v="0"/>
    <n v="0"/>
    <n v="678"/>
    <n v="0"/>
    <n v="0"/>
    <n v="2002"/>
    <x v="1"/>
    <n v="0"/>
    <s v="eil31"/>
    <n v="0"/>
    <x v="0"/>
    <n v="1"/>
    <s v="eil31 250 2002 0,05"/>
    <s v="eil31 250 2002 0,05_cut_222,999999999998"/>
    <n v="0"/>
    <n v="1"/>
  </r>
  <r>
    <n v="76"/>
    <n v="5700"/>
    <x v="1"/>
    <x v="0"/>
    <n v="7209.9431388378098"/>
    <s v="inf"/>
    <s v="inf"/>
    <n v="0"/>
    <n v="6437"/>
    <n v="0"/>
    <n v="0"/>
    <n v="1999"/>
    <x v="0"/>
    <n v="0"/>
    <s v="eilA76"/>
    <n v="0"/>
    <x v="1"/>
    <n v="0"/>
    <s v="eilA76 50 1999 0,25"/>
    <s v="eilA76 50 1999 0,25_cut_inf"/>
    <s v="inf"/>
    <n v="0"/>
  </r>
  <r>
    <n v="7"/>
    <n v="42"/>
    <x v="0"/>
    <x v="1"/>
    <n v="11.127339601516701"/>
    <n v="101.311999999999"/>
    <n v="0"/>
    <n v="3.15716505050659"/>
    <n v="258"/>
    <n v="237"/>
    <n v="0.1"/>
    <n v="2000"/>
    <x v="0"/>
    <n v="2470"/>
    <s v="eil7"/>
    <n v="0.91860465116279"/>
    <x v="2"/>
    <n v="1"/>
    <s v="eil7 250 2000 0,25"/>
    <s v="eil7 250 2000 0,25_warmstart_101,311999999999"/>
    <n v="0"/>
    <n v="1"/>
  </r>
  <r>
    <n v="22"/>
    <n v="462"/>
    <x v="3"/>
    <x v="0"/>
    <n v="16.573186397552401"/>
    <n v="278.43707695875997"/>
    <n v="0"/>
    <n v="0"/>
    <n v="1643"/>
    <n v="0"/>
    <n v="0"/>
    <n v="2002"/>
    <x v="0"/>
    <n v="0"/>
    <s v="eil22"/>
    <n v="0"/>
    <x v="2"/>
    <n v="1"/>
    <s v="eil22 25 2002 0,25"/>
    <s v="eil22 25 2002 0,25_cut_278,43707695876"/>
    <n v="0"/>
    <n v="1"/>
  </r>
  <r>
    <n v="13"/>
    <n v="156"/>
    <x v="1"/>
    <x v="1"/>
    <n v="3.0049204826354901"/>
    <n v="152.99999999999901"/>
    <n v="0"/>
    <n v="0.55282926559448198"/>
    <n v="58"/>
    <n v="26"/>
    <n v="0.1"/>
    <n v="2001"/>
    <x v="2"/>
    <n v="0"/>
    <s v="eil13"/>
    <n v="0.44827586206896503"/>
    <x v="2"/>
    <n v="1"/>
    <s v="eil13 50 2001 0,75"/>
    <s v="eil13 50 2001 0,75_warmstart_152,999999999999"/>
    <n v="0"/>
    <n v="1"/>
  </r>
  <r>
    <n v="23"/>
    <n v="506"/>
    <x v="1"/>
    <x v="0"/>
    <n v="18.8873660564422"/>
    <n v="470.05859968022298"/>
    <n v="0"/>
    <n v="0"/>
    <n v="364"/>
    <n v="0"/>
    <n v="0"/>
    <n v="1999"/>
    <x v="0"/>
    <n v="0"/>
    <s v="eil23"/>
    <n v="0"/>
    <x v="2"/>
    <n v="1"/>
    <s v="eil23 50 1999 0,25"/>
    <s v="eil23 50 1999 0,25_cut_470,058599680223"/>
    <n v="0"/>
    <n v="1"/>
  </r>
  <r>
    <n v="33"/>
    <n v="1056"/>
    <x v="2"/>
    <x v="0"/>
    <n v="7203.3155159950202"/>
    <n v="443.83532581708198"/>
    <n v="3.2319902780278999E-3"/>
    <n v="0"/>
    <n v="13706"/>
    <n v="0"/>
    <n v="0"/>
    <n v="2002"/>
    <x v="0"/>
    <n v="0"/>
    <s v="eil33"/>
    <n v="0"/>
    <x v="0"/>
    <n v="1"/>
    <s v="eil33 100 2002 0,25"/>
    <s v="eil33 100 2002 0,25_cut_443,835325817082"/>
    <n v="3.2319902780278999E-3"/>
    <n v="0"/>
  </r>
  <r>
    <n v="31"/>
    <n v="930"/>
    <x v="0"/>
    <x v="1"/>
    <n v="108.45229506492601"/>
    <n v="222.99999999999801"/>
    <n v="0"/>
    <n v="9.2095153331756592"/>
    <n v="218"/>
    <n v="142"/>
    <n v="0.1"/>
    <n v="1999"/>
    <x v="0"/>
    <n v="0"/>
    <s v="eil31"/>
    <n v="0.65137614678899003"/>
    <x v="0"/>
    <n v="1"/>
    <s v="eil31 250 1999 0,25"/>
    <s v="eil31 250 1999 0,25_warmstart_222,999999999998"/>
    <n v="0"/>
    <n v="1"/>
  </r>
  <r>
    <n v="31"/>
    <n v="930"/>
    <x v="3"/>
    <x v="0"/>
    <n v="6.4236650466918901"/>
    <n v="222.99999999999901"/>
    <n v="0"/>
    <n v="0"/>
    <n v="199"/>
    <n v="0"/>
    <n v="0"/>
    <n v="2001"/>
    <x v="2"/>
    <n v="0"/>
    <s v="eil31"/>
    <n v="0"/>
    <x v="0"/>
    <n v="1"/>
    <s v="eil31 25 2001 0,75"/>
    <s v="eil31 25 2001 0,75_cut_222,999999999999"/>
    <n v="0"/>
    <n v="1"/>
  </r>
  <r>
    <n v="76"/>
    <n v="5700"/>
    <x v="2"/>
    <x v="0"/>
    <n v="7213.8547832965796"/>
    <s v="inf"/>
    <s v="inf"/>
    <n v="0"/>
    <n v="3387"/>
    <n v="0"/>
    <n v="0"/>
    <n v="2000"/>
    <x v="0"/>
    <n v="0"/>
    <s v="eilD76"/>
    <n v="0"/>
    <x v="1"/>
    <n v="0"/>
    <s v="eilD76 100 2000 0,25"/>
    <s v="eilD76 100 2000 0,25_cut_inf"/>
    <s v="inf"/>
    <n v="0"/>
  </r>
  <r>
    <n v="33"/>
    <n v="1056"/>
    <x v="0"/>
    <x v="0"/>
    <n v="7208.3770470619202"/>
    <s v="inf"/>
    <s v="inf"/>
    <n v="0"/>
    <n v="211"/>
    <n v="0"/>
    <n v="0"/>
    <n v="2000"/>
    <x v="1"/>
    <n v="0"/>
    <s v="eil33"/>
    <n v="0"/>
    <x v="0"/>
    <n v="0"/>
    <s v="eil33 250 2000 0,05"/>
    <s v="eil33 250 2000 0,05_cut_inf"/>
    <s v="inf"/>
    <n v="0"/>
  </r>
  <r>
    <n v="48"/>
    <n v="2256"/>
    <x v="1"/>
    <x v="0"/>
    <n v="7202.5498657226499"/>
    <s v="inf"/>
    <s v="inf"/>
    <n v="0"/>
    <n v="19868"/>
    <n v="0"/>
    <n v="0"/>
    <n v="1999"/>
    <x v="2"/>
    <n v="0"/>
    <s v="att48"/>
    <n v="0"/>
    <x v="0"/>
    <n v="0"/>
    <s v="att48 50 1999 0,75"/>
    <s v="att48 50 1999 0,75_cut_inf"/>
    <s v="inf"/>
    <n v="0"/>
  </r>
  <r>
    <n v="31"/>
    <n v="930"/>
    <x v="2"/>
    <x v="0"/>
    <n v="28.847361087799001"/>
    <n v="222.99999999999901"/>
    <n v="0"/>
    <n v="0"/>
    <n v="351"/>
    <n v="0"/>
    <n v="0"/>
    <n v="2000"/>
    <x v="0"/>
    <n v="0"/>
    <s v="eil31"/>
    <n v="0"/>
    <x v="0"/>
    <n v="1"/>
    <s v="eil31 100 2000 0,25"/>
    <s v="eil31 100 2000 0,25_cut_222,999999999999"/>
    <n v="0"/>
    <n v="1"/>
  </r>
  <r>
    <n v="7"/>
    <n v="42"/>
    <x v="2"/>
    <x v="1"/>
    <n v="1.2478015422821001"/>
    <n v="77.239999999999895"/>
    <n v="0"/>
    <n v="0.64547395706176702"/>
    <n v="18"/>
    <n v="12"/>
    <n v="0.1"/>
    <n v="2001"/>
    <x v="2"/>
    <n v="147"/>
    <s v="eil7"/>
    <n v="0.66666666666666596"/>
    <x v="2"/>
    <n v="1"/>
    <s v="eil7 100 2001 0,75"/>
    <s v="eil7 100 2001 0,75_warmstart_77,2399999999999"/>
    <n v="0"/>
    <n v="1"/>
  </r>
  <r>
    <n v="13"/>
    <n v="156"/>
    <x v="0"/>
    <x v="0"/>
    <n v="49.211080789565997"/>
    <n v="152.99999999999901"/>
    <n v="0"/>
    <n v="0"/>
    <n v="54"/>
    <n v="0"/>
    <n v="0"/>
    <n v="2001"/>
    <x v="0"/>
    <n v="0"/>
    <s v="eil13"/>
    <n v="0"/>
    <x v="2"/>
    <n v="1"/>
    <s v="eil13 250 2001 0,25"/>
    <s v="eil13 250 2001 0,25_cut_152,999999999999"/>
    <n v="0"/>
    <n v="1"/>
  </r>
  <r>
    <n v="22"/>
    <n v="462"/>
    <x v="0"/>
    <x v="0"/>
    <n v="1543.4756119251199"/>
    <n v="278.43707695875997"/>
    <n v="9.8850149064521906E-5"/>
    <n v="0"/>
    <n v="19277"/>
    <n v="0"/>
    <n v="0"/>
    <n v="2002"/>
    <x v="1"/>
    <n v="0"/>
    <s v="eil22"/>
    <n v="0"/>
    <x v="2"/>
    <n v="1"/>
    <s v="eil22 250 2002 0,05"/>
    <s v="eil22 250 2002 0,05_cut_278,43707695876"/>
    <n v="9.8850149064521906E-5"/>
    <n v="0"/>
  </r>
  <r>
    <n v="51"/>
    <n v="2550"/>
    <x v="1"/>
    <x v="0"/>
    <n v="7203.4872393608002"/>
    <n v="435.60586620522901"/>
    <n v="2.6119290143461302E-2"/>
    <n v="0"/>
    <n v="16524"/>
    <n v="0"/>
    <n v="0"/>
    <n v="2000"/>
    <x v="2"/>
    <n v="0"/>
    <s v="eil51"/>
    <n v="0"/>
    <x v="1"/>
    <n v="1"/>
    <s v="eil51 50 2000 0,75"/>
    <s v="eil51 50 2000 0,75_cut_435,605866205229"/>
    <n v="2.6119290143461302E-2"/>
    <n v="0"/>
  </r>
  <r>
    <n v="101"/>
    <n v="10100"/>
    <x v="3"/>
    <x v="0"/>
    <n v="7205.6307909488596"/>
    <s v="inf"/>
    <s v="inf"/>
    <n v="0"/>
    <n v="2836"/>
    <n v="0"/>
    <n v="0"/>
    <n v="2000"/>
    <x v="2"/>
    <n v="0"/>
    <s v="eilB101"/>
    <n v="0"/>
    <x v="1"/>
    <n v="0"/>
    <s v="eilB101 25 2000 0,75"/>
    <s v="eilB101 25 2000 0,75_cut_inf"/>
    <s v="inf"/>
    <n v="0"/>
  </r>
  <r>
    <n v="22"/>
    <n v="462"/>
    <x v="2"/>
    <x v="0"/>
    <n v="362.31727933883599"/>
    <n v="278.43707695875997"/>
    <n v="0"/>
    <n v="0"/>
    <n v="7085"/>
    <n v="0"/>
    <n v="0"/>
    <n v="2001"/>
    <x v="2"/>
    <n v="0"/>
    <s v="eil22"/>
    <n v="0"/>
    <x v="2"/>
    <n v="1"/>
    <s v="eil22 100 2001 0,75"/>
    <s v="eil22 100 2001 0,75_cut_278,43707695876"/>
    <n v="0"/>
    <n v="1"/>
  </r>
  <r>
    <n v="76"/>
    <n v="5700"/>
    <x v="3"/>
    <x v="0"/>
    <n v="3233.2981419563198"/>
    <n v="544.36905267082795"/>
    <n v="0"/>
    <n v="0"/>
    <n v="3588"/>
    <n v="0"/>
    <n v="0"/>
    <n v="2001"/>
    <x v="0"/>
    <n v="0"/>
    <s v="eilA76"/>
    <n v="0"/>
    <x v="1"/>
    <n v="1"/>
    <s v="eilA76 25 2001 0,25"/>
    <s v="eilA76 25 2001 0,25_cut_544,369052670828"/>
    <n v="0"/>
    <n v="1"/>
  </r>
  <r>
    <n v="23"/>
    <n v="506"/>
    <x v="3"/>
    <x v="0"/>
    <n v="4.3638203144073398"/>
    <n v="470.05859968022298"/>
    <n v="0"/>
    <n v="0"/>
    <n v="267"/>
    <n v="0"/>
    <n v="0"/>
    <n v="2001"/>
    <x v="0"/>
    <n v="0"/>
    <s v="eil23"/>
    <n v="0"/>
    <x v="2"/>
    <n v="1"/>
    <s v="eil23 25 2001 0,25"/>
    <s v="eil23 25 2001 0,25_cut_470,058599680223"/>
    <n v="0"/>
    <n v="1"/>
  </r>
  <r>
    <n v="22"/>
    <n v="462"/>
    <x v="0"/>
    <x v="1"/>
    <n v="1242.5336940288501"/>
    <n v="278.43707695875997"/>
    <n v="0"/>
    <n v="8.8427135944366402"/>
    <n v="229"/>
    <n v="107"/>
    <n v="0.1"/>
    <n v="1999"/>
    <x v="2"/>
    <n v="11414"/>
    <s v="eil22"/>
    <n v="0.46724890829694299"/>
    <x v="2"/>
    <n v="1"/>
    <s v="eil22 250 1999 0,75"/>
    <s v="eil22 250 1999 0,75_warmstart_278,43707695876"/>
    <n v="0"/>
    <n v="1"/>
  </r>
  <r>
    <n v="76"/>
    <n v="5700"/>
    <x v="3"/>
    <x v="1"/>
    <n v="1730.7553906440701"/>
    <n v="544.36905267082795"/>
    <n v="0"/>
    <n v="12.6821873188018"/>
    <n v="641"/>
    <n v="145"/>
    <n v="0.1"/>
    <n v="1998"/>
    <x v="0"/>
    <n v="4141"/>
    <s v="eilB76"/>
    <n v="0.22620904836193401"/>
    <x v="1"/>
    <n v="1"/>
    <s v="eilB76 25 1998 0,25"/>
    <s v="eilB76 25 1998 0,25_warmstart_544,369052670828"/>
    <n v="0"/>
    <n v="1"/>
  </r>
  <r>
    <n v="31"/>
    <n v="930"/>
    <x v="1"/>
    <x v="0"/>
    <n v="8.6327555179595894"/>
    <n v="222.99999999999901"/>
    <n v="0"/>
    <n v="0"/>
    <n v="251"/>
    <n v="0"/>
    <n v="0"/>
    <n v="2001"/>
    <x v="1"/>
    <n v="0"/>
    <s v="eil31"/>
    <n v="0"/>
    <x v="0"/>
    <n v="1"/>
    <s v="eil31 50 2001 0,05"/>
    <s v="eil31 50 2001 0,05_cut_222,999999999999"/>
    <n v="0"/>
    <n v="1"/>
  </r>
  <r>
    <n v="31"/>
    <n v="930"/>
    <x v="3"/>
    <x v="1"/>
    <n v="2.5297539234161301"/>
    <n v="222.99999999999901"/>
    <n v="0"/>
    <n v="0.943886518478393"/>
    <n v="111"/>
    <n v="111"/>
    <n v="0.1"/>
    <n v="1998"/>
    <x v="2"/>
    <n v="0"/>
    <s v="eil31"/>
    <n v="1"/>
    <x v="0"/>
    <n v="1"/>
    <s v="eil31 25 1998 0,75"/>
    <s v="eil31 25 1998 0,75_warmstart_222,999999999999"/>
    <n v="0"/>
    <n v="1"/>
  </r>
  <r>
    <n v="7"/>
    <n v="42"/>
    <x v="0"/>
    <x v="1"/>
    <n v="5.1571886539459202"/>
    <n v="75.407999999999802"/>
    <n v="0"/>
    <n v="3.9835622310638401"/>
    <n v="15"/>
    <n v="6"/>
    <n v="0.1"/>
    <n v="2002"/>
    <x v="2"/>
    <n v="150"/>
    <s v="eil7"/>
    <n v="0.4"/>
    <x v="2"/>
    <n v="1"/>
    <s v="eil7 250 2002 0,75"/>
    <s v="eil7 250 2002 0,75_warmstart_75,4079999999998"/>
    <n v="0"/>
    <n v="1"/>
  </r>
  <r>
    <n v="23"/>
    <n v="506"/>
    <x v="2"/>
    <x v="0"/>
    <n v="86.372044324874807"/>
    <n v="470.05859968022401"/>
    <n v="0"/>
    <n v="0"/>
    <n v="553"/>
    <n v="0"/>
    <n v="0"/>
    <n v="1999"/>
    <x v="0"/>
    <n v="0"/>
    <s v="eil23"/>
    <n v="0"/>
    <x v="2"/>
    <n v="1"/>
    <s v="eil23 100 1999 0,25"/>
    <s v="eil23 100 1999 0,25_cut_470,058599680224"/>
    <n v="0"/>
    <n v="1"/>
  </r>
  <r>
    <n v="51"/>
    <n v="2550"/>
    <x v="3"/>
    <x v="1"/>
    <n v="526.02123618125904"/>
    <n v="428.87175639203298"/>
    <n v="0"/>
    <n v="2.9850258827209402"/>
    <n v="351"/>
    <n v="113"/>
    <n v="0.1"/>
    <n v="2000"/>
    <x v="1"/>
    <n v="8406"/>
    <s v="eil51"/>
    <n v="0.321937321937321"/>
    <x v="1"/>
    <n v="1"/>
    <s v="eil51 25 2000 0,05"/>
    <s v="eil51 25 2000 0,05_warmstart_428,871756392033"/>
    <n v="0"/>
    <n v="1"/>
  </r>
  <r>
    <n v="13"/>
    <n v="156"/>
    <x v="3"/>
    <x v="1"/>
    <n v="0.88118767738342196"/>
    <n v="153"/>
    <n v="0"/>
    <n v="0.39731574058532698"/>
    <n v="55"/>
    <n v="24"/>
    <n v="0.1"/>
    <n v="1999"/>
    <x v="0"/>
    <n v="0"/>
    <s v="eil13"/>
    <n v="0.43636363636363601"/>
    <x v="2"/>
    <n v="1"/>
    <s v="eil13 25 1999 0,25"/>
    <s v="eil13 25 1999 0,25_warmstart_153"/>
    <n v="0"/>
    <n v="1"/>
  </r>
  <r>
    <n v="22"/>
    <n v="462"/>
    <x v="0"/>
    <x v="1"/>
    <n v="1721.3835499286599"/>
    <n v="278.437076958761"/>
    <n v="0"/>
    <n v="6.7120113372802699"/>
    <n v="209"/>
    <n v="81"/>
    <n v="0.1"/>
    <n v="1998"/>
    <x v="1"/>
    <n v="14537"/>
    <s v="eil22"/>
    <n v="0.38755980861243999"/>
    <x v="2"/>
    <n v="1"/>
    <s v="eil22 250 1998 0,05"/>
    <s v="eil22 250 1998 0,05_warmstart_278,437076958761"/>
    <n v="0"/>
    <n v="1"/>
  </r>
  <r>
    <n v="76"/>
    <n v="5700"/>
    <x v="2"/>
    <x v="0"/>
    <n v="7213.9695537090302"/>
    <s v="inf"/>
    <s v="inf"/>
    <n v="0"/>
    <n v="3387"/>
    <n v="0"/>
    <n v="0"/>
    <n v="1998"/>
    <x v="1"/>
    <n v="0"/>
    <s v="eilA76"/>
    <n v="0"/>
    <x v="1"/>
    <n v="0"/>
    <s v="eilA76 100 1998 0,05"/>
    <s v="eilA76 100 1998 0,05_cut_inf"/>
    <s v="inf"/>
    <n v="0"/>
  </r>
  <r>
    <n v="76"/>
    <n v="5700"/>
    <x v="3"/>
    <x v="0"/>
    <n v="6539.2119545936503"/>
    <n v="544.36905267082795"/>
    <n v="0"/>
    <n v="0"/>
    <n v="3588"/>
    <n v="0"/>
    <n v="0"/>
    <n v="2002"/>
    <x v="0"/>
    <n v="0"/>
    <s v="eilD76"/>
    <n v="0"/>
    <x v="1"/>
    <n v="1"/>
    <s v="eilD76 25 2002 0,25"/>
    <s v="eilD76 25 2002 0,25_cut_544,369052670828"/>
    <n v="0"/>
    <n v="1"/>
  </r>
  <r>
    <n v="51"/>
    <n v="2550"/>
    <x v="2"/>
    <x v="1"/>
    <n v="7206.8430552482596"/>
    <s v="inf"/>
    <s v="inf"/>
    <n v="8.9154055118560702"/>
    <n v="367"/>
    <n v="177"/>
    <n v="0.1"/>
    <n v="1998"/>
    <x v="0"/>
    <n v="7962"/>
    <s v="eil51"/>
    <n v="0.48228882833787401"/>
    <x v="1"/>
    <n v="0"/>
    <s v="eil51 100 1998 0,25"/>
    <s v="eil51 100 1998 0,25_warmstart_inf"/>
    <s v="inf"/>
    <n v="0"/>
  </r>
  <r>
    <n v="7"/>
    <n v="42"/>
    <x v="0"/>
    <x v="0"/>
    <n v="4.4198000431060702"/>
    <n v="101.311999999999"/>
    <n v="0"/>
    <n v="0"/>
    <n v="1400"/>
    <n v="0"/>
    <n v="0"/>
    <n v="2000"/>
    <x v="0"/>
    <n v="0"/>
    <s v="eil7"/>
    <n v="0"/>
    <x v="2"/>
    <n v="1"/>
    <s v="eil7 250 2000 0,25"/>
    <s v="eil7 250 2000 0,25_cut_101,311999999999"/>
    <n v="0"/>
    <n v="1"/>
  </r>
  <r>
    <n v="76"/>
    <n v="5700"/>
    <x v="3"/>
    <x v="1"/>
    <n v="1335.21667480468"/>
    <n v="544.36905267082795"/>
    <n v="0"/>
    <n v="10.054150342941201"/>
    <n v="641"/>
    <n v="145"/>
    <n v="0.1"/>
    <n v="1998"/>
    <x v="1"/>
    <n v="4141"/>
    <s v="eilC76"/>
    <n v="0.22620904836193401"/>
    <x v="1"/>
    <n v="1"/>
    <s v="eilC76 25 1998 0,05"/>
    <s v="eilC76 25 1998 0,05_warmstart_544,369052670828"/>
    <n v="0"/>
    <n v="1"/>
  </r>
  <r>
    <n v="51"/>
    <n v="2550"/>
    <x v="3"/>
    <x v="0"/>
    <n v="677.29810953140202"/>
    <n v="428.87175639203298"/>
    <n v="0"/>
    <n v="0"/>
    <n v="8174"/>
    <n v="0"/>
    <n v="0"/>
    <n v="2000"/>
    <x v="1"/>
    <n v="0"/>
    <s v="eil51"/>
    <n v="0"/>
    <x v="1"/>
    <n v="1"/>
    <s v="eil51 25 2000 0,05"/>
    <s v="eil51 25 2000 0,05_cut_428,871756392033"/>
    <n v="0"/>
    <n v="1"/>
  </r>
  <r>
    <n v="76"/>
    <n v="5700"/>
    <x v="1"/>
    <x v="1"/>
    <n v="4219.8785617351496"/>
    <n v="544.36905175591403"/>
    <n v="0"/>
    <n v="10.199437618255599"/>
    <n v="445"/>
    <n v="226"/>
    <n v="0.1"/>
    <n v="2000"/>
    <x v="0"/>
    <n v="10766"/>
    <s v="eilD76"/>
    <n v="0.50786516853932495"/>
    <x v="1"/>
    <n v="1"/>
    <s v="eilD76 50 2000 0,25"/>
    <s v="eilD76 50 2000 0,25_warmstart_544,369051755914"/>
    <s v="Niet meedoen"/>
    <n v="1"/>
  </r>
  <r>
    <n v="51"/>
    <n v="2550"/>
    <x v="2"/>
    <x v="0"/>
    <n v="7207.8461511135101"/>
    <n v="432.84289424902101"/>
    <n v="2.0826709905585002E-2"/>
    <n v="0"/>
    <n v="6061"/>
    <n v="0"/>
    <n v="0"/>
    <n v="2002"/>
    <x v="0"/>
    <n v="0"/>
    <s v="eil51"/>
    <n v="0"/>
    <x v="1"/>
    <n v="1"/>
    <s v="eil51 100 2002 0,25"/>
    <s v="eil51 100 2002 0,25_cut_432,842894249021"/>
    <n v="2.0826709905585002E-2"/>
    <n v="0"/>
  </r>
  <r>
    <n v="22"/>
    <n v="462"/>
    <x v="3"/>
    <x v="1"/>
    <n v="20.860970973968499"/>
    <n v="278.43707695875997"/>
    <n v="0"/>
    <n v="0.858956098556518"/>
    <n v="268"/>
    <n v="129"/>
    <n v="0.1"/>
    <n v="1998"/>
    <x v="2"/>
    <n v="3507"/>
    <s v="eil22"/>
    <n v="0.481343283582089"/>
    <x v="2"/>
    <n v="1"/>
    <s v="eil22 25 1998 0,75"/>
    <s v="eil22 25 1998 0,75_warmstart_278,43707695876"/>
    <n v="0"/>
    <n v="1"/>
  </r>
  <r>
    <n v="76"/>
    <n v="5700"/>
    <x v="3"/>
    <x v="0"/>
    <n v="3207.24372053146"/>
    <n v="544.36905267082795"/>
    <n v="0"/>
    <n v="0"/>
    <n v="3588"/>
    <n v="0"/>
    <n v="0"/>
    <n v="1999"/>
    <x v="0"/>
    <n v="0"/>
    <s v="eilC76"/>
    <n v="0"/>
    <x v="1"/>
    <n v="1"/>
    <s v="eilC76 25 1999 0,25"/>
    <s v="eilC76 25 1999 0,25_cut_544,369052670828"/>
    <n v="0"/>
    <n v="1"/>
  </r>
  <r>
    <n v="30"/>
    <n v="870"/>
    <x v="2"/>
    <x v="0"/>
    <n v="472.15988135337801"/>
    <n v="382.72988778852903"/>
    <n v="0"/>
    <n v="0"/>
    <n v="3865"/>
    <n v="0"/>
    <n v="0"/>
    <n v="1998"/>
    <x v="2"/>
    <n v="0"/>
    <s v="eil30"/>
    <n v="0"/>
    <x v="0"/>
    <n v="1"/>
    <s v="eil30 100 1998 0,75"/>
    <s v="eil30 100 1998 0,75_cut_382,729887788529"/>
    <n v="0"/>
    <n v="1"/>
  </r>
  <r>
    <n v="7"/>
    <n v="42"/>
    <x v="2"/>
    <x v="1"/>
    <n v="3.61197733879089"/>
    <n v="103.99999999999901"/>
    <n v="0"/>
    <n v="0.717837333679199"/>
    <n v="91"/>
    <n v="82"/>
    <n v="0.1"/>
    <n v="2000"/>
    <x v="1"/>
    <n v="1051"/>
    <s v="eil7"/>
    <n v="0.90109890109890101"/>
    <x v="2"/>
    <n v="1"/>
    <s v="eil7 100 2000 0,05"/>
    <s v="eil7 100 2000 0,05_warmstart_103,999999999999"/>
    <n v="0"/>
    <n v="1"/>
  </r>
  <r>
    <n v="23"/>
    <n v="506"/>
    <x v="0"/>
    <x v="0"/>
    <n v="484.81907916069002"/>
    <n v="470.05859968022401"/>
    <n v="0"/>
    <n v="0"/>
    <n v="1268"/>
    <n v="0"/>
    <n v="0"/>
    <n v="1999"/>
    <x v="2"/>
    <n v="0"/>
    <s v="eil23"/>
    <n v="0"/>
    <x v="2"/>
    <n v="1"/>
    <s v="eil23 250 1999 0,75"/>
    <s v="eil23 250 1999 0,75_cut_470,058599680224"/>
    <n v="0"/>
    <n v="1"/>
  </r>
  <r>
    <n v="76"/>
    <n v="5700"/>
    <x v="3"/>
    <x v="1"/>
    <n v="3700.3905761241899"/>
    <n v="544.36905267082795"/>
    <n v="6.9852728414628204E-6"/>
    <n v="6.12208771705627"/>
    <n v="459"/>
    <n v="106"/>
    <n v="0.1"/>
    <n v="2000"/>
    <x v="2"/>
    <n v="4622"/>
    <s v="eilD76"/>
    <n v="0.23093681917211301"/>
    <x v="1"/>
    <n v="1"/>
    <s v="eilD76 25 2000 0,75"/>
    <s v="eilD76 25 2000 0,75_warmstart_544,369052670828"/>
    <n v="6.9852728414628204E-6"/>
    <n v="0"/>
  </r>
  <r>
    <n v="30"/>
    <n v="870"/>
    <x v="1"/>
    <x v="1"/>
    <n v="42.541695833206099"/>
    <n v="382.72988778852903"/>
    <n v="0"/>
    <n v="1.8108379840850799"/>
    <n v="249"/>
    <n v="174"/>
    <n v="0.1"/>
    <n v="1999"/>
    <x v="1"/>
    <n v="27"/>
    <s v="eil30"/>
    <n v="0.69879518072289104"/>
    <x v="0"/>
    <n v="1"/>
    <s v="eil30 50 1999 0,05"/>
    <s v="eil30 50 1999 0,05_warmstart_382,729887788529"/>
    <n v="0"/>
    <n v="1"/>
  </r>
  <r>
    <n v="22"/>
    <n v="462"/>
    <x v="1"/>
    <x v="1"/>
    <n v="32.686058759689303"/>
    <n v="278.43707695875997"/>
    <n v="0"/>
    <n v="0.97903561592101995"/>
    <n v="193"/>
    <n v="114"/>
    <n v="0.1"/>
    <n v="1998"/>
    <x v="0"/>
    <n v="1917"/>
    <s v="eil22"/>
    <n v="0.590673575129533"/>
    <x v="2"/>
    <n v="1"/>
    <s v="eil22 50 1998 0,25"/>
    <s v="eil22 50 1998 0,25_warmstart_278,43707695876"/>
    <n v="0"/>
    <n v="1"/>
  </r>
  <r>
    <n v="48"/>
    <n v="2256"/>
    <x v="0"/>
    <x v="1"/>
    <n v="7220.1559498309998"/>
    <s v="inf"/>
    <s v="inf"/>
    <n v="93.389897823333698"/>
    <n v="3778"/>
    <n v="981"/>
    <n v="0.1"/>
    <n v="1998"/>
    <x v="1"/>
    <n v="21874"/>
    <s v="att48"/>
    <n v="0.25966119640021101"/>
    <x v="0"/>
    <n v="0"/>
    <s v="att48 250 1998 0,05"/>
    <s v="att48 250 1998 0,05_warmstart_inf"/>
    <s v="Niet meedoen"/>
    <n v="0"/>
  </r>
  <r>
    <n v="33"/>
    <n v="1056"/>
    <x v="3"/>
    <x v="1"/>
    <n v="41.972688913345301"/>
    <n v="442.65348671178799"/>
    <n v="0"/>
    <n v="2.2866463661193799"/>
    <n v="411"/>
    <n v="161"/>
    <n v="0.1"/>
    <n v="1999"/>
    <x v="1"/>
    <n v="1067"/>
    <s v="eil33"/>
    <n v="0.39172749391727402"/>
    <x v="0"/>
    <n v="1"/>
    <s v="eil33 25 1999 0,05"/>
    <s v="eil33 25 1999 0,05_warmstart_442,653486711788"/>
    <n v="0"/>
    <n v="1"/>
  </r>
  <r>
    <n v="23"/>
    <n v="506"/>
    <x v="1"/>
    <x v="0"/>
    <n v="19.108604669570902"/>
    <n v="470.05859968022298"/>
    <n v="0"/>
    <n v="0"/>
    <n v="364"/>
    <n v="0"/>
    <n v="0"/>
    <n v="1998"/>
    <x v="1"/>
    <n v="0"/>
    <s v="eil23"/>
    <n v="0"/>
    <x v="2"/>
    <n v="1"/>
    <s v="eil23 50 1998 0,05"/>
    <s v="eil23 50 1998 0,05_cut_470,058599680223"/>
    <n v="0"/>
    <n v="1"/>
  </r>
  <r>
    <n v="76"/>
    <n v="5700"/>
    <x v="3"/>
    <x v="0"/>
    <n v="3448.2077572345702"/>
    <n v="544.36905267082795"/>
    <n v="0"/>
    <n v="0"/>
    <n v="3588"/>
    <n v="0"/>
    <n v="0"/>
    <n v="2000"/>
    <x v="2"/>
    <n v="0"/>
    <s v="eilC76"/>
    <n v="0"/>
    <x v="1"/>
    <n v="1"/>
    <s v="eilC76 25 2000 0,75"/>
    <s v="eilC76 25 2000 0,75_cut_544,369052670828"/>
    <n v="0"/>
    <n v="1"/>
  </r>
  <r>
    <n v="51"/>
    <n v="2550"/>
    <x v="0"/>
    <x v="0"/>
    <n v="7220.5053291320801"/>
    <s v="inf"/>
    <s v="inf"/>
    <n v="0"/>
    <n v="13121"/>
    <n v="0"/>
    <n v="0"/>
    <n v="2002"/>
    <x v="2"/>
    <n v="0"/>
    <s v="eil51"/>
    <n v="0"/>
    <x v="1"/>
    <n v="0"/>
    <s v="eil51 250 2002 0,75"/>
    <s v="eil51 250 2002 0,75_cut_inf"/>
    <s v="inf"/>
    <n v="0"/>
  </r>
  <r>
    <n v="7"/>
    <n v="42"/>
    <x v="3"/>
    <x v="1"/>
    <n v="0.834572553634643"/>
    <n v="104"/>
    <n v="0"/>
    <n v="0.36890935897827098"/>
    <n v="49"/>
    <n v="30"/>
    <n v="0.1"/>
    <n v="1999"/>
    <x v="1"/>
    <n v="379"/>
    <s v="eil7"/>
    <n v="0.61224489795918302"/>
    <x v="2"/>
    <n v="1"/>
    <s v="eil7 25 1999 0,05"/>
    <s v="eil7 25 1999 0,05_warmstart_104"/>
    <n v="0"/>
    <n v="1"/>
  </r>
  <r>
    <n v="76"/>
    <n v="5700"/>
    <x v="1"/>
    <x v="1"/>
    <n v="4444.6612970829001"/>
    <n v="544.36905267082795"/>
    <n v="0"/>
    <n v="7.6816465854644704"/>
    <n v="449"/>
    <n v="108"/>
    <n v="0.1"/>
    <n v="1998"/>
    <x v="2"/>
    <n v="3160"/>
    <s v="eilB76"/>
    <n v="0.24053452115812901"/>
    <x v="1"/>
    <n v="1"/>
    <s v="eilB76 50 1998 0,75"/>
    <s v="eilB76 50 1998 0,75_warmstart_544,369052670828"/>
    <s v="Niet meedoen"/>
    <n v="1"/>
  </r>
  <r>
    <n v="33"/>
    <n v="1056"/>
    <x v="0"/>
    <x v="1"/>
    <n v="3734.4618341922701"/>
    <n v="442.65348671178498"/>
    <n v="0"/>
    <n v="71.1221506595611"/>
    <n v="404"/>
    <n v="143"/>
    <n v="0.1"/>
    <n v="1998"/>
    <x v="2"/>
    <n v="31410"/>
    <s v="eil33"/>
    <n v="0.353960396039603"/>
    <x v="0"/>
    <n v="1"/>
    <s v="eil33 250 1998 0,75"/>
    <s v="eil33 250 1998 0,75_warmstart_442,653486711785"/>
    <s v="Niet meedoen"/>
    <n v="1"/>
  </r>
  <r>
    <n v="23"/>
    <n v="506"/>
    <x v="1"/>
    <x v="1"/>
    <n v="10.7778248786926"/>
    <n v="470.05859968022298"/>
    <n v="0"/>
    <n v="0.982865810394287"/>
    <n v="162"/>
    <n v="100"/>
    <n v="0.1"/>
    <n v="1999"/>
    <x v="1"/>
    <n v="0"/>
    <s v="eil23"/>
    <n v="0.61728395061728303"/>
    <x v="2"/>
    <n v="1"/>
    <s v="eil23 50 1999 0,05"/>
    <s v="eil23 50 1999 0,05_warmstart_470,058599680223"/>
    <n v="0"/>
    <n v="1"/>
  </r>
  <r>
    <n v="31"/>
    <n v="930"/>
    <x v="1"/>
    <x v="1"/>
    <n v="5.9506082534790004"/>
    <n v="222.99999999999901"/>
    <n v="0"/>
    <n v="1.2151906490325901"/>
    <n v="145"/>
    <n v="86"/>
    <n v="0.1"/>
    <n v="1998"/>
    <x v="0"/>
    <n v="0"/>
    <s v="eil31"/>
    <n v="0.59310344827586203"/>
    <x v="0"/>
    <n v="1"/>
    <s v="eil31 50 1998 0,25"/>
    <s v="eil31 50 1998 0,25_warmstart_222,999999999999"/>
    <n v="0"/>
    <n v="1"/>
  </r>
  <r>
    <n v="30"/>
    <n v="870"/>
    <x v="0"/>
    <x v="0"/>
    <n v="7208.5692818164798"/>
    <n v="506.25777134768401"/>
    <n v="0.27589200559648702"/>
    <n v="0"/>
    <n v="7042"/>
    <n v="0"/>
    <n v="0"/>
    <n v="1998"/>
    <x v="0"/>
    <n v="0"/>
    <s v="eil30"/>
    <n v="0"/>
    <x v="0"/>
    <n v="1"/>
    <s v="eil30 250 1998 0,25"/>
    <s v="eil30 250 1998 0,25_cut_506,257771347684"/>
    <n v="0.27589200559648702"/>
    <n v="0"/>
  </r>
  <r>
    <n v="7"/>
    <n v="42"/>
    <x v="2"/>
    <x v="0"/>
    <n v="0.72594738006591797"/>
    <n v="77.459999999999894"/>
    <n v="0"/>
    <n v="0"/>
    <n v="80"/>
    <n v="0"/>
    <n v="0"/>
    <n v="2000"/>
    <x v="2"/>
    <n v="0"/>
    <s v="eil7"/>
    <n v="0"/>
    <x v="2"/>
    <n v="1"/>
    <s v="eil7 100 2000 0,75"/>
    <s v="eil7 100 2000 0,75_cut_77,4599999999999"/>
    <n v="0"/>
    <n v="1"/>
  </r>
  <r>
    <n v="30"/>
    <n v="870"/>
    <x v="0"/>
    <x v="1"/>
    <n v="4462.9609096050199"/>
    <n v="382.72988778852601"/>
    <n v="0"/>
    <n v="25.4762508869171"/>
    <n v="1125"/>
    <n v="590"/>
    <n v="0.1"/>
    <n v="1998"/>
    <x v="1"/>
    <n v="0"/>
    <s v="eil30"/>
    <n v="0.52444444444444405"/>
    <x v="0"/>
    <n v="1"/>
    <s v="eil30 250 1998 0,05"/>
    <s v="eil30 250 1998 0,05_warmstart_382,729887788526"/>
    <n v="0"/>
    <n v="1"/>
  </r>
  <r>
    <n v="13"/>
    <n v="156"/>
    <x v="1"/>
    <x v="1"/>
    <n v="3.08795833587646"/>
    <n v="152.99999999999901"/>
    <n v="0"/>
    <n v="0.56954431533813399"/>
    <n v="56"/>
    <n v="26"/>
    <n v="0.1"/>
    <n v="1999"/>
    <x v="2"/>
    <n v="0"/>
    <s v="eil13"/>
    <n v="0.46428571428571402"/>
    <x v="2"/>
    <n v="1"/>
    <s v="eil13 50 1999 0,75"/>
    <s v="eil13 50 1999 0,75_warmstart_152,999999999999"/>
    <n v="0"/>
    <n v="1"/>
  </r>
  <r>
    <n v="31"/>
    <n v="930"/>
    <x v="0"/>
    <x v="0"/>
    <n v="151.465412616729"/>
    <n v="222.99999999999801"/>
    <n v="0"/>
    <n v="0"/>
    <n v="678"/>
    <n v="0"/>
    <n v="0"/>
    <n v="2000"/>
    <x v="2"/>
    <n v="0"/>
    <s v="eil31"/>
    <n v="0"/>
    <x v="0"/>
    <n v="1"/>
    <s v="eil31 250 2000 0,75"/>
    <s v="eil31 250 2000 0,75_cut_222,999999999998"/>
    <n v="0"/>
    <n v="1"/>
  </r>
  <r>
    <n v="33"/>
    <n v="1056"/>
    <x v="0"/>
    <x v="1"/>
    <n v="7212.5228636264801"/>
    <n v="465.96942121881"/>
    <n v="5.4551665997464201E-2"/>
    <n v="81.741296052932697"/>
    <n v="382"/>
    <n v="133"/>
    <n v="0.1"/>
    <n v="1999"/>
    <x v="1"/>
    <n v="7594"/>
    <s v="eil33"/>
    <n v="0.34816753926701499"/>
    <x v="0"/>
    <n v="1"/>
    <s v="eil33 250 1999 0,05"/>
    <s v="eil33 250 1999 0,05_warmstart_465,96942121881"/>
    <s v="Niet meedoen"/>
    <n v="0"/>
  </r>
  <r>
    <n v="51"/>
    <n v="2550"/>
    <x v="1"/>
    <x v="0"/>
    <n v="7202.83612680435"/>
    <n v="428.87175639203298"/>
    <n v="9.1821911099459995E-3"/>
    <n v="0"/>
    <n v="32554"/>
    <n v="0"/>
    <n v="0"/>
    <n v="1999"/>
    <x v="0"/>
    <n v="0"/>
    <s v="eil51"/>
    <n v="0"/>
    <x v="1"/>
    <n v="1"/>
    <s v="eil51 50 1999 0,25"/>
    <s v="eil51 50 1999 0,25_cut_428,871756392033"/>
    <n v="9.1821911099459995E-3"/>
    <n v="0"/>
  </r>
  <r>
    <n v="101"/>
    <n v="10100"/>
    <x v="3"/>
    <x v="0"/>
    <n v="7206.6253111362403"/>
    <n v="664.92864709461901"/>
    <n v="3.3176395012786297E-2"/>
    <n v="0"/>
    <n v="2731"/>
    <n v="0"/>
    <n v="0"/>
    <n v="1999"/>
    <x v="0"/>
    <n v="0"/>
    <s v="eilB101"/>
    <n v="0"/>
    <x v="1"/>
    <n v="1"/>
    <s v="eilB101 25 1999 0,25"/>
    <s v="eilB101 25 1999 0,25_cut_664,928647094619"/>
    <n v="3.3176395012786297E-2"/>
    <n v="0"/>
  </r>
  <r>
    <n v="76"/>
    <n v="5700"/>
    <x v="3"/>
    <x v="0"/>
    <n v="6600.9700994491504"/>
    <n v="544.36905267082795"/>
    <n v="0"/>
    <n v="0"/>
    <n v="3588"/>
    <n v="0"/>
    <n v="0"/>
    <n v="1998"/>
    <x v="2"/>
    <n v="0"/>
    <s v="eilA76"/>
    <n v="0"/>
    <x v="1"/>
    <n v="1"/>
    <s v="eilA76 25 1998 0,75"/>
    <s v="eilA76 25 1998 0,75_cut_544,369052670828"/>
    <n v="0"/>
    <n v="1"/>
  </r>
  <r>
    <n v="101"/>
    <n v="10100"/>
    <x v="2"/>
    <x v="1"/>
    <n v="7228.8772654533304"/>
    <s v="inf"/>
    <s v="inf"/>
    <n v="49.127104520797701"/>
    <n v="871"/>
    <n v="326"/>
    <n v="0.1"/>
    <n v="2002"/>
    <x v="1"/>
    <n v="1295"/>
    <s v="eilA101"/>
    <n v="0.37428243398392602"/>
    <x v="1"/>
    <n v="0"/>
    <s v="eilA101 100 2002 0,05"/>
    <s v="eilA101 100 2002 0,05_warmstart_inf"/>
    <s v="Niet meedoen"/>
    <n v="0"/>
  </r>
  <r>
    <n v="23"/>
    <n v="506"/>
    <x v="3"/>
    <x v="0"/>
    <n v="3.9626367092132502"/>
    <n v="470.05859968022298"/>
    <n v="0"/>
    <n v="0"/>
    <n v="267"/>
    <n v="0"/>
    <n v="0"/>
    <n v="1998"/>
    <x v="2"/>
    <n v="0"/>
    <s v="eil23"/>
    <n v="0"/>
    <x v="2"/>
    <n v="1"/>
    <s v="eil23 25 1998 0,75"/>
    <s v="eil23 25 1998 0,75_cut_470,058599680223"/>
    <n v="0"/>
    <n v="1"/>
  </r>
  <r>
    <n v="30"/>
    <n v="870"/>
    <x v="0"/>
    <x v="1"/>
    <n v="2066.6238689422598"/>
    <n v="382.72988778852903"/>
    <n v="0"/>
    <n v="25.309792757034302"/>
    <n v="543"/>
    <n v="271"/>
    <n v="0.1"/>
    <n v="1999"/>
    <x v="2"/>
    <n v="27"/>
    <s v="eil30"/>
    <n v="0.499079189686924"/>
    <x v="0"/>
    <n v="1"/>
    <s v="eil30 250 1999 0,75"/>
    <s v="eil30 250 1999 0,75_warmstart_382,729887788529"/>
    <n v="0"/>
    <n v="1"/>
  </r>
  <r>
    <n v="13"/>
    <n v="156"/>
    <x v="0"/>
    <x v="0"/>
    <n v="46.5851051807403"/>
    <n v="152.99999999999901"/>
    <n v="0"/>
    <n v="0"/>
    <n v="54"/>
    <n v="0"/>
    <n v="0"/>
    <n v="2002"/>
    <x v="1"/>
    <n v="0"/>
    <s v="eil13"/>
    <n v="0"/>
    <x v="2"/>
    <n v="1"/>
    <s v="eil13 250 2002 0,05"/>
    <s v="eil13 250 2002 0,05_cut_152,999999999999"/>
    <n v="0"/>
    <n v="1"/>
  </r>
  <r>
    <n v="31"/>
    <n v="930"/>
    <x v="3"/>
    <x v="0"/>
    <n v="6.1119575500488201"/>
    <n v="222.99999999999901"/>
    <n v="0"/>
    <n v="0"/>
    <n v="199"/>
    <n v="0"/>
    <n v="0"/>
    <n v="1998"/>
    <x v="0"/>
    <n v="0"/>
    <s v="eil31"/>
    <n v="0"/>
    <x v="0"/>
    <n v="1"/>
    <s v="eil31 25 1998 0,25"/>
    <s v="eil31 25 1998 0,25_cut_222,999999999999"/>
    <n v="0"/>
    <n v="1"/>
  </r>
  <r>
    <n v="22"/>
    <n v="462"/>
    <x v="0"/>
    <x v="0"/>
    <n v="1586.1023192405701"/>
    <n v="278.43707695875997"/>
    <n v="9.8850149064521906E-5"/>
    <n v="0"/>
    <n v="19277"/>
    <n v="0"/>
    <n v="0"/>
    <n v="2001"/>
    <x v="0"/>
    <n v="0"/>
    <s v="eil22"/>
    <n v="0"/>
    <x v="2"/>
    <n v="1"/>
    <s v="eil22 250 2001 0,25"/>
    <s v="eil22 250 2001 0,25_cut_278,43707695876"/>
    <n v="9.8850149064521906E-5"/>
    <n v="0"/>
  </r>
  <r>
    <n v="23"/>
    <n v="506"/>
    <x v="0"/>
    <x v="1"/>
    <n v="689.32931971549897"/>
    <n v="470.05859968022401"/>
    <n v="0"/>
    <n v="9.7084169387817294"/>
    <n v="207"/>
    <n v="148"/>
    <n v="0.1"/>
    <n v="1999"/>
    <x v="0"/>
    <n v="0"/>
    <s v="eil23"/>
    <n v="0.71497584541062797"/>
    <x v="2"/>
    <n v="1"/>
    <s v="eil23 250 1999 0,25"/>
    <s v="eil23 250 1999 0,25_warmstart_470,058599680224"/>
    <n v="0"/>
    <n v="1"/>
  </r>
  <r>
    <n v="48"/>
    <n v="2256"/>
    <x v="1"/>
    <x v="0"/>
    <n v="7202.6041414737701"/>
    <s v="inf"/>
    <s v="inf"/>
    <n v="0"/>
    <n v="40759"/>
    <n v="0"/>
    <n v="0"/>
    <n v="2000"/>
    <x v="0"/>
    <n v="0"/>
    <s v="att48"/>
    <n v="0"/>
    <x v="0"/>
    <n v="0"/>
    <s v="att48 50 2000 0,25"/>
    <s v="att48 50 2000 0,25_cut_inf"/>
    <s v="inf"/>
    <n v="0"/>
  </r>
  <r>
    <n v="13"/>
    <n v="156"/>
    <x v="2"/>
    <x v="0"/>
    <n v="8.2955434322357107"/>
    <n v="153"/>
    <n v="0"/>
    <n v="0"/>
    <n v="54"/>
    <n v="0"/>
    <n v="0"/>
    <n v="2001"/>
    <x v="2"/>
    <n v="0"/>
    <s v="eil13"/>
    <n v="0"/>
    <x v="2"/>
    <n v="1"/>
    <s v="eil13 100 2001 0,75"/>
    <s v="eil13 100 2001 0,75_cut_153"/>
    <n v="0"/>
    <n v="1"/>
  </r>
  <r>
    <n v="13"/>
    <n v="156"/>
    <x v="0"/>
    <x v="1"/>
    <n v="49.514298439025801"/>
    <n v="152.99999999999901"/>
    <n v="0"/>
    <n v="3.53762626647949"/>
    <n v="50"/>
    <n v="24"/>
    <n v="0.1"/>
    <n v="1998"/>
    <x v="0"/>
    <n v="0"/>
    <s v="eil13"/>
    <n v="0.48"/>
    <x v="2"/>
    <n v="1"/>
    <s v="eil13 250 1998 0,25"/>
    <s v="eil13 250 1998 0,25_warmstart_152,999999999999"/>
    <n v="0"/>
    <n v="1"/>
  </r>
  <r>
    <n v="31"/>
    <n v="930"/>
    <x v="2"/>
    <x v="1"/>
    <n v="12.6824877262115"/>
    <n v="222.99999999999901"/>
    <n v="0"/>
    <n v="2.1521611213684002"/>
    <n v="179"/>
    <n v="116"/>
    <n v="0.1"/>
    <n v="2001"/>
    <x v="1"/>
    <n v="0"/>
    <s v="eil31"/>
    <n v="0.64804469273743004"/>
    <x v="0"/>
    <n v="1"/>
    <s v="eil31 100 2001 0,05"/>
    <s v="eil31 100 2001 0,05_warmstart_222,999999999999"/>
    <n v="0"/>
    <n v="1"/>
  </r>
  <r>
    <n v="31"/>
    <n v="930"/>
    <x v="3"/>
    <x v="1"/>
    <n v="2.4858365058898899"/>
    <n v="222.99999999999901"/>
    <n v="0"/>
    <n v="0.82078480720519997"/>
    <n v="96"/>
    <n v="73"/>
    <n v="0.1"/>
    <n v="2002"/>
    <x v="1"/>
    <n v="0"/>
    <s v="eil31"/>
    <n v="0.76041666666666596"/>
    <x v="0"/>
    <n v="1"/>
    <s v="eil31 25 2002 0,05"/>
    <s v="eil31 25 2002 0,05_warmstart_222,999999999999"/>
    <n v="0"/>
    <n v="1"/>
  </r>
  <r>
    <n v="51"/>
    <n v="2550"/>
    <x v="3"/>
    <x v="0"/>
    <n v="718.77469491958595"/>
    <n v="428.87175639203298"/>
    <n v="0"/>
    <n v="0"/>
    <n v="8174"/>
    <n v="0"/>
    <n v="0"/>
    <n v="2000"/>
    <x v="0"/>
    <n v="0"/>
    <s v="eil51"/>
    <n v="0"/>
    <x v="1"/>
    <n v="1"/>
    <s v="eil51 25 2000 0,25"/>
    <s v="eil51 25 2000 0,25_cut_428,871756392033"/>
    <n v="0"/>
    <n v="1"/>
  </r>
  <r>
    <n v="51"/>
    <n v="2550"/>
    <x v="0"/>
    <x v="1"/>
    <n v="7220.4411532878803"/>
    <s v="inf"/>
    <s v="inf"/>
    <n v="18.926602602005001"/>
    <n v="378"/>
    <n v="68"/>
    <n v="0.1"/>
    <n v="2001"/>
    <x v="2"/>
    <n v="38925"/>
    <s v="eil51"/>
    <n v="0.179894179894179"/>
    <x v="1"/>
    <n v="0"/>
    <s v="eil51 250 2001 0,75"/>
    <s v="eil51 250 2001 0,75_warmstart_inf"/>
    <s v="Niet meedoen"/>
    <n v="0"/>
  </r>
  <r>
    <n v="7"/>
    <n v="42"/>
    <x v="0"/>
    <x v="0"/>
    <n v="3.80039238929748"/>
    <n v="103.99999999999901"/>
    <n v="0"/>
    <n v="0"/>
    <n v="1571"/>
    <n v="0"/>
    <n v="0"/>
    <n v="2000"/>
    <x v="1"/>
    <n v="0"/>
    <s v="eil7"/>
    <n v="0"/>
    <x v="2"/>
    <n v="1"/>
    <s v="eil7 250 2000 0,05"/>
    <s v="eil7 250 2000 0,05_cut_103,999999999999"/>
    <n v="0"/>
    <n v="1"/>
  </r>
  <r>
    <n v="51"/>
    <n v="2550"/>
    <x v="0"/>
    <x v="0"/>
    <n v="7219.6716113090497"/>
    <s v="inf"/>
    <s v="inf"/>
    <n v="0"/>
    <n v="13121"/>
    <n v="0"/>
    <n v="0"/>
    <n v="2001"/>
    <x v="2"/>
    <n v="0"/>
    <s v="eil51"/>
    <n v="0"/>
    <x v="1"/>
    <n v="0"/>
    <s v="eil51 250 2001 0,75"/>
    <s v="eil51 250 2001 0,75_cut_inf"/>
    <s v="inf"/>
    <n v="0"/>
  </r>
  <r>
    <n v="76"/>
    <n v="5700"/>
    <x v="3"/>
    <x v="0"/>
    <n v="3259.07799458503"/>
    <n v="544.36905267082795"/>
    <n v="0"/>
    <n v="0"/>
    <n v="3588"/>
    <n v="0"/>
    <n v="0"/>
    <n v="1999"/>
    <x v="1"/>
    <n v="0"/>
    <s v="eilC76"/>
    <n v="0"/>
    <x v="1"/>
    <n v="1"/>
    <s v="eilC76 25 1999 0,05"/>
    <s v="eilC76 25 1999 0,05_cut_544,369052670828"/>
    <n v="0"/>
    <n v="1"/>
  </r>
  <r>
    <n v="23"/>
    <n v="506"/>
    <x v="1"/>
    <x v="0"/>
    <n v="21.499205589294402"/>
    <n v="470.05859968022298"/>
    <n v="0"/>
    <n v="0"/>
    <n v="364"/>
    <n v="0"/>
    <n v="0"/>
    <n v="2001"/>
    <x v="2"/>
    <n v="0"/>
    <s v="eil23"/>
    <n v="0"/>
    <x v="2"/>
    <n v="1"/>
    <s v="eil23 50 2001 0,75"/>
    <s v="eil23 50 2001 0,75_cut_470,058599680223"/>
    <n v="0"/>
    <n v="1"/>
  </r>
  <r>
    <n v="101"/>
    <n v="10100"/>
    <x v="3"/>
    <x v="1"/>
    <n v="4653.3745107650702"/>
    <n v="640.21159087976002"/>
    <n v="9.8387114065934004E-5"/>
    <n v="16.743089914321899"/>
    <n v="878"/>
    <n v="312"/>
    <n v="0.1"/>
    <n v="2001"/>
    <x v="2"/>
    <n v="7513"/>
    <s v="eilA101"/>
    <n v="0.35535307517084203"/>
    <x v="1"/>
    <n v="1"/>
    <s v="eilA101 25 2001 0,75"/>
    <s v="eilA101 25 2001 0,75_warmstart_640,21159087976"/>
    <n v="9.8387114065934004E-5"/>
    <n v="0"/>
  </r>
  <r>
    <n v="51"/>
    <n v="2550"/>
    <x v="2"/>
    <x v="0"/>
    <n v="7207.8488316535904"/>
    <n v="432.84289424902101"/>
    <n v="2.0826709905585002E-2"/>
    <n v="0"/>
    <n v="6247"/>
    <n v="0"/>
    <n v="0"/>
    <n v="2002"/>
    <x v="1"/>
    <n v="0"/>
    <s v="eil51"/>
    <n v="0"/>
    <x v="1"/>
    <n v="1"/>
    <s v="eil51 100 2002 0,05"/>
    <s v="eil51 100 2002 0,05_cut_432,842894249021"/>
    <n v="2.0826709905585002E-2"/>
    <n v="0"/>
  </r>
  <r>
    <n v="101"/>
    <n v="10100"/>
    <x v="1"/>
    <x v="0"/>
    <n v="7211.3381102085104"/>
    <s v="inf"/>
    <s v="inf"/>
    <n v="0"/>
    <n v="2032"/>
    <n v="0"/>
    <n v="0"/>
    <n v="2000"/>
    <x v="0"/>
    <n v="0"/>
    <s v="eilB101"/>
    <n v="0"/>
    <x v="1"/>
    <n v="0"/>
    <s v="eilB101 50 2000 0,25"/>
    <s v="eilB101 50 2000 0,25_cut_inf"/>
    <s v="inf"/>
    <n v="0"/>
  </r>
  <r>
    <n v="76"/>
    <n v="5700"/>
    <x v="3"/>
    <x v="1"/>
    <n v="5374.4012603759702"/>
    <n v="544.36905267082795"/>
    <n v="0"/>
    <n v="7.1067512035369802"/>
    <n v="607"/>
    <n v="181"/>
    <n v="0.1"/>
    <n v="2002"/>
    <x v="2"/>
    <n v="33346"/>
    <s v="eilC76"/>
    <n v="0.29818780889620999"/>
    <x v="1"/>
    <n v="1"/>
    <s v="eilC76 25 2002 0,75"/>
    <s v="eilC76 25 2002 0,75_warmstart_544,369052670828"/>
    <n v="0"/>
    <n v="1"/>
  </r>
  <r>
    <n v="31"/>
    <n v="930"/>
    <x v="1"/>
    <x v="0"/>
    <n v="12.244879007339399"/>
    <n v="222.99999999999901"/>
    <n v="0"/>
    <n v="0"/>
    <n v="251"/>
    <n v="0"/>
    <n v="0"/>
    <n v="2001"/>
    <x v="0"/>
    <n v="0"/>
    <s v="eil31"/>
    <n v="0"/>
    <x v="0"/>
    <n v="1"/>
    <s v="eil31 50 2001 0,25"/>
    <s v="eil31 50 2001 0,25_cut_222,999999999999"/>
    <n v="0"/>
    <n v="1"/>
  </r>
  <r>
    <n v="76"/>
    <n v="5700"/>
    <x v="3"/>
    <x v="0"/>
    <n v="6584.2869043350202"/>
    <n v="544.36905267082795"/>
    <n v="0"/>
    <n v="0"/>
    <n v="3588"/>
    <n v="0"/>
    <n v="0"/>
    <n v="2002"/>
    <x v="1"/>
    <n v="0"/>
    <s v="eilD76"/>
    <n v="0"/>
    <x v="1"/>
    <n v="1"/>
    <s v="eilD76 25 2002 0,05"/>
    <s v="eilD76 25 2002 0,05_cut_544,369052670828"/>
    <n v="0"/>
    <n v="1"/>
  </r>
  <r>
    <n v="22"/>
    <n v="462"/>
    <x v="3"/>
    <x v="1"/>
    <n v="16.032355308532701"/>
    <n v="278.43707695875997"/>
    <n v="0"/>
    <n v="1.11585593223571"/>
    <n v="304"/>
    <n v="109"/>
    <n v="0.1"/>
    <n v="2002"/>
    <x v="1"/>
    <n v="1584"/>
    <s v="eil22"/>
    <n v="0.35855263157894701"/>
    <x v="2"/>
    <n v="1"/>
    <s v="eil22 25 2002 0,05"/>
    <s v="eil22 25 2002 0,05_warmstart_278,43707695876"/>
    <n v="0"/>
    <n v="1"/>
  </r>
  <r>
    <n v="48"/>
    <n v="2256"/>
    <x v="3"/>
    <x v="0"/>
    <n v="7201.2022414207404"/>
    <n v="61149.549516334802"/>
    <n v="0.38963542065903201"/>
    <n v="0"/>
    <n v="46915"/>
    <n v="0"/>
    <n v="0"/>
    <n v="1999"/>
    <x v="0"/>
    <n v="0"/>
    <s v="att48"/>
    <n v="0"/>
    <x v="0"/>
    <n v="1"/>
    <s v="att48 25 1999 0,25"/>
    <s v="att48 25 1999 0,25_cut_61149,5495163348"/>
    <n v="0.38963542065903201"/>
    <n v="0"/>
  </r>
  <r>
    <n v="23"/>
    <n v="506"/>
    <x v="2"/>
    <x v="0"/>
    <n v="70.358508110046301"/>
    <n v="470.05859968022401"/>
    <n v="0"/>
    <n v="0"/>
    <n v="553"/>
    <n v="0"/>
    <n v="0"/>
    <n v="1999"/>
    <x v="1"/>
    <n v="0"/>
    <s v="eil23"/>
    <n v="0"/>
    <x v="2"/>
    <n v="1"/>
    <s v="eil23 100 1999 0,05"/>
    <s v="eil23 100 1999 0,05_cut_470,058599680224"/>
    <n v="0"/>
    <n v="1"/>
  </r>
  <r>
    <n v="31"/>
    <n v="930"/>
    <x v="1"/>
    <x v="1"/>
    <n v="6.8037338256835902"/>
    <n v="222.99999999999901"/>
    <n v="0"/>
    <n v="1.4059574604034399"/>
    <n v="122"/>
    <n v="85"/>
    <n v="0.1"/>
    <n v="2001"/>
    <x v="2"/>
    <n v="0"/>
    <s v="eil31"/>
    <n v="0.69672131147540906"/>
    <x v="0"/>
    <n v="1"/>
    <s v="eil31 50 2001 0,75"/>
    <s v="eil31 50 2001 0,75_warmstart_222,999999999999"/>
    <n v="0"/>
    <n v="1"/>
  </r>
  <r>
    <n v="13"/>
    <n v="156"/>
    <x v="0"/>
    <x v="0"/>
    <n v="47.689819574356001"/>
    <n v="152.99999999999901"/>
    <n v="0"/>
    <n v="0"/>
    <n v="54"/>
    <n v="0"/>
    <n v="0"/>
    <n v="2001"/>
    <x v="1"/>
    <n v="0"/>
    <s v="eil13"/>
    <n v="0"/>
    <x v="2"/>
    <n v="1"/>
    <s v="eil13 250 2001 0,05"/>
    <s v="eil13 250 2001 0,05_cut_152,999999999999"/>
    <n v="0"/>
    <n v="1"/>
  </r>
  <r>
    <n v="22"/>
    <n v="462"/>
    <x v="0"/>
    <x v="0"/>
    <n v="1552.2210345268199"/>
    <n v="278.43707695875997"/>
    <n v="9.8850149064521906E-5"/>
    <n v="0"/>
    <n v="19277"/>
    <n v="0"/>
    <n v="0"/>
    <n v="2002"/>
    <x v="0"/>
    <n v="0"/>
    <s v="eil22"/>
    <n v="0"/>
    <x v="2"/>
    <n v="1"/>
    <s v="eil22 250 2002 0,25"/>
    <s v="eil22 250 2002 0,25_cut_278,43707695876"/>
    <n v="9.8850149064521906E-5"/>
    <n v="0"/>
  </r>
  <r>
    <n v="23"/>
    <n v="506"/>
    <x v="3"/>
    <x v="0"/>
    <n v="3.8495223522186199"/>
    <n v="470.05859968022298"/>
    <n v="0"/>
    <n v="0"/>
    <n v="267"/>
    <n v="0"/>
    <n v="0"/>
    <n v="2001"/>
    <x v="1"/>
    <n v="0"/>
    <s v="eil23"/>
    <n v="0"/>
    <x v="2"/>
    <n v="1"/>
    <s v="eil23 25 2001 0,05"/>
    <s v="eil23 25 2001 0,05_cut_470,058599680223"/>
    <n v="0"/>
    <n v="1"/>
  </r>
  <r>
    <n v="76"/>
    <n v="5700"/>
    <x v="1"/>
    <x v="0"/>
    <n v="7206.4685573577799"/>
    <s v="inf"/>
    <s v="inf"/>
    <n v="0"/>
    <n v="6294"/>
    <n v="0"/>
    <n v="0"/>
    <n v="1999"/>
    <x v="2"/>
    <n v="0"/>
    <s v="eilC76"/>
    <n v="0"/>
    <x v="1"/>
    <n v="0"/>
    <s v="eilC76 50 1999 0,75"/>
    <s v="eilC76 50 1999 0,75_cut_inf"/>
    <s v="inf"/>
    <n v="0"/>
  </r>
  <r>
    <n v="13"/>
    <n v="156"/>
    <x v="1"/>
    <x v="1"/>
    <n v="2.7818243503570499"/>
    <n v="152.99999999999901"/>
    <n v="0"/>
    <n v="0.52623152732849099"/>
    <n v="50"/>
    <n v="30"/>
    <n v="0.1"/>
    <n v="2000"/>
    <x v="0"/>
    <n v="0"/>
    <s v="eil13"/>
    <n v="0.6"/>
    <x v="2"/>
    <n v="1"/>
    <s v="eil13 50 2000 0,25"/>
    <s v="eil13 50 2000 0,25_warmstart_152,999999999999"/>
    <n v="0"/>
    <n v="1"/>
  </r>
  <r>
    <n v="31"/>
    <n v="930"/>
    <x v="0"/>
    <x v="1"/>
    <n v="106.99089455604501"/>
    <n v="222.99999999999801"/>
    <n v="0"/>
    <n v="8.5293350219726491"/>
    <n v="228"/>
    <n v="145"/>
    <n v="0.1"/>
    <n v="2002"/>
    <x v="1"/>
    <n v="0"/>
    <s v="eil31"/>
    <n v="0.63596491228070096"/>
    <x v="0"/>
    <n v="1"/>
    <s v="eil31 250 2002 0,05"/>
    <s v="eil31 250 2002 0,05_warmstart_222,999999999998"/>
    <n v="0"/>
    <n v="1"/>
  </r>
  <r>
    <n v="51"/>
    <n v="2550"/>
    <x v="1"/>
    <x v="1"/>
    <n v="3430.9807517528502"/>
    <n v="428.87175639203201"/>
    <n v="0"/>
    <n v="4.16975975036621"/>
    <n v="337"/>
    <n v="153"/>
    <n v="0.1"/>
    <n v="1999"/>
    <x v="1"/>
    <n v="44934"/>
    <s v="eil51"/>
    <n v="0.45400593471810002"/>
    <x v="1"/>
    <n v="1"/>
    <s v="eil51 50 1999 0,05"/>
    <s v="eil51 50 1999 0,05_warmstart_428,871756392032"/>
    <n v="0"/>
    <n v="1"/>
  </r>
  <r>
    <n v="76"/>
    <n v="5700"/>
    <x v="3"/>
    <x v="0"/>
    <n v="6425.8303098678498"/>
    <n v="544.36905267082795"/>
    <n v="0"/>
    <n v="0"/>
    <n v="3588"/>
    <n v="0"/>
    <n v="0"/>
    <n v="2001"/>
    <x v="1"/>
    <n v="0"/>
    <s v="eilA76"/>
    <n v="0"/>
    <x v="1"/>
    <n v="1"/>
    <s v="eilA76 25 2001 0,05"/>
    <s v="eilA76 25 2001 0,05_cut_544,369052670828"/>
    <n v="0"/>
    <n v="1"/>
  </r>
  <r>
    <n v="13"/>
    <n v="156"/>
    <x v="2"/>
    <x v="0"/>
    <n v="8.3652162551879794"/>
    <n v="153"/>
    <n v="0"/>
    <n v="0"/>
    <n v="54"/>
    <n v="0"/>
    <n v="0"/>
    <n v="2002"/>
    <x v="2"/>
    <n v="0"/>
    <s v="eil13"/>
    <n v="0"/>
    <x v="2"/>
    <n v="1"/>
    <s v="eil13 100 2002 0,75"/>
    <s v="eil13 100 2002 0,75_cut_153"/>
    <n v="0"/>
    <n v="1"/>
  </r>
  <r>
    <n v="22"/>
    <n v="462"/>
    <x v="2"/>
    <x v="1"/>
    <n v="280.493843078613"/>
    <n v="278.43707695875997"/>
    <n v="0"/>
    <n v="2.3792908191680899"/>
    <n v="262"/>
    <n v="113"/>
    <n v="0.1"/>
    <n v="2000"/>
    <x v="0"/>
    <n v="12608"/>
    <s v="eil22"/>
    <n v="0.43129770992366401"/>
    <x v="2"/>
    <n v="1"/>
    <s v="eil22 100 2000 0,25"/>
    <s v="eil22 100 2000 0,25_warmstart_278,43707695876"/>
    <n v="0"/>
    <n v="1"/>
  </r>
  <r>
    <n v="76"/>
    <n v="5700"/>
    <x v="3"/>
    <x v="1"/>
    <n v="7206.0892906188901"/>
    <n v="562.853055241829"/>
    <n v="3.3793339327074297E-2"/>
    <n v="9.4562635421752894"/>
    <n v="475"/>
    <n v="131"/>
    <n v="0.1"/>
    <n v="1999"/>
    <x v="0"/>
    <n v="25123"/>
    <s v="eilD76"/>
    <n v="0.27578947368420997"/>
    <x v="1"/>
    <n v="1"/>
    <s v="eilD76 25 1999 0,25"/>
    <s v="eilD76 25 1999 0,25_warmstart_562,853055241829"/>
    <n v="3.3793339327074297E-2"/>
    <n v="0"/>
  </r>
  <r>
    <n v="76"/>
    <n v="5700"/>
    <x v="1"/>
    <x v="1"/>
    <n v="5925.81457805633"/>
    <n v="544.36905267082795"/>
    <n v="0"/>
    <n v="11.6207907199859"/>
    <n v="450"/>
    <n v="108"/>
    <n v="0.1"/>
    <n v="2001"/>
    <x v="1"/>
    <n v="4488"/>
    <s v="eilC76"/>
    <n v="0.24"/>
    <x v="1"/>
    <n v="1"/>
    <s v="eilC76 50 2001 0,05"/>
    <s v="eilC76 50 2001 0,05_warmstart_544,369052670828"/>
    <s v="Niet meedoen"/>
    <n v="1"/>
  </r>
  <r>
    <n v="31"/>
    <n v="930"/>
    <x v="2"/>
    <x v="1"/>
    <n v="11.7407000064849"/>
    <n v="222.99999999999901"/>
    <n v="0"/>
    <n v="1.99649834632873"/>
    <n v="168"/>
    <n v="119"/>
    <n v="0.1"/>
    <n v="2000"/>
    <x v="2"/>
    <n v="0"/>
    <s v="eil31"/>
    <n v="0.70833333333333304"/>
    <x v="0"/>
    <n v="1"/>
    <s v="eil31 100 2000 0,75"/>
    <s v="eil31 100 2000 0,75_warmstart_222,999999999999"/>
    <n v="0"/>
    <n v="1"/>
  </r>
  <r>
    <n v="31"/>
    <n v="930"/>
    <x v="2"/>
    <x v="0"/>
    <n v="17.433337688445999"/>
    <n v="222.99999999999901"/>
    <n v="0"/>
    <n v="0"/>
    <n v="351"/>
    <n v="0"/>
    <n v="0"/>
    <n v="2000"/>
    <x v="1"/>
    <n v="0"/>
    <s v="eil31"/>
    <n v="0"/>
    <x v="0"/>
    <n v="1"/>
    <s v="eil31 100 2000 0,05"/>
    <s v="eil31 100 2000 0,05_cut_222,999999999999"/>
    <n v="0"/>
    <n v="1"/>
  </r>
  <r>
    <n v="76"/>
    <n v="5700"/>
    <x v="1"/>
    <x v="0"/>
    <n v="7208.0872864723196"/>
    <s v="inf"/>
    <s v="inf"/>
    <n v="0"/>
    <n v="2944"/>
    <n v="0"/>
    <n v="0"/>
    <n v="2002"/>
    <x v="2"/>
    <n v="0"/>
    <s v="eilD76"/>
    <n v="0"/>
    <x v="1"/>
    <n v="0"/>
    <s v="eilD76 50 2002 0,75"/>
    <s v="eilD76 50 2002 0,75_cut_inf"/>
    <s v="inf"/>
    <n v="0"/>
  </r>
  <r>
    <n v="76"/>
    <n v="5700"/>
    <x v="3"/>
    <x v="1"/>
    <n v="1288.09581208229"/>
    <n v="544.36905267082295"/>
    <n v="0"/>
    <n v="9.0770156383514404"/>
    <n v="495"/>
    <n v="108"/>
    <n v="0.1"/>
    <n v="2002"/>
    <x v="0"/>
    <n v="4855"/>
    <s v="eilA76"/>
    <n v="0.218181818181818"/>
    <x v="1"/>
    <n v="1"/>
    <s v="eilA76 25 2002 0,25"/>
    <s v="eilA76 25 2002 0,25_warmstart_544,369052670823"/>
    <n v="0"/>
    <n v="1"/>
  </r>
  <r>
    <n v="22"/>
    <n v="462"/>
    <x v="1"/>
    <x v="1"/>
    <n v="39.397966861724797"/>
    <n v="278.43707695875997"/>
    <n v="0"/>
    <n v="1.14073133468627"/>
    <n v="165"/>
    <n v="106"/>
    <n v="0.1"/>
    <n v="2001"/>
    <x v="2"/>
    <n v="2493"/>
    <s v="eil22"/>
    <n v="0.64242424242424201"/>
    <x v="2"/>
    <n v="1"/>
    <s v="eil22 50 2001 0,75"/>
    <s v="eil22 50 2001 0,75_warmstart_278,43707695876"/>
    <n v="0"/>
    <n v="1"/>
  </r>
  <r>
    <n v="7"/>
    <n v="42"/>
    <x v="0"/>
    <x v="1"/>
    <n v="12.5014448165893"/>
    <n v="99.799999999999699"/>
    <n v="0"/>
    <n v="3.3498055934906001"/>
    <n v="274"/>
    <n v="199"/>
    <n v="0.1"/>
    <n v="1998"/>
    <x v="0"/>
    <n v="2092"/>
    <s v="eil7"/>
    <n v="0.726277372262773"/>
    <x v="2"/>
    <n v="1"/>
    <s v="eil7 250 1998 0,25"/>
    <s v="eil7 250 1998 0,25_warmstart_99,7999999999997"/>
    <n v="0"/>
    <n v="1"/>
  </r>
  <r>
    <n v="33"/>
    <n v="1056"/>
    <x v="0"/>
    <x v="0"/>
    <n v="7212.1561658382398"/>
    <s v="inf"/>
    <s v="inf"/>
    <n v="0"/>
    <n v="211"/>
    <n v="0"/>
    <n v="0"/>
    <n v="2000"/>
    <x v="0"/>
    <n v="0"/>
    <s v="eil33"/>
    <n v="0"/>
    <x v="0"/>
    <n v="0"/>
    <s v="eil33 250 2000 0,25"/>
    <s v="eil33 250 2000 0,25_cut_inf"/>
    <s v="inf"/>
    <n v="0"/>
  </r>
  <r>
    <n v="23"/>
    <n v="506"/>
    <x v="2"/>
    <x v="1"/>
    <n v="74.404724836349402"/>
    <n v="470.05859968022401"/>
    <n v="0"/>
    <n v="1.6538991928100499"/>
    <n v="165"/>
    <n v="111"/>
    <n v="0.1"/>
    <n v="2000"/>
    <x v="2"/>
    <n v="0"/>
    <s v="eil23"/>
    <n v="0.67272727272727195"/>
    <x v="2"/>
    <n v="1"/>
    <s v="eil23 100 2000 0,75"/>
    <s v="eil23 100 2000 0,75_warmstart_470,058599680224"/>
    <n v="0"/>
    <n v="1"/>
  </r>
  <r>
    <n v="101"/>
    <n v="10100"/>
    <x v="2"/>
    <x v="1"/>
    <n v="7229.7309339046396"/>
    <s v="inf"/>
    <s v="inf"/>
    <n v="55.291044950485201"/>
    <n v="1529"/>
    <n v="354"/>
    <n v="0.1"/>
    <n v="1999"/>
    <x v="0"/>
    <n v="872"/>
    <s v="eilA101"/>
    <n v="0.231523871811641"/>
    <x v="1"/>
    <n v="0"/>
    <s v="eilA101 100 1999 0,25"/>
    <s v="eilA101 100 1999 0,25_warmstart_inf"/>
    <s v="Niet meedoen"/>
    <n v="0"/>
  </r>
  <r>
    <n v="76"/>
    <n v="5700"/>
    <x v="1"/>
    <x v="1"/>
    <n v="6576.4513928890201"/>
    <n v="544.36905267082602"/>
    <n v="0"/>
    <n v="8.5429587364196706"/>
    <n v="447"/>
    <n v="108"/>
    <n v="0.1"/>
    <n v="1999"/>
    <x v="2"/>
    <n v="42637"/>
    <s v="eilD76"/>
    <n v="0.24161073825503299"/>
    <x v="1"/>
    <n v="1"/>
    <s v="eilD76 50 1999 0,75"/>
    <s v="eilD76 50 1999 0,75_warmstart_544,369052670826"/>
    <s v="Niet meedoen"/>
    <n v="1"/>
  </r>
  <r>
    <n v="31"/>
    <n v="930"/>
    <x v="3"/>
    <x v="0"/>
    <n v="4.8952152729034397"/>
    <n v="222.99999999999901"/>
    <n v="0"/>
    <n v="0"/>
    <n v="199"/>
    <n v="0"/>
    <n v="0"/>
    <n v="1998"/>
    <x v="1"/>
    <n v="0"/>
    <s v="eil31"/>
    <n v="0"/>
    <x v="0"/>
    <n v="1"/>
    <s v="eil31 25 1998 0,05"/>
    <s v="eil31 25 1998 0,05_cut_222,999999999999"/>
    <n v="0"/>
    <n v="1"/>
  </r>
  <r>
    <n v="13"/>
    <n v="156"/>
    <x v="0"/>
    <x v="0"/>
    <n v="46.650185823440502"/>
    <n v="152.99999999999901"/>
    <n v="0"/>
    <n v="0"/>
    <n v="54"/>
    <n v="0"/>
    <n v="0"/>
    <n v="2002"/>
    <x v="0"/>
    <n v="0"/>
    <s v="eil13"/>
    <n v="0"/>
    <x v="2"/>
    <n v="1"/>
    <s v="eil13 250 2002 0,25"/>
    <s v="eil13 250 2002 0,25_cut_152,999999999999"/>
    <n v="0"/>
    <n v="1"/>
  </r>
  <r>
    <n v="22"/>
    <n v="462"/>
    <x v="0"/>
    <x v="0"/>
    <n v="1629.9309616088799"/>
    <n v="278.43707695875997"/>
    <n v="9.8850149064521906E-5"/>
    <n v="0"/>
    <n v="19277"/>
    <n v="0"/>
    <n v="0"/>
    <n v="2001"/>
    <x v="1"/>
    <n v="0"/>
    <s v="eil22"/>
    <n v="0"/>
    <x v="2"/>
    <n v="1"/>
    <s v="eil22 250 2001 0,05"/>
    <s v="eil22 250 2001 0,05_cut_278,43707695876"/>
    <n v="9.8850149064521906E-5"/>
    <n v="0"/>
  </r>
  <r>
    <n v="76"/>
    <n v="5700"/>
    <x v="1"/>
    <x v="1"/>
    <n v="5521.1684916019403"/>
    <n v="544.36905267082795"/>
    <n v="0"/>
    <n v="12.6819047927856"/>
    <n v="433"/>
    <n v="108"/>
    <n v="0.1"/>
    <n v="2002"/>
    <x v="2"/>
    <n v="6183"/>
    <s v="eilA76"/>
    <n v="0.24942263279445701"/>
    <x v="1"/>
    <n v="1"/>
    <s v="eilA76 50 2002 0,75"/>
    <s v="eilA76 50 2002 0,75_warmstart_544,369052670828"/>
    <s v="Niet meedoen"/>
    <n v="1"/>
  </r>
  <r>
    <n v="48"/>
    <n v="2256"/>
    <x v="2"/>
    <x v="1"/>
    <n v="7206.9460082054102"/>
    <s v="inf"/>
    <s v="inf"/>
    <n v="16.071280479431099"/>
    <n v="1755"/>
    <n v="510"/>
    <n v="0.1"/>
    <n v="2000"/>
    <x v="0"/>
    <n v="20197"/>
    <s v="att48"/>
    <n v="0.29059829059829001"/>
    <x v="0"/>
    <n v="0"/>
    <s v="att48 100 2000 0,25"/>
    <s v="att48 100 2000 0,25_warmstart_inf"/>
    <s v="Niet meedoen"/>
    <n v="0"/>
  </r>
  <r>
    <n v="101"/>
    <n v="10100"/>
    <x v="3"/>
    <x v="0"/>
    <n v="1549.2734189033499"/>
    <n v="640.21159087976002"/>
    <n v="0"/>
    <n v="0"/>
    <n v="3415"/>
    <n v="0"/>
    <n v="0"/>
    <n v="2002"/>
    <x v="1"/>
    <n v="0"/>
    <s v="eilA101"/>
    <n v="0"/>
    <x v="1"/>
    <n v="1"/>
    <s v="eilA101 25 2002 0,05"/>
    <s v="eilA101 25 2002 0,05_cut_640,21159087976"/>
    <n v="0"/>
    <n v="1"/>
  </r>
  <r>
    <n v="22"/>
    <n v="462"/>
    <x v="3"/>
    <x v="1"/>
    <n v="42.2185249328613"/>
    <n v="278.43707695875997"/>
    <n v="0"/>
    <n v="0.94730234146118097"/>
    <n v="222"/>
    <n v="141"/>
    <n v="0.1"/>
    <n v="2001"/>
    <x v="0"/>
    <n v="4478"/>
    <s v="eil22"/>
    <n v="0.63513513513513498"/>
    <x v="2"/>
    <n v="1"/>
    <s v="eil22 25 2001 0,25"/>
    <s v="eil22 25 2001 0,25_warmstart_278,43707695876"/>
    <n v="0"/>
    <n v="1"/>
  </r>
  <r>
    <n v="33"/>
    <n v="1056"/>
    <x v="1"/>
    <x v="1"/>
    <n v="432.669944047927"/>
    <n v="442.65348616983903"/>
    <n v="0"/>
    <n v="4.9743475914001403"/>
    <n v="342"/>
    <n v="222"/>
    <n v="0.1"/>
    <n v="2000"/>
    <x v="1"/>
    <n v="5116"/>
    <s v="eil33"/>
    <n v="0.64912280701754299"/>
    <x v="0"/>
    <n v="1"/>
    <s v="eil33 50 2000 0,05"/>
    <s v="eil33 50 2000 0,05_warmstart_442,653486169839"/>
    <n v="0"/>
    <n v="1"/>
  </r>
  <r>
    <n v="13"/>
    <n v="156"/>
    <x v="2"/>
    <x v="1"/>
    <n v="6.7863788604736301"/>
    <n v="153"/>
    <n v="0"/>
    <n v="0.75145220756530695"/>
    <n v="60"/>
    <n v="40"/>
    <n v="0.1"/>
    <n v="2001"/>
    <x v="2"/>
    <n v="0"/>
    <s v="eil13"/>
    <n v="0.66666666666666596"/>
    <x v="2"/>
    <n v="1"/>
    <s v="eil13 100 2001 0,75"/>
    <s v="eil13 100 2001 0,75_warmstart_153"/>
    <n v="0"/>
    <n v="1"/>
  </r>
  <r>
    <n v="22"/>
    <n v="462"/>
    <x v="2"/>
    <x v="0"/>
    <n v="400.51801085472101"/>
    <n v="278.43707695875997"/>
    <n v="0"/>
    <n v="0"/>
    <n v="7085"/>
    <n v="0"/>
    <n v="0"/>
    <n v="2002"/>
    <x v="2"/>
    <n v="0"/>
    <s v="eil22"/>
    <n v="0"/>
    <x v="2"/>
    <n v="1"/>
    <s v="eil22 100 2002 0,75"/>
    <s v="eil22 100 2002 0,75_cut_278,43707695876"/>
    <n v="0"/>
    <n v="1"/>
  </r>
  <r>
    <n v="30"/>
    <n v="870"/>
    <x v="3"/>
    <x v="1"/>
    <n v="19.573276519775298"/>
    <n v="382.72988778852903"/>
    <n v="0"/>
    <n v="1.26295685768127"/>
    <n v="289"/>
    <n v="201"/>
    <n v="0.1"/>
    <n v="2000"/>
    <x v="1"/>
    <n v="0"/>
    <s v="eil30"/>
    <n v="0.695501730103806"/>
    <x v="0"/>
    <n v="1"/>
    <s v="eil30 25 2000 0,05"/>
    <s v="eil30 25 2000 0,05_warmstart_382,729887788529"/>
    <n v="0"/>
    <n v="1"/>
  </r>
  <r>
    <n v="31"/>
    <n v="930"/>
    <x v="3"/>
    <x v="1"/>
    <n v="2.5709412097930899"/>
    <n v="222.99999999999901"/>
    <n v="0"/>
    <n v="0.85915255546569802"/>
    <n v="91"/>
    <n v="89"/>
    <n v="0.1"/>
    <n v="2001"/>
    <x v="0"/>
    <n v="0"/>
    <s v="eil31"/>
    <n v="0.97802197802197799"/>
    <x v="0"/>
    <n v="1"/>
    <s v="eil31 25 2001 0,25"/>
    <s v="eil31 25 2001 0,25_warmstart_222,999999999999"/>
    <n v="0"/>
    <n v="1"/>
  </r>
  <r>
    <n v="23"/>
    <n v="506"/>
    <x v="3"/>
    <x v="1"/>
    <n v="3.2475116252899099"/>
    <n v="470.05859968022298"/>
    <n v="0"/>
    <n v="0.71972751617431596"/>
    <n v="118"/>
    <n v="91"/>
    <n v="0.1"/>
    <n v="2000"/>
    <x v="1"/>
    <n v="0"/>
    <s v="eil23"/>
    <n v="0.77118644067796605"/>
    <x v="2"/>
    <n v="1"/>
    <s v="eil23 25 2000 0,05"/>
    <s v="eil23 25 2000 0,05_warmstart_470,058599680223"/>
    <n v="0"/>
    <n v="1"/>
  </r>
  <r>
    <n v="51"/>
    <n v="2550"/>
    <x v="1"/>
    <x v="0"/>
    <n v="7202.87641191482"/>
    <n v="428.87175639203298"/>
    <n v="9.1821911099459995E-3"/>
    <n v="0"/>
    <n v="32554"/>
    <n v="0"/>
    <n v="0"/>
    <n v="1999"/>
    <x v="1"/>
    <n v="0"/>
    <s v="eil51"/>
    <n v="0"/>
    <x v="1"/>
    <n v="1"/>
    <s v="eil51 50 1999 0,05"/>
    <s v="eil51 50 1999 0,05_cut_428,871756392033"/>
    <n v="9.1821911099459995E-3"/>
    <n v="0"/>
  </r>
  <r>
    <n v="76"/>
    <n v="5700"/>
    <x v="3"/>
    <x v="1"/>
    <n v="806.98426532745304"/>
    <n v="544.36905175854895"/>
    <n v="3.2279165130566197E-5"/>
    <n v="6.2466473579406703"/>
    <n v="543"/>
    <n v="184"/>
    <n v="0.1"/>
    <n v="2001"/>
    <x v="2"/>
    <n v="2335"/>
    <s v="eilB76"/>
    <n v="0.33885819521178601"/>
    <x v="1"/>
    <n v="1"/>
    <s v="eilB76 25 2001 0,75"/>
    <s v="eilB76 25 2001 0,75_warmstart_544,369051758549"/>
    <n v="3.2279165130566197E-5"/>
    <n v="0"/>
  </r>
  <r>
    <n v="7"/>
    <n v="42"/>
    <x v="1"/>
    <x v="1"/>
    <n v="1.5147187709808301"/>
    <n v="103.99999999999901"/>
    <n v="0"/>
    <n v="0.45600914955139099"/>
    <n v="63"/>
    <n v="47"/>
    <n v="0.1"/>
    <n v="2000"/>
    <x v="1"/>
    <n v="532"/>
    <s v="eil7"/>
    <n v="0.74603174603174605"/>
    <x v="2"/>
    <n v="1"/>
    <s v="eil7 50 2000 0,05"/>
    <s v="eil7 50 2000 0,05_warmstart_103,999999999999"/>
    <n v="0"/>
    <n v="1"/>
  </r>
  <r>
    <n v="33"/>
    <n v="1056"/>
    <x v="2"/>
    <x v="0"/>
    <n v="4267.98987865448"/>
    <n v="442.65348671178799"/>
    <n v="0"/>
    <n v="0"/>
    <n v="16482"/>
    <n v="0"/>
    <n v="0"/>
    <n v="2000"/>
    <x v="2"/>
    <n v="0"/>
    <s v="eil33"/>
    <n v="0"/>
    <x v="0"/>
    <n v="1"/>
    <s v="eil33 100 2000 0,75"/>
    <s v="eil33 100 2000 0,75_cut_442,653486711788"/>
    <n v="0"/>
    <n v="1"/>
  </r>
  <r>
    <n v="76"/>
    <n v="5700"/>
    <x v="1"/>
    <x v="0"/>
    <n v="7206.6195859909003"/>
    <s v="inf"/>
    <s v="inf"/>
    <n v="0"/>
    <n v="2944"/>
    <n v="0"/>
    <n v="0"/>
    <n v="2000"/>
    <x v="0"/>
    <n v="0"/>
    <s v="eilC76"/>
    <n v="0"/>
    <x v="1"/>
    <n v="0"/>
    <s v="eilC76 50 2000 0,25"/>
    <s v="eilC76 50 2000 0,25_cut_inf"/>
    <s v="inf"/>
    <n v="0"/>
  </r>
  <r>
    <n v="13"/>
    <n v="156"/>
    <x v="3"/>
    <x v="1"/>
    <n v="1.0293321609496999"/>
    <n v="153"/>
    <n v="0"/>
    <n v="0.50082278251647905"/>
    <n v="61"/>
    <n v="28"/>
    <n v="0.1"/>
    <n v="2000"/>
    <x v="2"/>
    <n v="0"/>
    <s v="eil13"/>
    <n v="0.45901639344262202"/>
    <x v="2"/>
    <n v="1"/>
    <s v="eil13 25 2000 0,75"/>
    <s v="eil13 25 2000 0,75_warmstart_153"/>
    <n v="0"/>
    <n v="1"/>
  </r>
  <r>
    <n v="23"/>
    <n v="506"/>
    <x v="0"/>
    <x v="1"/>
    <n v="314.108189821243"/>
    <n v="470.05859968022401"/>
    <n v="0"/>
    <n v="6.6627707481384197"/>
    <n v="166"/>
    <n v="123"/>
    <n v="0.1"/>
    <n v="2002"/>
    <x v="1"/>
    <n v="21"/>
    <s v="eil23"/>
    <n v="0.74096385542168597"/>
    <x v="2"/>
    <n v="1"/>
    <s v="eil23 250 2002 0,05"/>
    <s v="eil23 250 2002 0,05_warmstart_470,058599680224"/>
    <n v="0"/>
    <n v="1"/>
  </r>
  <r>
    <n v="30"/>
    <n v="870"/>
    <x v="2"/>
    <x v="1"/>
    <n v="693.835655212402"/>
    <n v="382.72988778852903"/>
    <n v="0"/>
    <n v="4.5527460575103698"/>
    <n v="288"/>
    <n v="183"/>
    <n v="0.1"/>
    <n v="2000"/>
    <x v="0"/>
    <n v="0"/>
    <s v="eil30"/>
    <n v="0.63541666666666596"/>
    <x v="0"/>
    <n v="1"/>
    <s v="eil30 100 2000 0,25"/>
    <s v="eil30 100 2000 0,25_warmstart_382,729887788529"/>
    <n v="0"/>
    <n v="1"/>
  </r>
  <r>
    <n v="30"/>
    <n v="870"/>
    <x v="0"/>
    <x v="0"/>
    <n v="6315.2264592647498"/>
    <n v="382.72988778852402"/>
    <n v="0"/>
    <n v="0"/>
    <n v="7042"/>
    <n v="0"/>
    <n v="0"/>
    <n v="1998"/>
    <x v="1"/>
    <n v="0"/>
    <s v="eil30"/>
    <n v="0"/>
    <x v="0"/>
    <n v="1"/>
    <s v="eil30 250 1998 0,05"/>
    <s v="eil30 250 1998 0,05_cut_382,729887788524"/>
    <n v="0"/>
    <n v="1"/>
  </r>
  <r>
    <n v="76"/>
    <n v="5700"/>
    <x v="1"/>
    <x v="1"/>
    <n v="4356.4247040748596"/>
    <n v="544.36905267082795"/>
    <n v="0"/>
    <n v="9.2877464294433594"/>
    <n v="474"/>
    <n v="108"/>
    <n v="0.1"/>
    <n v="2002"/>
    <x v="0"/>
    <n v="5609"/>
    <s v="eilC76"/>
    <n v="0.227848101265822"/>
    <x v="1"/>
    <n v="1"/>
    <s v="eilC76 50 2002 0,25"/>
    <s v="eilC76 50 2002 0,25_warmstart_544,369052670828"/>
    <s v="Niet meedoen"/>
    <n v="1"/>
  </r>
  <r>
    <n v="31"/>
    <n v="930"/>
    <x v="1"/>
    <x v="0"/>
    <n v="9.0339105129241908"/>
    <n v="222.99999999999901"/>
    <n v="0"/>
    <n v="0"/>
    <n v="251"/>
    <n v="0"/>
    <n v="0"/>
    <n v="1998"/>
    <x v="2"/>
    <n v="0"/>
    <s v="eil31"/>
    <n v="0"/>
    <x v="0"/>
    <n v="1"/>
    <s v="eil31 50 1998 0,75"/>
    <s v="eil31 50 1998 0,75_cut_222,999999999999"/>
    <n v="0"/>
    <n v="1"/>
  </r>
  <r>
    <n v="13"/>
    <n v="156"/>
    <x v="0"/>
    <x v="1"/>
    <n v="47.177608251571598"/>
    <n v="152.99999999999901"/>
    <n v="0"/>
    <n v="3.3448615074157702"/>
    <n v="52"/>
    <n v="24"/>
    <n v="0.1"/>
    <n v="2002"/>
    <x v="2"/>
    <n v="0"/>
    <s v="eil13"/>
    <n v="0.46153846153846101"/>
    <x v="2"/>
    <n v="1"/>
    <s v="eil13 250 2002 0,75"/>
    <s v="eil13 250 2002 0,75_warmstart_152,999999999999"/>
    <n v="0"/>
    <n v="1"/>
  </r>
  <r>
    <n v="33"/>
    <n v="1056"/>
    <x v="2"/>
    <x v="1"/>
    <n v="948.05609512329102"/>
    <n v="442.65348671178901"/>
    <n v="0"/>
    <n v="11.486741065979"/>
    <n v="353"/>
    <n v="139"/>
    <n v="0.1"/>
    <n v="2001"/>
    <x v="0"/>
    <n v="14176"/>
    <s v="eil33"/>
    <n v="0.393767705382436"/>
    <x v="0"/>
    <n v="1"/>
    <s v="eil33 100 2001 0,25"/>
    <s v="eil33 100 2001 0,25_warmstart_442,653486711789"/>
    <n v="0"/>
    <n v="1"/>
  </r>
  <r>
    <n v="76"/>
    <n v="5700"/>
    <x v="3"/>
    <x v="1"/>
    <n v="1142.30041599273"/>
    <n v="544.36905267082795"/>
    <n v="0"/>
    <n v="9.2355732917785591"/>
    <n v="459"/>
    <n v="108"/>
    <n v="0.1"/>
    <n v="2001"/>
    <x v="1"/>
    <n v="1728"/>
    <s v="eilA76"/>
    <n v="0.23529411764705799"/>
    <x v="1"/>
    <n v="1"/>
    <s v="eilA76 25 2001 0,05"/>
    <s v="eilA76 25 2001 0,05_warmstart_544,369052670828"/>
    <n v="0"/>
    <n v="1"/>
  </r>
  <r>
    <n v="48"/>
    <n v="2256"/>
    <x v="3"/>
    <x v="0"/>
    <n v="7201.2269866466504"/>
    <n v="55460.842599078802"/>
    <n v="0.346684162596061"/>
    <n v="0"/>
    <n v="84930"/>
    <n v="0"/>
    <n v="0"/>
    <n v="2000"/>
    <x v="2"/>
    <n v="0"/>
    <s v="att48"/>
    <n v="0"/>
    <x v="0"/>
    <n v="1"/>
    <s v="att48 25 2000 0,75"/>
    <s v="att48 25 2000 0,75_cut_55460,8425990788"/>
    <n v="0.346684162596061"/>
    <n v="0"/>
  </r>
  <r>
    <n v="51"/>
    <n v="2550"/>
    <x v="2"/>
    <x v="0"/>
    <n v="7206.3203458786002"/>
    <n v="430.86061990557999"/>
    <n v="1.56830367057159E-2"/>
    <n v="0"/>
    <n v="11608"/>
    <n v="0"/>
    <n v="0"/>
    <n v="2001"/>
    <x v="0"/>
    <n v="0"/>
    <s v="eil51"/>
    <n v="0"/>
    <x v="1"/>
    <n v="1"/>
    <s v="eil51 100 2001 0,25"/>
    <s v="eil51 100 2001 0,25_cut_430,86061990558"/>
    <n v="1.56830367057159E-2"/>
    <n v="0"/>
  </r>
  <r>
    <n v="76"/>
    <n v="5700"/>
    <x v="2"/>
    <x v="1"/>
    <n v="7215.2963666915803"/>
    <n v="1296.9458206915899"/>
    <n v="0.58115938363868802"/>
    <n v="17.854440212249699"/>
    <n v="531"/>
    <n v="170"/>
    <n v="0.1"/>
    <n v="2002"/>
    <x v="2"/>
    <n v="15535"/>
    <s v="eilC76"/>
    <n v="0.32015065913370999"/>
    <x v="1"/>
    <n v="1"/>
    <s v="eilC76 100 2002 0,75"/>
    <s v="eilC76 100 2002 0,75_warmstart_1296,94582069159"/>
    <s v="Niet meedoen"/>
    <n v="0"/>
  </r>
  <r>
    <n v="51"/>
    <n v="2550"/>
    <x v="3"/>
    <x v="0"/>
    <n v="724.26501393318097"/>
    <n v="428.87175639203298"/>
    <n v="0"/>
    <n v="0"/>
    <n v="8174"/>
    <n v="0"/>
    <n v="0"/>
    <n v="1999"/>
    <x v="2"/>
    <n v="0"/>
    <s v="eil51"/>
    <n v="0"/>
    <x v="1"/>
    <n v="1"/>
    <s v="eil51 25 1999 0,75"/>
    <s v="eil51 25 1999 0,75_cut_428,871756392033"/>
    <n v="0"/>
    <n v="1"/>
  </r>
  <r>
    <n v="23"/>
    <n v="506"/>
    <x v="2"/>
    <x v="1"/>
    <n v="66.105378389358506"/>
    <n v="470.05859968022401"/>
    <n v="0"/>
    <n v="1.60850930213928"/>
    <n v="163"/>
    <n v="122"/>
    <n v="0.1"/>
    <n v="2001"/>
    <x v="1"/>
    <n v="0"/>
    <s v="eil23"/>
    <n v="0.748466257668711"/>
    <x v="2"/>
    <n v="1"/>
    <s v="eil23 100 2001 0,05"/>
    <s v="eil23 100 2001 0,05_warmstart_470,058599680224"/>
    <n v="0"/>
    <n v="1"/>
  </r>
  <r>
    <n v="76"/>
    <n v="5700"/>
    <x v="1"/>
    <x v="1"/>
    <n v="7208.3489124774896"/>
    <s v="inf"/>
    <s v="inf"/>
    <n v="12.2059230804443"/>
    <n v="1160"/>
    <n v="546"/>
    <n v="0.1"/>
    <n v="2002"/>
    <x v="1"/>
    <n v="4202"/>
    <s v="eilB76"/>
    <n v="0.47068965517241301"/>
    <x v="1"/>
    <n v="0"/>
    <s v="eilB76 50 2002 0,05"/>
    <s v="eilB76 50 2002 0,05_warmstart_inf"/>
    <s v="Niet meedoen"/>
    <n v="0"/>
  </r>
  <r>
    <n v="23"/>
    <n v="506"/>
    <x v="1"/>
    <x v="0"/>
    <n v="19.994173526763898"/>
    <n v="470.05859968022298"/>
    <n v="0"/>
    <n v="0"/>
    <n v="364"/>
    <n v="0"/>
    <n v="0"/>
    <n v="1998"/>
    <x v="0"/>
    <n v="0"/>
    <s v="eil23"/>
    <n v="0"/>
    <x v="2"/>
    <n v="1"/>
    <s v="eil23 50 1998 0,25"/>
    <s v="eil23 50 1998 0,25_cut_470,058599680223"/>
    <n v="0"/>
    <n v="1"/>
  </r>
  <r>
    <n v="76"/>
    <n v="5700"/>
    <x v="1"/>
    <x v="0"/>
    <n v="7208.0186388492502"/>
    <s v="inf"/>
    <s v="inf"/>
    <n v="0"/>
    <n v="2944"/>
    <n v="0"/>
    <n v="0"/>
    <n v="1998"/>
    <x v="0"/>
    <n v="0"/>
    <s v="eilA76"/>
    <n v="0"/>
    <x v="1"/>
    <n v="0"/>
    <s v="eilA76 50 1998 0,25"/>
    <s v="eilA76 50 1998 0,25_cut_inf"/>
    <s v="inf"/>
    <n v="0"/>
  </r>
  <r>
    <n v="13"/>
    <n v="156"/>
    <x v="2"/>
    <x v="1"/>
    <n v="9.25229716300964"/>
    <n v="153"/>
    <n v="0"/>
    <n v="0.79372000694274902"/>
    <n v="33"/>
    <n v="24"/>
    <n v="0.1"/>
    <n v="2000"/>
    <x v="1"/>
    <n v="0"/>
    <s v="eil13"/>
    <n v="0.72727272727272696"/>
    <x v="2"/>
    <n v="1"/>
    <s v="eil13 100 2000 0,05"/>
    <s v="eil13 100 2000 0,05_warmstart_153"/>
    <n v="0"/>
    <n v="1"/>
  </r>
  <r>
    <n v="31"/>
    <n v="930"/>
    <x v="1"/>
    <x v="1"/>
    <n v="5.2485857009887598"/>
    <n v="222.99999999999901"/>
    <n v="0"/>
    <n v="1.2778503894805899"/>
    <n v="195"/>
    <n v="116"/>
    <n v="0.1"/>
    <n v="1999"/>
    <x v="2"/>
    <n v="0"/>
    <s v="eil31"/>
    <n v="0.59487179487179398"/>
    <x v="0"/>
    <n v="1"/>
    <s v="eil31 50 1999 0,75"/>
    <s v="eil31 50 1999 0,75_warmstart_222,999999999999"/>
    <n v="0"/>
    <n v="1"/>
  </r>
  <r>
    <n v="30"/>
    <n v="870"/>
    <x v="2"/>
    <x v="1"/>
    <n v="292.13986158370898"/>
    <n v="382.72988778852903"/>
    <n v="0"/>
    <n v="5.3278462886810303"/>
    <n v="465"/>
    <n v="354"/>
    <n v="0.1"/>
    <n v="2002"/>
    <x v="2"/>
    <n v="15"/>
    <s v="eil30"/>
    <n v="0.761290322580645"/>
    <x v="0"/>
    <n v="1"/>
    <s v="eil30 100 2002 0,75"/>
    <s v="eil30 100 2002 0,75_warmstart_382,729887788529"/>
    <n v="0"/>
    <n v="1"/>
  </r>
  <r>
    <n v="31"/>
    <n v="930"/>
    <x v="3"/>
    <x v="0"/>
    <n v="5.3345193862915004"/>
    <n v="222.99999999999901"/>
    <n v="0"/>
    <n v="0"/>
    <n v="199"/>
    <n v="0"/>
    <n v="0"/>
    <n v="2000"/>
    <x v="2"/>
    <n v="0"/>
    <s v="eil31"/>
    <n v="0"/>
    <x v="0"/>
    <n v="1"/>
    <s v="eil31 25 2000 0,75"/>
    <s v="eil31 25 2000 0,75_cut_222,999999999999"/>
    <n v="0"/>
    <n v="1"/>
  </r>
  <r>
    <n v="23"/>
    <n v="506"/>
    <x v="0"/>
    <x v="0"/>
    <n v="714.52741765975895"/>
    <n v="470.05859968022401"/>
    <n v="0"/>
    <n v="0"/>
    <n v="1268"/>
    <n v="0"/>
    <n v="0"/>
    <n v="1998"/>
    <x v="1"/>
    <n v="0"/>
    <s v="eil23"/>
    <n v="0"/>
    <x v="2"/>
    <n v="1"/>
    <s v="eil23 250 1998 0,05"/>
    <s v="eil23 250 1998 0,05_cut_470,058599680224"/>
    <n v="0"/>
    <n v="1"/>
  </r>
  <r>
    <n v="33"/>
    <n v="1056"/>
    <x v="2"/>
    <x v="1"/>
    <n v="1345.9410407543101"/>
    <n v="442.65348635543597"/>
    <n v="0"/>
    <n v="12.6751065254211"/>
    <n v="642"/>
    <n v="140"/>
    <n v="0.1"/>
    <n v="2002"/>
    <x v="1"/>
    <n v="12836"/>
    <s v="eil33"/>
    <n v="0.218068535825545"/>
    <x v="0"/>
    <n v="1"/>
    <s v="eil33 100 2002 0,05"/>
    <s v="eil33 100 2002 0,05_warmstart_442,653486355436"/>
    <n v="0"/>
    <n v="1"/>
  </r>
  <r>
    <n v="13"/>
    <n v="156"/>
    <x v="1"/>
    <x v="1"/>
    <n v="2.6171028614044101"/>
    <n v="152.99999999999901"/>
    <n v="0"/>
    <n v="0.42658376693725503"/>
    <n v="54"/>
    <n v="26"/>
    <n v="0.1"/>
    <n v="1998"/>
    <x v="0"/>
    <n v="0"/>
    <s v="eil13"/>
    <n v="0.48148148148148101"/>
    <x v="2"/>
    <n v="1"/>
    <s v="eil13 50 1998 0,25"/>
    <s v="eil13 50 1998 0,25_warmstart_152,999999999999"/>
    <n v="0"/>
    <n v="1"/>
  </r>
  <r>
    <n v="51"/>
    <n v="2550"/>
    <x v="1"/>
    <x v="1"/>
    <n v="7203.4589948654102"/>
    <n v="429.48408067125399"/>
    <n v="1.1248921154414801E-2"/>
    <n v="4.5464327335357604"/>
    <n v="319"/>
    <n v="127"/>
    <n v="0.1"/>
    <n v="2001"/>
    <x v="1"/>
    <n v="29470"/>
    <s v="eil51"/>
    <n v="0.39811912225705298"/>
    <x v="1"/>
    <n v="1"/>
    <s v="eil51 50 2001 0,05"/>
    <s v="eil51 50 2001 0,05_warmstart_429,484080671254"/>
    <n v="1.1248921154414801E-2"/>
    <n v="0"/>
  </r>
  <r>
    <n v="48"/>
    <n v="2256"/>
    <x v="1"/>
    <x v="0"/>
    <n v="7202.5198822021403"/>
    <s v="inf"/>
    <s v="inf"/>
    <n v="0"/>
    <n v="31029"/>
    <n v="0"/>
    <n v="0"/>
    <n v="1998"/>
    <x v="2"/>
    <n v="0"/>
    <s v="att48"/>
    <n v="0"/>
    <x v="0"/>
    <n v="0"/>
    <s v="att48 50 1998 0,75"/>
    <s v="att48 50 1998 0,75_cut_inf"/>
    <s v="inf"/>
    <n v="0"/>
  </r>
  <r>
    <n v="48"/>
    <n v="2256"/>
    <x v="3"/>
    <x v="1"/>
    <n v="7201.9889326095499"/>
    <n v="62952.224707097099"/>
    <n v="0.392923293293167"/>
    <n v="4.1622514724731401"/>
    <n v="911"/>
    <n v="213"/>
    <n v="0.1"/>
    <n v="2001"/>
    <x v="1"/>
    <n v="95285"/>
    <s v="att48"/>
    <n v="0.23380900109769401"/>
    <x v="0"/>
    <n v="1"/>
    <s v="att48 25 2001 0,05"/>
    <s v="att48 25 2001 0,05_warmstart_62952,2247070971"/>
    <n v="0.392923293293167"/>
    <n v="0"/>
  </r>
  <r>
    <n v="51"/>
    <n v="2550"/>
    <x v="1"/>
    <x v="0"/>
    <n v="7203.5030767917597"/>
    <n v="435.60586620522901"/>
    <n v="2.6119290143461302E-2"/>
    <n v="0"/>
    <n v="16468"/>
    <n v="0"/>
    <n v="0"/>
    <n v="2001"/>
    <x v="2"/>
    <n v="0"/>
    <s v="eil51"/>
    <n v="0"/>
    <x v="1"/>
    <n v="1"/>
    <s v="eil51 50 2001 0,75"/>
    <s v="eil51 50 2001 0,75_cut_435,605866205229"/>
    <n v="2.6119290143461302E-2"/>
    <n v="0"/>
  </r>
  <r>
    <n v="51"/>
    <n v="2550"/>
    <x v="2"/>
    <x v="0"/>
    <n v="7206.1866612434296"/>
    <n v="430.86061990557999"/>
    <n v="1.56830367057159E-2"/>
    <n v="0"/>
    <n v="11608"/>
    <n v="0"/>
    <n v="0"/>
    <n v="2000"/>
    <x v="2"/>
    <n v="0"/>
    <s v="eil51"/>
    <n v="0"/>
    <x v="1"/>
    <n v="1"/>
    <s v="eil51 100 2000 0,75"/>
    <s v="eil51 100 2000 0,75_cut_430,86061990558"/>
    <n v="1.56830367057159E-2"/>
    <n v="0"/>
  </r>
  <r>
    <n v="33"/>
    <n v="1056"/>
    <x v="0"/>
    <x v="1"/>
    <n v="7211.5158607959702"/>
    <n v="453.844729211269"/>
    <n v="3.1175913924894699E-2"/>
    <n v="85.3531556129455"/>
    <n v="400"/>
    <n v="134"/>
    <n v="0.1"/>
    <n v="2000"/>
    <x v="2"/>
    <n v="3051"/>
    <s v="eil33"/>
    <n v="0.33500000000000002"/>
    <x v="0"/>
    <n v="1"/>
    <s v="eil33 250 2000 0,75"/>
    <s v="eil33 250 2000 0,75_warmstart_453,844729211269"/>
    <s v="Niet meedoen"/>
    <n v="0"/>
  </r>
  <r>
    <n v="101"/>
    <n v="10100"/>
    <x v="3"/>
    <x v="1"/>
    <n v="5288.0833697319003"/>
    <n v="646.374281047625"/>
    <n v="3.5084779710887101E-5"/>
    <n v="17.799818277359002"/>
    <n v="1018"/>
    <n v="479"/>
    <n v="0.1"/>
    <n v="2002"/>
    <x v="0"/>
    <n v="9856"/>
    <s v="eilB101"/>
    <n v="0.47053045186640402"/>
    <x v="1"/>
    <n v="1"/>
    <s v="eilB101 25 2002 0,25"/>
    <s v="eilB101 25 2002 0,25_warmstart_646,374281047625"/>
    <s v="Niet meedoen"/>
    <n v="0"/>
  </r>
  <r>
    <n v="76"/>
    <n v="5700"/>
    <x v="1"/>
    <x v="1"/>
    <n v="6531.6357812881397"/>
    <n v="544.36905267082795"/>
    <n v="0"/>
    <n v="11.5554654598236"/>
    <n v="427"/>
    <n v="121"/>
    <n v="0.1"/>
    <n v="1999"/>
    <x v="1"/>
    <n v="5157"/>
    <s v="eilC76"/>
    <n v="0.28337236533957799"/>
    <x v="1"/>
    <n v="1"/>
    <s v="eilC76 50 1999 0,05"/>
    <s v="eilC76 50 1999 0,05_warmstart_544,369052670828"/>
    <s v="Niet meedoen"/>
    <n v="1"/>
  </r>
  <r>
    <n v="7"/>
    <n v="42"/>
    <x v="2"/>
    <x v="0"/>
    <n v="3.2611529827117902"/>
    <n v="103.99999999999901"/>
    <n v="0"/>
    <n v="0"/>
    <n v="1016"/>
    <n v="0"/>
    <n v="0"/>
    <n v="2001"/>
    <x v="1"/>
    <n v="0"/>
    <s v="eil7"/>
    <n v="0"/>
    <x v="2"/>
    <n v="1"/>
    <s v="eil7 100 2001 0,05"/>
    <s v="eil7 100 2001 0,05_cut_103,999999999999"/>
    <n v="0"/>
    <n v="1"/>
  </r>
  <r>
    <n v="76"/>
    <n v="5700"/>
    <x v="3"/>
    <x v="1"/>
    <n v="669.26447653770401"/>
    <n v="544.36905267082795"/>
    <n v="0"/>
    <n v="6.0185549259185702"/>
    <n v="459"/>
    <n v="108"/>
    <n v="0.1"/>
    <n v="2001"/>
    <x v="0"/>
    <n v="1728"/>
    <s v="eilD76"/>
    <n v="0.23529411764705799"/>
    <x v="1"/>
    <n v="1"/>
    <s v="eilD76 25 2001 0,25"/>
    <s v="eilD76 25 2001 0,25_warmstart_544,369052670828"/>
    <n v="0"/>
    <n v="1"/>
  </r>
  <r>
    <n v="76"/>
    <n v="5700"/>
    <x v="1"/>
    <x v="0"/>
    <n v="7207.2712011337198"/>
    <s v="inf"/>
    <s v="inf"/>
    <n v="0"/>
    <n v="2944"/>
    <n v="0"/>
    <n v="0"/>
    <n v="2002"/>
    <x v="1"/>
    <n v="0"/>
    <s v="eilB76"/>
    <n v="0"/>
    <x v="1"/>
    <n v="0"/>
    <s v="eilB76 50 2002 0,05"/>
    <s v="eilB76 50 2002 0,05_cut_inf"/>
    <s v="inf"/>
    <n v="0"/>
  </r>
  <r>
    <n v="7"/>
    <n v="42"/>
    <x v="0"/>
    <x v="0"/>
    <n v="1.7260396480560301"/>
    <n v="75.407999999999802"/>
    <n v="0"/>
    <n v="0"/>
    <n v="60"/>
    <n v="0"/>
    <n v="0"/>
    <n v="2002"/>
    <x v="2"/>
    <n v="0"/>
    <s v="eil7"/>
    <n v="0"/>
    <x v="2"/>
    <n v="1"/>
    <s v="eil7 250 2002 0,75"/>
    <s v="eil7 250 2002 0,75_cut_75,4079999999998"/>
    <n v="0"/>
    <n v="1"/>
  </r>
  <r>
    <n v="13"/>
    <n v="156"/>
    <x v="1"/>
    <x v="0"/>
    <n v="2.5989935398101802"/>
    <n v="152.99999999999901"/>
    <n v="0"/>
    <n v="0"/>
    <n v="54"/>
    <n v="0"/>
    <n v="0"/>
    <n v="2002"/>
    <x v="2"/>
    <n v="0"/>
    <s v="eil13"/>
    <n v="0"/>
    <x v="2"/>
    <n v="1"/>
    <s v="eil13 50 2002 0,75"/>
    <s v="eil13 50 2002 0,75_cut_152,999999999999"/>
    <n v="0"/>
    <n v="1"/>
  </r>
  <r>
    <n v="23"/>
    <n v="506"/>
    <x v="3"/>
    <x v="0"/>
    <n v="4.4895644187927202"/>
    <n v="470.05859968022298"/>
    <n v="0"/>
    <n v="0"/>
    <n v="267"/>
    <n v="0"/>
    <n v="0"/>
    <n v="2000"/>
    <x v="0"/>
    <n v="0"/>
    <s v="eil23"/>
    <n v="0"/>
    <x v="2"/>
    <n v="1"/>
    <s v="eil23 25 2000 0,25"/>
    <s v="eil23 25 2000 0,25_cut_470,058599680223"/>
    <n v="0"/>
    <n v="1"/>
  </r>
  <r>
    <n v="30"/>
    <n v="870"/>
    <x v="0"/>
    <x v="1"/>
    <n v="4322.9992327690097"/>
    <n v="382.72988778852601"/>
    <n v="0"/>
    <n v="20.779663324356001"/>
    <n v="445"/>
    <n v="325"/>
    <n v="0.1"/>
    <n v="2000"/>
    <x v="1"/>
    <n v="0"/>
    <s v="eil30"/>
    <n v="0.73033707865168496"/>
    <x v="0"/>
    <n v="1"/>
    <s v="eil30 250 2000 0,05"/>
    <s v="eil30 250 2000 0,05_warmstart_382,729887788526"/>
    <n v="0"/>
    <n v="1"/>
  </r>
  <r>
    <n v="23"/>
    <n v="506"/>
    <x v="2"/>
    <x v="1"/>
    <n v="72.270287275314303"/>
    <n v="470.05859968022401"/>
    <n v="0"/>
    <n v="1.7825736999511701"/>
    <n v="163"/>
    <n v="111"/>
    <n v="0.1"/>
    <n v="2002"/>
    <x v="0"/>
    <n v="0"/>
    <s v="eil23"/>
    <n v="0.68098159509202405"/>
    <x v="2"/>
    <n v="1"/>
    <s v="eil23 100 2002 0,25"/>
    <s v="eil23 100 2002 0,25_warmstart_470,058599680224"/>
    <n v="0"/>
    <n v="1"/>
  </r>
  <r>
    <n v="22"/>
    <n v="462"/>
    <x v="1"/>
    <x v="1"/>
    <n v="33.143215894699097"/>
    <n v="278.43707695875997"/>
    <n v="0"/>
    <n v="0.94944596290588301"/>
    <n v="120"/>
    <n v="62"/>
    <n v="0.1"/>
    <n v="1999"/>
    <x v="2"/>
    <n v="1451"/>
    <s v="eil22"/>
    <n v="0.51666666666666605"/>
    <x v="2"/>
    <n v="1"/>
    <s v="eil22 50 1999 0,75"/>
    <s v="eil22 50 1999 0,75_warmstart_278,43707695876"/>
    <n v="0"/>
    <n v="1"/>
  </r>
  <r>
    <n v="76"/>
    <n v="5700"/>
    <x v="3"/>
    <x v="0"/>
    <n v="4696.2227079868298"/>
    <n v="544.36905267082795"/>
    <n v="0"/>
    <n v="0"/>
    <n v="3588"/>
    <n v="0"/>
    <n v="0"/>
    <n v="2000"/>
    <x v="0"/>
    <n v="0"/>
    <s v="eilA76"/>
    <n v="0"/>
    <x v="1"/>
    <n v="1"/>
    <s v="eilA76 25 2000 0,25"/>
    <s v="eilA76 25 2000 0,25_cut_544,369052670828"/>
    <n v="0"/>
    <n v="1"/>
  </r>
  <r>
    <n v="101"/>
    <n v="10100"/>
    <x v="3"/>
    <x v="0"/>
    <n v="7206.7475373744901"/>
    <s v="inf"/>
    <s v="inf"/>
    <n v="0"/>
    <n v="1313"/>
    <n v="0"/>
    <n v="0"/>
    <n v="2001"/>
    <x v="2"/>
    <n v="0"/>
    <s v="eilB101"/>
    <n v="0"/>
    <x v="1"/>
    <n v="0"/>
    <s v="eilB101 25 2001 0,75"/>
    <s v="eilB101 25 2001 0,75_cut_inf"/>
    <s v="inf"/>
    <n v="0"/>
  </r>
  <r>
    <n v="33"/>
    <n v="1056"/>
    <x v="0"/>
    <x v="1"/>
    <n v="4656.7901124954196"/>
    <n v="442.65348671179299"/>
    <n v="0"/>
    <n v="73.793063163757296"/>
    <n v="382"/>
    <n v="130"/>
    <n v="0.1"/>
    <n v="2001"/>
    <x v="1"/>
    <n v="15393"/>
    <s v="eil33"/>
    <n v="0.34031413612565398"/>
    <x v="0"/>
    <n v="1"/>
    <s v="eil33 250 2001 0,05"/>
    <s v="eil33 250 2001 0,05_warmstart_442,653486711793"/>
    <s v="Niet meedoen"/>
    <n v="1"/>
  </r>
  <r>
    <n v="76"/>
    <n v="5700"/>
    <x v="2"/>
    <x v="0"/>
    <n v="7213.9350645542099"/>
    <s v="inf"/>
    <s v="inf"/>
    <n v="0"/>
    <n v="3387"/>
    <n v="0"/>
    <n v="0"/>
    <n v="2002"/>
    <x v="2"/>
    <n v="0"/>
    <s v="eilD76"/>
    <n v="0"/>
    <x v="1"/>
    <n v="0"/>
    <s v="eilD76 100 2002 0,75"/>
    <s v="eilD76 100 2002 0,75_cut_inf"/>
    <s v="inf"/>
    <n v="0"/>
  </r>
  <r>
    <n v="48"/>
    <n v="2256"/>
    <x v="2"/>
    <x v="0"/>
    <n v="7205.6891739368402"/>
    <s v="inf"/>
    <s v="inf"/>
    <n v="0"/>
    <n v="22179"/>
    <n v="0"/>
    <n v="0"/>
    <n v="2001"/>
    <x v="1"/>
    <n v="0"/>
    <s v="att48"/>
    <n v="0"/>
    <x v="0"/>
    <n v="0"/>
    <s v="att48 100 2001 0,05"/>
    <s v="att48 100 2001 0,05_cut_inf"/>
    <s v="inf"/>
    <n v="0"/>
  </r>
  <r>
    <n v="31"/>
    <n v="930"/>
    <x v="2"/>
    <x v="0"/>
    <n v="18.501797914505001"/>
    <n v="222.99999999999901"/>
    <n v="0"/>
    <n v="0"/>
    <n v="351"/>
    <n v="0"/>
    <n v="0"/>
    <n v="2002"/>
    <x v="2"/>
    <n v="0"/>
    <s v="eil31"/>
    <n v="0"/>
    <x v="0"/>
    <n v="1"/>
    <s v="eil31 100 2002 0,75"/>
    <s v="eil31 100 2002 0,75_cut_222,999999999999"/>
    <n v="0"/>
    <n v="1"/>
  </r>
  <r>
    <n v="31"/>
    <n v="930"/>
    <x v="1"/>
    <x v="0"/>
    <n v="12.7726244926452"/>
    <n v="222.99999999999901"/>
    <n v="0"/>
    <n v="0"/>
    <n v="251"/>
    <n v="0"/>
    <n v="0"/>
    <n v="2000"/>
    <x v="1"/>
    <n v="0"/>
    <s v="eil31"/>
    <n v="0"/>
    <x v="0"/>
    <n v="1"/>
    <s v="eil31 50 2000 0,05"/>
    <s v="eil31 50 2000 0,05_cut_222,999999999999"/>
    <n v="0"/>
    <n v="1"/>
  </r>
  <r>
    <n v="30"/>
    <n v="870"/>
    <x v="0"/>
    <x v="1"/>
    <n v="4310.5998389720899"/>
    <n v="382.72988778852903"/>
    <n v="0"/>
    <n v="20.9970364570617"/>
    <n v="1183"/>
    <n v="1032"/>
    <n v="0.1"/>
    <n v="2001"/>
    <x v="2"/>
    <n v="0"/>
    <s v="eil30"/>
    <n v="0.87235841081994903"/>
    <x v="0"/>
    <n v="1"/>
    <s v="eil30 250 2001 0,75"/>
    <s v="eil30 250 2001 0,75_warmstart_382,729887788529"/>
    <n v="0"/>
    <n v="1"/>
  </r>
  <r>
    <n v="33"/>
    <n v="1056"/>
    <x v="2"/>
    <x v="0"/>
    <n v="7203.5739212036096"/>
    <n v="443.83532581708198"/>
    <n v="3.2319902780278999E-3"/>
    <n v="0"/>
    <n v="13706"/>
    <n v="0"/>
    <n v="0"/>
    <n v="2001"/>
    <x v="0"/>
    <n v="0"/>
    <s v="eil33"/>
    <n v="0"/>
    <x v="0"/>
    <n v="1"/>
    <s v="eil33 100 2001 0,25"/>
    <s v="eil33 100 2001 0,25_cut_443,835325817082"/>
    <n v="3.2319902780278999E-3"/>
    <n v="0"/>
  </r>
  <r>
    <n v="51"/>
    <n v="2550"/>
    <x v="3"/>
    <x v="1"/>
    <n v="2017.43889379501"/>
    <n v="428.871755430794"/>
    <n v="0"/>
    <n v="3.18140268325805"/>
    <n v="370"/>
    <n v="201"/>
    <n v="0.1"/>
    <n v="2002"/>
    <x v="2"/>
    <n v="49970"/>
    <s v="eil51"/>
    <n v="0.54324324324324302"/>
    <x v="1"/>
    <n v="1"/>
    <s v="eil51 25 2002 0,75"/>
    <s v="eil51 25 2002 0,75_warmstart_428,871755430794"/>
    <n v="0"/>
    <n v="1"/>
  </r>
  <r>
    <n v="48"/>
    <n v="2256"/>
    <x v="1"/>
    <x v="1"/>
    <n v="7203.6229567527698"/>
    <s v="inf"/>
    <s v="inf"/>
    <n v="8.02787184715271"/>
    <n v="1110"/>
    <n v="332"/>
    <n v="0.1"/>
    <n v="2002"/>
    <x v="2"/>
    <n v="15542"/>
    <s v="att48"/>
    <n v="0.29909909909909899"/>
    <x v="0"/>
    <n v="0"/>
    <s v="att48 50 2002 0,75"/>
    <s v="att48 50 2002 0,75_warmstart_inf"/>
    <s v="Niet meedoen"/>
    <n v="0"/>
  </r>
  <r>
    <n v="48"/>
    <n v="2256"/>
    <x v="3"/>
    <x v="0"/>
    <n v="7201.2425909042304"/>
    <n v="56921.9991902822"/>
    <n v="0.33120698671017001"/>
    <n v="0"/>
    <n v="74624"/>
    <n v="0"/>
    <n v="0"/>
    <n v="1998"/>
    <x v="1"/>
    <n v="0"/>
    <s v="att48"/>
    <n v="0"/>
    <x v="0"/>
    <n v="1"/>
    <s v="att48 25 1998 0,05"/>
    <s v="att48 25 1998 0,05_cut_56921,9991902822"/>
    <n v="0.33120698671017001"/>
    <n v="0"/>
  </r>
  <r>
    <n v="31"/>
    <n v="930"/>
    <x v="0"/>
    <x v="0"/>
    <n v="132.527598619461"/>
    <n v="222.99999999999801"/>
    <n v="0"/>
    <n v="0"/>
    <n v="678"/>
    <n v="0"/>
    <n v="0"/>
    <n v="2001"/>
    <x v="1"/>
    <n v="0"/>
    <s v="eil31"/>
    <n v="0"/>
    <x v="0"/>
    <n v="1"/>
    <s v="eil31 250 2001 0,05"/>
    <s v="eil31 250 2001 0,05_cut_222,999999999998"/>
    <n v="0"/>
    <n v="1"/>
  </r>
  <r>
    <n v="48"/>
    <n v="2256"/>
    <x v="0"/>
    <x v="0"/>
    <n v="7217.7380263805298"/>
    <s v="inf"/>
    <s v="inf"/>
    <n v="0"/>
    <n v="21775"/>
    <n v="0"/>
    <n v="0"/>
    <n v="2002"/>
    <x v="2"/>
    <n v="0"/>
    <s v="att48"/>
    <n v="0"/>
    <x v="0"/>
    <n v="0"/>
    <s v="att48 250 2002 0,75"/>
    <s v="att48 250 2002 0,75_cut_inf"/>
    <s v="inf"/>
    <n v="0"/>
  </r>
  <r>
    <n v="13"/>
    <n v="156"/>
    <x v="2"/>
    <x v="0"/>
    <n v="9.7511780261993408"/>
    <n v="153"/>
    <n v="0"/>
    <n v="0"/>
    <n v="54"/>
    <n v="0"/>
    <n v="0"/>
    <n v="2000"/>
    <x v="1"/>
    <n v="0"/>
    <s v="eil13"/>
    <n v="0"/>
    <x v="2"/>
    <n v="1"/>
    <s v="eil13 100 2000 0,05"/>
    <s v="eil13 100 2000 0,05_cut_153"/>
    <n v="0"/>
    <n v="1"/>
  </r>
  <r>
    <n v="51"/>
    <n v="2550"/>
    <x v="3"/>
    <x v="0"/>
    <n v="678.82293462753296"/>
    <n v="428.87175639203298"/>
    <n v="0"/>
    <n v="0"/>
    <n v="8174"/>
    <n v="0"/>
    <n v="0"/>
    <n v="2001"/>
    <x v="1"/>
    <n v="0"/>
    <s v="eil51"/>
    <n v="0"/>
    <x v="1"/>
    <n v="1"/>
    <s v="eil51 25 2001 0,05"/>
    <s v="eil51 25 2001 0,05_cut_428,871756392033"/>
    <n v="0"/>
    <n v="1"/>
  </r>
  <r>
    <n v="76"/>
    <n v="5700"/>
    <x v="3"/>
    <x v="0"/>
    <n v="3384.20481300354"/>
    <n v="544.36905267082795"/>
    <n v="0"/>
    <n v="0"/>
    <n v="3588"/>
    <n v="0"/>
    <n v="0"/>
    <n v="2002"/>
    <x v="2"/>
    <n v="0"/>
    <s v="eilB76"/>
    <n v="0"/>
    <x v="1"/>
    <n v="1"/>
    <s v="eilB76 25 2002 0,75"/>
    <s v="eilB76 25 2002 0,75_cut_544,369052670828"/>
    <n v="0"/>
    <n v="1"/>
  </r>
  <r>
    <n v="23"/>
    <n v="506"/>
    <x v="0"/>
    <x v="1"/>
    <n v="433.47406673431402"/>
    <n v="470.05859968022401"/>
    <n v="0"/>
    <n v="8.5026414394378609"/>
    <n v="219"/>
    <n v="164"/>
    <n v="0.1"/>
    <n v="2001"/>
    <x v="0"/>
    <n v="0"/>
    <s v="eil23"/>
    <n v="0.74885844748858399"/>
    <x v="2"/>
    <n v="1"/>
    <s v="eil23 250 2001 0,25"/>
    <s v="eil23 250 2001 0,25_warmstart_470,058599680224"/>
    <n v="0"/>
    <n v="1"/>
  </r>
  <r>
    <n v="76"/>
    <n v="5700"/>
    <x v="3"/>
    <x v="0"/>
    <n v="3407.17530417442"/>
    <n v="544.36905267082795"/>
    <n v="0"/>
    <n v="0"/>
    <n v="3588"/>
    <n v="0"/>
    <n v="0"/>
    <n v="1998"/>
    <x v="0"/>
    <n v="0"/>
    <s v="eilC76"/>
    <n v="0"/>
    <x v="1"/>
    <n v="1"/>
    <s v="eilC76 25 1998 0,25"/>
    <s v="eilC76 25 1998 0,25_cut_544,369052670828"/>
    <n v="0"/>
    <n v="1"/>
  </r>
  <r>
    <n v="13"/>
    <n v="156"/>
    <x v="3"/>
    <x v="0"/>
    <n v="0.93929123878479004"/>
    <n v="152.99999999999901"/>
    <n v="0"/>
    <n v="0"/>
    <n v="54"/>
    <n v="0"/>
    <n v="0"/>
    <n v="2002"/>
    <x v="1"/>
    <n v="0"/>
    <s v="eil13"/>
    <n v="0"/>
    <x v="2"/>
    <n v="1"/>
    <s v="eil13 25 2002 0,05"/>
    <s v="eil13 25 2002 0,05_cut_152,999999999999"/>
    <n v="0"/>
    <n v="1"/>
  </r>
  <r>
    <n v="13"/>
    <n v="156"/>
    <x v="0"/>
    <x v="1"/>
    <n v="40.946135759353602"/>
    <n v="152.99999999999901"/>
    <n v="0"/>
    <n v="3.5874490737914999"/>
    <n v="90"/>
    <n v="53"/>
    <n v="0.1"/>
    <n v="2000"/>
    <x v="0"/>
    <n v="0"/>
    <s v="eil13"/>
    <n v="0.58888888888888802"/>
    <x v="2"/>
    <n v="1"/>
    <s v="eil13 250 2000 0,25"/>
    <s v="eil13 250 2000 0,25_warmstart_152,999999999999"/>
    <n v="0"/>
    <n v="1"/>
  </r>
  <r>
    <n v="33"/>
    <n v="1056"/>
    <x v="0"/>
    <x v="0"/>
    <n v="7212.09856295585"/>
    <s v="inf"/>
    <s v="inf"/>
    <n v="0"/>
    <n v="211"/>
    <n v="0"/>
    <n v="0"/>
    <n v="2001"/>
    <x v="2"/>
    <n v="0"/>
    <s v="eil33"/>
    <n v="0"/>
    <x v="0"/>
    <n v="0"/>
    <s v="eil33 250 2001 0,75"/>
    <s v="eil33 250 2001 0,75_cut_inf"/>
    <s v="inf"/>
    <n v="0"/>
  </r>
  <r>
    <n v="76"/>
    <n v="5700"/>
    <x v="3"/>
    <x v="1"/>
    <n v="733.863060951232"/>
    <n v="544.36905267082295"/>
    <n v="0"/>
    <n v="6.0208258628845197"/>
    <n v="495"/>
    <n v="108"/>
    <n v="0.1"/>
    <n v="2002"/>
    <x v="1"/>
    <n v="4855"/>
    <s v="eilD76"/>
    <n v="0.218181818181818"/>
    <x v="1"/>
    <n v="1"/>
    <s v="eilD76 25 2002 0,05"/>
    <s v="eilD76 25 2002 0,05_warmstart_544,369052670823"/>
    <n v="0"/>
    <n v="1"/>
  </r>
  <r>
    <n v="31"/>
    <n v="930"/>
    <x v="0"/>
    <x v="1"/>
    <n v="125.550838470458"/>
    <n v="222.99999999999801"/>
    <n v="0"/>
    <n v="8.4447522163391096"/>
    <n v="169"/>
    <n v="106"/>
    <n v="0.1"/>
    <n v="2001"/>
    <x v="0"/>
    <n v="0"/>
    <s v="eil31"/>
    <n v="0.62721893491124203"/>
    <x v="0"/>
    <n v="1"/>
    <s v="eil31 250 2001 0,25"/>
    <s v="eil31 250 2001 0,25_warmstart_222,999999999998"/>
    <n v="0"/>
    <n v="1"/>
  </r>
  <r>
    <n v="22"/>
    <n v="462"/>
    <x v="3"/>
    <x v="0"/>
    <n v="18.384208202362"/>
    <n v="278.43707695875997"/>
    <n v="0"/>
    <n v="0"/>
    <n v="1643"/>
    <n v="0"/>
    <n v="0"/>
    <n v="2002"/>
    <x v="1"/>
    <n v="0"/>
    <s v="eil22"/>
    <n v="0"/>
    <x v="2"/>
    <n v="1"/>
    <s v="eil22 25 2002 0,05"/>
    <s v="eil22 25 2002 0,05_cut_278,43707695876"/>
    <n v="0"/>
    <n v="1"/>
  </r>
  <r>
    <n v="76"/>
    <n v="5700"/>
    <x v="3"/>
    <x v="1"/>
    <n v="3668.0048098564098"/>
    <n v="544.36905267082795"/>
    <n v="0"/>
    <n v="6.1910004615783603"/>
    <n v="475"/>
    <n v="131"/>
    <n v="0.1"/>
    <n v="1999"/>
    <x v="1"/>
    <n v="25696"/>
    <s v="eilA76"/>
    <n v="0.27578947368420997"/>
    <x v="1"/>
    <n v="1"/>
    <s v="eilA76 25 1999 0,05"/>
    <s v="eilA76 25 1999 0,05_warmstart_544,369052670828"/>
    <n v="0"/>
    <n v="1"/>
  </r>
  <r>
    <n v="7"/>
    <n v="42"/>
    <x v="2"/>
    <x v="1"/>
    <n v="1.2615494728088299"/>
    <n v="77.689999999999898"/>
    <n v="0"/>
    <n v="0.66556167602538996"/>
    <n v="19"/>
    <n v="11"/>
    <n v="0.1"/>
    <n v="1999"/>
    <x v="2"/>
    <n v="186"/>
    <s v="eil7"/>
    <n v="0.57894736842105199"/>
    <x v="2"/>
    <n v="1"/>
    <s v="eil7 100 1999 0,75"/>
    <s v="eil7 100 1999 0,75_warmstart_77,6899999999999"/>
    <n v="0"/>
    <n v="1"/>
  </r>
  <r>
    <n v="23"/>
    <n v="506"/>
    <x v="1"/>
    <x v="0"/>
    <n v="21.0820679664611"/>
    <n v="470.05859968022298"/>
    <n v="0"/>
    <n v="0"/>
    <n v="364"/>
    <n v="0"/>
    <n v="0"/>
    <n v="1999"/>
    <x v="1"/>
    <n v="0"/>
    <s v="eil23"/>
    <n v="0"/>
    <x v="2"/>
    <n v="1"/>
    <s v="eil23 50 1999 0,05"/>
    <s v="eil23 50 1999 0,05_cut_470,058599680223"/>
    <n v="0"/>
    <n v="1"/>
  </r>
  <r>
    <n v="76"/>
    <n v="5700"/>
    <x v="3"/>
    <x v="0"/>
    <n v="3250.7690305709798"/>
    <n v="544.36905267082795"/>
    <n v="0"/>
    <n v="0"/>
    <n v="3588"/>
    <n v="0"/>
    <n v="0"/>
    <n v="2001"/>
    <x v="2"/>
    <n v="0"/>
    <s v="eilC76"/>
    <n v="0"/>
    <x v="1"/>
    <n v="1"/>
    <s v="eilC76 25 2001 0,75"/>
    <s v="eilC76 25 2001 0,75_cut_544,369052670828"/>
    <n v="0"/>
    <n v="1"/>
  </r>
  <r>
    <n v="33"/>
    <n v="1056"/>
    <x v="2"/>
    <x v="0"/>
    <n v="4087.0502080917299"/>
    <n v="442.65348671178799"/>
    <n v="0"/>
    <n v="0"/>
    <n v="16482"/>
    <n v="0"/>
    <n v="0"/>
    <n v="2002"/>
    <x v="1"/>
    <n v="0"/>
    <s v="eil33"/>
    <n v="0"/>
    <x v="0"/>
    <n v="1"/>
    <s v="eil33 100 2002 0,05"/>
    <s v="eil33 100 2002 0,05_cut_442,653486711788"/>
    <n v="0"/>
    <n v="1"/>
  </r>
  <r>
    <n v="31"/>
    <n v="930"/>
    <x v="0"/>
    <x v="0"/>
    <n v="95.1258606910705"/>
    <n v="222.99999999999801"/>
    <n v="0"/>
    <n v="0"/>
    <n v="678"/>
    <n v="0"/>
    <n v="0"/>
    <n v="2002"/>
    <x v="0"/>
    <n v="0"/>
    <s v="eil31"/>
    <n v="0"/>
    <x v="0"/>
    <n v="1"/>
    <s v="eil31 250 2002 0,25"/>
    <s v="eil31 250 2002 0,25_cut_222,999999999998"/>
    <n v="0"/>
    <n v="1"/>
  </r>
  <r>
    <n v="22"/>
    <n v="462"/>
    <x v="2"/>
    <x v="0"/>
    <n v="371.85634398460297"/>
    <n v="278.43707695875997"/>
    <n v="0"/>
    <n v="0"/>
    <n v="7085"/>
    <n v="0"/>
    <n v="0"/>
    <n v="2000"/>
    <x v="1"/>
    <n v="0"/>
    <s v="eil22"/>
    <n v="0"/>
    <x v="2"/>
    <n v="1"/>
    <s v="eil22 100 2000 0,05"/>
    <s v="eil22 100 2000 0,05_cut_278,43707695876"/>
    <n v="0"/>
    <n v="1"/>
  </r>
  <r>
    <n v="33"/>
    <n v="1056"/>
    <x v="3"/>
    <x v="0"/>
    <n v="202.239445209503"/>
    <n v="442.65348671178498"/>
    <n v="0"/>
    <n v="0"/>
    <n v="3146"/>
    <n v="0"/>
    <n v="0"/>
    <n v="2002"/>
    <x v="2"/>
    <n v="0"/>
    <s v="eil33"/>
    <n v="0"/>
    <x v="0"/>
    <n v="1"/>
    <s v="eil33 25 2002 0,75"/>
    <s v="eil33 25 2002 0,75_cut_442,653486711785"/>
    <n v="0"/>
    <n v="1"/>
  </r>
  <r>
    <n v="101"/>
    <n v="10100"/>
    <x v="1"/>
    <x v="1"/>
    <n v="7215.7044370174399"/>
    <s v="inf"/>
    <s v="inf"/>
    <n v="29.623367309570298"/>
    <n v="1217"/>
    <n v="346"/>
    <n v="0.1"/>
    <n v="1999"/>
    <x v="0"/>
    <n v="1595"/>
    <s v="eilA101"/>
    <n v="0.28430566967953902"/>
    <x v="1"/>
    <n v="0"/>
    <s v="eilA101 50 1999 0,25"/>
    <s v="eilA101 50 1999 0,25_warmstart_inf"/>
    <s v="inf"/>
    <n v="0"/>
  </r>
  <r>
    <n v="51"/>
    <n v="2550"/>
    <x v="1"/>
    <x v="1"/>
    <n v="7203.3650927543604"/>
    <n v="428.87175639201803"/>
    <n v="1.9907264934371002E-3"/>
    <n v="4.4390125274658203"/>
    <n v="392"/>
    <n v="188"/>
    <n v="0.1"/>
    <n v="2002"/>
    <x v="0"/>
    <n v="61759"/>
    <s v="eil51"/>
    <n v="0.47959183673469302"/>
    <x v="1"/>
    <n v="1"/>
    <s v="eil51 50 2002 0,25"/>
    <s v="eil51 50 2002 0,25_warmstart_428,871756392018"/>
    <n v="1.9907264934371002E-3"/>
    <n v="0"/>
  </r>
  <r>
    <n v="22"/>
    <n v="462"/>
    <x v="0"/>
    <x v="1"/>
    <n v="1000.37203049659"/>
    <n v="278.437076958761"/>
    <n v="0"/>
    <n v="7.6405677795410103"/>
    <n v="424"/>
    <n v="154"/>
    <n v="0.1"/>
    <n v="2001"/>
    <x v="2"/>
    <n v="21128"/>
    <s v="eil22"/>
    <n v="0.36320754716981102"/>
    <x v="2"/>
    <n v="1"/>
    <s v="eil22 250 2001 0,75"/>
    <s v="eil22 250 2001 0,75_warmstart_278,437076958761"/>
    <n v="0"/>
    <n v="1"/>
  </r>
  <r>
    <n v="48"/>
    <n v="2256"/>
    <x v="3"/>
    <x v="1"/>
    <n v="7202.0144276618903"/>
    <n v="53366.761659129901"/>
    <n v="0.298311897382664"/>
    <n v="5.32212209701538"/>
    <n v="1013"/>
    <n v="298"/>
    <n v="0.1"/>
    <n v="2002"/>
    <x v="0"/>
    <n v="58719"/>
    <s v="att48"/>
    <n v="0.29417571569595202"/>
    <x v="0"/>
    <n v="1"/>
    <s v="att48 25 2002 0,25"/>
    <s v="att48 25 2002 0,25_warmstart_53366,7616591299"/>
    <n v="0.298311897382664"/>
    <n v="0"/>
  </r>
  <r>
    <n v="51"/>
    <n v="2550"/>
    <x v="1"/>
    <x v="0"/>
    <n v="7203.28952622413"/>
    <n v="435.60586620522901"/>
    <n v="2.6119290143461302E-2"/>
    <n v="0"/>
    <n v="16524"/>
    <n v="0"/>
    <n v="0"/>
    <n v="1998"/>
    <x v="0"/>
    <n v="0"/>
    <s v="eil51"/>
    <n v="0"/>
    <x v="1"/>
    <n v="1"/>
    <s v="eil51 50 1998 0,25"/>
    <s v="eil51 50 1998 0,25_cut_435,605866205229"/>
    <n v="2.6119290143461302E-2"/>
    <n v="0"/>
  </r>
  <r>
    <n v="76"/>
    <n v="5700"/>
    <x v="1"/>
    <x v="1"/>
    <n v="3529.6387107372202"/>
    <n v="544.36905267083296"/>
    <n v="0"/>
    <n v="9.2078096866607595"/>
    <n v="815"/>
    <n v="362"/>
    <n v="0.1"/>
    <n v="2001"/>
    <x v="2"/>
    <n v="11649"/>
    <s v="eilD76"/>
    <n v="0.44417177914110401"/>
    <x v="1"/>
    <n v="1"/>
    <s v="eilD76 50 2001 0,75"/>
    <s v="eilD76 50 2001 0,75_warmstart_544,369052670833"/>
    <s v="Niet meedoen"/>
    <n v="1"/>
  </r>
  <r>
    <n v="101"/>
    <n v="10100"/>
    <x v="1"/>
    <x v="1"/>
    <n v="7214.7857751846304"/>
    <s v="inf"/>
    <s v="inf"/>
    <n v="24.512310028076101"/>
    <n v="892"/>
    <n v="286"/>
    <n v="0.1"/>
    <n v="2002"/>
    <x v="2"/>
    <n v="4561"/>
    <s v="eilB101"/>
    <n v="0.320627802690582"/>
    <x v="1"/>
    <n v="0"/>
    <s v="eilB101 50 2002 0,75"/>
    <s v="eilB101 50 2002 0,75_warmstart_inf"/>
    <s v="Niet meedoen"/>
    <n v="0"/>
  </r>
  <r>
    <n v="101"/>
    <n v="10100"/>
    <x v="2"/>
    <x v="0"/>
    <n v="7224.3140938282004"/>
    <s v="inf"/>
    <s v="inf"/>
    <n v="0"/>
    <n v="2960"/>
    <n v="0"/>
    <n v="0"/>
    <n v="2002"/>
    <x v="0"/>
    <n v="0"/>
    <s v="eilB101"/>
    <n v="0"/>
    <x v="1"/>
    <n v="0"/>
    <s v="eilB101 100 2002 0,25"/>
    <s v="eilB101 100 2002 0,25_cut_inf"/>
    <s v="inf"/>
    <n v="0"/>
  </r>
  <r>
    <n v="76"/>
    <n v="5700"/>
    <x v="2"/>
    <x v="0"/>
    <n v="7213.6338238716098"/>
    <s v="inf"/>
    <s v="inf"/>
    <n v="0"/>
    <n v="3387"/>
    <n v="0"/>
    <n v="0"/>
    <n v="1999"/>
    <x v="2"/>
    <n v="0"/>
    <s v="eilA76"/>
    <n v="0"/>
    <x v="1"/>
    <n v="0"/>
    <s v="eilA76 100 1999 0,75"/>
    <s v="eilA76 100 1999 0,75_cut_inf"/>
    <s v="inf"/>
    <n v="0"/>
  </r>
  <r>
    <n v="22"/>
    <n v="462"/>
    <x v="0"/>
    <x v="1"/>
    <n v="1064.4781434535901"/>
    <n v="278.43707695875997"/>
    <n v="0"/>
    <n v="6.3194401264190603"/>
    <n v="273"/>
    <n v="115"/>
    <n v="0.1"/>
    <n v="2000"/>
    <x v="1"/>
    <n v="28075"/>
    <s v="eil22"/>
    <n v="0.42124542124542103"/>
    <x v="2"/>
    <n v="1"/>
    <s v="eil22 250 2000 0,05"/>
    <s v="eil22 250 2000 0,05_warmstart_278,43707695876"/>
    <n v="0"/>
    <n v="1"/>
  </r>
  <r>
    <n v="22"/>
    <n v="462"/>
    <x v="1"/>
    <x v="0"/>
    <n v="34.2603726387023"/>
    <n v="278.43707695875997"/>
    <n v="0"/>
    <n v="0"/>
    <n v="4111"/>
    <n v="0"/>
    <n v="0"/>
    <n v="2002"/>
    <x v="2"/>
    <n v="0"/>
    <s v="eil22"/>
    <n v="0"/>
    <x v="2"/>
    <n v="1"/>
    <s v="eil22 50 2002 0,75"/>
    <s v="eil22 50 2002 0,75_cut_278,43707695876"/>
    <n v="0"/>
    <n v="1"/>
  </r>
  <r>
    <n v="76"/>
    <n v="5700"/>
    <x v="1"/>
    <x v="0"/>
    <n v="7210.3885812759399"/>
    <s v="inf"/>
    <s v="inf"/>
    <n v="0"/>
    <n v="6437"/>
    <n v="0"/>
    <n v="0"/>
    <n v="2001"/>
    <x v="1"/>
    <n v="0"/>
    <s v="eilC76"/>
    <n v="0"/>
    <x v="1"/>
    <n v="0"/>
    <s v="eilC76 50 2001 0,05"/>
    <s v="eilC76 50 2001 0,05_cut_inf"/>
    <s v="inf"/>
    <n v="0"/>
  </r>
  <r>
    <n v="23"/>
    <n v="506"/>
    <x v="3"/>
    <x v="0"/>
    <n v="4.3899667263030997"/>
    <n v="470.05859968022298"/>
    <n v="0"/>
    <n v="0"/>
    <n v="267"/>
    <n v="0"/>
    <n v="0"/>
    <n v="1999"/>
    <x v="2"/>
    <n v="0"/>
    <s v="eil23"/>
    <n v="0"/>
    <x v="2"/>
    <n v="1"/>
    <s v="eil23 25 1999 0,75"/>
    <s v="eil23 25 1999 0,75_cut_470,058599680223"/>
    <n v="0"/>
    <n v="1"/>
  </r>
  <r>
    <n v="30"/>
    <n v="870"/>
    <x v="3"/>
    <x v="1"/>
    <n v="20.3360981941223"/>
    <n v="382.72988778852903"/>
    <n v="0"/>
    <n v="1.28318786621093"/>
    <n v="312"/>
    <n v="238"/>
    <n v="0.1"/>
    <n v="1998"/>
    <x v="1"/>
    <n v="0"/>
    <s v="eil30"/>
    <n v="0.762820512820512"/>
    <x v="0"/>
    <n v="1"/>
    <s v="eil30 25 1998 0,05"/>
    <s v="eil30 25 1998 0,05_warmstart_382,729887788529"/>
    <n v="0"/>
    <n v="1"/>
  </r>
  <r>
    <n v="33"/>
    <n v="1056"/>
    <x v="1"/>
    <x v="1"/>
    <n v="266.09105849266001"/>
    <n v="442.653486711791"/>
    <n v="0"/>
    <n v="4.9882073402404696"/>
    <n v="375"/>
    <n v="241"/>
    <n v="0.1"/>
    <n v="1998"/>
    <x v="1"/>
    <n v="4539"/>
    <s v="eil33"/>
    <n v="0.64266666666666605"/>
    <x v="0"/>
    <n v="1"/>
    <s v="eil33 50 1998 0,05"/>
    <s v="eil33 50 1998 0,05_warmstart_442,653486711791"/>
    <n v="0"/>
    <n v="1"/>
  </r>
  <r>
    <n v="22"/>
    <n v="462"/>
    <x v="3"/>
    <x v="1"/>
    <n v="13.5247881412506"/>
    <n v="278.43707695875997"/>
    <n v="0"/>
    <n v="0.85103774070739702"/>
    <n v="252"/>
    <n v="115"/>
    <n v="0.1"/>
    <n v="1999"/>
    <x v="0"/>
    <n v="366"/>
    <s v="eil22"/>
    <n v="0.456349206349206"/>
    <x v="2"/>
    <n v="1"/>
    <s v="eil22 25 1999 0,25"/>
    <s v="eil22 25 1999 0,25_warmstart_278,43707695876"/>
    <n v="0"/>
    <n v="1"/>
  </r>
  <r>
    <n v="31"/>
    <n v="930"/>
    <x v="2"/>
    <x v="1"/>
    <n v="12.7685611248016"/>
    <n v="222.99999999999901"/>
    <n v="0"/>
    <n v="1.97739028930664"/>
    <n v="135"/>
    <n v="75"/>
    <n v="0.1"/>
    <n v="2002"/>
    <x v="0"/>
    <n v="0"/>
    <s v="eil31"/>
    <n v="0.55555555555555503"/>
    <x v="0"/>
    <n v="1"/>
    <s v="eil31 100 2002 0,25"/>
    <s v="eil31 100 2002 0,25_warmstart_222,999999999999"/>
    <n v="0"/>
    <n v="1"/>
  </r>
  <r>
    <n v="22"/>
    <n v="462"/>
    <x v="2"/>
    <x v="1"/>
    <n v="107.88594651222201"/>
    <n v="278.43707695875997"/>
    <n v="0"/>
    <n v="1.5335874557495099"/>
    <n v="243"/>
    <n v="63"/>
    <n v="0.1"/>
    <n v="2002"/>
    <x v="2"/>
    <n v="12526"/>
    <s v="eil22"/>
    <n v="0.25925925925925902"/>
    <x v="2"/>
    <n v="1"/>
    <s v="eil22 100 2002 0,75"/>
    <s v="eil22 100 2002 0,75_warmstart_278,43707695876"/>
    <n v="0"/>
    <n v="1"/>
  </r>
  <r>
    <n v="23"/>
    <n v="506"/>
    <x v="3"/>
    <x v="1"/>
    <n v="3.29281258583068"/>
    <n v="470.05859968022298"/>
    <n v="0"/>
    <n v="0.68051576614379805"/>
    <n v="136"/>
    <n v="98"/>
    <n v="0.1"/>
    <n v="1998"/>
    <x v="1"/>
    <n v="0"/>
    <s v="eil23"/>
    <n v="0.72058823529411697"/>
    <x v="2"/>
    <n v="1"/>
    <s v="eil23 25 1998 0,05"/>
    <s v="eil23 25 1998 0,05_warmstart_470,058599680223"/>
    <n v="0"/>
    <n v="1"/>
  </r>
  <r>
    <n v="31"/>
    <n v="930"/>
    <x v="3"/>
    <x v="1"/>
    <n v="2.5524609088897701"/>
    <n v="222.99999999999901"/>
    <n v="0"/>
    <n v="0.86647319793701105"/>
    <n v="98"/>
    <n v="75"/>
    <n v="0.1"/>
    <n v="1999"/>
    <x v="0"/>
    <n v="0"/>
    <s v="eil31"/>
    <n v="0.765306122448979"/>
    <x v="0"/>
    <n v="1"/>
    <s v="eil31 25 1999 0,25"/>
    <s v="eil31 25 1999 0,25_warmstart_222,999999999999"/>
    <n v="0"/>
    <n v="1"/>
  </r>
  <r>
    <n v="7"/>
    <n v="42"/>
    <x v="2"/>
    <x v="0"/>
    <n v="3.1334345340728702"/>
    <n v="99.409999999999798"/>
    <n v="0"/>
    <n v="0"/>
    <n v="1109"/>
    <n v="0"/>
    <n v="0"/>
    <n v="2002"/>
    <x v="0"/>
    <n v="0"/>
    <s v="eil7"/>
    <n v="0"/>
    <x v="2"/>
    <n v="1"/>
    <s v="eil7 100 2002 0,25"/>
    <s v="eil7 100 2002 0,25_cut_99,4099999999998"/>
    <n v="0"/>
    <n v="1"/>
  </r>
  <r>
    <n v="33"/>
    <n v="1056"/>
    <x v="1"/>
    <x v="0"/>
    <n v="1596.3182036876599"/>
    <n v="442.65348671178702"/>
    <n v="0"/>
    <n v="0"/>
    <n v="9811"/>
    <n v="0"/>
    <n v="0"/>
    <n v="2002"/>
    <x v="1"/>
    <n v="0"/>
    <s v="eil33"/>
    <n v="0"/>
    <x v="0"/>
    <n v="1"/>
    <s v="eil33 50 2002 0,05"/>
    <s v="eil33 50 2002 0,05_cut_442,653486711787"/>
    <n v="0"/>
    <n v="1"/>
  </r>
  <r>
    <n v="30"/>
    <n v="870"/>
    <x v="1"/>
    <x v="0"/>
    <n v="112.462414264678"/>
    <n v="382.72988778852903"/>
    <n v="0"/>
    <n v="0"/>
    <n v="1944"/>
    <n v="0"/>
    <n v="0"/>
    <n v="2002"/>
    <x v="0"/>
    <n v="0"/>
    <s v="eil30"/>
    <n v="0"/>
    <x v="0"/>
    <n v="1"/>
    <s v="eil30 50 2002 0,25"/>
    <s v="eil30 50 2002 0,25_cut_382,729887788529"/>
    <n v="0"/>
    <n v="1"/>
  </r>
  <r>
    <n v="51"/>
    <n v="2550"/>
    <x v="2"/>
    <x v="1"/>
    <n v="7208.7604727745002"/>
    <s v="inf"/>
    <s v="inf"/>
    <n v="11.917143344879101"/>
    <n v="470"/>
    <n v="288"/>
    <n v="0.1"/>
    <n v="2000"/>
    <x v="0"/>
    <n v="9769"/>
    <s v="eil51"/>
    <n v="0.61276595744680795"/>
    <x v="1"/>
    <n v="0"/>
    <s v="eil51 100 2000 0,25"/>
    <s v="eil51 100 2000 0,25_warmstart_inf"/>
    <s v="inf"/>
    <n v="0"/>
  </r>
  <r>
    <n v="7"/>
    <n v="42"/>
    <x v="3"/>
    <x v="0"/>
    <n v="0.69322872161865201"/>
    <n v="103.24"/>
    <n v="0"/>
    <n v="0"/>
    <n v="168"/>
    <n v="0"/>
    <n v="0"/>
    <n v="2002"/>
    <x v="0"/>
    <n v="0"/>
    <s v="eil7"/>
    <n v="0"/>
    <x v="2"/>
    <n v="1"/>
    <s v="eil7 25 2002 0,25"/>
    <s v="eil7 25 2002 0,25_cut_103,24"/>
    <n v="0"/>
    <n v="1"/>
  </r>
  <r>
    <n v="30"/>
    <n v="870"/>
    <x v="2"/>
    <x v="0"/>
    <n v="472.13906192779501"/>
    <n v="382.72988778852903"/>
    <n v="0"/>
    <n v="0"/>
    <n v="3865"/>
    <n v="0"/>
    <n v="0"/>
    <n v="1999"/>
    <x v="1"/>
    <n v="0"/>
    <s v="eil30"/>
    <n v="0"/>
    <x v="0"/>
    <n v="1"/>
    <s v="eil30 100 1999 0,05"/>
    <s v="eil30 100 1999 0,05_cut_382,729887788529"/>
    <n v="0"/>
    <n v="1"/>
  </r>
  <r>
    <n v="7"/>
    <n v="42"/>
    <x v="1"/>
    <x v="1"/>
    <n v="1.5178966522216699"/>
    <n v="104"/>
    <n v="0"/>
    <n v="0.39054059982299799"/>
    <n v="59"/>
    <n v="55"/>
    <n v="0.1"/>
    <n v="1998"/>
    <x v="1"/>
    <n v="488"/>
    <s v="eil7"/>
    <n v="0.93220338983050799"/>
    <x v="2"/>
    <n v="1"/>
    <s v="eil7 50 1998 0,05"/>
    <s v="eil7 50 1998 0,05_warmstart_104"/>
    <n v="0"/>
    <n v="1"/>
  </r>
  <r>
    <n v="31"/>
    <n v="930"/>
    <x v="3"/>
    <x v="0"/>
    <n v="5.05905985832214"/>
    <n v="222.99999999999901"/>
    <n v="0"/>
    <n v="0"/>
    <n v="199"/>
    <n v="0"/>
    <n v="0"/>
    <n v="1999"/>
    <x v="0"/>
    <n v="0"/>
    <s v="eil31"/>
    <n v="0"/>
    <x v="0"/>
    <n v="1"/>
    <s v="eil31 25 1999 0,25"/>
    <s v="eil31 25 1999 0,25_cut_222,999999999999"/>
    <n v="0"/>
    <n v="1"/>
  </r>
  <r>
    <n v="76"/>
    <n v="5700"/>
    <x v="2"/>
    <x v="1"/>
    <n v="7215.0633466243698"/>
    <s v="inf"/>
    <s v="inf"/>
    <n v="16.967318296432399"/>
    <n v="459"/>
    <n v="108"/>
    <n v="0.1"/>
    <n v="1999"/>
    <x v="0"/>
    <n v="651"/>
    <s v="eilB76"/>
    <n v="0.23529411764705799"/>
    <x v="1"/>
    <n v="0"/>
    <s v="eilB76 100 1999 0,25"/>
    <s v="eilB76 100 1999 0,25_warmstart_inf"/>
    <s v="Niet meedoen"/>
    <n v="0"/>
  </r>
  <r>
    <n v="7"/>
    <n v="42"/>
    <x v="2"/>
    <x v="1"/>
    <n v="2.2734360694885201"/>
    <n v="103.99999999999901"/>
    <n v="0"/>
    <n v="0.62539410591125399"/>
    <n v="94"/>
    <n v="71"/>
    <n v="0.1"/>
    <n v="1998"/>
    <x v="1"/>
    <n v="859"/>
    <s v="eil7"/>
    <n v="0.75531914893617003"/>
    <x v="2"/>
    <n v="1"/>
    <s v="eil7 100 1998 0,05"/>
    <s v="eil7 100 1998 0,05_warmstart_103,999999999999"/>
    <n v="0"/>
    <n v="1"/>
  </r>
  <r>
    <n v="13"/>
    <n v="156"/>
    <x v="3"/>
    <x v="1"/>
    <n v="0.85297393798828103"/>
    <n v="153"/>
    <n v="0"/>
    <n v="0.41004490852355902"/>
    <n v="84"/>
    <n v="37"/>
    <n v="0.1"/>
    <n v="1998"/>
    <x v="2"/>
    <n v="0"/>
    <s v="eil13"/>
    <n v="0.44047619047619002"/>
    <x v="2"/>
    <n v="1"/>
    <s v="eil13 25 1998 0,75"/>
    <s v="eil13 25 1998 0,75_warmstart_153"/>
    <n v="0"/>
    <n v="1"/>
  </r>
  <r>
    <n v="48"/>
    <n v="2256"/>
    <x v="1"/>
    <x v="0"/>
    <n v="7203.0954520702298"/>
    <s v="inf"/>
    <s v="inf"/>
    <n v="0"/>
    <n v="15061"/>
    <n v="0"/>
    <n v="0"/>
    <n v="2001"/>
    <x v="0"/>
    <n v="0"/>
    <s v="att48"/>
    <n v="0"/>
    <x v="0"/>
    <n v="0"/>
    <s v="att48 50 2001 0,25"/>
    <s v="att48 50 2001 0,25_cut_inf"/>
    <s v="inf"/>
    <n v="0"/>
  </r>
  <r>
    <n v="13"/>
    <n v="156"/>
    <x v="3"/>
    <x v="0"/>
    <n v="1.1925287246704099"/>
    <n v="152.99999999999901"/>
    <n v="0"/>
    <n v="0"/>
    <n v="54"/>
    <n v="0"/>
    <n v="0"/>
    <n v="2000"/>
    <x v="0"/>
    <n v="0"/>
    <s v="eil13"/>
    <n v="0"/>
    <x v="2"/>
    <n v="1"/>
    <s v="eil13 25 2000 0,25"/>
    <s v="eil13 25 2000 0,25_cut_152,999999999999"/>
    <n v="0"/>
    <n v="1"/>
  </r>
  <r>
    <n v="31"/>
    <n v="930"/>
    <x v="2"/>
    <x v="0"/>
    <n v="18.5310716629028"/>
    <n v="222.99999999999901"/>
    <n v="0"/>
    <n v="0"/>
    <n v="351"/>
    <n v="0"/>
    <n v="0"/>
    <n v="1999"/>
    <x v="2"/>
    <n v="0"/>
    <s v="eil31"/>
    <n v="0"/>
    <x v="0"/>
    <n v="1"/>
    <s v="eil31 100 1999 0,75"/>
    <s v="eil31 100 1999 0,75_cut_222,999999999999"/>
    <n v="0"/>
    <n v="1"/>
  </r>
  <r>
    <n v="23"/>
    <n v="506"/>
    <x v="1"/>
    <x v="0"/>
    <n v="21.662868261337199"/>
    <n v="470.05859968022298"/>
    <n v="0"/>
    <n v="0"/>
    <n v="364"/>
    <n v="0"/>
    <n v="0"/>
    <n v="2002"/>
    <x v="2"/>
    <n v="0"/>
    <s v="eil23"/>
    <n v="0"/>
    <x v="2"/>
    <n v="1"/>
    <s v="eil23 50 2002 0,75"/>
    <s v="eil23 50 2002 0,75_cut_470,058599680223"/>
    <n v="0"/>
    <n v="1"/>
  </r>
  <r>
    <n v="76"/>
    <n v="5700"/>
    <x v="3"/>
    <x v="1"/>
    <n v="1327.3746361732401"/>
    <n v="544.36905267082295"/>
    <n v="0"/>
    <n v="9.3923063278198207"/>
    <n v="495"/>
    <n v="108"/>
    <n v="0.1"/>
    <n v="2002"/>
    <x v="1"/>
    <n v="4855"/>
    <s v="eilC76"/>
    <n v="0.218181818181818"/>
    <x v="1"/>
    <n v="1"/>
    <s v="eilC76 25 2002 0,05"/>
    <s v="eilC76 25 2002 0,05_warmstart_544,369052670823"/>
    <n v="0"/>
    <n v="1"/>
  </r>
  <r>
    <n v="22"/>
    <n v="462"/>
    <x v="3"/>
    <x v="0"/>
    <n v="18.894593000411898"/>
    <n v="278.43707695875997"/>
    <n v="0"/>
    <n v="0"/>
    <n v="1643"/>
    <n v="0"/>
    <n v="0"/>
    <n v="1999"/>
    <x v="2"/>
    <n v="0"/>
    <s v="eil22"/>
    <n v="0"/>
    <x v="2"/>
    <n v="1"/>
    <s v="eil22 25 1999 0,75"/>
    <s v="eil22 25 1999 0,75_cut_278,43707695876"/>
    <n v="0"/>
    <n v="1"/>
  </r>
  <r>
    <n v="76"/>
    <n v="5700"/>
    <x v="1"/>
    <x v="0"/>
    <n v="7206.3498721122696"/>
    <s v="inf"/>
    <s v="inf"/>
    <n v="0"/>
    <n v="6294"/>
    <n v="0"/>
    <n v="0"/>
    <n v="2002"/>
    <x v="2"/>
    <n v="0"/>
    <s v="eilA76"/>
    <n v="0"/>
    <x v="1"/>
    <n v="0"/>
    <s v="eilA76 50 2002 0,75"/>
    <s v="eilA76 50 2002 0,75_cut_inf"/>
    <s v="inf"/>
    <n v="0"/>
  </r>
  <r>
    <n v="76"/>
    <n v="5700"/>
    <x v="1"/>
    <x v="1"/>
    <n v="3670.0586569309198"/>
    <n v="544.36905267083296"/>
    <n v="0"/>
    <n v="9.5370025634765607"/>
    <n v="815"/>
    <n v="362"/>
    <n v="0.1"/>
    <n v="2001"/>
    <x v="0"/>
    <n v="11649"/>
    <s v="eilA76"/>
    <n v="0.44417177914110401"/>
    <x v="1"/>
    <n v="1"/>
    <s v="eilA76 50 2001 0,25"/>
    <s v="eilA76 50 2001 0,25_warmstart_544,369052670833"/>
    <s v="Niet meedoen"/>
    <n v="1"/>
  </r>
  <r>
    <n v="22"/>
    <n v="462"/>
    <x v="3"/>
    <x v="1"/>
    <n v="15.7235066890716"/>
    <n v="278.43707695875997"/>
    <n v="0"/>
    <n v="0.97294235229492199"/>
    <n v="304"/>
    <n v="109"/>
    <n v="0.1"/>
    <n v="2002"/>
    <x v="2"/>
    <n v="1584"/>
    <s v="eil22"/>
    <n v="0.35855263157894701"/>
    <x v="2"/>
    <n v="1"/>
    <s v="eil22 25 2002 0,75"/>
    <s v="eil22 25 2002 0,75_warmstart_278,43707695876"/>
    <n v="0"/>
    <n v="1"/>
  </r>
  <r>
    <n v="22"/>
    <n v="462"/>
    <x v="2"/>
    <x v="1"/>
    <n v="316.75050640106201"/>
    <n v="278.43707695875997"/>
    <n v="0"/>
    <n v="1.5774836540222099"/>
    <n v="119"/>
    <n v="84"/>
    <n v="0.1"/>
    <n v="2001"/>
    <x v="0"/>
    <n v="15037"/>
    <s v="eil22"/>
    <n v="0.70588235294117596"/>
    <x v="2"/>
    <n v="1"/>
    <s v="eil22 100 2001 0,25"/>
    <s v="eil22 100 2001 0,25_warmstart_278,43707695876"/>
    <n v="0"/>
    <n v="1"/>
  </r>
  <r>
    <n v="31"/>
    <n v="930"/>
    <x v="2"/>
    <x v="1"/>
    <n v="16.220357418060299"/>
    <n v="222.99999999999901"/>
    <n v="0"/>
    <n v="2.7156882286071702"/>
    <n v="214"/>
    <n v="130"/>
    <n v="0.1"/>
    <n v="2001"/>
    <x v="2"/>
    <n v="0"/>
    <s v="eil31"/>
    <n v="0.60747663551401798"/>
    <x v="0"/>
    <n v="1"/>
    <s v="eil31 100 2001 0,75"/>
    <s v="eil31 100 2001 0,75_warmstart_222,999999999999"/>
    <n v="0"/>
    <n v="1"/>
  </r>
  <r>
    <n v="31"/>
    <n v="930"/>
    <x v="3"/>
    <x v="1"/>
    <n v="3.0590696334838801"/>
    <n v="222.99999999999901"/>
    <n v="0"/>
    <n v="1.07999444007873"/>
    <n v="111"/>
    <n v="87"/>
    <n v="0.1"/>
    <n v="2002"/>
    <x v="2"/>
    <n v="0"/>
    <s v="eil31"/>
    <n v="0.78378378378378299"/>
    <x v="0"/>
    <n v="1"/>
    <s v="eil31 25 2002 0,75"/>
    <s v="eil31 25 2002 0,75_warmstart_222,999999999999"/>
    <n v="0"/>
    <n v="1"/>
  </r>
  <r>
    <n v="51"/>
    <n v="2550"/>
    <x v="0"/>
    <x v="1"/>
    <n v="7221.9291560649799"/>
    <n v="452.42200758957199"/>
    <n v="6.3067815206576894E-2"/>
    <n v="43.731081724166799"/>
    <n v="3530"/>
    <n v="2748"/>
    <n v="0.1"/>
    <n v="2001"/>
    <x v="1"/>
    <n v="20975"/>
    <s v="eil51"/>
    <n v="0.77847025495750699"/>
    <x v="1"/>
    <n v="1"/>
    <s v="eil51 250 2001 0,05"/>
    <s v="eil51 250 2001 0,05_warmstart_452,422007589572"/>
    <s v="Niet meedoen"/>
    <n v="0"/>
  </r>
  <r>
    <n v="76"/>
    <n v="5700"/>
    <x v="3"/>
    <x v="0"/>
    <n v="5072.4279212951596"/>
    <n v="544.36905267082795"/>
    <n v="0"/>
    <n v="0"/>
    <n v="3588"/>
    <n v="0"/>
    <n v="0"/>
    <n v="2001"/>
    <x v="1"/>
    <n v="0"/>
    <s v="eilD76"/>
    <n v="0"/>
    <x v="1"/>
    <n v="1"/>
    <s v="eilD76 25 2001 0,05"/>
    <s v="eilD76 25 2001 0,05_cut_544,369052670828"/>
    <n v="0"/>
    <n v="1"/>
  </r>
  <r>
    <n v="22"/>
    <n v="462"/>
    <x v="2"/>
    <x v="0"/>
    <n v="385.48690915107699"/>
    <n v="278.43707695875997"/>
    <n v="0"/>
    <n v="0"/>
    <n v="7085"/>
    <n v="0"/>
    <n v="0"/>
    <n v="1998"/>
    <x v="0"/>
    <n v="0"/>
    <s v="eil22"/>
    <n v="0"/>
    <x v="2"/>
    <n v="1"/>
    <s v="eil22 100 1998 0,25"/>
    <s v="eil22 100 1998 0,25_cut_278,43707695876"/>
    <n v="0"/>
    <n v="1"/>
  </r>
  <r>
    <n v="76"/>
    <n v="5700"/>
    <x v="3"/>
    <x v="1"/>
    <n v="756.57334494590702"/>
    <n v="544.36905267082295"/>
    <n v="0"/>
    <n v="6.1676883697509703"/>
    <n v="495"/>
    <n v="108"/>
    <n v="0.1"/>
    <n v="2002"/>
    <x v="0"/>
    <n v="4855"/>
    <s v="eilB76"/>
    <n v="0.218181818181818"/>
    <x v="1"/>
    <n v="1"/>
    <s v="eilB76 25 2002 0,25"/>
    <s v="eilB76 25 2002 0,25_warmstart_544,369052670823"/>
    <n v="0"/>
    <n v="1"/>
  </r>
  <r>
    <n v="101"/>
    <n v="10100"/>
    <x v="3"/>
    <x v="1"/>
    <n v="4620.8507158756202"/>
    <n v="640.21159087976002"/>
    <n v="9.8387114065934004E-5"/>
    <n v="17.306384325027398"/>
    <n v="878"/>
    <n v="312"/>
    <n v="0.1"/>
    <n v="2001"/>
    <x v="1"/>
    <n v="7513"/>
    <s v="eilA101"/>
    <n v="0.35535307517084203"/>
    <x v="1"/>
    <n v="1"/>
    <s v="eilA101 25 2001 0,05"/>
    <s v="eilA101 25 2001 0,05_warmstart_640,21159087976"/>
    <n v="9.8387114065934004E-5"/>
    <n v="0"/>
  </r>
  <r>
    <n v="7"/>
    <n v="42"/>
    <x v="0"/>
    <x v="1"/>
    <n v="28.119846582412698"/>
    <n v="101.987999999999"/>
    <n v="0"/>
    <n v="3.2685441970825102"/>
    <n v="282"/>
    <n v="235"/>
    <n v="0.1"/>
    <n v="1999"/>
    <x v="0"/>
    <n v="7765"/>
    <s v="eil7"/>
    <n v="0.83333333333333304"/>
    <x v="2"/>
    <n v="1"/>
    <s v="eil7 250 1999 0,25"/>
    <s v="eil7 250 1999 0,25_warmstart_101,987999999999"/>
    <n v="0"/>
    <n v="1"/>
  </r>
  <r>
    <n v="31"/>
    <n v="930"/>
    <x v="1"/>
    <x v="0"/>
    <n v="13.0679745674133"/>
    <n v="222.99999999999901"/>
    <n v="0"/>
    <n v="0"/>
    <n v="251"/>
    <n v="0"/>
    <n v="0"/>
    <n v="2002"/>
    <x v="0"/>
    <n v="0"/>
    <s v="eil31"/>
    <n v="0"/>
    <x v="0"/>
    <n v="1"/>
    <s v="eil31 50 2002 0,25"/>
    <s v="eil31 50 2002 0,25_cut_222,999999999999"/>
    <n v="0"/>
    <n v="1"/>
  </r>
  <r>
    <n v="13"/>
    <n v="156"/>
    <x v="0"/>
    <x v="0"/>
    <n v="49.226566314697202"/>
    <n v="152.99999999999901"/>
    <n v="0"/>
    <n v="0"/>
    <n v="54"/>
    <n v="0"/>
    <n v="0"/>
    <n v="1998"/>
    <x v="2"/>
    <n v="0"/>
    <s v="eil13"/>
    <n v="0"/>
    <x v="2"/>
    <n v="1"/>
    <s v="eil13 250 1998 0,75"/>
    <s v="eil13 250 1998 0,75_cut_152,999999999999"/>
    <n v="0"/>
    <n v="1"/>
  </r>
  <r>
    <n v="30"/>
    <n v="870"/>
    <x v="3"/>
    <x v="0"/>
    <n v="26.983478307723999"/>
    <n v="382.72988778852903"/>
    <n v="0"/>
    <n v="0"/>
    <n v="1226"/>
    <n v="0"/>
    <n v="0"/>
    <n v="1999"/>
    <x v="0"/>
    <n v="0"/>
    <s v="eil30"/>
    <n v="0"/>
    <x v="0"/>
    <n v="1"/>
    <s v="eil30 25 1999 0,25"/>
    <s v="eil30 25 1999 0,25_cut_382,729887788529"/>
    <n v="0"/>
    <n v="1"/>
  </r>
  <r>
    <n v="7"/>
    <n v="42"/>
    <x v="1"/>
    <x v="0"/>
    <n v="1.4917366504669101"/>
    <n v="103"/>
    <n v="0"/>
    <n v="0"/>
    <n v="510"/>
    <n v="0"/>
    <n v="0"/>
    <n v="1999"/>
    <x v="0"/>
    <n v="0"/>
    <s v="eil7"/>
    <n v="0"/>
    <x v="2"/>
    <n v="1"/>
    <s v="eil7 50 1999 0,25"/>
    <s v="eil7 50 1999 0,25_cut_103"/>
    <n v="0"/>
    <n v="1"/>
  </r>
  <r>
    <n v="33"/>
    <n v="1056"/>
    <x v="3"/>
    <x v="0"/>
    <n v="167.20618176460201"/>
    <n v="442.65348671178498"/>
    <n v="0"/>
    <n v="0"/>
    <n v="3146"/>
    <n v="0"/>
    <n v="0"/>
    <n v="1999"/>
    <x v="1"/>
    <n v="0"/>
    <s v="eil33"/>
    <n v="0"/>
    <x v="0"/>
    <n v="1"/>
    <s v="eil33 25 1999 0,05"/>
    <s v="eil33 25 1999 0,05_cut_442,653486711785"/>
    <n v="0"/>
    <n v="1"/>
  </r>
  <r>
    <n v="23"/>
    <n v="506"/>
    <x v="3"/>
    <x v="0"/>
    <n v="4.2515385150909397"/>
    <n v="470.05859968022298"/>
    <n v="0"/>
    <n v="0"/>
    <n v="267"/>
    <n v="0"/>
    <n v="0"/>
    <n v="2002"/>
    <x v="1"/>
    <n v="0"/>
    <s v="eil23"/>
    <n v="0"/>
    <x v="2"/>
    <n v="1"/>
    <s v="eil23 25 2002 0,05"/>
    <s v="eil23 25 2002 0,05_cut_470,058599680223"/>
    <n v="0"/>
    <n v="1"/>
  </r>
  <r>
    <n v="76"/>
    <n v="5700"/>
    <x v="1"/>
    <x v="1"/>
    <n v="7207.8023288249897"/>
    <s v="inf"/>
    <s v="inf"/>
    <n v="8.18491530418396"/>
    <n v="431"/>
    <n v="124"/>
    <n v="0.1"/>
    <n v="2001"/>
    <x v="2"/>
    <n v="11326"/>
    <s v="eilC76"/>
    <n v="0.28770301624129901"/>
    <x v="1"/>
    <n v="0"/>
    <s v="eilC76 50 2001 0,75"/>
    <s v="eilC76 50 2001 0,75_warmstart_inf"/>
    <s v="Niet meedoen"/>
    <n v="0"/>
  </r>
  <r>
    <n v="31"/>
    <n v="930"/>
    <x v="2"/>
    <x v="1"/>
    <n v="13.888459920883101"/>
    <n v="222.99999999999901"/>
    <n v="0"/>
    <n v="2.5407140254974299"/>
    <n v="210"/>
    <n v="138"/>
    <n v="0.1"/>
    <n v="2000"/>
    <x v="1"/>
    <n v="0"/>
    <s v="eil31"/>
    <n v="0.65714285714285703"/>
    <x v="0"/>
    <n v="1"/>
    <s v="eil31 100 2000 0,05"/>
    <s v="eil31 100 2000 0,05_warmstart_222,999999999999"/>
    <n v="0"/>
    <n v="1"/>
  </r>
  <r>
    <n v="22"/>
    <n v="462"/>
    <x v="1"/>
    <x v="0"/>
    <n v="34.583284616470301"/>
    <n v="278.43707695875997"/>
    <n v="0"/>
    <n v="0"/>
    <n v="4111"/>
    <n v="0"/>
    <n v="0"/>
    <n v="1999"/>
    <x v="1"/>
    <n v="0"/>
    <s v="eil22"/>
    <n v="0"/>
    <x v="2"/>
    <n v="1"/>
    <s v="eil22 50 1999 0,05"/>
    <s v="eil22 50 1999 0,05_cut_278,43707695876"/>
    <n v="0"/>
    <n v="1"/>
  </r>
  <r>
    <n v="76"/>
    <n v="5700"/>
    <x v="3"/>
    <x v="0"/>
    <n v="3198.4928729534099"/>
    <n v="544.36905267082795"/>
    <n v="0"/>
    <n v="0"/>
    <n v="3588"/>
    <n v="0"/>
    <n v="0"/>
    <n v="2002"/>
    <x v="1"/>
    <n v="0"/>
    <s v="eilA76"/>
    <n v="0"/>
    <x v="1"/>
    <n v="1"/>
    <s v="eilA76 25 2002 0,05"/>
    <s v="eilA76 25 2002 0,05_cut_544,369052670828"/>
    <n v="0"/>
    <n v="1"/>
  </r>
  <r>
    <n v="22"/>
    <n v="462"/>
    <x v="0"/>
    <x v="1"/>
    <n v="1980.5365447997999"/>
    <n v="278.43707695875997"/>
    <n v="0"/>
    <n v="7.0714216232299796"/>
    <n v="329"/>
    <n v="78"/>
    <n v="0.1"/>
    <n v="2002"/>
    <x v="0"/>
    <n v="34354"/>
    <s v="eil22"/>
    <n v="0.2370820668693"/>
    <x v="2"/>
    <n v="1"/>
    <s v="eil22 250 2002 0,25"/>
    <s v="eil22 250 2002 0,25_warmstart_278,43707695876"/>
    <n v="0"/>
    <n v="1"/>
  </r>
  <r>
    <n v="23"/>
    <n v="506"/>
    <x v="2"/>
    <x v="0"/>
    <n v="85.126825332641602"/>
    <n v="470.05859968022401"/>
    <n v="0"/>
    <n v="0"/>
    <n v="553"/>
    <n v="0"/>
    <n v="0"/>
    <n v="2000"/>
    <x v="2"/>
    <n v="0"/>
    <s v="eil23"/>
    <n v="0"/>
    <x v="2"/>
    <n v="1"/>
    <s v="eil23 100 2000 0,75"/>
    <s v="eil23 100 2000 0,75_cut_470,058599680224"/>
    <n v="0"/>
    <n v="1"/>
  </r>
  <r>
    <n v="76"/>
    <n v="5700"/>
    <x v="1"/>
    <x v="0"/>
    <n v="7207.9459354877399"/>
    <s v="inf"/>
    <s v="inf"/>
    <n v="0"/>
    <n v="2944"/>
    <n v="0"/>
    <n v="0"/>
    <n v="2000"/>
    <x v="0"/>
    <n v="0"/>
    <s v="eilB76"/>
    <n v="0"/>
    <x v="1"/>
    <n v="0"/>
    <s v="eilB76 50 2000 0,25"/>
    <s v="eilB76 50 2000 0,25_cut_inf"/>
    <s v="inf"/>
    <n v="0"/>
  </r>
  <r>
    <n v="30"/>
    <n v="870"/>
    <x v="1"/>
    <x v="1"/>
    <n v="17.043804407119701"/>
    <n v="382.72988778852903"/>
    <n v="0"/>
    <n v="1.67832899093627"/>
    <n v="226"/>
    <n v="130"/>
    <n v="0.1"/>
    <n v="2000"/>
    <x v="0"/>
    <n v="28"/>
    <s v="eil30"/>
    <n v="0.57522123893805299"/>
    <x v="0"/>
    <n v="1"/>
    <s v="eil30 50 2000 0,25"/>
    <s v="eil30 50 2000 0,25_warmstart_382,729887788529"/>
    <n v="0"/>
    <n v="1"/>
  </r>
  <r>
    <n v="22"/>
    <n v="462"/>
    <x v="1"/>
    <x v="1"/>
    <n v="62.990906238555901"/>
    <n v="278.43707695875997"/>
    <n v="0"/>
    <n v="2.0801351070403999"/>
    <n v="302"/>
    <n v="239"/>
    <n v="0.1"/>
    <n v="2001"/>
    <x v="1"/>
    <n v="2594"/>
    <s v="eil22"/>
    <n v="0.79139072847682101"/>
    <x v="2"/>
    <n v="1"/>
    <s v="eil22 50 2001 0,05"/>
    <s v="eil22 50 2001 0,05_warmstart_278,43707695876"/>
    <n v="0"/>
    <n v="1"/>
  </r>
  <r>
    <n v="33"/>
    <n v="1056"/>
    <x v="3"/>
    <x v="1"/>
    <n v="11.4676175117492"/>
    <n v="442.65348671178799"/>
    <n v="0"/>
    <n v="2.82298588752746"/>
    <n v="397"/>
    <n v="286"/>
    <n v="0.1"/>
    <n v="2000"/>
    <x v="0"/>
    <n v="26"/>
    <s v="eil33"/>
    <n v="0.72040302267002498"/>
    <x v="0"/>
    <n v="1"/>
    <s v="eil33 25 2000 0,25"/>
    <s v="eil33 25 2000 0,25_warmstart_442,653486711788"/>
    <n v="0"/>
    <n v="1"/>
  </r>
  <r>
    <n v="23"/>
    <n v="506"/>
    <x v="1"/>
    <x v="1"/>
    <n v="11.3366255760192"/>
    <n v="470.05859968022298"/>
    <n v="0"/>
    <n v="1.10215067863464"/>
    <n v="142"/>
    <n v="107"/>
    <n v="0.1"/>
    <n v="2000"/>
    <x v="0"/>
    <n v="0"/>
    <s v="eil23"/>
    <n v="0.75352112676056304"/>
    <x v="2"/>
    <n v="1"/>
    <s v="eil23 50 2000 0,25"/>
    <s v="eil23 50 2000 0,25_warmstart_470,058599680223"/>
    <n v="0"/>
    <n v="1"/>
  </r>
  <r>
    <n v="76"/>
    <n v="5700"/>
    <x v="1"/>
    <x v="0"/>
    <n v="7208.1687517166101"/>
    <s v="inf"/>
    <s v="inf"/>
    <n v="0"/>
    <n v="2944"/>
    <n v="0"/>
    <n v="0"/>
    <n v="2001"/>
    <x v="2"/>
    <n v="0"/>
    <s v="eilD76"/>
    <n v="0"/>
    <x v="1"/>
    <n v="0"/>
    <s v="eilD76 50 2001 0,75"/>
    <s v="eilD76 50 2001 0,75_cut_inf"/>
    <s v="inf"/>
    <n v="0"/>
  </r>
  <r>
    <n v="30"/>
    <n v="870"/>
    <x v="2"/>
    <x v="0"/>
    <n v="480.26108264922999"/>
    <n v="382.72988778852903"/>
    <n v="0"/>
    <n v="0"/>
    <n v="3865"/>
    <n v="0"/>
    <n v="0"/>
    <n v="2001"/>
    <x v="0"/>
    <n v="0"/>
    <s v="eil30"/>
    <n v="0"/>
    <x v="0"/>
    <n v="1"/>
    <s v="eil30 100 2001 0,25"/>
    <s v="eil30 100 2001 0,25_cut_382,729887788529"/>
    <n v="0"/>
    <n v="1"/>
  </r>
  <r>
    <n v="31"/>
    <n v="930"/>
    <x v="1"/>
    <x v="1"/>
    <n v="4.9185225963592503"/>
    <n v="222.99999999999901"/>
    <n v="0"/>
    <n v="1.0904948711395199"/>
    <n v="138"/>
    <n v="99"/>
    <n v="0.1"/>
    <n v="2001"/>
    <x v="1"/>
    <n v="0"/>
    <s v="eil31"/>
    <n v="0.71739130434782605"/>
    <x v="0"/>
    <n v="1"/>
    <s v="eil31 50 2001 0,05"/>
    <s v="eil31 50 2001 0,05_warmstart_222,999999999999"/>
    <n v="0"/>
    <n v="1"/>
  </r>
  <r>
    <n v="7"/>
    <n v="42"/>
    <x v="3"/>
    <x v="1"/>
    <n v="0.75497198104858398"/>
    <n v="103.6"/>
    <n v="0"/>
    <n v="0.359211444854736"/>
    <n v="48"/>
    <n v="33"/>
    <n v="0.1"/>
    <n v="2000"/>
    <x v="0"/>
    <n v="226"/>
    <s v="eil7"/>
    <n v="0.6875"/>
    <x v="2"/>
    <n v="1"/>
    <s v="eil7 25 2000 0,25"/>
    <s v="eil7 25 2000 0,25_warmstart_103,6"/>
    <n v="0"/>
    <n v="1"/>
  </r>
  <r>
    <n v="51"/>
    <n v="2550"/>
    <x v="2"/>
    <x v="1"/>
    <n v="7206.7645711898804"/>
    <n v="452.75346533084303"/>
    <n v="6.3887471617106006E-2"/>
    <n v="5.82262730598449"/>
    <n v="349"/>
    <n v="68"/>
    <n v="0.1"/>
    <n v="2002"/>
    <x v="1"/>
    <n v="19918"/>
    <s v="eil51"/>
    <n v="0.19484240687679"/>
    <x v="1"/>
    <n v="1"/>
    <s v="eil51 100 2002 0,05"/>
    <s v="eil51 100 2002 0,05_warmstart_452,753465330843"/>
    <n v="6.3887471617106006E-2"/>
    <n v="0"/>
  </r>
  <r>
    <n v="51"/>
    <n v="2550"/>
    <x v="1"/>
    <x v="1"/>
    <n v="7204.1141998767798"/>
    <n v="428.87175639203298"/>
    <n v="7.6006939436658004E-3"/>
    <n v="6.5473892688751203"/>
    <n v="265"/>
    <n v="112"/>
    <n v="0.1"/>
    <n v="1999"/>
    <x v="2"/>
    <n v="78467"/>
    <s v="eil51"/>
    <n v="0.422641509433962"/>
    <x v="1"/>
    <n v="1"/>
    <s v="eil51 50 1999 0,75"/>
    <s v="eil51 50 1999 0,75_warmstart_428,871756392033"/>
    <n v="7.6006939436658004E-3"/>
    <n v="0"/>
  </r>
  <r>
    <n v="31"/>
    <n v="930"/>
    <x v="0"/>
    <x v="1"/>
    <n v="143.12001132965"/>
    <n v="222.99999999999801"/>
    <n v="0"/>
    <n v="9.0316617488860995"/>
    <n v="170"/>
    <n v="115"/>
    <n v="0.1"/>
    <n v="2002"/>
    <x v="2"/>
    <n v="0"/>
    <s v="eil31"/>
    <n v="0.67647058823529405"/>
    <x v="0"/>
    <n v="1"/>
    <s v="eil31 250 2002 0,75"/>
    <s v="eil31 250 2002 0,75_warmstart_222,999999999998"/>
    <n v="0"/>
    <n v="1"/>
  </r>
  <r>
    <n v="48"/>
    <n v="2256"/>
    <x v="3"/>
    <x v="1"/>
    <n v="7201.8339748382496"/>
    <n v="45588.278737437002"/>
    <n v="0.187593520806871"/>
    <n v="3.05493807792663"/>
    <n v="691"/>
    <n v="295"/>
    <n v="0.1"/>
    <n v="1999"/>
    <x v="2"/>
    <n v="101325"/>
    <s v="att48"/>
    <n v="0.426917510853835"/>
    <x v="0"/>
    <n v="1"/>
    <s v="att48 25 1999 0,75"/>
    <s v="att48 25 1999 0,75_warmstart_45588,278737437"/>
    <n v="0.187593520806871"/>
    <n v="0"/>
  </r>
  <r>
    <n v="7"/>
    <n v="42"/>
    <x v="0"/>
    <x v="0"/>
    <n v="1.3589186668395901"/>
    <n v="76.275999999999797"/>
    <n v="0"/>
    <n v="0"/>
    <n v="123"/>
    <n v="0"/>
    <n v="0"/>
    <n v="1999"/>
    <x v="2"/>
    <n v="0"/>
    <s v="eil7"/>
    <n v="0"/>
    <x v="2"/>
    <n v="1"/>
    <s v="eil7 250 1999 0,75"/>
    <s v="eil7 250 1999 0,75_cut_76,2759999999998"/>
    <n v="0"/>
    <n v="1"/>
  </r>
  <r>
    <n v="33"/>
    <n v="1056"/>
    <x v="1"/>
    <x v="0"/>
    <n v="1223.9772112369501"/>
    <n v="442.65348671178702"/>
    <n v="0"/>
    <n v="0"/>
    <n v="9811"/>
    <n v="0"/>
    <n v="0"/>
    <n v="1999"/>
    <x v="2"/>
    <n v="0"/>
    <s v="eil33"/>
    <n v="0"/>
    <x v="0"/>
    <n v="1"/>
    <s v="eil33 50 1999 0,75"/>
    <s v="eil33 50 1999 0,75_cut_442,653486711787"/>
    <n v="0"/>
    <n v="1"/>
  </r>
  <r>
    <n v="101"/>
    <n v="10100"/>
    <x v="2"/>
    <x v="0"/>
    <n v="7224.6430015563901"/>
    <s v="inf"/>
    <s v="inf"/>
    <n v="0"/>
    <n v="1583"/>
    <n v="0"/>
    <n v="0"/>
    <n v="1999"/>
    <x v="0"/>
    <n v="0"/>
    <s v="eilB101"/>
    <n v="0"/>
    <x v="1"/>
    <n v="0"/>
    <s v="eilB101 100 1999 0,25"/>
    <s v="eilB101 100 1999 0,25_cut_inf"/>
    <s v="inf"/>
    <n v="0"/>
  </r>
  <r>
    <n v="23"/>
    <n v="506"/>
    <x v="3"/>
    <x v="1"/>
    <n v="3.3323888778686501"/>
    <n v="470.05859968022298"/>
    <n v="0"/>
    <n v="0.76233315467834395"/>
    <n v="118"/>
    <n v="91"/>
    <n v="0.1"/>
    <n v="2000"/>
    <x v="2"/>
    <n v="0"/>
    <s v="eil23"/>
    <n v="0.77118644067796605"/>
    <x v="2"/>
    <n v="1"/>
    <s v="eil23 25 2000 0,75"/>
    <s v="eil23 25 2000 0,75_warmstart_470,058599680223"/>
    <n v="0"/>
    <n v="1"/>
  </r>
  <r>
    <n v="76"/>
    <n v="5700"/>
    <x v="1"/>
    <x v="0"/>
    <n v="7206.6624875068601"/>
    <s v="inf"/>
    <s v="inf"/>
    <n v="0"/>
    <n v="6294"/>
    <n v="0"/>
    <n v="0"/>
    <n v="1998"/>
    <x v="0"/>
    <n v="0"/>
    <s v="eilD76"/>
    <n v="0"/>
    <x v="1"/>
    <n v="0"/>
    <s v="eilD76 50 1998 0,25"/>
    <s v="eilD76 50 1998 0,25_cut_inf"/>
    <s v="inf"/>
    <n v="0"/>
  </r>
  <r>
    <n v="101"/>
    <n v="10100"/>
    <x v="3"/>
    <x v="0"/>
    <n v="1562.7827353477401"/>
    <n v="640.21159087976002"/>
    <n v="0"/>
    <n v="0"/>
    <n v="3415"/>
    <n v="0"/>
    <n v="0"/>
    <n v="2001"/>
    <x v="1"/>
    <n v="0"/>
    <s v="eilA101"/>
    <n v="0"/>
    <x v="1"/>
    <n v="1"/>
    <s v="eilA101 25 2001 0,05"/>
    <s v="eilA101 25 2001 0,05_cut_640,21159087976"/>
    <n v="0"/>
    <n v="1"/>
  </r>
  <r>
    <n v="7"/>
    <n v="42"/>
    <x v="1"/>
    <x v="1"/>
    <n v="0.65141344070434504"/>
    <n v="78.84"/>
    <n v="0"/>
    <n v="0.38931393623352001"/>
    <n v="13"/>
    <n v="6"/>
    <n v="0.1"/>
    <n v="2000"/>
    <x v="2"/>
    <n v="100"/>
    <s v="eil7"/>
    <n v="0.46153846153846101"/>
    <x v="2"/>
    <n v="1"/>
    <s v="eil7 50 2000 0,75"/>
    <s v="eil7 50 2000 0,75_warmstart_78,84"/>
    <n v="0"/>
    <n v="1"/>
  </r>
  <r>
    <n v="33"/>
    <n v="1056"/>
    <x v="2"/>
    <x v="1"/>
    <n v="905.27169513702404"/>
    <n v="442.65348671178702"/>
    <n v="0"/>
    <n v="11.6118628978729"/>
    <n v="343"/>
    <n v="161"/>
    <n v="0.1"/>
    <n v="2000"/>
    <x v="0"/>
    <n v="9048"/>
    <s v="eil33"/>
    <n v="0.46938775510204001"/>
    <x v="0"/>
    <n v="1"/>
    <s v="eil33 100 2000 0,25"/>
    <s v="eil33 100 2000 0,25_warmstart_442,653486711787"/>
    <n v="0"/>
    <n v="1"/>
  </r>
  <r>
    <n v="76"/>
    <n v="5700"/>
    <x v="3"/>
    <x v="1"/>
    <n v="677.56919050216595"/>
    <n v="544.36905267082795"/>
    <n v="0"/>
    <n v="5.9697763919830296"/>
    <n v="459"/>
    <n v="108"/>
    <n v="0.1"/>
    <n v="2001"/>
    <x v="1"/>
    <n v="1728"/>
    <s v="eilB76"/>
    <n v="0.23529411764705799"/>
    <x v="1"/>
    <n v="1"/>
    <s v="eilB76 25 2001 0,05"/>
    <s v="eilB76 25 2001 0,05_warmstart_544,369052670828"/>
    <n v="0"/>
    <n v="1"/>
  </r>
  <r>
    <n v="13"/>
    <n v="156"/>
    <x v="3"/>
    <x v="1"/>
    <n v="0.91382360458374001"/>
    <n v="153"/>
    <n v="0"/>
    <n v="0.38932704925537098"/>
    <n v="61"/>
    <n v="28"/>
    <n v="0.1"/>
    <n v="2000"/>
    <x v="1"/>
    <n v="0"/>
    <s v="eil13"/>
    <n v="0.45901639344262202"/>
    <x v="2"/>
    <n v="1"/>
    <s v="eil13 25 2000 0,05"/>
    <s v="eil13 25 2000 0,05_warmstart_153"/>
    <n v="0"/>
    <n v="1"/>
  </r>
  <r>
    <n v="51"/>
    <n v="2550"/>
    <x v="3"/>
    <x v="1"/>
    <n v="1567.9587519168799"/>
    <n v="428.87175562569399"/>
    <n v="0"/>
    <n v="3.1311717033386199"/>
    <n v="311"/>
    <n v="114"/>
    <n v="0.1"/>
    <n v="1999"/>
    <x v="0"/>
    <n v="18233"/>
    <s v="eil51"/>
    <n v="0.36655948553054601"/>
    <x v="1"/>
    <n v="1"/>
    <s v="eil51 25 1999 0,25"/>
    <s v="eil51 25 1999 0,25_warmstart_428,871755625694"/>
    <n v="0"/>
    <n v="1"/>
  </r>
  <r>
    <n v="23"/>
    <n v="506"/>
    <x v="0"/>
    <x v="1"/>
    <n v="422.60587906837401"/>
    <n v="470.05859968022401"/>
    <n v="0"/>
    <n v="7.4396109580993599"/>
    <n v="165"/>
    <n v="114"/>
    <n v="0.1"/>
    <n v="2002"/>
    <x v="2"/>
    <n v="0"/>
    <s v="eil23"/>
    <n v="0.69090909090909003"/>
    <x v="2"/>
    <n v="1"/>
    <s v="eil23 250 2002 0,75"/>
    <s v="eil23 250 2002 0,75_warmstart_470,058599680224"/>
    <n v="0"/>
    <n v="1"/>
  </r>
  <r>
    <n v="23"/>
    <n v="506"/>
    <x v="0"/>
    <x v="0"/>
    <n v="862.467554092407"/>
    <n v="470.05859968022401"/>
    <n v="0"/>
    <n v="0"/>
    <n v="1268"/>
    <n v="0"/>
    <n v="0"/>
    <n v="2000"/>
    <x v="0"/>
    <n v="0"/>
    <s v="eil23"/>
    <n v="0"/>
    <x v="2"/>
    <n v="1"/>
    <s v="eil23 250 2000 0,25"/>
    <s v="eil23 250 2000 0,25_cut_470,058599680224"/>
    <n v="0"/>
    <n v="1"/>
  </r>
  <r>
    <n v="7"/>
    <n v="42"/>
    <x v="3"/>
    <x v="0"/>
    <n v="0.70911502838134699"/>
    <n v="104"/>
    <n v="0"/>
    <n v="0"/>
    <n v="172"/>
    <n v="0"/>
    <n v="0"/>
    <n v="2000"/>
    <x v="1"/>
    <n v="0"/>
    <s v="eil7"/>
    <n v="0"/>
    <x v="2"/>
    <n v="1"/>
    <s v="eil7 25 2000 0,05"/>
    <s v="eil7 25 2000 0,05_cut_104"/>
    <n v="0"/>
    <n v="1"/>
  </r>
  <r>
    <n v="30"/>
    <n v="870"/>
    <x v="1"/>
    <x v="0"/>
    <n v="116.050108909606"/>
    <n v="382.72988778852903"/>
    <n v="0"/>
    <n v="0"/>
    <n v="1944"/>
    <n v="0"/>
    <n v="0"/>
    <n v="2000"/>
    <x v="1"/>
    <n v="0"/>
    <s v="eil30"/>
    <n v="0"/>
    <x v="0"/>
    <n v="1"/>
    <s v="eil30 50 2000 0,05"/>
    <s v="eil30 50 2000 0,05_cut_382,729887788529"/>
    <n v="0"/>
    <n v="1"/>
  </r>
  <r>
    <n v="33"/>
    <n v="1056"/>
    <x v="1"/>
    <x v="0"/>
    <n v="1183.1547930240599"/>
    <n v="442.65348671178702"/>
    <n v="0"/>
    <n v="0"/>
    <n v="9811"/>
    <n v="0"/>
    <n v="0"/>
    <n v="2000"/>
    <x v="0"/>
    <n v="0"/>
    <s v="eil33"/>
    <n v="0"/>
    <x v="0"/>
    <n v="1"/>
    <s v="eil33 50 2000 0,25"/>
    <s v="eil33 50 2000 0,25_cut_442,653486711787"/>
    <n v="0"/>
    <n v="1"/>
  </r>
  <r>
    <n v="48"/>
    <n v="2256"/>
    <x v="1"/>
    <x v="1"/>
    <n v="7203.4406471252396"/>
    <s v="inf"/>
    <s v="inf"/>
    <n v="6.84354543685913"/>
    <n v="1038"/>
    <n v="296"/>
    <n v="0.1"/>
    <n v="1999"/>
    <x v="0"/>
    <n v="31986"/>
    <s v="att48"/>
    <n v="0.28516377649325603"/>
    <x v="0"/>
    <n v="0"/>
    <s v="att48 50 1999 0,25"/>
    <s v="att48 50 1999 0,25_warmstart_inf"/>
    <s v="Niet meedoen"/>
    <n v="0"/>
  </r>
  <r>
    <n v="30"/>
    <n v="870"/>
    <x v="2"/>
    <x v="0"/>
    <n v="471.38107037544199"/>
    <n v="382.72988778852903"/>
    <n v="0"/>
    <n v="0"/>
    <n v="3865"/>
    <n v="0"/>
    <n v="0"/>
    <n v="2002"/>
    <x v="1"/>
    <n v="0"/>
    <s v="eil30"/>
    <n v="0"/>
    <x v="0"/>
    <n v="1"/>
    <s v="eil30 100 2002 0,05"/>
    <s v="eil30 100 2002 0,05_cut_382,729887788529"/>
    <n v="0"/>
    <n v="1"/>
  </r>
  <r>
    <n v="23"/>
    <n v="506"/>
    <x v="2"/>
    <x v="1"/>
    <n v="58.229398012161198"/>
    <n v="470.05859968022401"/>
    <n v="0"/>
    <n v="1.49358034133911"/>
    <n v="145"/>
    <n v="111"/>
    <n v="0.1"/>
    <n v="2000"/>
    <x v="1"/>
    <n v="0"/>
    <s v="eil23"/>
    <n v="0.76551724137930999"/>
    <x v="2"/>
    <n v="1"/>
    <s v="eil23 100 2000 0,05"/>
    <s v="eil23 100 2000 0,05_warmstart_470,058599680224"/>
    <n v="0"/>
    <n v="1"/>
  </r>
  <r>
    <n v="76"/>
    <n v="5700"/>
    <x v="3"/>
    <x v="1"/>
    <n v="678.45892286300602"/>
    <n v="544.36905267082795"/>
    <n v="0"/>
    <n v="6.0928633213043204"/>
    <n v="459"/>
    <n v="108"/>
    <n v="0.1"/>
    <n v="2001"/>
    <x v="0"/>
    <n v="1728"/>
    <s v="eilC76"/>
    <n v="0.23529411764705799"/>
    <x v="1"/>
    <n v="1"/>
    <s v="eilC76 25 2001 0,25"/>
    <s v="eilC76 25 2001 0,25_warmstart_544,369052670828"/>
    <n v="0"/>
    <n v="1"/>
  </r>
  <r>
    <n v="13"/>
    <n v="156"/>
    <x v="1"/>
    <x v="0"/>
    <n v="2.4276964664459202"/>
    <n v="152.99999999999901"/>
    <n v="0"/>
    <n v="0"/>
    <n v="54"/>
    <n v="0"/>
    <n v="0"/>
    <n v="1999"/>
    <x v="1"/>
    <n v="0"/>
    <s v="eil13"/>
    <n v="0"/>
    <x v="2"/>
    <n v="1"/>
    <s v="eil13 50 1999 0,05"/>
    <s v="eil13 50 1999 0,05_cut_152,999999999999"/>
    <n v="0"/>
    <n v="1"/>
  </r>
  <r>
    <n v="76"/>
    <n v="5700"/>
    <x v="1"/>
    <x v="1"/>
    <n v="6170.7643296718597"/>
    <n v="544.36905267082795"/>
    <n v="0"/>
    <n v="11.0516147613525"/>
    <n v="427"/>
    <n v="121"/>
    <n v="0.1"/>
    <n v="1999"/>
    <x v="1"/>
    <n v="5157"/>
    <s v="eilD76"/>
    <n v="0.28337236533957799"/>
    <x v="1"/>
    <n v="1"/>
    <s v="eilD76 50 1999 0,05"/>
    <s v="eilD76 50 1999 0,05_warmstart_544,369052670828"/>
    <s v="Niet meedoen"/>
    <n v="1"/>
  </r>
  <r>
    <n v="7"/>
    <n v="42"/>
    <x v="2"/>
    <x v="0"/>
    <n v="3.1031107902526802"/>
    <n v="103.109999999999"/>
    <n v="0"/>
    <n v="0"/>
    <n v="1133"/>
    <n v="0"/>
    <n v="0"/>
    <n v="1999"/>
    <x v="0"/>
    <n v="0"/>
    <s v="eil7"/>
    <n v="0"/>
    <x v="2"/>
    <n v="1"/>
    <s v="eil7 100 1999 0,25"/>
    <s v="eil7 100 1999 0,25_cut_103,109999999999"/>
    <n v="0"/>
    <n v="1"/>
  </r>
  <r>
    <n v="30"/>
    <n v="870"/>
    <x v="0"/>
    <x v="1"/>
    <n v="6443.6809222698203"/>
    <n v="382.72988778852601"/>
    <n v="0"/>
    <n v="39.497487783432"/>
    <n v="491"/>
    <n v="198"/>
    <n v="0.1"/>
    <n v="2002"/>
    <x v="0"/>
    <n v="0"/>
    <s v="eil30"/>
    <n v="0.40325865580448"/>
    <x v="0"/>
    <n v="1"/>
    <s v="eil30 250 2002 0,25"/>
    <s v="eil30 250 2002 0,25_warmstart_382,729887788526"/>
    <n v="0"/>
    <n v="1"/>
  </r>
  <r>
    <n v="76"/>
    <n v="5700"/>
    <x v="1"/>
    <x v="0"/>
    <n v="7209.9967465400696"/>
    <s v="inf"/>
    <s v="inf"/>
    <n v="0"/>
    <n v="6437"/>
    <n v="0"/>
    <n v="0"/>
    <n v="1999"/>
    <x v="2"/>
    <n v="0"/>
    <s v="eilB76"/>
    <n v="0"/>
    <x v="1"/>
    <n v="0"/>
    <s v="eilB76 50 1999 0,75"/>
    <s v="eilB76 50 1999 0,75_cut_inf"/>
    <s v="inf"/>
    <n v="0"/>
  </r>
  <r>
    <n v="30"/>
    <n v="870"/>
    <x v="0"/>
    <x v="0"/>
    <n v="4467.3307180404599"/>
    <n v="382.72988778852402"/>
    <n v="0"/>
    <n v="0"/>
    <n v="7042"/>
    <n v="0"/>
    <n v="0"/>
    <n v="2001"/>
    <x v="2"/>
    <n v="0"/>
    <s v="eil30"/>
    <n v="0"/>
    <x v="0"/>
    <n v="1"/>
    <s v="eil30 250 2001 0,75"/>
    <s v="eil30 250 2001 0,75_cut_382,729887788524"/>
    <n v="0"/>
    <n v="1"/>
  </r>
  <r>
    <n v="13"/>
    <n v="156"/>
    <x v="2"/>
    <x v="1"/>
    <n v="8.5175354480743408"/>
    <n v="153"/>
    <n v="0"/>
    <n v="0.67889308929443304"/>
    <n v="33"/>
    <n v="24"/>
    <n v="0.1"/>
    <n v="2001"/>
    <x v="1"/>
    <n v="0"/>
    <s v="eil13"/>
    <n v="0.72727272727272696"/>
    <x v="2"/>
    <n v="1"/>
    <s v="eil13 100 2001 0,05"/>
    <s v="eil13 100 2001 0,05_warmstart_153"/>
    <n v="0"/>
    <n v="1"/>
  </r>
  <r>
    <n v="33"/>
    <n v="1056"/>
    <x v="1"/>
    <x v="1"/>
    <n v="164.65989995002701"/>
    <n v="442.65348671178401"/>
    <n v="0"/>
    <n v="4.9193410873412997"/>
    <n v="355"/>
    <n v="211"/>
    <n v="0.1"/>
    <n v="2000"/>
    <x v="2"/>
    <n v="5879"/>
    <s v="eil33"/>
    <n v="0.59436619718309802"/>
    <x v="0"/>
    <n v="1"/>
    <s v="eil33 50 2000 0,75"/>
    <s v="eil33 50 2000 0,75_warmstart_442,653486711784"/>
    <n v="0"/>
    <n v="1"/>
  </r>
  <r>
    <n v="30"/>
    <n v="870"/>
    <x v="3"/>
    <x v="1"/>
    <n v="10.786375761032099"/>
    <n v="382.72988778852903"/>
    <n v="0"/>
    <n v="1.20929980278015"/>
    <n v="256"/>
    <n v="150"/>
    <n v="0.1"/>
    <n v="2000"/>
    <x v="2"/>
    <n v="27"/>
    <s v="eil30"/>
    <n v="0.5859375"/>
    <x v="0"/>
    <n v="1"/>
    <s v="eil30 25 2000 0,75"/>
    <s v="eil30 25 2000 0,75_warmstart_382,729887788529"/>
    <n v="0"/>
    <n v="1"/>
  </r>
  <r>
    <n v="76"/>
    <n v="5700"/>
    <x v="2"/>
    <x v="1"/>
    <n v="7217.7994921207401"/>
    <n v="631.26380784117896"/>
    <n v="0.14018409543912499"/>
    <n v="17.452532529830901"/>
    <n v="485"/>
    <n v="108"/>
    <n v="0.1"/>
    <n v="2002"/>
    <x v="1"/>
    <n v="877"/>
    <s v="eilC76"/>
    <n v="0.22268041237113401"/>
    <x v="1"/>
    <n v="1"/>
    <s v="eilC76 100 2002 0,05"/>
    <s v="eilC76 100 2002 0,05_warmstart_631,263807841179"/>
    <s v="Niet meedoen"/>
    <n v="0"/>
  </r>
  <r>
    <n v="23"/>
    <n v="506"/>
    <x v="2"/>
    <x v="1"/>
    <n v="60.283046960830603"/>
    <n v="470.05859968022401"/>
    <n v="0"/>
    <n v="1.4891119003295801"/>
    <n v="147"/>
    <n v="111"/>
    <n v="0.1"/>
    <n v="2001"/>
    <x v="2"/>
    <n v="0"/>
    <s v="eil23"/>
    <n v="0.75510204081632604"/>
    <x v="2"/>
    <n v="1"/>
    <s v="eil23 100 2001 0,75"/>
    <s v="eil23 100 2001 0,75_warmstart_470,058599680224"/>
    <n v="0"/>
    <n v="1"/>
  </r>
  <r>
    <n v="31"/>
    <n v="930"/>
    <x v="1"/>
    <x v="1"/>
    <n v="6.0505232810974103"/>
    <n v="222.99999999999901"/>
    <n v="0"/>
    <n v="1.26246762275695"/>
    <n v="150"/>
    <n v="97"/>
    <n v="0.1"/>
    <n v="2002"/>
    <x v="0"/>
    <n v="0"/>
    <s v="eil31"/>
    <n v="0.64666666666666595"/>
    <x v="0"/>
    <n v="1"/>
    <s v="eil31 50 2002 0,25"/>
    <s v="eil31 50 2002 0,25_warmstart_222,999999999999"/>
    <n v="0"/>
    <n v="1"/>
  </r>
  <r>
    <n v="48"/>
    <n v="2256"/>
    <x v="2"/>
    <x v="0"/>
    <n v="7205.8090703487396"/>
    <s v="inf"/>
    <s v="inf"/>
    <n v="0"/>
    <n v="26436"/>
    <n v="0"/>
    <n v="0"/>
    <n v="1999"/>
    <x v="0"/>
    <n v="0"/>
    <s v="att48"/>
    <n v="0"/>
    <x v="0"/>
    <n v="0"/>
    <s v="att48 100 1999 0,25"/>
    <s v="att48 100 1999 0,25_cut_inf"/>
    <s v="inf"/>
    <n v="0"/>
  </r>
  <r>
    <n v="76"/>
    <n v="5700"/>
    <x v="1"/>
    <x v="1"/>
    <n v="5690.6130747795096"/>
    <n v="544.36905267082795"/>
    <n v="0"/>
    <n v="12.005845308303799"/>
    <n v="433"/>
    <n v="108"/>
    <n v="0.1"/>
    <n v="2002"/>
    <x v="2"/>
    <n v="6183"/>
    <s v="eilB76"/>
    <n v="0.24942263279445701"/>
    <x v="1"/>
    <n v="1"/>
    <s v="eilB76 50 2002 0,75"/>
    <s v="eilB76 50 2002 0,75_warmstart_544,369052670828"/>
    <s v="Niet meedoen"/>
    <n v="1"/>
  </r>
  <r>
    <n v="31"/>
    <n v="930"/>
    <x v="0"/>
    <x v="0"/>
    <n v="86.615720987319904"/>
    <n v="222.99999999999801"/>
    <n v="0"/>
    <n v="0"/>
    <n v="678"/>
    <n v="0"/>
    <n v="0"/>
    <n v="1999"/>
    <x v="0"/>
    <n v="0"/>
    <s v="eil31"/>
    <n v="0"/>
    <x v="0"/>
    <n v="1"/>
    <s v="eil31 250 1999 0,25"/>
    <s v="eil31 250 1999 0,25_cut_222,999999999998"/>
    <n v="0"/>
    <n v="1"/>
  </r>
  <r>
    <n v="76"/>
    <n v="5700"/>
    <x v="2"/>
    <x v="1"/>
    <n v="7215.2418854236603"/>
    <s v="inf"/>
    <s v="inf"/>
    <n v="15.6406145095825"/>
    <n v="605"/>
    <n v="256"/>
    <n v="0.1"/>
    <n v="2002"/>
    <x v="0"/>
    <n v="1910"/>
    <s v="eilD76"/>
    <n v="0.42314049586776797"/>
    <x v="1"/>
    <n v="0"/>
    <s v="eilD76 100 2002 0,25"/>
    <s v="eilD76 100 2002 0,25_warmstart_inf"/>
    <s v="Niet meedoen"/>
    <n v="0"/>
  </r>
  <r>
    <n v="33"/>
    <n v="1056"/>
    <x v="2"/>
    <x v="0"/>
    <n v="6769.2168414592697"/>
    <n v="442.65348671178799"/>
    <n v="0"/>
    <n v="0"/>
    <n v="16482"/>
    <n v="0"/>
    <n v="0"/>
    <n v="1999"/>
    <x v="1"/>
    <n v="0"/>
    <s v="eil33"/>
    <n v="0"/>
    <x v="0"/>
    <n v="1"/>
    <s v="eil33 100 1999 0,05"/>
    <s v="eil33 100 1999 0,05_cut_442,653486711788"/>
    <n v="0"/>
    <n v="1"/>
  </r>
  <r>
    <n v="30"/>
    <n v="870"/>
    <x v="3"/>
    <x v="0"/>
    <n v="30.849496364593499"/>
    <n v="382.72988778852903"/>
    <n v="0"/>
    <n v="0"/>
    <n v="1226"/>
    <n v="0"/>
    <n v="0"/>
    <n v="2000"/>
    <x v="2"/>
    <n v="0"/>
    <s v="eil30"/>
    <n v="0"/>
    <x v="0"/>
    <n v="1"/>
    <s v="eil30 25 2000 0,75"/>
    <s v="eil30 25 2000 0,75_cut_382,729887788529"/>
    <n v="0"/>
    <n v="1"/>
  </r>
  <r>
    <n v="13"/>
    <n v="156"/>
    <x v="2"/>
    <x v="1"/>
    <n v="8.0586769580840993"/>
    <n v="153"/>
    <n v="0"/>
    <n v="0.67244696617126398"/>
    <n v="33"/>
    <n v="24"/>
    <n v="0.1"/>
    <n v="2000"/>
    <x v="2"/>
    <n v="0"/>
    <s v="eil13"/>
    <n v="0.72727272727272696"/>
    <x v="2"/>
    <n v="1"/>
    <s v="eil13 100 2000 0,75"/>
    <s v="eil13 100 2000 0,75_warmstart_153"/>
    <n v="0"/>
    <n v="1"/>
  </r>
  <r>
    <n v="7"/>
    <n v="42"/>
    <x v="1"/>
    <x v="0"/>
    <n v="0.49800753593444802"/>
    <n v="78.84"/>
    <n v="0"/>
    <n v="0"/>
    <n v="53"/>
    <n v="0"/>
    <n v="0"/>
    <n v="2000"/>
    <x v="2"/>
    <n v="0"/>
    <s v="eil7"/>
    <n v="0"/>
    <x v="2"/>
    <n v="1"/>
    <s v="eil7 50 2000 0,75"/>
    <s v="eil7 50 2000 0,75_cut_78,84"/>
    <n v="0"/>
    <n v="1"/>
  </r>
  <r>
    <n v="13"/>
    <n v="156"/>
    <x v="3"/>
    <x v="0"/>
    <n v="1.0515267848968499"/>
    <n v="152.99999999999901"/>
    <n v="0"/>
    <n v="0"/>
    <n v="54"/>
    <n v="0"/>
    <n v="0"/>
    <n v="1999"/>
    <x v="2"/>
    <n v="0"/>
    <s v="eil13"/>
    <n v="0"/>
    <x v="2"/>
    <n v="1"/>
    <s v="eil13 25 1999 0,75"/>
    <s v="eil13 25 1999 0,75_cut_152,999999999999"/>
    <n v="0"/>
    <n v="1"/>
  </r>
  <r>
    <n v="22"/>
    <n v="462"/>
    <x v="3"/>
    <x v="0"/>
    <n v="17.382456064224201"/>
    <n v="278.43707695875997"/>
    <n v="0"/>
    <n v="0"/>
    <n v="1643"/>
    <n v="0"/>
    <n v="0"/>
    <n v="2000"/>
    <x v="0"/>
    <n v="0"/>
    <s v="eil22"/>
    <n v="0"/>
    <x v="2"/>
    <n v="1"/>
    <s v="eil22 25 2000 0,25"/>
    <s v="eil22 25 2000 0,25_cut_278,43707695876"/>
    <n v="0"/>
    <n v="1"/>
  </r>
  <r>
    <n v="13"/>
    <n v="156"/>
    <x v="0"/>
    <x v="1"/>
    <n v="47.096417903900097"/>
    <n v="152.99999999999901"/>
    <n v="0"/>
    <n v="3.4383094310760498"/>
    <n v="44"/>
    <n v="24"/>
    <n v="0.1"/>
    <n v="2002"/>
    <x v="1"/>
    <n v="0"/>
    <s v="eil13"/>
    <n v="0.54545454545454497"/>
    <x v="2"/>
    <n v="1"/>
    <s v="eil13 250 2002 0,05"/>
    <s v="eil13 250 2002 0,05_warmstart_152,999999999999"/>
    <n v="0"/>
    <n v="1"/>
  </r>
  <r>
    <n v="13"/>
    <n v="156"/>
    <x v="2"/>
    <x v="0"/>
    <n v="9.4997437000274605"/>
    <n v="153"/>
    <n v="0"/>
    <n v="0"/>
    <n v="54"/>
    <n v="0"/>
    <n v="0"/>
    <n v="1998"/>
    <x v="0"/>
    <n v="0"/>
    <s v="eil13"/>
    <n v="0"/>
    <x v="2"/>
    <n v="1"/>
    <s v="eil13 100 1998 0,25"/>
    <s v="eil13 100 1998 0,25_cut_153"/>
    <n v="0"/>
    <n v="1"/>
  </r>
  <r>
    <n v="76"/>
    <n v="5700"/>
    <x v="3"/>
    <x v="0"/>
    <n v="6363.0925269126801"/>
    <n v="544.36905267082795"/>
    <n v="0"/>
    <n v="0"/>
    <n v="3588"/>
    <n v="0"/>
    <n v="0"/>
    <n v="1999"/>
    <x v="1"/>
    <n v="0"/>
    <s v="eilB76"/>
    <n v="0"/>
    <x v="1"/>
    <n v="1"/>
    <s v="eilB76 25 1999 0,05"/>
    <s v="eilB76 25 1999 0,05_cut_544,369052670828"/>
    <n v="0"/>
    <n v="1"/>
  </r>
  <r>
    <n v="76"/>
    <n v="5700"/>
    <x v="3"/>
    <x v="1"/>
    <n v="863.24969363212494"/>
    <n v="544.36905267082795"/>
    <n v="0"/>
    <n v="6.2440085411071697"/>
    <n v="489"/>
    <n v="131"/>
    <n v="0.1"/>
    <n v="2001"/>
    <x v="2"/>
    <n v="2812"/>
    <s v="eilA76"/>
    <n v="0.267893660531697"/>
    <x v="1"/>
    <n v="1"/>
    <s v="eilA76 25 2001 0,75"/>
    <s v="eilA76 25 2001 0,75_warmstart_544,369052670828"/>
    <n v="0"/>
    <n v="1"/>
  </r>
  <r>
    <n v="30"/>
    <n v="870"/>
    <x v="2"/>
    <x v="1"/>
    <n v="421.977625846862"/>
    <n v="382.72988778852903"/>
    <n v="0"/>
    <n v="6.7479491233825604"/>
    <n v="468"/>
    <n v="226"/>
    <n v="0.1"/>
    <n v="2001"/>
    <x v="0"/>
    <n v="27"/>
    <s v="eil30"/>
    <n v="0.48290598290598202"/>
    <x v="0"/>
    <n v="1"/>
    <s v="eil30 100 2001 0,25"/>
    <s v="eil30 100 2001 0,25_warmstart_382,729887788529"/>
    <n v="0"/>
    <n v="1"/>
  </r>
  <r>
    <n v="22"/>
    <n v="462"/>
    <x v="0"/>
    <x v="0"/>
    <n v="1587.7652127742699"/>
    <n v="278.43707695875997"/>
    <n v="9.8850149064521906E-5"/>
    <n v="0"/>
    <n v="19277"/>
    <n v="0"/>
    <n v="0"/>
    <n v="1998"/>
    <x v="2"/>
    <n v="0"/>
    <s v="eil22"/>
    <n v="0"/>
    <x v="2"/>
    <n v="1"/>
    <s v="eil22 250 1998 0,75"/>
    <s v="eil22 250 1998 0,75_cut_278,43707695876"/>
    <n v="9.8850149064521906E-5"/>
    <n v="0"/>
  </r>
  <r>
    <n v="22"/>
    <n v="462"/>
    <x v="1"/>
    <x v="1"/>
    <n v="48.652780055999699"/>
    <n v="278.43707695875997"/>
    <n v="0"/>
    <n v="1.2157497406005799"/>
    <n v="147"/>
    <n v="64"/>
    <n v="0.1"/>
    <n v="2002"/>
    <x v="0"/>
    <n v="1826"/>
    <s v="eil22"/>
    <n v="0.43537414965986299"/>
    <x v="2"/>
    <n v="1"/>
    <s v="eil22 50 2002 0,25"/>
    <s v="eil22 50 2002 0,25_warmstart_278,43707695876"/>
    <n v="0"/>
    <n v="1"/>
  </r>
  <r>
    <n v="76"/>
    <n v="5700"/>
    <x v="1"/>
    <x v="1"/>
    <n v="7207.7389824390402"/>
    <s v="inf"/>
    <s v="inf"/>
    <n v="8.4207966327667201"/>
    <n v="425"/>
    <n v="122"/>
    <n v="0.1"/>
    <n v="1999"/>
    <x v="2"/>
    <n v="7586"/>
    <s v="eilC76"/>
    <n v="0.28705882352941098"/>
    <x v="1"/>
    <n v="0"/>
    <s v="eilC76 50 1999 0,75"/>
    <s v="eilC76 50 1999 0,75_warmstart_inf"/>
    <s v="Niet meedoen"/>
    <n v="0"/>
  </r>
  <r>
    <n v="33"/>
    <n v="1056"/>
    <x v="0"/>
    <x v="1"/>
    <n v="7212.0542280673899"/>
    <n v="447.05776164027299"/>
    <n v="1.9800771911753001E-2"/>
    <n v="79.240299224853501"/>
    <n v="406"/>
    <n v="141"/>
    <n v="0.1"/>
    <n v="2000"/>
    <x v="1"/>
    <n v="1397"/>
    <s v="eil33"/>
    <n v="0.34729064039408802"/>
    <x v="0"/>
    <n v="1"/>
    <s v="eil33 250 2000 0,05"/>
    <s v="eil33 250 2000 0,05_warmstart_447,057761640273"/>
    <s v="Niet meedoen"/>
    <n v="0"/>
  </r>
  <r>
    <n v="22"/>
    <n v="462"/>
    <x v="0"/>
    <x v="0"/>
    <n v="1545.29820251464"/>
    <n v="278.43707695875997"/>
    <n v="9.8850149064521906E-5"/>
    <n v="0"/>
    <n v="19277"/>
    <n v="0"/>
    <n v="0"/>
    <n v="1999"/>
    <x v="0"/>
    <n v="0"/>
    <s v="eil22"/>
    <n v="0"/>
    <x v="2"/>
    <n v="1"/>
    <s v="eil22 250 1999 0,25"/>
    <s v="eil22 250 1999 0,25_cut_278,43707695876"/>
    <n v="9.8850149064521906E-5"/>
    <n v="0"/>
  </r>
  <r>
    <n v="48"/>
    <n v="2256"/>
    <x v="2"/>
    <x v="1"/>
    <n v="7206.8352727889996"/>
    <s v="inf"/>
    <s v="inf"/>
    <n v="10.6523442268371"/>
    <n v="1442"/>
    <n v="514"/>
    <n v="0.1"/>
    <n v="2002"/>
    <x v="1"/>
    <n v="17322"/>
    <s v="att48"/>
    <n v="0.35644937586685099"/>
    <x v="0"/>
    <n v="0"/>
    <s v="att48 100 2002 0,05"/>
    <s v="att48 100 2002 0,05_warmstart_inf"/>
    <s v="Niet meedoen"/>
    <n v="0"/>
  </r>
  <r>
    <n v="13"/>
    <n v="156"/>
    <x v="2"/>
    <x v="0"/>
    <n v="9.5031690597534109"/>
    <n v="153"/>
    <n v="0"/>
    <n v="0"/>
    <n v="54"/>
    <n v="0"/>
    <n v="0"/>
    <n v="1999"/>
    <x v="2"/>
    <n v="0"/>
    <s v="eil13"/>
    <n v="0"/>
    <x v="2"/>
    <n v="1"/>
    <s v="eil13 100 1999 0,75"/>
    <s v="eil13 100 1999 0,75_cut_153"/>
    <n v="0"/>
    <n v="1"/>
  </r>
  <r>
    <n v="30"/>
    <n v="870"/>
    <x v="0"/>
    <x v="1"/>
    <n v="4408.9931020736603"/>
    <n v="382.72988778852903"/>
    <n v="0"/>
    <n v="21.819604396820001"/>
    <n v="962"/>
    <n v="649"/>
    <n v="0.1"/>
    <n v="2000"/>
    <x v="2"/>
    <n v="0"/>
    <s v="eil30"/>
    <n v="0.67463617463617398"/>
    <x v="0"/>
    <n v="1"/>
    <s v="eil30 250 2000 0,75"/>
    <s v="eil30 250 2000 0,75_warmstart_382,729887788529"/>
    <n v="0"/>
    <n v="1"/>
  </r>
  <r>
    <n v="30"/>
    <n v="870"/>
    <x v="1"/>
    <x v="0"/>
    <n v="117.34354281425399"/>
    <n v="382.72988778852903"/>
    <n v="0"/>
    <n v="0"/>
    <n v="1944"/>
    <n v="0"/>
    <n v="0"/>
    <n v="1998"/>
    <x v="2"/>
    <n v="0"/>
    <s v="eil30"/>
    <n v="0"/>
    <x v="0"/>
    <n v="1"/>
    <s v="eil30 50 1998 0,75"/>
    <s v="eil30 50 1998 0,75_cut_382,729887788529"/>
    <n v="0"/>
    <n v="1"/>
  </r>
  <r>
    <n v="33"/>
    <n v="1056"/>
    <x v="3"/>
    <x v="1"/>
    <n v="76.951585769653306"/>
    <n v="442.65348671178799"/>
    <n v="0"/>
    <n v="3.8249847888946502"/>
    <n v="476"/>
    <n v="272"/>
    <n v="0.1"/>
    <n v="1998"/>
    <x v="0"/>
    <n v="1570"/>
    <s v="eil33"/>
    <n v="0.57142857142857095"/>
    <x v="0"/>
    <n v="1"/>
    <s v="eil33 25 1998 0,25"/>
    <s v="eil33 25 1998 0,25_warmstart_442,653486711788"/>
    <n v="0"/>
    <n v="1"/>
  </r>
  <r>
    <n v="7"/>
    <n v="42"/>
    <x v="3"/>
    <x v="0"/>
    <n v="0.44716358184814398"/>
    <n v="78.92"/>
    <n v="0"/>
    <n v="0"/>
    <n v="36"/>
    <n v="0"/>
    <n v="0"/>
    <n v="1998"/>
    <x v="2"/>
    <n v="0"/>
    <s v="eil7"/>
    <n v="0"/>
    <x v="2"/>
    <n v="1"/>
    <s v="eil7 25 1998 0,75"/>
    <s v="eil7 25 1998 0,75_cut_78,92"/>
    <n v="0"/>
    <n v="1"/>
  </r>
  <r>
    <n v="22"/>
    <n v="462"/>
    <x v="1"/>
    <x v="1"/>
    <n v="66.509059429168701"/>
    <n v="278.43707695875997"/>
    <n v="0"/>
    <n v="0.98673081398010198"/>
    <n v="174"/>
    <n v="85"/>
    <n v="0.1"/>
    <n v="1999"/>
    <x v="1"/>
    <n v="3448"/>
    <s v="eil22"/>
    <n v="0.48850574712643602"/>
    <x v="2"/>
    <n v="1"/>
    <s v="eil22 50 1999 0,05"/>
    <s v="eil22 50 1999 0,05_warmstart_278,43707695876"/>
    <n v="0"/>
    <n v="1"/>
  </r>
  <r>
    <n v="76"/>
    <n v="5700"/>
    <x v="2"/>
    <x v="1"/>
    <n v="7216.0286052227002"/>
    <s v="inf"/>
    <s v="inf"/>
    <n v="26.0125956535339"/>
    <n v="1014"/>
    <n v="196"/>
    <n v="0.1"/>
    <n v="2001"/>
    <x v="0"/>
    <n v="16201"/>
    <s v="eilC76"/>
    <n v="0.19329388560157701"/>
    <x v="1"/>
    <n v="0"/>
    <s v="eilC76 100 2001 0,25"/>
    <s v="eilC76 100 2001 0,25_warmstart_inf"/>
    <s v="Niet meedoen"/>
    <n v="0"/>
  </r>
  <r>
    <n v="30"/>
    <n v="870"/>
    <x v="1"/>
    <x v="1"/>
    <n v="36.698569297790499"/>
    <n v="382.72988778852903"/>
    <n v="0"/>
    <n v="2.31532859802246"/>
    <n v="446"/>
    <n v="292"/>
    <n v="0.1"/>
    <n v="1998"/>
    <x v="0"/>
    <n v="27"/>
    <s v="eil30"/>
    <n v="0.65470852017937198"/>
    <x v="0"/>
    <n v="1"/>
    <s v="eil30 50 1998 0,25"/>
    <s v="eil30 50 1998 0,25_warmstart_382,729887788529"/>
    <n v="0"/>
    <n v="1"/>
  </r>
  <r>
    <n v="22"/>
    <n v="462"/>
    <x v="1"/>
    <x v="0"/>
    <n v="37.344943046569803"/>
    <n v="278.43707695875997"/>
    <n v="0"/>
    <n v="0"/>
    <n v="4111"/>
    <n v="0"/>
    <n v="0"/>
    <n v="1998"/>
    <x v="0"/>
    <n v="0"/>
    <s v="eil22"/>
    <n v="0"/>
    <x v="2"/>
    <n v="1"/>
    <s v="eil22 50 1998 0,25"/>
    <s v="eil22 50 1998 0,25_cut_278,43707695876"/>
    <n v="0"/>
    <n v="1"/>
  </r>
  <r>
    <n v="31"/>
    <n v="930"/>
    <x v="1"/>
    <x v="1"/>
    <n v="5.6441805362701398"/>
    <n v="222.99999999999901"/>
    <n v="0"/>
    <n v="1.8084557056427"/>
    <n v="122"/>
    <n v="66"/>
    <n v="0.1"/>
    <n v="1999"/>
    <x v="1"/>
    <n v="0"/>
    <s v="eil31"/>
    <n v="0.54098360655737698"/>
    <x v="0"/>
    <n v="1"/>
    <s v="eil31 50 1999 0,05"/>
    <s v="eil31 50 1999 0,05_warmstart_222,999999999999"/>
    <n v="0"/>
    <n v="1"/>
  </r>
  <r>
    <n v="30"/>
    <n v="870"/>
    <x v="2"/>
    <x v="1"/>
    <n v="388.58439660072298"/>
    <n v="382.72988778852999"/>
    <n v="0"/>
    <n v="3.85898685455322"/>
    <n v="551"/>
    <n v="187"/>
    <n v="0.1"/>
    <n v="2002"/>
    <x v="1"/>
    <n v="796"/>
    <s v="eil30"/>
    <n v="0.33938294010889197"/>
    <x v="0"/>
    <n v="1"/>
    <s v="eil30 100 2002 0,05"/>
    <s v="eil30 100 2002 0,05_warmstart_382,72988778853"/>
    <n v="0"/>
    <n v="1"/>
  </r>
  <r>
    <n v="13"/>
    <n v="156"/>
    <x v="1"/>
    <x v="0"/>
    <n v="2.8681604862213099"/>
    <n v="152.99999999999901"/>
    <n v="0"/>
    <n v="0"/>
    <n v="54"/>
    <n v="0"/>
    <n v="0"/>
    <n v="2001"/>
    <x v="2"/>
    <n v="0"/>
    <s v="eil13"/>
    <n v="0"/>
    <x v="2"/>
    <n v="1"/>
    <s v="eil13 50 2001 0,75"/>
    <s v="eil13 50 2001 0,75_cut_152,999999999999"/>
    <n v="0"/>
    <n v="1"/>
  </r>
  <r>
    <n v="23"/>
    <n v="506"/>
    <x v="1"/>
    <x v="1"/>
    <n v="8.8663430213928205"/>
    <n v="470.05859968022298"/>
    <n v="0"/>
    <n v="1.01166868209838"/>
    <n v="143"/>
    <n v="82"/>
    <n v="0.1"/>
    <n v="1998"/>
    <x v="0"/>
    <n v="21"/>
    <s v="eil23"/>
    <n v="0.57342657342657299"/>
    <x v="2"/>
    <n v="1"/>
    <s v="eil23 50 1998 0,25"/>
    <s v="eil23 50 1998 0,25_warmstart_470,058599680223"/>
    <n v="0"/>
    <n v="1"/>
  </r>
  <r>
    <n v="23"/>
    <n v="506"/>
    <x v="0"/>
    <x v="1"/>
    <n v="317.71910905838001"/>
    <n v="470.05859968022401"/>
    <n v="0"/>
    <n v="6.2885713577270499"/>
    <n v="196"/>
    <n v="123"/>
    <n v="0.1"/>
    <n v="2000"/>
    <x v="0"/>
    <n v="21"/>
    <s v="eil23"/>
    <n v="0.62755102040816302"/>
    <x v="2"/>
    <n v="1"/>
    <s v="eil23 250 2000 0,25"/>
    <s v="eil23 250 2000 0,25_warmstart_470,058599680224"/>
    <n v="0"/>
    <n v="1"/>
  </r>
  <r>
    <n v="7"/>
    <n v="42"/>
    <x v="3"/>
    <x v="1"/>
    <n v="0.74870872497558505"/>
    <n v="103.24"/>
    <n v="0"/>
    <n v="0.36586356163024902"/>
    <n v="40"/>
    <n v="29"/>
    <n v="0.1"/>
    <n v="1998"/>
    <x v="0"/>
    <n v="221"/>
    <s v="eil7"/>
    <n v="0.72499999999999998"/>
    <x v="2"/>
    <n v="1"/>
    <s v="eil7 25 1998 0,25"/>
    <s v="eil7 25 1998 0,25_warmstart_103,24"/>
    <n v="0"/>
    <n v="1"/>
  </r>
  <r>
    <n v="31"/>
    <n v="930"/>
    <x v="0"/>
    <x v="0"/>
    <n v="91.904971837997394"/>
    <n v="222.99999999999801"/>
    <n v="0"/>
    <n v="0"/>
    <n v="678"/>
    <n v="0"/>
    <n v="0"/>
    <n v="1998"/>
    <x v="2"/>
    <n v="0"/>
    <s v="eil31"/>
    <n v="0"/>
    <x v="0"/>
    <n v="1"/>
    <s v="eil31 250 1998 0,75"/>
    <s v="eil31 250 1998 0,75_cut_222,999999999998"/>
    <n v="0"/>
    <n v="1"/>
  </r>
  <r>
    <n v="101"/>
    <n v="10100"/>
    <x v="3"/>
    <x v="0"/>
    <n v="7206.7309615612003"/>
    <s v="inf"/>
    <s v="inf"/>
    <n v="0"/>
    <n v="2489"/>
    <n v="0"/>
    <n v="0"/>
    <n v="2002"/>
    <x v="2"/>
    <n v="0"/>
    <s v="eilB101"/>
    <n v="0"/>
    <x v="1"/>
    <n v="0"/>
    <s v="eilB101 25 2002 0,75"/>
    <s v="eilB101 25 2002 0,75_cut_inf"/>
    <s v="inf"/>
    <n v="0"/>
  </r>
  <r>
    <n v="13"/>
    <n v="156"/>
    <x v="0"/>
    <x v="1"/>
    <n v="51.429182052612298"/>
    <n v="152.99999999999901"/>
    <n v="0"/>
    <n v="3.5479323863983101"/>
    <n v="54"/>
    <n v="28"/>
    <n v="0.1"/>
    <n v="2001"/>
    <x v="0"/>
    <n v="0"/>
    <s v="eil13"/>
    <n v="0.51851851851851805"/>
    <x v="2"/>
    <n v="1"/>
    <s v="eil13 250 2001 0,25"/>
    <s v="eil13 250 2001 0,25_warmstart_152,999999999999"/>
    <n v="0"/>
    <n v="1"/>
  </r>
  <r>
    <n v="33"/>
    <n v="1056"/>
    <x v="2"/>
    <x v="1"/>
    <n v="935.04207468032803"/>
    <n v="442.65348671178799"/>
    <n v="0"/>
    <n v="14.7239265441894"/>
    <n v="384"/>
    <n v="235"/>
    <n v="0.1"/>
    <n v="2002"/>
    <x v="2"/>
    <n v="1924"/>
    <s v="eil33"/>
    <n v="0.61197916666666596"/>
    <x v="0"/>
    <n v="1"/>
    <s v="eil33 100 2002 0,75"/>
    <s v="eil33 100 2002 0,75_warmstart_442,653486711788"/>
    <n v="0"/>
    <n v="1"/>
  </r>
  <r>
    <n v="51"/>
    <n v="2550"/>
    <x v="1"/>
    <x v="0"/>
    <n v="7202.8743107318796"/>
    <n v="428.87175639203298"/>
    <n v="9.7164086828713993E-3"/>
    <n v="0"/>
    <n v="32542"/>
    <n v="0"/>
    <n v="0"/>
    <n v="2002"/>
    <x v="2"/>
    <n v="0"/>
    <s v="eil51"/>
    <n v="0"/>
    <x v="1"/>
    <n v="1"/>
    <s v="eil51 50 2002 0,75"/>
    <s v="eil51 50 2002 0,75_cut_428,871756392033"/>
    <n v="9.7164086828713993E-3"/>
    <n v="0"/>
  </r>
  <r>
    <n v="51"/>
    <n v="2550"/>
    <x v="1"/>
    <x v="1"/>
    <n v="7203.4599518775904"/>
    <n v="428.87175639203298"/>
    <n v="5.3921746340375998E-3"/>
    <n v="4.2298345565795898"/>
    <n v="325"/>
    <n v="155"/>
    <n v="0.1"/>
    <n v="2001"/>
    <x v="2"/>
    <n v="90463"/>
    <s v="eil51"/>
    <n v="0.47692307692307601"/>
    <x v="1"/>
    <n v="1"/>
    <s v="eil51 50 2001 0,75"/>
    <s v="eil51 50 2001 0,75_warmstart_428,871756392033"/>
    <n v="5.3921746340375998E-3"/>
    <n v="0"/>
  </r>
  <r>
    <n v="48"/>
    <n v="2256"/>
    <x v="2"/>
    <x v="0"/>
    <n v="7205.57423186302"/>
    <s v="inf"/>
    <s v="inf"/>
    <n v="0"/>
    <n v="22033"/>
    <n v="0"/>
    <n v="0"/>
    <n v="1998"/>
    <x v="2"/>
    <n v="0"/>
    <s v="att48"/>
    <n v="0"/>
    <x v="0"/>
    <n v="0"/>
    <s v="att48 100 1998 0,75"/>
    <s v="att48 100 1998 0,75_cut_inf"/>
    <s v="inf"/>
    <n v="0"/>
  </r>
  <r>
    <n v="48"/>
    <n v="2256"/>
    <x v="3"/>
    <x v="1"/>
    <n v="7201.9059629440299"/>
    <n v="73624.602547036193"/>
    <n v="0.50453164048710597"/>
    <n v="4.8241899013519198"/>
    <n v="709"/>
    <n v="228"/>
    <n v="0.1"/>
    <n v="2001"/>
    <x v="2"/>
    <n v="72681"/>
    <s v="att48"/>
    <n v="0.32157968970380801"/>
    <x v="0"/>
    <n v="1"/>
    <s v="att48 25 2001 0,75"/>
    <s v="att48 25 2001 0,75_warmstart_73624,6025470362"/>
    <n v="0.50453164048710597"/>
    <n v="0"/>
  </r>
  <r>
    <n v="48"/>
    <n v="2256"/>
    <x v="0"/>
    <x v="1"/>
    <n v="7219.9568018913196"/>
    <s v="inf"/>
    <s v="inf"/>
    <n v="38.668337106704698"/>
    <n v="3864"/>
    <n v="1190"/>
    <n v="0.1"/>
    <n v="2000"/>
    <x v="2"/>
    <n v="27767"/>
    <s v="att48"/>
    <n v="0.30797101449275299"/>
    <x v="0"/>
    <n v="0"/>
    <s v="att48 250 2000 0,75"/>
    <s v="att48 250 2000 0,75_warmstart_inf"/>
    <s v="Niet meedoen"/>
    <n v="0"/>
  </r>
  <r>
    <n v="76"/>
    <n v="5700"/>
    <x v="3"/>
    <x v="0"/>
    <n v="4882.5489828586497"/>
    <n v="544.36905267082795"/>
    <n v="0"/>
    <n v="0"/>
    <n v="3588"/>
    <n v="0"/>
    <n v="0"/>
    <n v="2000"/>
    <x v="0"/>
    <n v="0"/>
    <s v="eilD76"/>
    <n v="0"/>
    <x v="1"/>
    <n v="1"/>
    <s v="eilD76 25 2000 0,25"/>
    <s v="eilD76 25 2000 0,25_cut_544,369052670828"/>
    <n v="0"/>
    <n v="1"/>
  </r>
  <r>
    <n v="76"/>
    <n v="5700"/>
    <x v="1"/>
    <x v="1"/>
    <n v="4480.1927089691098"/>
    <n v="544.36905267082795"/>
    <n v="0"/>
    <n v="9.0488262176513601"/>
    <n v="474"/>
    <n v="108"/>
    <n v="0.1"/>
    <n v="2002"/>
    <x v="0"/>
    <n v="5609"/>
    <s v="eilD76"/>
    <n v="0.227848101265822"/>
    <x v="1"/>
    <n v="1"/>
    <s v="eilD76 50 2002 0,25"/>
    <s v="eilD76 50 2002 0,25_warmstart_544,369052670828"/>
    <s v="Niet meedoen"/>
    <n v="1"/>
  </r>
  <r>
    <n v="30"/>
    <n v="870"/>
    <x v="0"/>
    <x v="0"/>
    <n v="6936.5233228206598"/>
    <n v="382.72988778852402"/>
    <n v="0"/>
    <n v="0"/>
    <n v="7042"/>
    <n v="0"/>
    <n v="0"/>
    <n v="2000"/>
    <x v="0"/>
    <n v="0"/>
    <s v="eil30"/>
    <n v="0"/>
    <x v="0"/>
    <n v="1"/>
    <s v="eil30 250 2000 0,25"/>
    <s v="eil30 250 2000 0,25_cut_382,729887788524"/>
    <n v="0"/>
    <n v="1"/>
  </r>
  <r>
    <n v="7"/>
    <n v="42"/>
    <x v="2"/>
    <x v="0"/>
    <n v="0.80649232864379805"/>
    <n v="78.009999999999906"/>
    <n v="0"/>
    <n v="0"/>
    <n v="88"/>
    <n v="0"/>
    <n v="0"/>
    <n v="1998"/>
    <x v="2"/>
    <n v="0"/>
    <s v="eil7"/>
    <n v="0"/>
    <x v="2"/>
    <n v="1"/>
    <s v="eil7 100 1998 0,75"/>
    <s v="eil7 100 1998 0,75_cut_78,0099999999999"/>
    <n v="0"/>
    <n v="1"/>
  </r>
  <r>
    <n v="76"/>
    <n v="5700"/>
    <x v="1"/>
    <x v="1"/>
    <n v="6727.1119492053904"/>
    <n v="544.36905267082602"/>
    <n v="0"/>
    <n v="8.2043011188506991"/>
    <n v="427"/>
    <n v="108"/>
    <n v="0.1"/>
    <n v="1999"/>
    <x v="0"/>
    <n v="42637"/>
    <s v="eilA76"/>
    <n v="0.25292740046838402"/>
    <x v="1"/>
    <n v="1"/>
    <s v="eilA76 50 1999 0,25"/>
    <s v="eilA76 50 1999 0,25_warmstart_544,369052670826"/>
    <s v="Niet meedoen"/>
    <n v="1"/>
  </r>
  <r>
    <n v="33"/>
    <n v="1056"/>
    <x v="3"/>
    <x v="0"/>
    <n v="163.65965509414599"/>
    <n v="442.65348671178498"/>
    <n v="0"/>
    <n v="0"/>
    <n v="3146"/>
    <n v="0"/>
    <n v="0"/>
    <n v="1998"/>
    <x v="0"/>
    <n v="0"/>
    <s v="eil33"/>
    <n v="0"/>
    <x v="0"/>
    <n v="1"/>
    <s v="eil33 25 1998 0,25"/>
    <s v="eil33 25 1998 0,25_cut_442,653486711785"/>
    <n v="0"/>
    <n v="1"/>
  </r>
  <r>
    <n v="7"/>
    <n v="42"/>
    <x v="1"/>
    <x v="0"/>
    <n v="1.3162977695464999"/>
    <n v="104"/>
    <n v="0"/>
    <n v="0"/>
    <n v="439"/>
    <n v="0"/>
    <n v="0"/>
    <n v="1998"/>
    <x v="1"/>
    <n v="0"/>
    <s v="eil7"/>
    <n v="0"/>
    <x v="2"/>
    <n v="1"/>
    <s v="eil7 50 1998 0,05"/>
    <s v="eil7 50 1998 0,05_cut_104"/>
    <n v="0"/>
    <n v="1"/>
  </r>
  <r>
    <n v="30"/>
    <n v="870"/>
    <x v="3"/>
    <x v="0"/>
    <n v="27.083012104034399"/>
    <n v="382.72988778852903"/>
    <n v="0"/>
    <n v="0"/>
    <n v="1226"/>
    <n v="0"/>
    <n v="0"/>
    <n v="1998"/>
    <x v="1"/>
    <n v="0"/>
    <s v="eil30"/>
    <n v="0"/>
    <x v="0"/>
    <n v="1"/>
    <s v="eil30 25 1998 0,05"/>
    <s v="eil30 25 1998 0,05_cut_382,729887788529"/>
    <n v="0"/>
    <n v="1"/>
  </r>
  <r>
    <n v="23"/>
    <n v="506"/>
    <x v="0"/>
    <x v="0"/>
    <n v="818.41668534278801"/>
    <n v="470.05859968022401"/>
    <n v="0"/>
    <n v="0"/>
    <n v="1268"/>
    <n v="0"/>
    <n v="0"/>
    <n v="2001"/>
    <x v="2"/>
    <n v="0"/>
    <s v="eil23"/>
    <n v="0"/>
    <x v="2"/>
    <n v="1"/>
    <s v="eil23 250 2001 0,75"/>
    <s v="eil23 250 2001 0,75_cut_470,058599680224"/>
    <n v="0"/>
    <n v="1"/>
  </r>
  <r>
    <n v="13"/>
    <n v="156"/>
    <x v="2"/>
    <x v="1"/>
    <n v="9.3050210475921595"/>
    <n v="153"/>
    <n v="0"/>
    <n v="0.835440874099731"/>
    <n v="33"/>
    <n v="28"/>
    <n v="0.1"/>
    <n v="2002"/>
    <x v="0"/>
    <n v="0"/>
    <s v="eil13"/>
    <n v="0.84848484848484795"/>
    <x v="2"/>
    <n v="1"/>
    <s v="eil13 100 2002 0,25"/>
    <s v="eil13 100 2002 0,25_warmstart_153"/>
    <n v="0"/>
    <n v="1"/>
  </r>
  <r>
    <n v="33"/>
    <n v="1056"/>
    <x v="0"/>
    <x v="1"/>
    <n v="7209.0087823867798"/>
    <n v="442.653486711786"/>
    <n v="3.3372116775553999E-3"/>
    <n v="78.043959617614703"/>
    <n v="421"/>
    <n v="164"/>
    <n v="0.1"/>
    <n v="2001"/>
    <x v="2"/>
    <n v="42642"/>
    <s v="eil33"/>
    <n v="0.38954869358669802"/>
    <x v="0"/>
    <n v="1"/>
    <s v="eil33 250 2001 0,75"/>
    <s v="eil33 250 2001 0,75_warmstart_442,653486711786"/>
    <s v="Niet meedoen"/>
    <n v="0"/>
  </r>
  <r>
    <n v="13"/>
    <n v="156"/>
    <x v="3"/>
    <x v="0"/>
    <n v="0.95132374763488703"/>
    <n v="152.99999999999901"/>
    <n v="0"/>
    <n v="0"/>
    <n v="54"/>
    <n v="0"/>
    <n v="0"/>
    <n v="2001"/>
    <x v="1"/>
    <n v="0"/>
    <s v="eil13"/>
    <n v="0"/>
    <x v="2"/>
    <n v="1"/>
    <s v="eil13 25 2001 0,05"/>
    <s v="eil13 25 2001 0,05_cut_152,999999999999"/>
    <n v="0"/>
    <n v="1"/>
  </r>
  <r>
    <n v="76"/>
    <n v="5700"/>
    <x v="2"/>
    <x v="1"/>
    <n v="7215.0262229442596"/>
    <s v="inf"/>
    <s v="inf"/>
    <n v="13.9575474262237"/>
    <n v="489"/>
    <n v="110"/>
    <n v="0.1"/>
    <n v="2000"/>
    <x v="2"/>
    <n v="4570"/>
    <s v="eilD76"/>
    <n v="0.22494887525562299"/>
    <x v="1"/>
    <n v="0"/>
    <s v="eilD76 100 2000 0,75"/>
    <s v="eilD76 100 2000 0,75_warmstart_inf"/>
    <s v="Niet meedoen"/>
    <n v="0"/>
  </r>
  <r>
    <n v="30"/>
    <n v="870"/>
    <x v="0"/>
    <x v="1"/>
    <n v="4263.3835000991803"/>
    <n v="382.72988778852601"/>
    <n v="0"/>
    <n v="21.534352064132602"/>
    <n v="1480"/>
    <n v="993"/>
    <n v="0.1"/>
    <n v="2001"/>
    <x v="1"/>
    <n v="0"/>
    <s v="eil30"/>
    <n v="0.67094594594594503"/>
    <x v="0"/>
    <n v="1"/>
    <s v="eil30 250 2001 0,05"/>
    <s v="eil30 250 2001 0,05_warmstart_382,729887788526"/>
    <n v="0"/>
    <n v="1"/>
  </r>
  <r>
    <n v="51"/>
    <n v="2550"/>
    <x v="3"/>
    <x v="0"/>
    <n v="679.14845967292695"/>
    <n v="428.87175639203298"/>
    <n v="0"/>
    <n v="0"/>
    <n v="8174"/>
    <n v="0"/>
    <n v="0"/>
    <n v="2002"/>
    <x v="1"/>
    <n v="0"/>
    <s v="eil51"/>
    <n v="0"/>
    <x v="1"/>
    <n v="1"/>
    <s v="eil51 25 2002 0,05"/>
    <s v="eil51 25 2002 0,05_cut_428,871756392033"/>
    <n v="0"/>
    <n v="1"/>
  </r>
  <r>
    <n v="76"/>
    <n v="5700"/>
    <x v="3"/>
    <x v="0"/>
    <n v="3438.2113206386498"/>
    <n v="544.36905267082795"/>
    <n v="0"/>
    <n v="0"/>
    <n v="3588"/>
    <n v="0"/>
    <n v="0"/>
    <n v="2001"/>
    <x v="2"/>
    <n v="0"/>
    <s v="eilB76"/>
    <n v="0"/>
    <x v="1"/>
    <n v="1"/>
    <s v="eilB76 25 2001 0,75"/>
    <s v="eilB76 25 2001 0,75_cut_544,369052670828"/>
    <n v="0"/>
    <n v="1"/>
  </r>
  <r>
    <n v="51"/>
    <n v="2550"/>
    <x v="3"/>
    <x v="1"/>
    <n v="840.85944867134003"/>
    <n v="428.871756392034"/>
    <n v="5.3938662299837004E-6"/>
    <n v="3.2649786472320499"/>
    <n v="356"/>
    <n v="113"/>
    <n v="0.1"/>
    <n v="2002"/>
    <x v="1"/>
    <n v="17415"/>
    <s v="eil51"/>
    <n v="0.31741573033707798"/>
    <x v="1"/>
    <n v="1"/>
    <s v="eil51 25 2002 0,05"/>
    <s v="eil51 25 2002 0,05_warmstart_428,871756392034"/>
    <n v="5.3938662299837004E-6"/>
    <n v="0"/>
  </r>
  <r>
    <n v="23"/>
    <n v="506"/>
    <x v="2"/>
    <x v="0"/>
    <n v="80.300617218017507"/>
    <n v="470.05859968022401"/>
    <n v="0"/>
    <n v="0"/>
    <n v="553"/>
    <n v="0"/>
    <n v="0"/>
    <n v="2002"/>
    <x v="1"/>
    <n v="0"/>
    <s v="eil23"/>
    <n v="0"/>
    <x v="2"/>
    <n v="1"/>
    <s v="eil23 100 2002 0,05"/>
    <s v="eil23 100 2002 0,05_cut_470,058599680224"/>
    <n v="0"/>
    <n v="1"/>
  </r>
  <r>
    <n v="48"/>
    <n v="2256"/>
    <x v="1"/>
    <x v="1"/>
    <n v="7204.4638931751197"/>
    <s v="inf"/>
    <s v="inf"/>
    <n v="7.6765229701995796"/>
    <n v="1081"/>
    <n v="245"/>
    <n v="0.1"/>
    <n v="2002"/>
    <x v="1"/>
    <n v="29884"/>
    <s v="att48"/>
    <n v="0.226641998149861"/>
    <x v="0"/>
    <n v="0"/>
    <s v="att48 50 2002 0,05"/>
    <s v="att48 50 2002 0,05_warmstart_inf"/>
    <s v="Niet meedoen"/>
    <n v="0"/>
  </r>
  <r>
    <n v="101"/>
    <n v="10100"/>
    <x v="2"/>
    <x v="0"/>
    <n v="7225.1201565265601"/>
    <s v="inf"/>
    <s v="inf"/>
    <n v="0"/>
    <n v="2013"/>
    <n v="0"/>
    <n v="0"/>
    <n v="1998"/>
    <x v="2"/>
    <n v="0"/>
    <s v="eilB101"/>
    <n v="0"/>
    <x v="1"/>
    <n v="0"/>
    <s v="eilB101 100 1998 0,75"/>
    <s v="eilB101 100 1998 0,75_cut_inf"/>
    <s v="inf"/>
    <n v="0"/>
  </r>
  <r>
    <n v="7"/>
    <n v="42"/>
    <x v="0"/>
    <x v="0"/>
    <n v="4.8964767456054599"/>
    <n v="99.799999999999699"/>
    <n v="0"/>
    <n v="0"/>
    <n v="1315"/>
    <n v="0"/>
    <n v="0"/>
    <n v="1998"/>
    <x v="0"/>
    <n v="0"/>
    <s v="eil7"/>
    <n v="0"/>
    <x v="2"/>
    <n v="1"/>
    <s v="eil7 250 1998 0,25"/>
    <s v="eil7 250 1998 0,25_cut_99,7999999999997"/>
    <n v="0"/>
    <n v="1"/>
  </r>
  <r>
    <n v="22"/>
    <n v="462"/>
    <x v="3"/>
    <x v="0"/>
    <n v="17.9602739810943"/>
    <n v="278.43707695875997"/>
    <n v="0"/>
    <n v="0"/>
    <n v="1643"/>
    <n v="0"/>
    <n v="0"/>
    <n v="2001"/>
    <x v="1"/>
    <n v="0"/>
    <s v="eil22"/>
    <n v="0"/>
    <x v="2"/>
    <n v="1"/>
    <s v="eil22 25 2001 0,05"/>
    <s v="eil22 25 2001 0,05_cut_278,43707695876"/>
    <n v="0"/>
    <n v="1"/>
  </r>
  <r>
    <n v="76"/>
    <n v="5700"/>
    <x v="3"/>
    <x v="0"/>
    <n v="5249.7207858562397"/>
    <n v="544.36905267082795"/>
    <n v="0"/>
    <n v="0"/>
    <n v="3588"/>
    <n v="0"/>
    <n v="0"/>
    <n v="2002"/>
    <x v="2"/>
    <n v="0"/>
    <s v="eilC76"/>
    <n v="0"/>
    <x v="1"/>
    <n v="1"/>
    <s v="eilC76 25 2002 0,75"/>
    <s v="eilC76 25 2002 0,75_cut_544,369052670828"/>
    <n v="0"/>
    <n v="1"/>
  </r>
  <r>
    <n v="101"/>
    <n v="10100"/>
    <x v="2"/>
    <x v="1"/>
    <n v="7229.3233149051603"/>
    <s v="inf"/>
    <s v="inf"/>
    <n v="56.4336609840393"/>
    <n v="982"/>
    <n v="364"/>
    <n v="0.1"/>
    <n v="1998"/>
    <x v="2"/>
    <n v="786"/>
    <s v="eilB101"/>
    <n v="0.37067209775967402"/>
    <x v="1"/>
    <n v="0"/>
    <s v="eilB101 100 1998 0,75"/>
    <s v="eilB101 100 1998 0,75_warmstart_inf"/>
    <s v="Niet meedoen"/>
    <n v="0"/>
  </r>
  <r>
    <n v="76"/>
    <n v="5700"/>
    <x v="3"/>
    <x v="0"/>
    <n v="6029.9321348667099"/>
    <n v="544.36905267082795"/>
    <n v="0"/>
    <n v="0"/>
    <n v="3588"/>
    <n v="0"/>
    <n v="0"/>
    <n v="1998"/>
    <x v="0"/>
    <n v="0"/>
    <s v="eilB76"/>
    <n v="0"/>
    <x v="1"/>
    <n v="1"/>
    <s v="eilB76 25 1998 0,25"/>
    <s v="eilB76 25 1998 0,25_cut_544,369052670828"/>
    <n v="0"/>
    <n v="1"/>
  </r>
  <r>
    <n v="22"/>
    <n v="462"/>
    <x v="0"/>
    <x v="1"/>
    <n v="1325.0223705768501"/>
    <n v="278.43707695875997"/>
    <n v="0"/>
    <n v="7.0761475563049299"/>
    <n v="423"/>
    <n v="147"/>
    <n v="0.1"/>
    <n v="2001"/>
    <x v="1"/>
    <n v="20566"/>
    <s v="eil22"/>
    <n v="0.34751773049645301"/>
    <x v="2"/>
    <n v="1"/>
    <s v="eil22 250 2001 0,05"/>
    <s v="eil22 250 2001 0,05_warmstart_278,43707695876"/>
    <n v="0"/>
    <n v="1"/>
  </r>
  <r>
    <n v="30"/>
    <n v="870"/>
    <x v="2"/>
    <x v="0"/>
    <n v="465.29832673072798"/>
    <n v="382.72988778852903"/>
    <n v="0"/>
    <n v="0"/>
    <n v="3865"/>
    <n v="0"/>
    <n v="0"/>
    <n v="2000"/>
    <x v="2"/>
    <n v="0"/>
    <s v="eil30"/>
    <n v="0"/>
    <x v="0"/>
    <n v="1"/>
    <s v="eil30 100 2000 0,75"/>
    <s v="eil30 100 2000 0,75_cut_382,729887788529"/>
    <n v="0"/>
    <n v="1"/>
  </r>
  <r>
    <n v="101"/>
    <n v="10100"/>
    <x v="3"/>
    <x v="1"/>
    <n v="5925.72990298271"/>
    <n v="643.790129942053"/>
    <n v="0"/>
    <n v="16.2099237442016"/>
    <n v="878"/>
    <n v="312"/>
    <n v="0.1"/>
    <n v="2001"/>
    <x v="2"/>
    <n v="9760"/>
    <s v="eilB101"/>
    <n v="0.35535307517084203"/>
    <x v="1"/>
    <n v="1"/>
    <s v="eilB101 25 2001 0,75"/>
    <s v="eilB101 25 2001 0,75_warmstart_643,790129942053"/>
    <s v="Niet meedoen"/>
    <n v="1"/>
  </r>
  <r>
    <n v="76"/>
    <n v="5700"/>
    <x v="3"/>
    <x v="1"/>
    <n v="5116.00605630874"/>
    <n v="544.36905267082795"/>
    <n v="0"/>
    <n v="6.6473104953765798"/>
    <n v="607"/>
    <n v="181"/>
    <n v="0.1"/>
    <n v="2002"/>
    <x v="2"/>
    <n v="33346"/>
    <s v="eilD76"/>
    <n v="0.29818780889620999"/>
    <x v="1"/>
    <n v="1"/>
    <s v="eilD76 25 2002 0,75"/>
    <s v="eilD76 25 2002 0,75_warmstart_544,369052670828"/>
    <n v="0"/>
    <n v="1"/>
  </r>
  <r>
    <n v="51"/>
    <n v="2550"/>
    <x v="2"/>
    <x v="1"/>
    <n v="7206.7804331779398"/>
    <n v="428.87175639203298"/>
    <n v="1.06971056236272E-2"/>
    <n v="10.9625957012176"/>
    <n v="462"/>
    <n v="196"/>
    <n v="0.1"/>
    <n v="2001"/>
    <x v="0"/>
    <n v="22910"/>
    <s v="eil51"/>
    <n v="0.42424242424242398"/>
    <x v="1"/>
    <n v="1"/>
    <s v="eil51 100 2001 0,25"/>
    <s v="eil51 100 2001 0,25_warmstart_428,871756392033"/>
    <n v="1.06971056236272E-2"/>
    <n v="0"/>
  </r>
  <r>
    <n v="7"/>
    <n v="42"/>
    <x v="2"/>
    <x v="1"/>
    <n v="4.2140872478485099"/>
    <n v="103.99999999999901"/>
    <n v="0"/>
    <n v="0.81025624275207497"/>
    <n v="109"/>
    <n v="68"/>
    <n v="0.1"/>
    <n v="1999"/>
    <x v="1"/>
    <n v="1195"/>
    <s v="eil7"/>
    <n v="0.62385321100917401"/>
    <x v="2"/>
    <n v="1"/>
    <s v="eil7 100 1999 0,05"/>
    <s v="eil7 100 1999 0,05_warmstart_103,999999999999"/>
    <n v="0"/>
    <n v="1"/>
  </r>
  <r>
    <n v="23"/>
    <n v="506"/>
    <x v="2"/>
    <x v="0"/>
    <n v="84.044007062911902"/>
    <n v="470.05859968022401"/>
    <n v="0"/>
    <n v="0"/>
    <n v="553"/>
    <n v="0"/>
    <n v="0"/>
    <n v="2001"/>
    <x v="0"/>
    <n v="0"/>
    <s v="eil23"/>
    <n v="0"/>
    <x v="2"/>
    <n v="1"/>
    <s v="eil23 100 2001 0,25"/>
    <s v="eil23 100 2001 0,25_cut_470,058599680224"/>
    <n v="0"/>
    <n v="1"/>
  </r>
  <r>
    <n v="76"/>
    <n v="5700"/>
    <x v="2"/>
    <x v="1"/>
    <n v="7215.1747694015503"/>
    <s v="inf"/>
    <s v="inf"/>
    <n v="16.0974102020263"/>
    <n v="611"/>
    <n v="256"/>
    <n v="0.1"/>
    <n v="1998"/>
    <x v="0"/>
    <n v="3718"/>
    <s v="eilB76"/>
    <n v="0.41898527004909902"/>
    <x v="1"/>
    <n v="0"/>
    <s v="eilB76 100 1998 0,25"/>
    <s v="eilB76 100 1998 0,25_warmstart_inf"/>
    <s v="Niet meedoen"/>
    <n v="0"/>
  </r>
  <r>
    <n v="33"/>
    <n v="1056"/>
    <x v="3"/>
    <x v="0"/>
    <n v="163.83194112777699"/>
    <n v="442.65348671178498"/>
    <n v="0"/>
    <n v="0"/>
    <n v="3146"/>
    <n v="0"/>
    <n v="0"/>
    <n v="2001"/>
    <x v="2"/>
    <n v="0"/>
    <s v="eil33"/>
    <n v="0"/>
    <x v="0"/>
    <n v="1"/>
    <s v="eil33 25 2001 0,75"/>
    <s v="eil33 25 2001 0,75_cut_442,653486711785"/>
    <n v="0"/>
    <n v="1"/>
  </r>
  <r>
    <n v="76"/>
    <n v="5700"/>
    <x v="2"/>
    <x v="0"/>
    <n v="7213.7845170497803"/>
    <s v="inf"/>
    <s v="inf"/>
    <n v="0"/>
    <n v="3387"/>
    <n v="0"/>
    <n v="0"/>
    <n v="2000"/>
    <x v="1"/>
    <n v="0"/>
    <s v="eilA76"/>
    <n v="0"/>
    <x v="1"/>
    <n v="0"/>
    <s v="eilA76 100 2000 0,05"/>
    <s v="eilA76 100 2000 0,05_cut_inf"/>
    <s v="inf"/>
    <n v="0"/>
  </r>
  <r>
    <n v="22"/>
    <n v="462"/>
    <x v="1"/>
    <x v="0"/>
    <n v="36.648449897766099"/>
    <n v="278.43707695875997"/>
    <n v="0"/>
    <n v="0"/>
    <n v="4111"/>
    <n v="0"/>
    <n v="0"/>
    <n v="2001"/>
    <x v="2"/>
    <n v="0"/>
    <s v="eil22"/>
    <n v="0"/>
    <x v="2"/>
    <n v="1"/>
    <s v="eil22 50 2001 0,75"/>
    <s v="eil22 50 2001 0,75_cut_278,43707695876"/>
    <n v="0"/>
    <n v="1"/>
  </r>
  <r>
    <n v="22"/>
    <n v="462"/>
    <x v="2"/>
    <x v="1"/>
    <n v="213.74941444396899"/>
    <n v="278.43707695875997"/>
    <n v="0"/>
    <n v="1.91190934181213"/>
    <n v="120"/>
    <n v="43"/>
    <n v="0.1"/>
    <n v="2002"/>
    <x v="1"/>
    <n v="12073"/>
    <s v="eil22"/>
    <n v="0.358333333333333"/>
    <x v="2"/>
    <n v="1"/>
    <s v="eil22 100 2002 0,05"/>
    <s v="eil22 100 2002 0,05_warmstart_278,43707695876"/>
    <n v="0"/>
    <n v="1"/>
  </r>
  <r>
    <n v="23"/>
    <n v="506"/>
    <x v="3"/>
    <x v="1"/>
    <n v="3.73124074935913"/>
    <n v="470.05859968022298"/>
    <n v="0"/>
    <n v="1.0142414569854701"/>
    <n v="150"/>
    <n v="119"/>
    <n v="0.1"/>
    <n v="1998"/>
    <x v="2"/>
    <n v="0"/>
    <s v="eil23"/>
    <n v="0.793333333333333"/>
    <x v="2"/>
    <n v="1"/>
    <s v="eil23 25 1998 0,75"/>
    <s v="eil23 25 1998 0,75_warmstart_470,058599680223"/>
    <n v="0"/>
    <n v="1"/>
  </r>
  <r>
    <n v="13"/>
    <n v="156"/>
    <x v="0"/>
    <x v="0"/>
    <n v="53.525520563125603"/>
    <n v="152.99999999999901"/>
    <n v="0"/>
    <n v="0"/>
    <n v="54"/>
    <n v="0"/>
    <n v="0"/>
    <n v="1999"/>
    <x v="0"/>
    <n v="0"/>
    <s v="eil13"/>
    <n v="0"/>
    <x v="2"/>
    <n v="1"/>
    <s v="eil13 250 1999 0,25"/>
    <s v="eil13 250 1999 0,25_cut_152,999999999999"/>
    <n v="0"/>
    <n v="1"/>
  </r>
  <r>
    <n v="13"/>
    <n v="156"/>
    <x v="1"/>
    <x v="0"/>
    <n v="2.4330189228057799"/>
    <n v="152.99999999999901"/>
    <n v="0"/>
    <n v="0"/>
    <n v="54"/>
    <n v="0"/>
    <n v="0"/>
    <n v="1998"/>
    <x v="0"/>
    <n v="0"/>
    <s v="eil13"/>
    <n v="0"/>
    <x v="2"/>
    <n v="1"/>
    <s v="eil13 50 1998 0,25"/>
    <s v="eil13 50 1998 0,25_cut_152,999999999999"/>
    <n v="0"/>
    <n v="1"/>
  </r>
  <r>
    <n v="76"/>
    <n v="5700"/>
    <x v="1"/>
    <x v="0"/>
    <n v="7207.4840807914698"/>
    <s v="inf"/>
    <s v="inf"/>
    <n v="0"/>
    <n v="2944"/>
    <n v="0"/>
    <n v="0"/>
    <n v="2002"/>
    <x v="1"/>
    <n v="0"/>
    <s v="eilC76"/>
    <n v="0"/>
    <x v="1"/>
    <n v="0"/>
    <s v="eilC76 50 2002 0,05"/>
    <s v="eilC76 50 2002 0,05_cut_inf"/>
    <s v="inf"/>
    <n v="0"/>
  </r>
  <r>
    <n v="31"/>
    <n v="930"/>
    <x v="0"/>
    <x v="1"/>
    <n v="58.561498641967702"/>
    <n v="222.99999999999801"/>
    <n v="0"/>
    <n v="6.9982998371124197"/>
    <n v="238"/>
    <n v="158"/>
    <n v="0.1"/>
    <n v="2000"/>
    <x v="0"/>
    <n v="0"/>
    <s v="eil31"/>
    <n v="0.66386554621848703"/>
    <x v="0"/>
    <n v="1"/>
    <s v="eil31 250 2000 0,25"/>
    <s v="eil31 250 2000 0,25_warmstart_222,999999999998"/>
    <n v="0"/>
    <n v="1"/>
  </r>
  <r>
    <n v="7"/>
    <n v="42"/>
    <x v="1"/>
    <x v="1"/>
    <n v="0.651874780654907"/>
    <n v="77.86"/>
    <n v="0"/>
    <n v="0.35408210754394498"/>
    <n v="15"/>
    <n v="9"/>
    <n v="0.1"/>
    <n v="1998"/>
    <x v="2"/>
    <n v="100"/>
    <s v="eil7"/>
    <n v="0.6"/>
    <x v="2"/>
    <n v="1"/>
    <s v="eil7 50 1998 0,75"/>
    <s v="eil7 50 1998 0,75_warmstart_77,86"/>
    <n v="0"/>
    <n v="1"/>
  </r>
  <r>
    <n v="76"/>
    <n v="5700"/>
    <x v="3"/>
    <x v="1"/>
    <n v="7205.4058721065503"/>
    <n v="544.65202568735799"/>
    <n v="1.5048902108283E-3"/>
    <n v="9.2025465965270996"/>
    <n v="475"/>
    <n v="131"/>
    <n v="0.1"/>
    <n v="1999"/>
    <x v="1"/>
    <n v="25696"/>
    <s v="eilB76"/>
    <n v="0.27578947368420997"/>
    <x v="1"/>
    <n v="1"/>
    <s v="eilB76 25 1999 0,05"/>
    <s v="eilB76 25 1999 0,05_warmstart_544,652025687358"/>
    <n v="1.5048902108283E-3"/>
    <n v="0"/>
  </r>
  <r>
    <n v="7"/>
    <n v="42"/>
    <x v="2"/>
    <x v="1"/>
    <n v="1.01879835128784"/>
    <n v="78.009999999999906"/>
    <n v="0"/>
    <n v="0.49186682701110801"/>
    <n v="15"/>
    <n v="7"/>
    <n v="0.1"/>
    <n v="1998"/>
    <x v="2"/>
    <n v="197"/>
    <s v="eil7"/>
    <n v="0.46666666666666601"/>
    <x v="2"/>
    <n v="1"/>
    <s v="eil7 100 1998 0,75"/>
    <s v="eil7 100 1998 0,75_warmstart_78,0099999999999"/>
    <n v="0"/>
    <n v="1"/>
  </r>
  <r>
    <n v="13"/>
    <n v="156"/>
    <x v="3"/>
    <x v="1"/>
    <n v="0.9440279006958"/>
    <n v="153"/>
    <n v="0"/>
    <n v="0.38986849784851002"/>
    <n v="55"/>
    <n v="24"/>
    <n v="0.1"/>
    <n v="1998"/>
    <x v="1"/>
    <n v="0"/>
    <s v="eil13"/>
    <n v="0.43636363636363601"/>
    <x v="2"/>
    <n v="1"/>
    <s v="eil13 25 1998 0,05"/>
    <s v="eil13 25 1998 0,05_warmstart_153"/>
    <n v="0"/>
    <n v="1"/>
  </r>
  <r>
    <n v="22"/>
    <n v="462"/>
    <x v="2"/>
    <x v="0"/>
    <n v="364.72273945808399"/>
    <n v="278.43707695875997"/>
    <n v="0"/>
    <n v="0"/>
    <n v="7085"/>
    <n v="0"/>
    <n v="0"/>
    <n v="1999"/>
    <x v="2"/>
    <n v="0"/>
    <s v="eil22"/>
    <n v="0"/>
    <x v="2"/>
    <n v="1"/>
    <s v="eil22 100 1999 0,75"/>
    <s v="eil22 100 1999 0,75_cut_278,43707695876"/>
    <n v="0"/>
    <n v="1"/>
  </r>
  <r>
    <n v="51"/>
    <n v="2550"/>
    <x v="3"/>
    <x v="1"/>
    <n v="427.95628333091702"/>
    <n v="428.87175639203298"/>
    <n v="0"/>
    <n v="2.88795733451843"/>
    <n v="317"/>
    <n v="135"/>
    <n v="0.1"/>
    <n v="2001"/>
    <x v="0"/>
    <n v="8780"/>
    <s v="eil51"/>
    <n v="0.42586750788643501"/>
    <x v="1"/>
    <n v="1"/>
    <s v="eil51 25 2001 0,25"/>
    <s v="eil51 25 2001 0,25_warmstart_428,871756392033"/>
    <n v="0"/>
    <n v="1"/>
  </r>
  <r>
    <n v="48"/>
    <n v="2256"/>
    <x v="1"/>
    <x v="1"/>
    <n v="7203.2016673088001"/>
    <s v="inf"/>
    <s v="inf"/>
    <n v="5.2393200397491402"/>
    <n v="976"/>
    <n v="332"/>
    <n v="0.1"/>
    <n v="2001"/>
    <x v="0"/>
    <n v="32040"/>
    <s v="att48"/>
    <n v="0.340163934426229"/>
    <x v="0"/>
    <n v="0"/>
    <s v="att48 50 2001 0,25"/>
    <s v="att48 50 2001 0,25_warmstart_inf"/>
    <s v="Niet meedoen"/>
    <n v="0"/>
  </r>
  <r>
    <n v="76"/>
    <n v="5700"/>
    <x v="1"/>
    <x v="1"/>
    <n v="3391.5616960525499"/>
    <n v="544.36905267082795"/>
    <n v="0"/>
    <n v="8.3166582584381104"/>
    <n v="450"/>
    <n v="108"/>
    <n v="0.1"/>
    <n v="2001"/>
    <x v="1"/>
    <n v="4488"/>
    <s v="eilD76"/>
    <n v="0.24"/>
    <x v="1"/>
    <n v="1"/>
    <s v="eilD76 50 2001 0,05"/>
    <s v="eilD76 50 2001 0,05_warmstart_544,369052670828"/>
    <s v="Niet meedoen"/>
    <n v="1"/>
  </r>
  <r>
    <n v="76"/>
    <n v="5700"/>
    <x v="1"/>
    <x v="0"/>
    <n v="7206.2727098464902"/>
    <s v="inf"/>
    <s v="inf"/>
    <n v="0"/>
    <n v="6472"/>
    <n v="0"/>
    <n v="0"/>
    <n v="1999"/>
    <x v="1"/>
    <n v="0"/>
    <s v="eilD76"/>
    <n v="0"/>
    <x v="1"/>
    <n v="0"/>
    <s v="eilD76 50 1999 0,05"/>
    <s v="eilD76 50 1999 0,05_cut_inf"/>
    <s v="inf"/>
    <n v="0"/>
  </r>
  <r>
    <n v="76"/>
    <n v="5700"/>
    <x v="3"/>
    <x v="1"/>
    <n v="3851.01378536224"/>
    <n v="544.36905267082795"/>
    <n v="0"/>
    <n v="6.09283399581909"/>
    <n v="475"/>
    <n v="131"/>
    <n v="0.1"/>
    <n v="1999"/>
    <x v="0"/>
    <n v="25696"/>
    <s v="eilC76"/>
    <n v="0.27578947368420997"/>
    <x v="1"/>
    <n v="1"/>
    <s v="eilC76 25 1999 0,25"/>
    <s v="eilC76 25 1999 0,25_warmstart_544,369052670828"/>
    <n v="0"/>
    <n v="1"/>
  </r>
  <r>
    <n v="48"/>
    <n v="2256"/>
    <x v="1"/>
    <x v="0"/>
    <n v="7202.6915941238403"/>
    <s v="inf"/>
    <s v="inf"/>
    <n v="0"/>
    <n v="24508"/>
    <n v="0"/>
    <n v="0"/>
    <n v="2002"/>
    <x v="0"/>
    <n v="0"/>
    <s v="att48"/>
    <n v="0"/>
    <x v="0"/>
    <n v="0"/>
    <s v="att48 50 2002 0,25"/>
    <s v="att48 50 2002 0,25_cut_inf"/>
    <s v="inf"/>
    <n v="0"/>
  </r>
  <r>
    <n v="33"/>
    <n v="1056"/>
    <x v="0"/>
    <x v="0"/>
    <n v="7208.8731806278201"/>
    <s v="inf"/>
    <s v="inf"/>
    <n v="0"/>
    <n v="211"/>
    <n v="0"/>
    <n v="0"/>
    <n v="1998"/>
    <x v="1"/>
    <n v="0"/>
    <s v="eil33"/>
    <n v="0"/>
    <x v="0"/>
    <n v="0"/>
    <s v="eil33 250 1998 0,05"/>
    <s v="eil33 250 1998 0,05_cut_inf"/>
    <s v="inf"/>
    <n v="0"/>
  </r>
  <r>
    <n v="22"/>
    <n v="462"/>
    <x v="0"/>
    <x v="1"/>
    <n v="1452.77003765106"/>
    <n v="278.43707695875997"/>
    <n v="0"/>
    <n v="8.6296627521514893"/>
    <n v="233"/>
    <n v="98"/>
    <n v="0.1"/>
    <n v="2000"/>
    <x v="2"/>
    <n v="18615"/>
    <s v="eil22"/>
    <n v="0.420600858369098"/>
    <x v="2"/>
    <n v="1"/>
    <s v="eil22 250 2000 0,75"/>
    <s v="eil22 250 2000 0,75_warmstart_278,43707695876"/>
    <n v="0"/>
    <n v="1"/>
  </r>
  <r>
    <n v="33"/>
    <n v="1056"/>
    <x v="1"/>
    <x v="0"/>
    <n v="1226.06426405906"/>
    <n v="442.65348671178702"/>
    <n v="0"/>
    <n v="0"/>
    <n v="9811"/>
    <n v="0"/>
    <n v="0"/>
    <n v="2001"/>
    <x v="1"/>
    <n v="0"/>
    <s v="eil33"/>
    <n v="0"/>
    <x v="0"/>
    <n v="1"/>
    <s v="eil33 50 2001 0,05"/>
    <s v="eil33 50 2001 0,05_cut_442,653486711787"/>
    <n v="0"/>
    <n v="1"/>
  </r>
  <r>
    <n v="30"/>
    <n v="870"/>
    <x v="1"/>
    <x v="0"/>
    <n v="87.138456821441594"/>
    <n v="382.72988778852903"/>
    <n v="0"/>
    <n v="0"/>
    <n v="1944"/>
    <n v="0"/>
    <n v="0"/>
    <n v="2001"/>
    <x v="0"/>
    <n v="0"/>
    <s v="eil30"/>
    <n v="0"/>
    <x v="0"/>
    <n v="1"/>
    <s v="eil30 50 2001 0,25"/>
    <s v="eil30 50 2001 0,25_cut_382,729887788529"/>
    <n v="0"/>
    <n v="1"/>
  </r>
  <r>
    <n v="7"/>
    <n v="42"/>
    <x v="3"/>
    <x v="0"/>
    <n v="0.59281110763549805"/>
    <n v="103.64"/>
    <n v="0"/>
    <n v="0"/>
    <n v="170"/>
    <n v="0"/>
    <n v="0"/>
    <n v="2001"/>
    <x v="0"/>
    <n v="0"/>
    <s v="eil7"/>
    <n v="0"/>
    <x v="2"/>
    <n v="1"/>
    <s v="eil7 25 2001 0,25"/>
    <s v="eil7 25 2001 0,25_cut_103,64"/>
    <n v="0"/>
    <n v="1"/>
  </r>
  <r>
    <n v="30"/>
    <n v="870"/>
    <x v="3"/>
    <x v="1"/>
    <n v="14.8826887607574"/>
    <n v="382.72988778852903"/>
    <n v="0"/>
    <n v="1.99444079399108"/>
    <n v="377"/>
    <n v="234"/>
    <n v="0.1"/>
    <n v="1998"/>
    <x v="2"/>
    <n v="27"/>
    <s v="eil30"/>
    <n v="0.62068965517241304"/>
    <x v="0"/>
    <n v="1"/>
    <s v="eil30 25 1998 0,75"/>
    <s v="eil30 25 1998 0,75_warmstart_382,729887788529"/>
    <n v="0"/>
    <n v="1"/>
  </r>
  <r>
    <n v="33"/>
    <n v="1056"/>
    <x v="1"/>
    <x v="1"/>
    <n v="379.72596836090003"/>
    <n v="442.65348671178799"/>
    <n v="0"/>
    <n v="4.5434005260467503"/>
    <n v="366"/>
    <n v="239"/>
    <n v="0.1"/>
    <n v="1998"/>
    <x v="2"/>
    <n v="7429"/>
    <s v="eil33"/>
    <n v="0.65300546448087404"/>
    <x v="0"/>
    <n v="1"/>
    <s v="eil33 50 1998 0,75"/>
    <s v="eil33 50 1998 0,75_warmstart_442,653486711788"/>
    <n v="0"/>
    <n v="1"/>
  </r>
  <r>
    <n v="31"/>
    <n v="930"/>
    <x v="2"/>
    <x v="0"/>
    <n v="18.538639545440599"/>
    <n v="222.99999999999901"/>
    <n v="0"/>
    <n v="0"/>
    <n v="351"/>
    <n v="0"/>
    <n v="0"/>
    <n v="1998"/>
    <x v="0"/>
    <n v="0"/>
    <s v="eil31"/>
    <n v="0"/>
    <x v="0"/>
    <n v="1"/>
    <s v="eil31 100 1998 0,25"/>
    <s v="eil31 100 1998 0,25_cut_222,999999999999"/>
    <n v="0"/>
    <n v="1"/>
  </r>
  <r>
    <n v="33"/>
    <n v="1056"/>
    <x v="2"/>
    <x v="1"/>
    <n v="1237.90770339965"/>
    <n v="442.653486711776"/>
    <n v="0"/>
    <n v="13.915312290191601"/>
    <n v="361"/>
    <n v="159"/>
    <n v="0.1"/>
    <n v="1998"/>
    <x v="0"/>
    <n v="22716"/>
    <s v="eil33"/>
    <n v="0.44044321329639802"/>
    <x v="0"/>
    <n v="1"/>
    <s v="eil33 100 1998 0,25"/>
    <s v="eil33 100 1998 0,25_warmstart_442,653486711776"/>
    <n v="0"/>
    <n v="1"/>
  </r>
  <r>
    <n v="101"/>
    <n v="10100"/>
    <x v="1"/>
    <x v="0"/>
    <n v="7211.2860648632004"/>
    <s v="inf"/>
    <s v="inf"/>
    <n v="0"/>
    <n v="8891"/>
    <n v="0"/>
    <n v="0"/>
    <n v="2002"/>
    <x v="0"/>
    <n v="0"/>
    <s v="eilB101"/>
    <n v="0"/>
    <x v="1"/>
    <n v="0"/>
    <s v="eilB101 50 2002 0,25"/>
    <s v="eilB101 50 2002 0,25_cut_inf"/>
    <s v="inf"/>
    <n v="0"/>
  </r>
  <r>
    <n v="22"/>
    <n v="462"/>
    <x v="3"/>
    <x v="0"/>
    <n v="18.9208343029022"/>
    <n v="278.43707695875997"/>
    <n v="0"/>
    <n v="0"/>
    <n v="1643"/>
    <n v="0"/>
    <n v="0"/>
    <n v="1998"/>
    <x v="2"/>
    <n v="0"/>
    <s v="eil22"/>
    <n v="0"/>
    <x v="2"/>
    <n v="1"/>
    <s v="eil22 25 1998 0,75"/>
    <s v="eil22 25 1998 0,75_cut_278,43707695876"/>
    <n v="0"/>
    <n v="1"/>
  </r>
  <r>
    <n v="13"/>
    <n v="156"/>
    <x v="3"/>
    <x v="0"/>
    <n v="0.95006060600280695"/>
    <n v="152.99999999999901"/>
    <n v="0"/>
    <n v="0"/>
    <n v="54"/>
    <n v="0"/>
    <n v="0"/>
    <n v="2001"/>
    <x v="0"/>
    <n v="0"/>
    <s v="eil13"/>
    <n v="0"/>
    <x v="2"/>
    <n v="1"/>
    <s v="eil13 25 2001 0,25"/>
    <s v="eil13 25 2001 0,25_cut_152,999999999999"/>
    <n v="0"/>
    <n v="1"/>
  </r>
  <r>
    <n v="76"/>
    <n v="5700"/>
    <x v="3"/>
    <x v="1"/>
    <n v="3482.8469367027201"/>
    <n v="544.36905267082795"/>
    <n v="6.9852728414628204E-6"/>
    <n v="5.72008776664733"/>
    <n v="459"/>
    <n v="106"/>
    <n v="0.1"/>
    <n v="2000"/>
    <x v="2"/>
    <n v="4622"/>
    <s v="eilC76"/>
    <n v="0.23093681917211301"/>
    <x v="1"/>
    <n v="1"/>
    <s v="eilC76 25 2000 0,75"/>
    <s v="eilC76 25 2000 0,75_warmstart_544,369052670828"/>
    <n v="6.9852728414628204E-6"/>
    <n v="0"/>
  </r>
  <r>
    <n v="30"/>
    <n v="870"/>
    <x v="3"/>
    <x v="1"/>
    <n v="20.776460647583001"/>
    <n v="382.72988778852903"/>
    <n v="0"/>
    <n v="1.3001854419708201"/>
    <n v="343"/>
    <n v="222"/>
    <n v="0.1"/>
    <n v="2001"/>
    <x v="0"/>
    <n v="0"/>
    <s v="eil30"/>
    <n v="0.64723032069970798"/>
    <x v="0"/>
    <n v="1"/>
    <s v="eil30 25 2001 0,25"/>
    <s v="eil30 25 2001 0,25_warmstart_382,729887788529"/>
    <n v="0"/>
    <n v="1"/>
  </r>
  <r>
    <n v="33"/>
    <n v="1056"/>
    <x v="1"/>
    <x v="1"/>
    <n v="65.384183645248399"/>
    <n v="442.65348671178799"/>
    <n v="0"/>
    <n v="6.2854645252227703"/>
    <n v="403"/>
    <n v="257"/>
    <n v="0.1"/>
    <n v="2001"/>
    <x v="0"/>
    <n v="634"/>
    <s v="eil33"/>
    <n v="0.63771712158808902"/>
    <x v="0"/>
    <n v="1"/>
    <s v="eil33 50 2001 0,25"/>
    <s v="eil33 50 2001 0,25_warmstart_442,653486711788"/>
    <n v="0"/>
    <n v="1"/>
  </r>
  <r>
    <n v="22"/>
    <n v="462"/>
    <x v="3"/>
    <x v="1"/>
    <n v="25.929900407791099"/>
    <n v="278.43707695875997"/>
    <n v="0"/>
    <n v="1.3649992942810001"/>
    <n v="212"/>
    <n v="116"/>
    <n v="0.1"/>
    <n v="2000"/>
    <x v="1"/>
    <n v="2734"/>
    <s v="eil22"/>
    <n v="0.54716981132075404"/>
    <x v="2"/>
    <n v="1"/>
    <s v="eil22 25 2000 0,05"/>
    <s v="eil22 25 2000 0,05_warmstart_278,43707695876"/>
    <n v="0"/>
    <n v="1"/>
  </r>
  <r>
    <n v="51"/>
    <n v="2550"/>
    <x v="3"/>
    <x v="0"/>
    <n v="676.94826793670597"/>
    <n v="428.87175639203298"/>
    <n v="0"/>
    <n v="0"/>
    <n v="8174"/>
    <n v="0"/>
    <n v="0"/>
    <n v="2002"/>
    <x v="0"/>
    <n v="0"/>
    <s v="eil51"/>
    <n v="0"/>
    <x v="1"/>
    <n v="1"/>
    <s v="eil51 25 2002 0,25"/>
    <s v="eil51 25 2002 0,25_cut_428,871756392033"/>
    <n v="0"/>
    <n v="1"/>
  </r>
  <r>
    <n v="23"/>
    <n v="506"/>
    <x v="2"/>
    <x v="0"/>
    <n v="69.941724538803101"/>
    <n v="470.05859968022401"/>
    <n v="0"/>
    <n v="0"/>
    <n v="553"/>
    <n v="0"/>
    <n v="0"/>
    <n v="2002"/>
    <x v="0"/>
    <n v="0"/>
    <s v="eil23"/>
    <n v="0"/>
    <x v="2"/>
    <n v="1"/>
    <s v="eil23 100 2002 0,25"/>
    <s v="eil23 100 2002 0,25_cut_470,058599680224"/>
    <n v="0"/>
    <n v="1"/>
  </r>
  <r>
    <n v="30"/>
    <n v="870"/>
    <x v="0"/>
    <x v="0"/>
    <n v="4656.0132741928101"/>
    <n v="382.72988778852402"/>
    <n v="0"/>
    <n v="0"/>
    <n v="7042"/>
    <n v="0"/>
    <n v="0"/>
    <n v="2000"/>
    <x v="1"/>
    <n v="0"/>
    <s v="eil30"/>
    <n v="0"/>
    <x v="0"/>
    <n v="1"/>
    <s v="eil30 250 2000 0,05"/>
    <s v="eil30 250 2000 0,05_cut_382,729887788524"/>
    <n v="0"/>
    <n v="1"/>
  </r>
  <r>
    <n v="7"/>
    <n v="42"/>
    <x v="1"/>
    <x v="1"/>
    <n v="1.4997913837432799"/>
    <n v="102.219999999999"/>
    <n v="0"/>
    <n v="0.39535355567932101"/>
    <n v="54"/>
    <n v="43"/>
    <n v="0.1"/>
    <n v="2001"/>
    <x v="0"/>
    <n v="512"/>
    <s v="eil7"/>
    <n v="0.79629629629629595"/>
    <x v="2"/>
    <n v="1"/>
    <s v="eil7 50 2001 0,25"/>
    <s v="eil7 50 2001 0,25_warmstart_102,219999999999"/>
    <n v="0"/>
    <n v="1"/>
  </r>
  <r>
    <n v="76"/>
    <n v="5700"/>
    <x v="3"/>
    <x v="0"/>
    <n v="6022.1080520153"/>
    <n v="544.36905267082795"/>
    <n v="0"/>
    <n v="0"/>
    <n v="3588"/>
    <n v="0"/>
    <n v="0"/>
    <n v="2000"/>
    <x v="1"/>
    <n v="0"/>
    <s v="eilD76"/>
    <n v="0"/>
    <x v="1"/>
    <n v="1"/>
    <s v="eilD76 25 2000 0,05"/>
    <s v="eilD76 25 2000 0,05_cut_544,369052670828"/>
    <n v="0"/>
    <n v="1"/>
  </r>
  <r>
    <n v="101"/>
    <n v="10100"/>
    <x v="1"/>
    <x v="0"/>
    <n v="7211.0794401168796"/>
    <n v="685.37709571111395"/>
    <n v="6.8192885885144994E-2"/>
    <n v="0"/>
    <n v="5762"/>
    <n v="0"/>
    <n v="0"/>
    <n v="1999"/>
    <x v="0"/>
    <n v="0"/>
    <s v="eilA101"/>
    <n v="0"/>
    <x v="1"/>
    <n v="1"/>
    <s v="eilA101 50 1999 0,25"/>
    <s v="eilA101 50 1999 0,25_cut_685,377095711114"/>
    <n v="6.8192885885144994E-2"/>
    <n v="0"/>
  </r>
  <r>
    <n v="23"/>
    <n v="506"/>
    <x v="2"/>
    <x v="1"/>
    <n v="67.724251985549898"/>
    <n v="470.05859968022401"/>
    <n v="0"/>
    <n v="1.7453064918518"/>
    <n v="151"/>
    <n v="112"/>
    <n v="0.1"/>
    <n v="1998"/>
    <x v="1"/>
    <n v="0"/>
    <s v="eil23"/>
    <n v="0.741721854304635"/>
    <x v="2"/>
    <n v="1"/>
    <s v="eil23 100 1998 0,05"/>
    <s v="eil23 100 1998 0,05_warmstart_470,058599680224"/>
    <n v="0"/>
    <n v="1"/>
  </r>
  <r>
    <n v="23"/>
    <n v="506"/>
    <x v="3"/>
    <x v="1"/>
    <n v="3.2978227138519198"/>
    <n v="470.05859968022298"/>
    <n v="0"/>
    <n v="0.78884935379028298"/>
    <n v="143"/>
    <n v="114"/>
    <n v="0.1"/>
    <n v="2001"/>
    <x v="0"/>
    <n v="0"/>
    <s v="eil23"/>
    <n v="0.79720279720279696"/>
    <x v="2"/>
    <n v="1"/>
    <s v="eil23 25 2001 0,25"/>
    <s v="eil23 25 2001 0,25_warmstart_470,058599680223"/>
    <n v="0"/>
    <n v="1"/>
  </r>
  <r>
    <n v="31"/>
    <n v="930"/>
    <x v="3"/>
    <x v="1"/>
    <n v="2.6787400245666499"/>
    <n v="222.99999999999901"/>
    <n v="0"/>
    <n v="0.82641959190368597"/>
    <n v="96"/>
    <n v="73"/>
    <n v="0.1"/>
    <n v="2000"/>
    <x v="1"/>
    <n v="0"/>
    <s v="eil31"/>
    <n v="0.76041666666666596"/>
    <x v="0"/>
    <n v="1"/>
    <s v="eil31 25 2000 0,05"/>
    <s v="eil31 25 2000 0,05_warmstart_222,999999999999"/>
    <n v="0"/>
    <n v="1"/>
  </r>
  <r>
    <n v="48"/>
    <n v="2256"/>
    <x v="1"/>
    <x v="1"/>
    <n v="7203.5003514289801"/>
    <s v="inf"/>
    <s v="inf"/>
    <n v="6.8384528160095197"/>
    <n v="987"/>
    <n v="350"/>
    <n v="0.1"/>
    <n v="1998"/>
    <x v="2"/>
    <n v="58602"/>
    <s v="att48"/>
    <n v="0.35460992907801397"/>
    <x v="0"/>
    <n v="0"/>
    <s v="att48 50 1998 0,75"/>
    <s v="att48 50 1998 0,75_warmstart_inf"/>
    <s v="Niet meedoen"/>
    <n v="0"/>
  </r>
  <r>
    <n v="13"/>
    <n v="156"/>
    <x v="2"/>
    <x v="1"/>
    <n v="8.9161641597747803"/>
    <n v="153"/>
    <n v="0"/>
    <n v="0.78795218467712402"/>
    <n v="33"/>
    <n v="28"/>
    <n v="0.1"/>
    <n v="1999"/>
    <x v="1"/>
    <n v="0"/>
    <s v="eil13"/>
    <n v="0.84848484848484795"/>
    <x v="2"/>
    <n v="1"/>
    <s v="eil13 100 1999 0,05"/>
    <s v="eil13 100 1999 0,05_warmstart_153"/>
    <n v="0"/>
    <n v="1"/>
  </r>
  <r>
    <n v="33"/>
    <n v="1056"/>
    <x v="3"/>
    <x v="0"/>
    <n v="193.50301361083899"/>
    <n v="442.65348671178498"/>
    <n v="0"/>
    <n v="0"/>
    <n v="3146"/>
    <n v="0"/>
    <n v="0"/>
    <n v="1998"/>
    <x v="1"/>
    <n v="0"/>
    <s v="eil33"/>
    <n v="0"/>
    <x v="0"/>
    <n v="1"/>
    <s v="eil33 25 1998 0,05"/>
    <s v="eil33 25 1998 0,05_cut_442,653486711785"/>
    <n v="0"/>
    <n v="1"/>
  </r>
  <r>
    <n v="30"/>
    <n v="870"/>
    <x v="3"/>
    <x v="0"/>
    <n v="26.385175466537401"/>
    <n v="382.72988778852903"/>
    <n v="0"/>
    <n v="0"/>
    <n v="1226"/>
    <n v="0"/>
    <n v="0"/>
    <n v="1998"/>
    <x v="0"/>
    <n v="0"/>
    <s v="eil30"/>
    <n v="0"/>
    <x v="0"/>
    <n v="1"/>
    <s v="eil30 25 1998 0,25"/>
    <s v="eil30 25 1998 0,25_cut_382,729887788529"/>
    <n v="0"/>
    <n v="1"/>
  </r>
  <r>
    <n v="7"/>
    <n v="42"/>
    <x v="1"/>
    <x v="0"/>
    <n v="1.2149357795715301"/>
    <n v="103.019999999999"/>
    <n v="0"/>
    <n v="0"/>
    <n v="426"/>
    <n v="0"/>
    <n v="0"/>
    <n v="1998"/>
    <x v="0"/>
    <n v="0"/>
    <s v="eil7"/>
    <n v="0"/>
    <x v="2"/>
    <n v="1"/>
    <s v="eil7 50 1998 0,25"/>
    <s v="eil7 50 1998 0,25_cut_103,019999999999"/>
    <n v="0"/>
    <n v="1"/>
  </r>
  <r>
    <n v="51"/>
    <n v="2550"/>
    <x v="2"/>
    <x v="0"/>
    <n v="7206.2304253578104"/>
    <n v="430.86061990557999"/>
    <n v="1.56830367057159E-2"/>
    <n v="0"/>
    <n v="11947"/>
    <n v="0"/>
    <n v="0"/>
    <n v="1999"/>
    <x v="0"/>
    <n v="0"/>
    <s v="eil51"/>
    <n v="0"/>
    <x v="1"/>
    <n v="1"/>
    <s v="eil51 100 1999 0,25"/>
    <s v="eil51 100 1999 0,25_cut_430,86061990558"/>
    <n v="1.56830367057159E-2"/>
    <n v="0"/>
  </r>
  <r>
    <n v="51"/>
    <n v="2550"/>
    <x v="3"/>
    <x v="1"/>
    <n v="1611.6272971630001"/>
    <n v="428.871756392034"/>
    <n v="0"/>
    <n v="2.5072774887084899"/>
    <n v="301"/>
    <n v="66"/>
    <n v="0.1"/>
    <n v="1998"/>
    <x v="2"/>
    <n v="23898"/>
    <s v="eil51"/>
    <n v="0.21926910299003299"/>
    <x v="1"/>
    <n v="1"/>
    <s v="eil51 25 1998 0,75"/>
    <s v="eil51 25 1998 0,75_warmstart_428,871756392034"/>
    <n v="0"/>
    <n v="1"/>
  </r>
  <r>
    <n v="22"/>
    <n v="462"/>
    <x v="1"/>
    <x v="0"/>
    <n v="35.146025419235201"/>
    <n v="278.43707695875997"/>
    <n v="0"/>
    <n v="0"/>
    <n v="4111"/>
    <n v="0"/>
    <n v="0"/>
    <n v="1998"/>
    <x v="1"/>
    <n v="0"/>
    <s v="eil22"/>
    <n v="0"/>
    <x v="2"/>
    <n v="1"/>
    <s v="eil22 50 1998 0,05"/>
    <s v="eil22 50 1998 0,05_cut_278,43707695876"/>
    <n v="0"/>
    <n v="1"/>
  </r>
  <r>
    <n v="33"/>
    <n v="1056"/>
    <x v="2"/>
    <x v="0"/>
    <n v="7203.1947693824704"/>
    <n v="443.83532581708198"/>
    <n v="3.2319902780278999E-3"/>
    <n v="0"/>
    <n v="13706"/>
    <n v="0"/>
    <n v="0"/>
    <n v="1998"/>
    <x v="2"/>
    <n v="0"/>
    <s v="eil33"/>
    <n v="0"/>
    <x v="0"/>
    <n v="1"/>
    <s v="eil33 100 1998 0,75"/>
    <s v="eil33 100 1998 0,75_cut_443,835325817082"/>
    <n v="3.2319902780278999E-3"/>
    <n v="0"/>
  </r>
  <r>
    <n v="23"/>
    <n v="506"/>
    <x v="2"/>
    <x v="1"/>
    <n v="29.164715528488099"/>
    <n v="470.05859968022401"/>
    <n v="0"/>
    <n v="1.44984650611877"/>
    <n v="127"/>
    <n v="93"/>
    <n v="0.1"/>
    <n v="1999"/>
    <x v="2"/>
    <n v="21"/>
    <s v="eil23"/>
    <n v="0.73228346456692905"/>
    <x v="2"/>
    <n v="1"/>
    <s v="eil23 100 1999 0,75"/>
    <s v="eil23 100 1999 0,75_warmstart_470,058599680224"/>
    <n v="0"/>
    <n v="1"/>
  </r>
  <r>
    <n v="13"/>
    <n v="156"/>
    <x v="2"/>
    <x v="1"/>
    <n v="8.1722772121429408"/>
    <n v="153"/>
    <n v="0"/>
    <n v="0.91169476509094205"/>
    <n v="69"/>
    <n v="44"/>
    <n v="0.1"/>
    <n v="1998"/>
    <x v="2"/>
    <n v="0"/>
    <s v="eil13"/>
    <n v="0.63768115942028902"/>
    <x v="2"/>
    <n v="1"/>
    <s v="eil13 100 1998 0,75"/>
    <s v="eil13 100 1998 0,75_warmstart_153"/>
    <n v="0"/>
    <n v="1"/>
  </r>
  <r>
    <n v="48"/>
    <n v="2256"/>
    <x v="2"/>
    <x v="1"/>
    <n v="7206.75292420387"/>
    <s v="inf"/>
    <s v="inf"/>
    <n v="9.9380910396575892"/>
    <n v="1493"/>
    <n v="585"/>
    <n v="0.1"/>
    <n v="1999"/>
    <x v="0"/>
    <n v="16827"/>
    <s v="att48"/>
    <n v="0.39182853315472199"/>
    <x v="0"/>
    <n v="0"/>
    <s v="att48 100 1999 0,25"/>
    <s v="att48 100 1999 0,25_warmstart_inf"/>
    <s v="Niet meedoen"/>
    <n v="0"/>
  </r>
  <r>
    <n v="76"/>
    <n v="5700"/>
    <x v="3"/>
    <x v="1"/>
    <n v="3580.12489604949"/>
    <n v="544.36905267082795"/>
    <n v="6.9852728414628204E-6"/>
    <n v="5.8560800552368102"/>
    <n v="459"/>
    <n v="106"/>
    <n v="0.1"/>
    <n v="2000"/>
    <x v="0"/>
    <n v="4622"/>
    <s v="eilA76"/>
    <n v="0.23093681917211301"/>
    <x v="1"/>
    <n v="1"/>
    <s v="eilA76 25 2000 0,25"/>
    <s v="eilA76 25 2000 0,25_warmstart_544,369052670828"/>
    <n v="6.9852728414628204E-6"/>
    <n v="0"/>
  </r>
  <r>
    <n v="101"/>
    <n v="10100"/>
    <x v="2"/>
    <x v="0"/>
    <n v="7224.6659078598004"/>
    <s v="inf"/>
    <s v="inf"/>
    <n v="0"/>
    <n v="1824"/>
    <n v="0"/>
    <n v="0"/>
    <n v="2002"/>
    <x v="2"/>
    <n v="0"/>
    <s v="eilA101"/>
    <n v="0"/>
    <x v="1"/>
    <n v="0"/>
    <s v="eilA101 100 2002 0,75"/>
    <s v="eilA101 100 2002 0,75_cut_inf"/>
    <s v="inf"/>
    <n v="0"/>
  </r>
  <r>
    <n v="76"/>
    <n v="5700"/>
    <x v="1"/>
    <x v="0"/>
    <n v="7208.2342994213104"/>
    <s v="inf"/>
    <s v="inf"/>
    <n v="0"/>
    <n v="2944"/>
    <n v="0"/>
    <n v="0"/>
    <n v="2000"/>
    <x v="2"/>
    <n v="0"/>
    <s v="eilD76"/>
    <n v="0"/>
    <x v="1"/>
    <n v="0"/>
    <s v="eilD76 50 2000 0,75"/>
    <s v="eilD76 50 2000 0,75_cut_inf"/>
    <s v="inf"/>
    <n v="0"/>
  </r>
  <r>
    <n v="22"/>
    <n v="462"/>
    <x v="0"/>
    <x v="0"/>
    <n v="2210.1413836479101"/>
    <n v="278.43707695875997"/>
    <n v="9.8850149064521906E-5"/>
    <n v="0"/>
    <n v="19277"/>
    <n v="0"/>
    <n v="0"/>
    <n v="1999"/>
    <x v="1"/>
    <n v="0"/>
    <s v="eil22"/>
    <n v="0"/>
    <x v="2"/>
    <n v="1"/>
    <s v="eil22 250 1999 0,05"/>
    <s v="eil22 250 1999 0,05_cut_278,43707695876"/>
    <n v="9.8850149064521906E-5"/>
    <n v="0"/>
  </r>
  <r>
    <n v="30"/>
    <n v="870"/>
    <x v="2"/>
    <x v="1"/>
    <n v="704.619569301605"/>
    <n v="382.72988778852903"/>
    <n v="0"/>
    <n v="5.5889658927917401"/>
    <n v="616"/>
    <n v="340"/>
    <n v="0.1"/>
    <n v="1999"/>
    <x v="0"/>
    <n v="0"/>
    <s v="eil30"/>
    <n v="0.55194805194805197"/>
    <x v="0"/>
    <n v="1"/>
    <s v="eil30 100 1999 0,25"/>
    <s v="eil30 100 1999 0,25_warmstart_382,729887788529"/>
    <n v="0"/>
    <n v="1"/>
  </r>
  <r>
    <n v="33"/>
    <n v="1056"/>
    <x v="1"/>
    <x v="0"/>
    <n v="1922.19925189018"/>
    <n v="442.65348671178702"/>
    <n v="0"/>
    <n v="0"/>
    <n v="9811"/>
    <n v="0"/>
    <n v="0"/>
    <n v="1998"/>
    <x v="2"/>
    <n v="0"/>
    <s v="eil33"/>
    <n v="0"/>
    <x v="0"/>
    <n v="1"/>
    <s v="eil33 50 1998 0,75"/>
    <s v="eil33 50 1998 0,75_cut_442,653486711787"/>
    <n v="0"/>
    <n v="1"/>
  </r>
  <r>
    <n v="13"/>
    <n v="156"/>
    <x v="1"/>
    <x v="1"/>
    <n v="2.86630082130432"/>
    <n v="152.99999999999901"/>
    <n v="0"/>
    <n v="0.55922818183898904"/>
    <n v="54"/>
    <n v="30"/>
    <n v="0.1"/>
    <n v="2002"/>
    <x v="0"/>
    <n v="0"/>
    <s v="eil13"/>
    <n v="0.55555555555555503"/>
    <x v="2"/>
    <n v="1"/>
    <s v="eil13 50 2002 0,25"/>
    <s v="eil13 50 2002 0,25_warmstart_152,999999999999"/>
    <n v="0"/>
    <n v="1"/>
  </r>
  <r>
    <n v="48"/>
    <n v="2256"/>
    <x v="1"/>
    <x v="0"/>
    <n v="7203.1420426368704"/>
    <s v="inf"/>
    <s v="inf"/>
    <n v="0"/>
    <n v="23251"/>
    <n v="0"/>
    <n v="0"/>
    <n v="2002"/>
    <x v="1"/>
    <n v="0"/>
    <s v="att48"/>
    <n v="0"/>
    <x v="0"/>
    <n v="0"/>
    <s v="att48 50 2002 0,05"/>
    <s v="att48 50 2002 0,05_cut_inf"/>
    <s v="inf"/>
    <n v="0"/>
  </r>
  <r>
    <n v="48"/>
    <n v="2256"/>
    <x v="0"/>
    <x v="0"/>
    <n v="7218.3507709503101"/>
    <s v="inf"/>
    <s v="inf"/>
    <n v="0"/>
    <n v="25244"/>
    <n v="0"/>
    <n v="0"/>
    <n v="1998"/>
    <x v="1"/>
    <n v="0"/>
    <s v="att48"/>
    <n v="0"/>
    <x v="0"/>
    <n v="0"/>
    <s v="att48 250 1998 0,05"/>
    <s v="att48 250 1998 0,05_cut_inf"/>
    <s v="inf"/>
    <n v="0"/>
  </r>
  <r>
    <n v="7"/>
    <n v="42"/>
    <x v="1"/>
    <x v="1"/>
    <n v="1.20401215553283"/>
    <n v="104"/>
    <n v="0"/>
    <n v="0.53570103645324696"/>
    <n v="63"/>
    <n v="47"/>
    <n v="0.1"/>
    <n v="2002"/>
    <x v="1"/>
    <n v="390"/>
    <s v="eil7"/>
    <n v="0.74603174603174605"/>
    <x v="2"/>
    <n v="1"/>
    <s v="eil7 50 2002 0,05"/>
    <s v="eil7 50 2002 0,05_warmstart_104"/>
    <n v="0"/>
    <n v="1"/>
  </r>
  <r>
    <n v="76"/>
    <n v="5700"/>
    <x v="2"/>
    <x v="1"/>
    <n v="7217.6422181129401"/>
    <s v="inf"/>
    <s v="inf"/>
    <n v="16.0053117275238"/>
    <n v="617"/>
    <n v="256"/>
    <n v="0.1"/>
    <n v="2002"/>
    <x v="2"/>
    <n v="3761"/>
    <s v="eilB76"/>
    <n v="0.41491085899513702"/>
    <x v="1"/>
    <n v="0"/>
    <s v="eilB76 100 2002 0,75"/>
    <s v="eilB76 100 2002 0,75_warmstart_inf"/>
    <s v="Niet meedoen"/>
    <n v="0"/>
  </r>
  <r>
    <n v="23"/>
    <n v="506"/>
    <x v="3"/>
    <x v="1"/>
    <n v="3.53369808197021"/>
    <n v="470.05859968022298"/>
    <n v="0"/>
    <n v="0.81812191009521396"/>
    <n v="149"/>
    <n v="103"/>
    <n v="0.1"/>
    <n v="2002"/>
    <x v="1"/>
    <n v="0"/>
    <s v="eil23"/>
    <n v="0.69127516778523401"/>
    <x v="2"/>
    <n v="1"/>
    <s v="eil23 25 2002 0,05"/>
    <s v="eil23 25 2002 0,05_warmstart_470,058599680223"/>
    <n v="0"/>
    <n v="1"/>
  </r>
  <r>
    <n v="76"/>
    <n v="5700"/>
    <x v="1"/>
    <x v="0"/>
    <n v="7206.3558363914399"/>
    <s v="inf"/>
    <s v="inf"/>
    <n v="0"/>
    <n v="7421"/>
    <n v="0"/>
    <n v="0"/>
    <n v="1999"/>
    <x v="0"/>
    <n v="0"/>
    <s v="eilD76"/>
    <n v="0"/>
    <x v="1"/>
    <n v="0"/>
    <s v="eilD76 50 1999 0,25"/>
    <s v="eilD76 50 1999 0,25_cut_inf"/>
    <s v="inf"/>
    <n v="0"/>
  </r>
  <r>
    <n v="33"/>
    <n v="1056"/>
    <x v="1"/>
    <x v="0"/>
    <n v="1177.8075134754099"/>
    <n v="442.65348671178702"/>
    <n v="0"/>
    <n v="0"/>
    <n v="9811"/>
    <n v="0"/>
    <n v="0"/>
    <n v="2001"/>
    <x v="0"/>
    <n v="0"/>
    <s v="eil33"/>
    <n v="0"/>
    <x v="0"/>
    <n v="1"/>
    <s v="eil33 50 2001 0,25"/>
    <s v="eil33 50 2001 0,25_cut_442,653486711787"/>
    <n v="0"/>
    <n v="1"/>
  </r>
  <r>
    <n v="7"/>
    <n v="42"/>
    <x v="3"/>
    <x v="0"/>
    <n v="0.58377528190612704"/>
    <n v="104"/>
    <n v="0"/>
    <n v="0"/>
    <n v="172"/>
    <n v="0"/>
    <n v="0"/>
    <n v="2001"/>
    <x v="1"/>
    <n v="0"/>
    <s v="eil7"/>
    <n v="0"/>
    <x v="2"/>
    <n v="1"/>
    <s v="eil7 25 2001 0,05"/>
    <s v="eil7 25 2001 0,05_cut_104"/>
    <n v="0"/>
    <n v="1"/>
  </r>
  <r>
    <n v="30"/>
    <n v="870"/>
    <x v="1"/>
    <x v="0"/>
    <n v="114.84407544136"/>
    <n v="382.72988778852903"/>
    <n v="0"/>
    <n v="0"/>
    <n v="1944"/>
    <n v="0"/>
    <n v="0"/>
    <n v="2001"/>
    <x v="1"/>
    <n v="0"/>
    <s v="eil30"/>
    <n v="0"/>
    <x v="0"/>
    <n v="1"/>
    <s v="eil30 50 2001 0,05"/>
    <s v="eil30 50 2001 0,05_cut_382,729887788529"/>
    <n v="0"/>
    <n v="1"/>
  </r>
  <r>
    <n v="31"/>
    <n v="930"/>
    <x v="2"/>
    <x v="0"/>
    <n v="29.108185291290201"/>
    <n v="222.99999999999901"/>
    <n v="0"/>
    <n v="0"/>
    <n v="351"/>
    <n v="0"/>
    <n v="0"/>
    <n v="1998"/>
    <x v="1"/>
    <n v="0"/>
    <s v="eil31"/>
    <n v="0"/>
    <x v="0"/>
    <n v="1"/>
    <s v="eil31 100 1998 0,05"/>
    <s v="eil31 100 1998 0,05_cut_222,999999999999"/>
    <n v="0"/>
    <n v="1"/>
  </r>
  <r>
    <n v="22"/>
    <n v="462"/>
    <x v="2"/>
    <x v="1"/>
    <n v="149.27399182319601"/>
    <n v="278.43707695875997"/>
    <n v="0"/>
    <n v="1.96641898155212"/>
    <n v="362"/>
    <n v="200"/>
    <n v="0.1"/>
    <n v="1999"/>
    <x v="0"/>
    <n v="6717"/>
    <s v="eil22"/>
    <n v="0.55248618784530301"/>
    <x v="2"/>
    <n v="1"/>
    <s v="eil22 100 1999 0,25"/>
    <s v="eil22 100 1999 0,25_warmstart_278,43707695876"/>
    <n v="0"/>
    <n v="1"/>
  </r>
  <r>
    <n v="33"/>
    <n v="1056"/>
    <x v="0"/>
    <x v="0"/>
    <n v="7211.94749093055"/>
    <s v="inf"/>
    <s v="inf"/>
    <n v="0"/>
    <n v="211"/>
    <n v="0"/>
    <n v="0"/>
    <n v="1998"/>
    <x v="0"/>
    <n v="0"/>
    <s v="eil33"/>
    <n v="0"/>
    <x v="0"/>
    <n v="0"/>
    <s v="eil33 250 1998 0,25"/>
    <s v="eil33 250 1998 0,25_cut_inf"/>
    <s v="inf"/>
    <n v="0"/>
  </r>
  <r>
    <n v="13"/>
    <n v="156"/>
    <x v="3"/>
    <x v="1"/>
    <n v="1.0407078266143801"/>
    <n v="153"/>
    <n v="0"/>
    <n v="0.50650644302368097"/>
    <n v="61"/>
    <n v="28"/>
    <n v="0.1"/>
    <n v="2002"/>
    <x v="2"/>
    <n v="0"/>
    <s v="eil13"/>
    <n v="0.45901639344262202"/>
    <x v="2"/>
    <n v="1"/>
    <s v="eil13 25 2002 0,75"/>
    <s v="eil13 25 2002 0,75_warmstart_153"/>
    <n v="0"/>
    <n v="1"/>
  </r>
  <r>
    <n v="101"/>
    <n v="10100"/>
    <x v="2"/>
    <x v="1"/>
    <n v="7228.7764308452597"/>
    <s v="inf"/>
    <s v="inf"/>
    <n v="46.6323146820068"/>
    <n v="1052"/>
    <n v="472"/>
    <n v="0.1"/>
    <n v="2002"/>
    <x v="0"/>
    <n v="497"/>
    <s v="eilB101"/>
    <n v="0.448669201520912"/>
    <x v="1"/>
    <n v="0"/>
    <s v="eilB101 100 2002 0,25"/>
    <s v="eilB101 100 2002 0,25_warmstart_inf"/>
    <s v="Niet meedoen"/>
    <n v="0"/>
  </r>
  <r>
    <n v="31"/>
    <n v="930"/>
    <x v="2"/>
    <x v="1"/>
    <n v="12.730288982391301"/>
    <n v="222.99999999999901"/>
    <n v="0"/>
    <n v="2.1565232276916499"/>
    <n v="184"/>
    <n v="122"/>
    <n v="0.1"/>
    <n v="1999"/>
    <x v="2"/>
    <n v="0"/>
    <s v="eil31"/>
    <n v="0.66304347826086896"/>
    <x v="0"/>
    <n v="1"/>
    <s v="eil31 100 1999 0,75"/>
    <s v="eil31 100 1999 0,75_warmstart_222,999999999999"/>
    <n v="0"/>
    <n v="1"/>
  </r>
  <r>
    <n v="13"/>
    <n v="156"/>
    <x v="0"/>
    <x v="0"/>
    <n v="53.215302705764699"/>
    <n v="152.99999999999901"/>
    <n v="0"/>
    <n v="0"/>
    <n v="54"/>
    <n v="0"/>
    <n v="0"/>
    <n v="1999"/>
    <x v="1"/>
    <n v="0"/>
    <s v="eil13"/>
    <n v="0"/>
    <x v="2"/>
    <n v="1"/>
    <s v="eil13 250 1999 0,05"/>
    <s v="eil13 250 1999 0,05_cut_152,999999999999"/>
    <n v="0"/>
    <n v="1"/>
  </r>
  <r>
    <n v="13"/>
    <n v="156"/>
    <x v="1"/>
    <x v="0"/>
    <n v="2.5681669712066602"/>
    <n v="152.99999999999901"/>
    <n v="0"/>
    <n v="0"/>
    <n v="54"/>
    <n v="0"/>
    <n v="0"/>
    <n v="1998"/>
    <x v="1"/>
    <n v="0"/>
    <s v="eil13"/>
    <n v="0"/>
    <x v="2"/>
    <n v="1"/>
    <s v="eil13 50 1998 0,05"/>
    <s v="eil13 50 1998 0,05_cut_152,999999999999"/>
    <n v="0"/>
    <n v="1"/>
  </r>
  <r>
    <n v="76"/>
    <n v="5700"/>
    <x v="1"/>
    <x v="0"/>
    <n v="7206.3575704097702"/>
    <s v="inf"/>
    <s v="inf"/>
    <n v="0"/>
    <n v="6294"/>
    <n v="0"/>
    <n v="0"/>
    <n v="2002"/>
    <x v="0"/>
    <n v="0"/>
    <s v="eilC76"/>
    <n v="0"/>
    <x v="1"/>
    <n v="0"/>
    <s v="eilC76 50 2002 0,25"/>
    <s v="eilC76 50 2002 0,25_cut_inf"/>
    <s v="inf"/>
    <n v="0"/>
  </r>
  <r>
    <n v="30"/>
    <n v="870"/>
    <x v="3"/>
    <x v="1"/>
    <n v="21.146026134490899"/>
    <n v="382.72988778852903"/>
    <n v="0"/>
    <n v="1.3591406345367401"/>
    <n v="343"/>
    <n v="213"/>
    <n v="0.1"/>
    <n v="2002"/>
    <x v="1"/>
    <n v="0"/>
    <s v="eil30"/>
    <n v="0.62099125364431396"/>
    <x v="0"/>
    <n v="1"/>
    <s v="eil30 25 2002 0,05"/>
    <s v="eil30 25 2002 0,05_warmstart_382,729887788529"/>
    <n v="0"/>
    <n v="1"/>
  </r>
  <r>
    <n v="7"/>
    <n v="42"/>
    <x v="0"/>
    <x v="1"/>
    <n v="7.8906807899475098"/>
    <n v="98.847999999999701"/>
    <n v="0"/>
    <n v="3.1039469242095898"/>
    <n v="147"/>
    <n v="122"/>
    <n v="0.1"/>
    <n v="2001"/>
    <x v="0"/>
    <n v="1619"/>
    <s v="eil7"/>
    <n v="0.82993197278911501"/>
    <x v="2"/>
    <n v="1"/>
    <s v="eil7 250 2001 0,25"/>
    <s v="eil7 250 2001 0,25_warmstart_98,8479999999997"/>
    <n v="0"/>
    <n v="1"/>
  </r>
  <r>
    <n v="33"/>
    <n v="1056"/>
    <x v="1"/>
    <x v="1"/>
    <n v="59.128300666808997"/>
    <n v="442.65348671178799"/>
    <n v="0"/>
    <n v="6.0284662246704102"/>
    <n v="493"/>
    <n v="294"/>
    <n v="0.1"/>
    <n v="2002"/>
    <x v="1"/>
    <n v="251"/>
    <s v="eil33"/>
    <n v="0.59634888438133804"/>
    <x v="0"/>
    <n v="1"/>
    <s v="eil33 50 2002 0,05"/>
    <s v="eil33 50 2002 0,05_warmstart_442,653486711788"/>
    <n v="0"/>
    <n v="1"/>
  </r>
  <r>
    <n v="76"/>
    <n v="5700"/>
    <x v="1"/>
    <x v="0"/>
    <n v="7206.5107655525198"/>
    <s v="inf"/>
    <s v="inf"/>
    <n v="0"/>
    <n v="6294"/>
    <n v="0"/>
    <n v="0"/>
    <n v="1998"/>
    <x v="2"/>
    <n v="0"/>
    <s v="eilB76"/>
    <n v="0"/>
    <x v="1"/>
    <n v="0"/>
    <s v="eilB76 50 1998 0,75"/>
    <s v="eilB76 50 1998 0,75_cut_inf"/>
    <s v="inf"/>
    <n v="0"/>
  </r>
  <r>
    <n v="76"/>
    <n v="5700"/>
    <x v="1"/>
    <x v="1"/>
    <n v="5051.52791166305"/>
    <n v="544.36905267082795"/>
    <n v="0"/>
    <n v="9.8547885417938197"/>
    <n v="548"/>
    <n v="117"/>
    <n v="0.1"/>
    <n v="2000"/>
    <x v="2"/>
    <n v="5347"/>
    <s v="eilA76"/>
    <n v="0.21350364963503601"/>
    <x v="1"/>
    <n v="1"/>
    <s v="eilA76 50 2000 0,75"/>
    <s v="eilA76 50 2000 0,75_warmstart_544,369052670828"/>
    <s v="Niet meedoen"/>
    <n v="1"/>
  </r>
  <r>
    <n v="76"/>
    <n v="5700"/>
    <x v="1"/>
    <x v="1"/>
    <n v="4352.5971014499601"/>
    <n v="544.36905175591403"/>
    <n v="0"/>
    <n v="10.4294068813323"/>
    <n v="445"/>
    <n v="226"/>
    <n v="0.1"/>
    <n v="2000"/>
    <x v="1"/>
    <n v="10766"/>
    <s v="eilB76"/>
    <n v="0.50786516853932495"/>
    <x v="1"/>
    <n v="1"/>
    <s v="eilB76 50 2000 0,05"/>
    <s v="eilB76 50 2000 0,05_warmstart_544,369051755914"/>
    <s v="Niet meedoen"/>
    <n v="1"/>
  </r>
  <r>
    <n v="7"/>
    <n v="42"/>
    <x v="3"/>
    <x v="1"/>
    <n v="0.44842100143432601"/>
    <n v="79.680000000000007"/>
    <n v="0"/>
    <n v="0.31823468208312899"/>
    <n v="17"/>
    <n v="6"/>
    <n v="0.1"/>
    <n v="2001"/>
    <x v="2"/>
    <n v="58"/>
    <s v="eil7"/>
    <n v="0.35294117647058798"/>
    <x v="2"/>
    <n v="1"/>
    <s v="eil7 25 2001 0,75"/>
    <s v="eil7 25 2001 0,75_warmstart_79,68"/>
    <n v="0"/>
    <n v="1"/>
  </r>
  <r>
    <n v="51"/>
    <n v="2550"/>
    <x v="0"/>
    <x v="1"/>
    <n v="7220.9398136138898"/>
    <n v="451.304118977305"/>
    <n v="5.8431907679400999E-2"/>
    <n v="40.141985416412297"/>
    <n v="1021"/>
    <n v="555"/>
    <n v="0.1"/>
    <n v="1998"/>
    <x v="2"/>
    <n v="3389"/>
    <s v="eil51"/>
    <n v="0.54358472086190002"/>
    <x v="1"/>
    <n v="1"/>
    <s v="eil51 250 1998 0,75"/>
    <s v="eil51 250 1998 0,75_warmstart_451,304118977305"/>
    <s v="Niet meedoen"/>
    <n v="0"/>
  </r>
  <r>
    <n v="76"/>
    <n v="5700"/>
    <x v="2"/>
    <x v="1"/>
    <n v="7215.7512016296296"/>
    <s v="inf"/>
    <s v="inf"/>
    <n v="25.096057415008499"/>
    <n v="1014"/>
    <n v="196"/>
    <n v="0.1"/>
    <n v="2001"/>
    <x v="0"/>
    <n v="16201"/>
    <s v="eilA76"/>
    <n v="0.19329388560157701"/>
    <x v="1"/>
    <n v="0"/>
    <s v="eilA76 100 2001 0,25"/>
    <s v="eilA76 100 2001 0,25_warmstart_inf"/>
    <s v="Niet meedoen"/>
    <n v="0"/>
  </r>
  <r>
    <n v="101"/>
    <n v="10100"/>
    <x v="1"/>
    <x v="0"/>
    <n v="7211.2012450695001"/>
    <n v="685.37709571111395"/>
    <n v="6.8192885885144994E-2"/>
    <n v="0"/>
    <n v="5762"/>
    <n v="0"/>
    <n v="0"/>
    <n v="2000"/>
    <x v="2"/>
    <n v="0"/>
    <s v="eilA101"/>
    <n v="0"/>
    <x v="1"/>
    <n v="1"/>
    <s v="eilA101 50 2000 0,75"/>
    <s v="eilA101 50 2000 0,75_cut_685,377095711114"/>
    <n v="6.8192885885144994E-2"/>
    <n v="0"/>
  </r>
  <r>
    <n v="31"/>
    <n v="930"/>
    <x v="2"/>
    <x v="1"/>
    <n v="16.000235795974699"/>
    <n v="222.99999999999901"/>
    <n v="0"/>
    <n v="2.3274245262146001"/>
    <n v="124"/>
    <n v="73"/>
    <n v="0.1"/>
    <n v="1998"/>
    <x v="1"/>
    <n v="0"/>
    <s v="eil31"/>
    <n v="0.58870967741935398"/>
    <x v="0"/>
    <n v="1"/>
    <s v="eil31 100 1998 0,05"/>
    <s v="eil31 100 1998 0,05_warmstart_222,999999999999"/>
    <n v="0"/>
    <n v="1"/>
  </r>
  <r>
    <n v="23"/>
    <n v="506"/>
    <x v="0"/>
    <x v="0"/>
    <n v="478.84436106681801"/>
    <n v="470.05859968022401"/>
    <n v="0"/>
    <n v="0"/>
    <n v="1268"/>
    <n v="0"/>
    <n v="0"/>
    <n v="2002"/>
    <x v="2"/>
    <n v="0"/>
    <s v="eil23"/>
    <n v="0"/>
    <x v="2"/>
    <n v="1"/>
    <s v="eil23 250 2002 0,75"/>
    <s v="eil23 250 2002 0,75_cut_470,058599680224"/>
    <n v="0"/>
    <n v="1"/>
  </r>
  <r>
    <n v="23"/>
    <n v="506"/>
    <x v="1"/>
    <x v="1"/>
    <n v="11.4610505104064"/>
    <n v="470.05859968022298"/>
    <n v="0"/>
    <n v="1.05951976776123"/>
    <n v="128"/>
    <n v="93"/>
    <n v="0.1"/>
    <n v="2001"/>
    <x v="2"/>
    <n v="0"/>
    <s v="eil23"/>
    <n v="0.7265625"/>
    <x v="2"/>
    <n v="1"/>
    <s v="eil23 50 2001 0,75"/>
    <s v="eil23 50 2001 0,75_warmstart_470,058599680223"/>
    <n v="0"/>
    <n v="1"/>
  </r>
  <r>
    <n v="30"/>
    <n v="870"/>
    <x v="3"/>
    <x v="0"/>
    <n v="25.904866456985399"/>
    <n v="382.72988778852903"/>
    <n v="0"/>
    <n v="0"/>
    <n v="1226"/>
    <n v="0"/>
    <n v="0"/>
    <n v="2001"/>
    <x v="2"/>
    <n v="0"/>
    <s v="eil30"/>
    <n v="0"/>
    <x v="0"/>
    <n v="1"/>
    <s v="eil30 25 2001 0,75"/>
    <s v="eil30 25 2001 0,75_cut_382,729887788529"/>
    <n v="0"/>
    <n v="1"/>
  </r>
  <r>
    <n v="7"/>
    <n v="42"/>
    <x v="1"/>
    <x v="0"/>
    <n v="0.60966873168945301"/>
    <n v="77.28"/>
    <n v="0"/>
    <n v="0"/>
    <n v="40"/>
    <n v="0"/>
    <n v="0"/>
    <n v="2001"/>
    <x v="2"/>
    <n v="0"/>
    <s v="eil7"/>
    <n v="0"/>
    <x v="2"/>
    <n v="1"/>
    <s v="eil7 50 2001 0,75"/>
    <s v="eil7 50 2001 0,75_cut_77,28"/>
    <n v="0"/>
    <n v="1"/>
  </r>
  <r>
    <n v="48"/>
    <n v="2256"/>
    <x v="3"/>
    <x v="1"/>
    <n v="7201.8913564681998"/>
    <n v="93294.493890445505"/>
    <n v="0.61211178243447995"/>
    <n v="3.7773463726043701"/>
    <n v="809"/>
    <n v="219"/>
    <n v="0.1"/>
    <n v="1998"/>
    <x v="0"/>
    <n v="36835"/>
    <s v="att48"/>
    <n v="0.27070457354758898"/>
    <x v="0"/>
    <n v="1"/>
    <s v="att48 25 1998 0,25"/>
    <s v="att48 25 1998 0,25_warmstart_93294,4938904455"/>
    <n v="0.61211178243447995"/>
    <n v="0"/>
  </r>
  <r>
    <n v="51"/>
    <n v="2550"/>
    <x v="1"/>
    <x v="1"/>
    <n v="7203.4871304035096"/>
    <n v="428.87175639203298"/>
    <n v="5.6674499540241997E-3"/>
    <n v="5.2629632949829102"/>
    <n v="310"/>
    <n v="157"/>
    <n v="0.1"/>
    <n v="1998"/>
    <x v="0"/>
    <n v="31229"/>
    <s v="eil51"/>
    <n v="0.50645161290322505"/>
    <x v="1"/>
    <n v="1"/>
    <s v="eil51 50 1998 0,25"/>
    <s v="eil51 50 1998 0,25_warmstart_428,871756392033"/>
    <n v="5.6674499540241997E-3"/>
    <n v="0"/>
  </r>
  <r>
    <n v="13"/>
    <n v="156"/>
    <x v="1"/>
    <x v="1"/>
    <n v="2.8240969181060702"/>
    <n v="152.99999999999901"/>
    <n v="0"/>
    <n v="0.48903012275695801"/>
    <n v="58"/>
    <n v="26"/>
    <n v="0.1"/>
    <n v="2001"/>
    <x v="1"/>
    <n v="0"/>
    <s v="eil13"/>
    <n v="0.44827586206896503"/>
    <x v="2"/>
    <n v="1"/>
    <s v="eil13 50 2001 0,05"/>
    <s v="eil13 50 2001 0,05_warmstart_152,999999999999"/>
    <n v="0"/>
    <n v="1"/>
  </r>
  <r>
    <n v="23"/>
    <n v="506"/>
    <x v="2"/>
    <x v="0"/>
    <n v="74.963923215866004"/>
    <n v="470.05859968022401"/>
    <n v="0"/>
    <n v="0"/>
    <n v="553"/>
    <n v="0"/>
    <n v="0"/>
    <n v="2001"/>
    <x v="1"/>
    <n v="0"/>
    <s v="eil23"/>
    <n v="0"/>
    <x v="2"/>
    <n v="1"/>
    <s v="eil23 100 2001 0,05"/>
    <s v="eil23 100 2001 0,05_cut_470,058599680224"/>
    <n v="0"/>
    <n v="1"/>
  </r>
  <r>
    <n v="7"/>
    <n v="42"/>
    <x v="2"/>
    <x v="1"/>
    <n v="4.2788805961608798"/>
    <n v="99.409999999999798"/>
    <n v="0"/>
    <n v="0.744221210479736"/>
    <n v="69"/>
    <n v="58"/>
    <n v="0.1"/>
    <n v="2002"/>
    <x v="0"/>
    <n v="1216"/>
    <s v="eil7"/>
    <n v="0.84057971014492705"/>
    <x v="2"/>
    <n v="1"/>
    <s v="eil7 100 2002 0,25"/>
    <s v="eil7 100 2002 0,25_warmstart_99,4099999999998"/>
    <n v="0"/>
    <n v="1"/>
  </r>
  <r>
    <n v="7"/>
    <n v="42"/>
    <x v="0"/>
    <x v="0"/>
    <n v="3.6743934154510498"/>
    <n v="103.99999999999901"/>
    <n v="0"/>
    <n v="0"/>
    <n v="1571"/>
    <n v="0"/>
    <n v="0"/>
    <n v="1998"/>
    <x v="1"/>
    <n v="0"/>
    <s v="eil7"/>
    <n v="0"/>
    <x v="2"/>
    <n v="1"/>
    <s v="eil7 250 1998 0,05"/>
    <s v="eil7 250 1998 0,05_cut_103,999999999999"/>
    <n v="0"/>
    <n v="1"/>
  </r>
  <r>
    <n v="76"/>
    <n v="5700"/>
    <x v="1"/>
    <x v="1"/>
    <n v="4372.6565387248902"/>
    <n v="544.36905175591403"/>
    <n v="0"/>
    <n v="10.665612697601301"/>
    <n v="445"/>
    <n v="226"/>
    <n v="0.1"/>
    <n v="2000"/>
    <x v="0"/>
    <n v="10766"/>
    <s v="eilC76"/>
    <n v="0.50786516853932495"/>
    <x v="1"/>
    <n v="1"/>
    <s v="eilC76 50 2000 0,25"/>
    <s v="eilC76 50 2000 0,25_warmstart_544,369051755914"/>
    <s v="Niet meedoen"/>
    <n v="1"/>
  </r>
  <r>
    <n v="22"/>
    <n v="462"/>
    <x v="3"/>
    <x v="0"/>
    <n v="17.0364956855773"/>
    <n v="278.43707695875997"/>
    <n v="0"/>
    <n v="0"/>
    <n v="1643"/>
    <n v="0"/>
    <n v="0"/>
    <n v="2001"/>
    <x v="0"/>
    <n v="0"/>
    <s v="eil22"/>
    <n v="0"/>
    <x v="2"/>
    <n v="1"/>
    <s v="eil22 25 2001 0,25"/>
    <s v="eil22 25 2001 0,25_cut_278,43707695876"/>
    <n v="0"/>
    <n v="1"/>
  </r>
  <r>
    <n v="76"/>
    <n v="5700"/>
    <x v="3"/>
    <x v="1"/>
    <n v="1453.33400416374"/>
    <n v="544.36905267082795"/>
    <n v="0"/>
    <n v="5.9715061187744096"/>
    <n v="447"/>
    <n v="108"/>
    <n v="0.1"/>
    <n v="1998"/>
    <x v="1"/>
    <n v="4827"/>
    <s v="eilD76"/>
    <n v="0.24161073825503299"/>
    <x v="1"/>
    <n v="1"/>
    <s v="eilD76 25 1998 0,05"/>
    <s v="eilD76 25 1998 0,05_warmstart_544,369052670828"/>
    <n v="0"/>
    <n v="1"/>
  </r>
  <r>
    <n v="13"/>
    <n v="156"/>
    <x v="3"/>
    <x v="0"/>
    <n v="0.93819165229797297"/>
    <n v="152.99999999999901"/>
    <n v="0"/>
    <n v="0"/>
    <n v="54"/>
    <n v="0"/>
    <n v="0"/>
    <n v="1998"/>
    <x v="2"/>
    <n v="0"/>
    <s v="eil13"/>
    <n v="0"/>
    <x v="2"/>
    <n v="1"/>
    <s v="eil13 25 1998 0,75"/>
    <s v="eil13 25 1998 0,75_cut_152,999999999999"/>
    <n v="0"/>
    <n v="1"/>
  </r>
  <r>
    <n v="33"/>
    <n v="1056"/>
    <x v="3"/>
    <x v="1"/>
    <n v="144.48541593551599"/>
    <n v="442.65348671178799"/>
    <n v="0"/>
    <n v="2.1472198963165199"/>
    <n v="363"/>
    <n v="202"/>
    <n v="0.1"/>
    <n v="2001"/>
    <x v="2"/>
    <n v="1477"/>
    <s v="eil33"/>
    <n v="0.556473829201101"/>
    <x v="0"/>
    <n v="1"/>
    <s v="eil33 25 2001 0,75"/>
    <s v="eil33 25 2001 0,75_warmstart_442,653486711788"/>
    <n v="0"/>
    <n v="1"/>
  </r>
  <r>
    <n v="30"/>
    <n v="870"/>
    <x v="1"/>
    <x v="1"/>
    <n v="38.301589012146003"/>
    <n v="382.72988778852903"/>
    <n v="0"/>
    <n v="1.9698846340179399"/>
    <n v="227"/>
    <n v="152"/>
    <n v="0.1"/>
    <n v="2001"/>
    <x v="2"/>
    <n v="27"/>
    <s v="eil30"/>
    <n v="0.66960352422907399"/>
    <x v="0"/>
    <n v="1"/>
    <s v="eil30 50 2001 0,75"/>
    <s v="eil30 50 2001 0,75_warmstart_382,729887788529"/>
    <n v="0"/>
    <n v="1"/>
  </r>
  <r>
    <n v="76"/>
    <n v="5700"/>
    <x v="3"/>
    <x v="0"/>
    <n v="4761.2179939746802"/>
    <n v="544.36905267082795"/>
    <n v="0"/>
    <n v="0"/>
    <n v="3588"/>
    <n v="0"/>
    <n v="0"/>
    <n v="1998"/>
    <x v="1"/>
    <n v="0"/>
    <s v="eilB76"/>
    <n v="0"/>
    <x v="1"/>
    <n v="1"/>
    <s v="eilB76 25 1998 0,05"/>
    <s v="eilB76 25 1998 0,05_cut_544,369052670828"/>
    <n v="0"/>
    <n v="1"/>
  </r>
  <r>
    <n v="30"/>
    <n v="870"/>
    <x v="2"/>
    <x v="0"/>
    <n v="480.41876530647198"/>
    <n v="382.72988778852903"/>
    <n v="0"/>
    <n v="0"/>
    <n v="3865"/>
    <n v="0"/>
    <n v="0"/>
    <n v="2001"/>
    <x v="1"/>
    <n v="0"/>
    <s v="eil30"/>
    <n v="0"/>
    <x v="0"/>
    <n v="1"/>
    <s v="eil30 100 2001 0,05"/>
    <s v="eil30 100 2001 0,05_cut_382,729887788529"/>
    <n v="0"/>
    <n v="1"/>
  </r>
  <r>
    <n v="101"/>
    <n v="10100"/>
    <x v="3"/>
    <x v="1"/>
    <n v="3851.81220078468"/>
    <n v="644.82516580221795"/>
    <n v="0"/>
    <n v="17.5245423316955"/>
    <n v="969"/>
    <n v="251"/>
    <n v="0.1"/>
    <n v="2000"/>
    <x v="0"/>
    <n v="9303"/>
    <s v="eilB101"/>
    <n v="0.25902992776057698"/>
    <x v="1"/>
    <n v="1"/>
    <s v="eilB101 25 2000 0,25"/>
    <s v="eilB101 25 2000 0,25_warmstart_644,825165802218"/>
    <s v="Niet meedoen"/>
    <n v="1"/>
  </r>
  <r>
    <n v="31"/>
    <n v="930"/>
    <x v="3"/>
    <x v="0"/>
    <n v="5.1037738323211599"/>
    <n v="222.99999999999901"/>
    <n v="0"/>
    <n v="0"/>
    <n v="199"/>
    <n v="0"/>
    <n v="0"/>
    <n v="2002"/>
    <x v="2"/>
    <n v="0"/>
    <s v="eil31"/>
    <n v="0"/>
    <x v="0"/>
    <n v="1"/>
    <s v="eil31 25 2002 0,75"/>
    <s v="eil31 25 2002 0,75_cut_222,999999999999"/>
    <n v="0"/>
    <n v="1"/>
  </r>
  <r>
    <n v="30"/>
    <n v="870"/>
    <x v="1"/>
    <x v="0"/>
    <n v="85.609904527664099"/>
    <n v="382.72988778852903"/>
    <n v="0"/>
    <n v="0"/>
    <n v="1944"/>
    <n v="0"/>
    <n v="0"/>
    <n v="1999"/>
    <x v="2"/>
    <n v="0"/>
    <s v="eil30"/>
    <n v="0"/>
    <x v="0"/>
    <n v="1"/>
    <s v="eil30 50 1999 0,75"/>
    <s v="eil30 50 1999 0,75_cut_382,729887788529"/>
    <n v="0"/>
    <n v="1"/>
  </r>
  <r>
    <n v="7"/>
    <n v="42"/>
    <x v="3"/>
    <x v="0"/>
    <n v="0.47494721412658603"/>
    <n v="80.08"/>
    <n v="0"/>
    <n v="0"/>
    <n v="44"/>
    <n v="0"/>
    <n v="0"/>
    <n v="1999"/>
    <x v="2"/>
    <n v="0"/>
    <s v="eil7"/>
    <n v="0"/>
    <x v="2"/>
    <n v="1"/>
    <s v="eil7 25 1999 0,75"/>
    <s v="eil7 25 1999 0,75_cut_80,08"/>
    <n v="0"/>
    <n v="1"/>
  </r>
  <r>
    <n v="30"/>
    <n v="870"/>
    <x v="0"/>
    <x v="0"/>
    <n v="4624.1275365352603"/>
    <n v="382.72988778852402"/>
    <n v="0"/>
    <n v="0"/>
    <n v="7042"/>
    <n v="0"/>
    <n v="0"/>
    <n v="2002"/>
    <x v="2"/>
    <n v="0"/>
    <s v="eil30"/>
    <n v="0"/>
    <x v="0"/>
    <n v="1"/>
    <s v="eil30 250 2002 0,75"/>
    <s v="eil30 250 2002 0,75_cut_382,729887788524"/>
    <n v="0"/>
    <n v="1"/>
  </r>
  <r>
    <n v="76"/>
    <n v="5700"/>
    <x v="3"/>
    <x v="1"/>
    <n v="1755.9846868515001"/>
    <n v="544.36905267082795"/>
    <n v="0"/>
    <n v="12.2653391361236"/>
    <n v="641"/>
    <n v="145"/>
    <n v="0.1"/>
    <n v="1998"/>
    <x v="0"/>
    <n v="4141"/>
    <s v="eilA76"/>
    <n v="0.22620904836193401"/>
    <x v="1"/>
    <n v="1"/>
    <s v="eilA76 25 1998 0,25"/>
    <s v="eilA76 25 1998 0,25_warmstart_544,369052670828"/>
    <n v="0"/>
    <n v="1"/>
  </r>
  <r>
    <n v="22"/>
    <n v="462"/>
    <x v="0"/>
    <x v="1"/>
    <n v="654.33476543426502"/>
    <n v="278.437076958761"/>
    <n v="0"/>
    <n v="8.2174446582794101"/>
    <n v="334"/>
    <n v="144"/>
    <n v="0.1"/>
    <n v="1999"/>
    <x v="1"/>
    <n v="19148"/>
    <s v="eil22"/>
    <n v="0.43113772455089799"/>
    <x v="2"/>
    <n v="1"/>
    <s v="eil22 250 1999 0,05"/>
    <s v="eil22 250 1999 0,05_warmstart_278,437076958761"/>
    <n v="0"/>
    <n v="1"/>
  </r>
  <r>
    <n v="76"/>
    <n v="5700"/>
    <x v="2"/>
    <x v="0"/>
    <n v="7214.2537534236899"/>
    <s v="inf"/>
    <s v="inf"/>
    <n v="0"/>
    <n v="3387"/>
    <n v="0"/>
    <n v="0"/>
    <n v="1999"/>
    <x v="0"/>
    <n v="0"/>
    <s v="eilB76"/>
    <n v="0"/>
    <x v="1"/>
    <n v="0"/>
    <s v="eilB76 100 1999 0,25"/>
    <s v="eilB76 100 1999 0,25_cut_inf"/>
    <s v="inf"/>
    <n v="0"/>
  </r>
  <r>
    <n v="76"/>
    <n v="5700"/>
    <x v="3"/>
    <x v="0"/>
    <n v="3336.4803943634001"/>
    <n v="544.36905267082795"/>
    <n v="0"/>
    <n v="0"/>
    <n v="3588"/>
    <n v="0"/>
    <n v="0"/>
    <n v="2002"/>
    <x v="0"/>
    <n v="0"/>
    <s v="eilA76"/>
    <n v="0"/>
    <x v="1"/>
    <n v="1"/>
    <s v="eilA76 25 2002 0,25"/>
    <s v="eilA76 25 2002 0,25_cut_544,369052670828"/>
    <n v="0"/>
    <n v="1"/>
  </r>
  <r>
    <n v="51"/>
    <n v="2550"/>
    <x v="2"/>
    <x v="1"/>
    <n v="7206.77660560607"/>
    <n v="430.86061990557999"/>
    <n v="1.3855794354354699E-2"/>
    <n v="8.0076022148132306"/>
    <n v="380"/>
    <n v="233"/>
    <n v="0.1"/>
    <n v="1999"/>
    <x v="0"/>
    <n v="43200"/>
    <s v="eil51"/>
    <n v="0.61315789473684201"/>
    <x v="1"/>
    <n v="1"/>
    <s v="eil51 100 1999 0,25"/>
    <s v="eil51 100 1999 0,25_warmstart_430,86061990558"/>
    <n v="1.3855794354354699E-2"/>
    <n v="0"/>
  </r>
  <r>
    <n v="23"/>
    <n v="506"/>
    <x v="3"/>
    <x v="0"/>
    <n v="4.0133976936340297"/>
    <n v="470.05859968022298"/>
    <n v="0"/>
    <n v="0"/>
    <n v="267"/>
    <n v="0"/>
    <n v="0"/>
    <n v="2002"/>
    <x v="0"/>
    <n v="0"/>
    <s v="eil23"/>
    <n v="0"/>
    <x v="2"/>
    <n v="1"/>
    <s v="eil23 25 2002 0,25"/>
    <s v="eil23 25 2002 0,25_cut_470,058599680223"/>
    <n v="0"/>
    <n v="1"/>
  </r>
  <r>
    <n v="13"/>
    <n v="156"/>
    <x v="1"/>
    <x v="0"/>
    <n v="2.67459964752197"/>
    <n v="152.99999999999901"/>
    <n v="0"/>
    <n v="0"/>
    <n v="54"/>
    <n v="0"/>
    <n v="0"/>
    <n v="2000"/>
    <x v="2"/>
    <n v="0"/>
    <s v="eil13"/>
    <n v="0"/>
    <x v="2"/>
    <n v="1"/>
    <s v="eil13 50 2000 0,75"/>
    <s v="eil13 50 2000 0,75_cut_152,999999999999"/>
    <n v="0"/>
    <n v="1"/>
  </r>
  <r>
    <n v="76"/>
    <n v="5700"/>
    <x v="2"/>
    <x v="0"/>
    <n v="7213.5345914363797"/>
    <s v="inf"/>
    <s v="inf"/>
    <n v="0"/>
    <n v="3387"/>
    <n v="0"/>
    <n v="0"/>
    <n v="2001"/>
    <x v="2"/>
    <n v="0"/>
    <s v="eilA76"/>
    <n v="0"/>
    <x v="1"/>
    <n v="0"/>
    <s v="eilA76 100 2001 0,75"/>
    <s v="eilA76 100 2001 0,75_cut_inf"/>
    <s v="inf"/>
    <n v="0"/>
  </r>
  <r>
    <n v="22"/>
    <n v="462"/>
    <x v="1"/>
    <x v="0"/>
    <n v="35.226087808609002"/>
    <n v="278.43707695875997"/>
    <n v="0"/>
    <n v="0"/>
    <n v="4111"/>
    <n v="0"/>
    <n v="0"/>
    <n v="1999"/>
    <x v="0"/>
    <n v="0"/>
    <s v="eil22"/>
    <n v="0"/>
    <x v="2"/>
    <n v="1"/>
    <s v="eil22 50 1999 0,25"/>
    <s v="eil22 50 1999 0,25_cut_278,43707695876"/>
    <n v="0"/>
    <n v="1"/>
  </r>
  <r>
    <n v="76"/>
    <n v="5700"/>
    <x v="1"/>
    <x v="0"/>
    <n v="7206.4985649585697"/>
    <s v="inf"/>
    <s v="inf"/>
    <n v="0"/>
    <n v="6294"/>
    <n v="0"/>
    <n v="0"/>
    <n v="2000"/>
    <x v="1"/>
    <n v="0"/>
    <s v="eilB76"/>
    <n v="0"/>
    <x v="1"/>
    <n v="0"/>
    <s v="eilB76 50 2000 0,05"/>
    <s v="eilB76 50 2000 0,05_cut_inf"/>
    <s v="inf"/>
    <n v="0"/>
  </r>
  <r>
    <n v="7"/>
    <n v="42"/>
    <x v="2"/>
    <x v="1"/>
    <n v="2.8611423969268799"/>
    <n v="103.99999999999901"/>
    <n v="0"/>
    <n v="0.65965890884399403"/>
    <n v="105"/>
    <n v="91"/>
    <n v="0.1"/>
    <n v="2001"/>
    <x v="1"/>
    <n v="1124"/>
    <s v="eil7"/>
    <n v="0.86666666666666603"/>
    <x v="2"/>
    <n v="1"/>
    <s v="eil7 100 2001 0,05"/>
    <s v="eil7 100 2001 0,05_warmstart_103,999999999999"/>
    <n v="0"/>
    <n v="1"/>
  </r>
  <r>
    <n v="22"/>
    <n v="462"/>
    <x v="2"/>
    <x v="0"/>
    <n v="361.62178611755297"/>
    <n v="278.43707695875997"/>
    <n v="0"/>
    <n v="0"/>
    <n v="7085"/>
    <n v="0"/>
    <n v="0"/>
    <n v="1998"/>
    <x v="1"/>
    <n v="0"/>
    <s v="eil22"/>
    <n v="0"/>
    <x v="2"/>
    <n v="1"/>
    <s v="eil22 100 1998 0,05"/>
    <s v="eil22 100 1998 0,05_cut_278,43707695876"/>
    <n v="0"/>
    <n v="1"/>
  </r>
  <r>
    <n v="31"/>
    <n v="930"/>
    <x v="0"/>
    <x v="1"/>
    <n v="70.715471982955904"/>
    <n v="222.99999999999801"/>
    <n v="0"/>
    <n v="6.3139579296111998"/>
    <n v="157"/>
    <n v="108"/>
    <n v="0.1"/>
    <n v="1998"/>
    <x v="0"/>
    <n v="0"/>
    <s v="eil31"/>
    <n v="0.68789808917197404"/>
    <x v="0"/>
    <n v="1"/>
    <s v="eil31 250 1998 0,25"/>
    <s v="eil31 250 1998 0,25_warmstart_222,999999999998"/>
    <n v="0"/>
    <n v="1"/>
  </r>
  <r>
    <n v="76"/>
    <n v="5700"/>
    <x v="3"/>
    <x v="1"/>
    <n v="2285.02657365798"/>
    <n v="544.36905267082795"/>
    <n v="0"/>
    <n v="8.3374743461608798"/>
    <n v="447"/>
    <n v="108"/>
    <n v="0.1"/>
    <n v="1998"/>
    <x v="2"/>
    <n v="4827"/>
    <s v="eilC76"/>
    <n v="0.24161073825503299"/>
    <x v="1"/>
    <n v="1"/>
    <s v="eilC76 25 1998 0,75"/>
    <s v="eilC76 25 1998 0,75_warmstart_544,369052670828"/>
    <n v="0"/>
    <n v="1"/>
  </r>
  <r>
    <n v="76"/>
    <n v="5700"/>
    <x v="3"/>
    <x v="0"/>
    <n v="3478.8757774829801"/>
    <n v="544.36905267082795"/>
    <n v="0"/>
    <n v="0"/>
    <n v="3588"/>
    <n v="0"/>
    <n v="0"/>
    <n v="2001"/>
    <x v="0"/>
    <n v="0"/>
    <s v="eilD76"/>
    <n v="0"/>
    <x v="1"/>
    <n v="1"/>
    <s v="eilD76 25 2001 0,25"/>
    <s v="eilD76 25 2001 0,25_cut_544,369052670828"/>
    <n v="0"/>
    <n v="1"/>
  </r>
  <r>
    <n v="22"/>
    <n v="462"/>
    <x v="3"/>
    <x v="1"/>
    <n v="23.791379213333101"/>
    <n v="278.43707690412498"/>
    <n v="0"/>
    <n v="1.29643654823303"/>
    <n v="264"/>
    <n v="157"/>
    <n v="0.1"/>
    <n v="1998"/>
    <x v="1"/>
    <n v="955"/>
    <s v="eil22"/>
    <n v="0.59469696969696895"/>
    <x v="2"/>
    <n v="1"/>
    <s v="eil22 25 1998 0,05"/>
    <s v="eil22 25 1998 0,05_warmstart_278,437076904125"/>
    <n v="0"/>
    <n v="1"/>
  </r>
  <r>
    <n v="31"/>
    <n v="930"/>
    <x v="1"/>
    <x v="0"/>
    <n v="12.979896306991501"/>
    <n v="222.99999999999901"/>
    <n v="0"/>
    <n v="0"/>
    <n v="251"/>
    <n v="0"/>
    <n v="0"/>
    <n v="2002"/>
    <x v="1"/>
    <n v="0"/>
    <s v="eil31"/>
    <n v="0"/>
    <x v="0"/>
    <n v="1"/>
    <s v="eil31 50 2002 0,05"/>
    <s v="eil31 50 2002 0,05_cut_222,999999999999"/>
    <n v="0"/>
    <n v="1"/>
  </r>
  <r>
    <n v="33"/>
    <n v="1056"/>
    <x v="1"/>
    <x v="1"/>
    <n v="497.33189940452502"/>
    <n v="442.65348671178901"/>
    <n v="0"/>
    <n v="6.4107599258422798"/>
    <n v="466"/>
    <n v="176"/>
    <n v="0.1"/>
    <n v="1999"/>
    <x v="0"/>
    <n v="4771"/>
    <s v="eil33"/>
    <n v="0.37768240343347598"/>
    <x v="0"/>
    <n v="1"/>
    <s v="eil33 50 1999 0,25"/>
    <s v="eil33 50 1999 0,25_warmstart_442,653486711789"/>
    <n v="0"/>
    <n v="1"/>
  </r>
  <r>
    <n v="7"/>
    <n v="42"/>
    <x v="1"/>
    <x v="0"/>
    <n v="1.2410688400268499"/>
    <n v="104"/>
    <n v="0"/>
    <n v="0"/>
    <n v="439"/>
    <n v="0"/>
    <n v="0"/>
    <n v="1999"/>
    <x v="1"/>
    <n v="0"/>
    <s v="eil7"/>
    <n v="0"/>
    <x v="2"/>
    <n v="1"/>
    <s v="eil7 50 1999 0,05"/>
    <s v="eil7 50 1999 0,05_cut_104"/>
    <n v="0"/>
    <n v="1"/>
  </r>
  <r>
    <n v="30"/>
    <n v="870"/>
    <x v="3"/>
    <x v="0"/>
    <n v="26.158793926238999"/>
    <n v="382.72988778852903"/>
    <n v="0"/>
    <n v="0"/>
    <n v="1226"/>
    <n v="0"/>
    <n v="0"/>
    <n v="1999"/>
    <x v="1"/>
    <n v="0"/>
    <s v="eil30"/>
    <n v="0"/>
    <x v="0"/>
    <n v="1"/>
    <s v="eil30 25 1999 0,05"/>
    <s v="eil30 25 1999 0,05_cut_382,729887788529"/>
    <n v="0"/>
    <n v="1"/>
  </r>
  <r>
    <n v="30"/>
    <n v="870"/>
    <x v="3"/>
    <x v="1"/>
    <n v="19.500109910964898"/>
    <n v="382.72988778852903"/>
    <n v="0"/>
    <n v="1.33997631072998"/>
    <n v="333"/>
    <n v="231"/>
    <n v="0.1"/>
    <n v="1999"/>
    <x v="0"/>
    <n v="0"/>
    <s v="eil30"/>
    <n v="0.69369369369369305"/>
    <x v="0"/>
    <n v="1"/>
    <s v="eil30 25 1999 0,25"/>
    <s v="eil30 25 1999 0,25_warmstart_382,729887788529"/>
    <n v="0"/>
    <n v="1"/>
  </r>
  <r>
    <n v="33"/>
    <n v="1056"/>
    <x v="3"/>
    <x v="0"/>
    <n v="164.918300628662"/>
    <n v="442.65348671178498"/>
    <n v="0"/>
    <n v="0"/>
    <n v="3146"/>
    <n v="0"/>
    <n v="0"/>
    <n v="1999"/>
    <x v="0"/>
    <n v="0"/>
    <s v="eil33"/>
    <n v="0"/>
    <x v="0"/>
    <n v="1"/>
    <s v="eil33 25 1999 0,25"/>
    <s v="eil33 25 1999 0,25_cut_442,653486711785"/>
    <n v="0"/>
    <n v="1"/>
  </r>
  <r>
    <n v="7"/>
    <n v="42"/>
    <x v="2"/>
    <x v="1"/>
    <n v="1.0396494865417401"/>
    <n v="77.459999999999894"/>
    <n v="0"/>
    <n v="0.52437663078308105"/>
    <n v="12"/>
    <n v="6"/>
    <n v="0.1"/>
    <n v="2000"/>
    <x v="2"/>
    <n v="184"/>
    <s v="eil7"/>
    <n v="0.5"/>
    <x v="2"/>
    <n v="1"/>
    <s v="eil7 100 2000 0,75"/>
    <s v="eil7 100 2000 0,75_warmstart_77,4599999999999"/>
    <n v="0"/>
    <n v="1"/>
  </r>
  <r>
    <n v="7"/>
    <n v="42"/>
    <x v="1"/>
    <x v="1"/>
    <n v="1.6534290313720701"/>
    <n v="103"/>
    <n v="0"/>
    <n v="0.51936459541320801"/>
    <n v="52"/>
    <n v="45"/>
    <n v="0.1"/>
    <n v="1999"/>
    <x v="0"/>
    <n v="638"/>
    <s v="eil7"/>
    <n v="0.86538461538461497"/>
    <x v="2"/>
    <n v="1"/>
    <s v="eil7 50 1999 0,25"/>
    <s v="eil7 50 1999 0,25_warmstart_103"/>
    <n v="0"/>
    <n v="1"/>
  </r>
  <r>
    <n v="33"/>
    <n v="1056"/>
    <x v="0"/>
    <x v="0"/>
    <n v="7208.3775465488397"/>
    <s v="inf"/>
    <s v="inf"/>
    <n v="0"/>
    <n v="211"/>
    <n v="0"/>
    <n v="0"/>
    <n v="1999"/>
    <x v="2"/>
    <n v="0"/>
    <s v="eil33"/>
    <n v="0"/>
    <x v="0"/>
    <n v="0"/>
    <s v="eil33 250 1999 0,75"/>
    <s v="eil33 250 1999 0,75_cut_inf"/>
    <s v="inf"/>
    <n v="0"/>
  </r>
  <r>
    <n v="31"/>
    <n v="930"/>
    <x v="3"/>
    <x v="1"/>
    <n v="2.43702793121337"/>
    <n v="222.99999999999901"/>
    <n v="0"/>
    <n v="0.84410548210143999"/>
    <n v="133"/>
    <n v="104"/>
    <n v="0.1"/>
    <n v="1998"/>
    <x v="1"/>
    <n v="0"/>
    <s v="eil31"/>
    <n v="0.78195488721804496"/>
    <x v="0"/>
    <n v="1"/>
    <s v="eil31 25 1998 0,05"/>
    <s v="eil31 25 1998 0,05_warmstart_222,999999999999"/>
    <n v="0"/>
    <n v="1"/>
  </r>
  <r>
    <n v="13"/>
    <n v="156"/>
    <x v="3"/>
    <x v="0"/>
    <n v="1.10175013542175"/>
    <n v="152.99999999999901"/>
    <n v="0"/>
    <n v="0"/>
    <n v="54"/>
    <n v="0"/>
    <n v="0"/>
    <n v="2000"/>
    <x v="1"/>
    <n v="0"/>
    <s v="eil13"/>
    <n v="0"/>
    <x v="2"/>
    <n v="1"/>
    <s v="eil13 25 2000 0,05"/>
    <s v="eil13 25 2000 0,05_cut_152,999999999999"/>
    <n v="0"/>
    <n v="1"/>
  </r>
  <r>
    <n v="23"/>
    <n v="506"/>
    <x v="3"/>
    <x v="1"/>
    <n v="3.7233350276946999"/>
    <n v="470.05859968022298"/>
    <n v="0"/>
    <n v="0.81767821311950595"/>
    <n v="130"/>
    <n v="94"/>
    <n v="0.1"/>
    <n v="1999"/>
    <x v="0"/>
    <n v="0"/>
    <s v="eil23"/>
    <n v="0.72307692307692295"/>
    <x v="2"/>
    <n v="1"/>
    <s v="eil23 25 1999 0,25"/>
    <s v="eil23 25 1999 0,25_warmstart_470,058599680223"/>
    <n v="0"/>
    <n v="1"/>
  </r>
  <r>
    <n v="7"/>
    <n v="42"/>
    <x v="0"/>
    <x v="1"/>
    <n v="9.3380677700042707"/>
    <n v="103.99999999999901"/>
    <n v="0"/>
    <n v="3.1515302658081001"/>
    <n v="191"/>
    <n v="162"/>
    <n v="0.1"/>
    <n v="2002"/>
    <x v="1"/>
    <n v="2236"/>
    <s v="eil7"/>
    <n v="0.84816753926701505"/>
    <x v="2"/>
    <n v="1"/>
    <s v="eil7 250 2002 0,05"/>
    <s v="eil7 250 2002 0,05_warmstart_103,999999999999"/>
    <n v="0"/>
    <n v="1"/>
  </r>
  <r>
    <n v="51"/>
    <n v="2550"/>
    <x v="3"/>
    <x v="1"/>
    <n v="1126.4235754013"/>
    <n v="428.871756392034"/>
    <n v="0"/>
    <n v="3.47261238098144"/>
    <n v="374"/>
    <n v="144"/>
    <n v="0.1"/>
    <n v="2000"/>
    <x v="2"/>
    <n v="15834"/>
    <s v="eil51"/>
    <n v="0.38502673796791398"/>
    <x v="1"/>
    <n v="1"/>
    <s v="eil51 25 2000 0,75"/>
    <s v="eil51 25 2000 0,75_warmstart_428,871756392034"/>
    <n v="0"/>
    <n v="1"/>
  </r>
  <r>
    <n v="76"/>
    <n v="5700"/>
    <x v="3"/>
    <x v="0"/>
    <n v="6286.3480091094898"/>
    <n v="544.36905267082795"/>
    <n v="0"/>
    <n v="0"/>
    <n v="3588"/>
    <n v="0"/>
    <n v="0"/>
    <n v="2000"/>
    <x v="2"/>
    <n v="0"/>
    <s v="eilB76"/>
    <n v="0"/>
    <x v="1"/>
    <n v="1"/>
    <s v="eilB76 25 2000 0,75"/>
    <s v="eilB76 25 2000 0,75_cut_544,369052670828"/>
    <n v="0"/>
    <n v="1"/>
  </r>
  <r>
    <n v="22"/>
    <n v="462"/>
    <x v="0"/>
    <x v="1"/>
    <n v="3251.1333534717501"/>
    <n v="278.43707695875997"/>
    <n v="0"/>
    <n v="8.3563930988311697"/>
    <n v="187"/>
    <n v="93"/>
    <n v="0.1"/>
    <n v="1998"/>
    <x v="2"/>
    <n v="19503"/>
    <s v="eil22"/>
    <n v="0.49732620320855597"/>
    <x v="2"/>
    <n v="1"/>
    <s v="eil22 250 1998 0,75"/>
    <s v="eil22 250 1998 0,75_warmstart_278,43707695876"/>
    <n v="0"/>
    <n v="1"/>
  </r>
  <r>
    <n v="76"/>
    <n v="5700"/>
    <x v="1"/>
    <x v="1"/>
    <n v="4229.9542243480601"/>
    <n v="544.36905267082795"/>
    <n v="0"/>
    <n v="8.8745613098144496"/>
    <n v="469"/>
    <n v="108"/>
    <n v="0.1"/>
    <n v="1998"/>
    <x v="1"/>
    <n v="6622"/>
    <s v="eilB76"/>
    <n v="0.23027718550106599"/>
    <x v="1"/>
    <n v="1"/>
    <s v="eilB76 50 1998 0,05"/>
    <s v="eilB76 50 1998 0,05_warmstart_544,369052670828"/>
    <s v="Niet meedoen"/>
    <n v="1"/>
  </r>
  <r>
    <n v="7"/>
    <n v="42"/>
    <x v="3"/>
    <x v="1"/>
    <n v="0.58296084403991699"/>
    <n v="80.08"/>
    <n v="0"/>
    <n v="0.44273829460143999"/>
    <n v="14"/>
    <n v="4"/>
    <n v="0.1"/>
    <n v="1999"/>
    <x v="2"/>
    <n v="69"/>
    <s v="eil7"/>
    <n v="0.28571428571428498"/>
    <x v="2"/>
    <n v="1"/>
    <s v="eil7 25 1999 0,75"/>
    <s v="eil7 25 1999 0,75_warmstart_80,08"/>
    <n v="0"/>
    <n v="1"/>
  </r>
  <r>
    <n v="13"/>
    <n v="156"/>
    <x v="2"/>
    <x v="0"/>
    <n v="8.8110632896423304"/>
    <n v="153"/>
    <n v="0"/>
    <n v="0"/>
    <n v="54"/>
    <n v="0"/>
    <n v="0"/>
    <n v="1998"/>
    <x v="1"/>
    <n v="0"/>
    <s v="eil13"/>
    <n v="0"/>
    <x v="2"/>
    <n v="1"/>
    <s v="eil13 100 1998 0,05"/>
    <s v="eil13 100 1998 0,05_cut_153"/>
    <n v="0"/>
    <n v="1"/>
  </r>
  <r>
    <n v="23"/>
    <n v="506"/>
    <x v="1"/>
    <x v="1"/>
    <n v="8.4944097995758003"/>
    <n v="470.05859968022298"/>
    <n v="0"/>
    <n v="0.84164237976074197"/>
    <n v="86"/>
    <n v="65"/>
    <n v="0.1"/>
    <n v="1999"/>
    <x v="2"/>
    <n v="21"/>
    <s v="eil23"/>
    <n v="0.75581395348837199"/>
    <x v="2"/>
    <n v="1"/>
    <s v="eil23 50 1999 0,75"/>
    <s v="eil23 50 1999 0,75_warmstart_470,058599680223"/>
    <n v="0"/>
    <n v="1"/>
  </r>
  <r>
    <n v="33"/>
    <n v="1056"/>
    <x v="0"/>
    <x v="1"/>
    <n v="7211.3495588302603"/>
    <n v="447.05776164027299"/>
    <n v="1.4086751532546E-2"/>
    <n v="93.605894327163696"/>
    <n v="486"/>
    <n v="380"/>
    <n v="0.1"/>
    <n v="1998"/>
    <x v="1"/>
    <n v="8895"/>
    <s v="eil33"/>
    <n v="0.781893004115226"/>
    <x v="0"/>
    <n v="1"/>
    <s v="eil33 250 1998 0,05"/>
    <s v="eil33 250 1998 0,05_warmstart_447,057761640273"/>
    <s v="Niet meedoen"/>
    <n v="0"/>
  </r>
  <r>
    <n v="22"/>
    <n v="462"/>
    <x v="3"/>
    <x v="0"/>
    <n v="16.7278313636779"/>
    <n v="278.43707695875997"/>
    <n v="0"/>
    <n v="0"/>
    <n v="1643"/>
    <n v="0"/>
    <n v="0"/>
    <n v="2000"/>
    <x v="1"/>
    <n v="0"/>
    <s v="eil22"/>
    <n v="0"/>
    <x v="2"/>
    <n v="1"/>
    <s v="eil22 25 2000 0,05"/>
    <s v="eil22 25 2000 0,05_cut_278,43707695876"/>
    <n v="0"/>
    <n v="1"/>
  </r>
  <r>
    <n v="76"/>
    <n v="5700"/>
    <x v="3"/>
    <x v="0"/>
    <n v="3344.1333830356598"/>
    <n v="544.36905267082795"/>
    <n v="0"/>
    <n v="0"/>
    <n v="3588"/>
    <n v="0"/>
    <n v="0"/>
    <n v="1999"/>
    <x v="0"/>
    <n v="0"/>
    <s v="eilB76"/>
    <n v="0"/>
    <x v="1"/>
    <n v="1"/>
    <s v="eilB76 25 1999 0,25"/>
    <s v="eilB76 25 1999 0,25_cut_544,369052670828"/>
    <n v="0"/>
    <n v="1"/>
  </r>
  <r>
    <n v="51"/>
    <n v="2550"/>
    <x v="1"/>
    <x v="1"/>
    <n v="7203.1754438877097"/>
    <n v="428.98164717220601"/>
    <n v="6.8151984477072E-3"/>
    <n v="3.1741857528686501"/>
    <n v="312"/>
    <n v="68"/>
    <n v="0.1"/>
    <n v="2000"/>
    <x v="0"/>
    <n v="97114"/>
    <s v="eil51"/>
    <n v="0.21794871794871701"/>
    <x v="1"/>
    <n v="1"/>
    <s v="eil51 50 2000 0,25"/>
    <s v="eil51 50 2000 0,25_warmstart_428,981647172206"/>
    <n v="6.8151984477072E-3"/>
    <n v="0"/>
  </r>
  <r>
    <n v="13"/>
    <n v="156"/>
    <x v="1"/>
    <x v="1"/>
    <n v="2.6750824451446502"/>
    <n v="152.99999999999901"/>
    <n v="0"/>
    <n v="0.46315670013427701"/>
    <n v="58"/>
    <n v="26"/>
    <n v="0.1"/>
    <n v="1999"/>
    <x v="1"/>
    <n v="0"/>
    <s v="eil13"/>
    <n v="0.44827586206896503"/>
    <x v="2"/>
    <n v="1"/>
    <s v="eil13 50 1999 0,05"/>
    <s v="eil13 50 1999 0,05_warmstart_152,999999999999"/>
    <n v="0"/>
    <n v="1"/>
  </r>
  <r>
    <n v="30"/>
    <n v="870"/>
    <x v="0"/>
    <x v="1"/>
    <n v="7210.09678936004"/>
    <n v="382.72988778852903"/>
    <n v="1"/>
    <n v="22.047372102737398"/>
    <n v="426"/>
    <n v="218"/>
    <n v="0.1"/>
    <n v="1998"/>
    <x v="2"/>
    <n v="0"/>
    <s v="eil30"/>
    <n v="0.51173708920187699"/>
    <x v="0"/>
    <n v="1"/>
    <s v="eil30 250 1998 0,75"/>
    <s v="eil30 250 1998 0,75_warmstart_382,729887788529"/>
    <n v="1"/>
    <n v="0"/>
  </r>
  <r>
    <n v="23"/>
    <n v="506"/>
    <x v="0"/>
    <x v="1"/>
    <n v="778.68305969238202"/>
    <n v="470.05859968022401"/>
    <n v="0"/>
    <n v="9.47519850730896"/>
    <n v="321"/>
    <n v="272"/>
    <n v="0.1"/>
    <n v="1998"/>
    <x v="0"/>
    <n v="0"/>
    <s v="eil23"/>
    <n v="0.84735202492211803"/>
    <x v="2"/>
    <n v="1"/>
    <s v="eil23 250 1998 0,25"/>
    <s v="eil23 250 1998 0,25_warmstart_470,058599680224"/>
    <n v="0"/>
    <n v="1"/>
  </r>
  <r>
    <n v="76"/>
    <n v="5700"/>
    <x v="3"/>
    <x v="1"/>
    <n v="3500.6468186378402"/>
    <n v="544.36905267082795"/>
    <n v="6.9852728414628204E-6"/>
    <n v="5.6651082038879403"/>
    <n v="459"/>
    <n v="106"/>
    <n v="0.1"/>
    <n v="2000"/>
    <x v="1"/>
    <n v="4622"/>
    <s v="eilD76"/>
    <n v="0.23093681917211301"/>
    <x v="1"/>
    <n v="1"/>
    <s v="eilD76 25 2000 0,05"/>
    <s v="eilD76 25 2000 0,05_warmstart_544,369052670828"/>
    <n v="6.9852728414628204E-6"/>
    <n v="0"/>
  </r>
  <r>
    <n v="76"/>
    <n v="5700"/>
    <x v="1"/>
    <x v="1"/>
    <n v="4314.6832334995197"/>
    <n v="544.36905267082795"/>
    <n v="0"/>
    <n v="9.0756692886352504"/>
    <n v="467"/>
    <n v="108"/>
    <n v="0.1"/>
    <n v="1998"/>
    <x v="0"/>
    <n v="6622"/>
    <s v="eilC76"/>
    <n v="0.23126338329764401"/>
    <x v="1"/>
    <n v="1"/>
    <s v="eilC76 50 1998 0,25"/>
    <s v="eilC76 50 1998 0,25_warmstart_544,369052670828"/>
    <s v="Niet meedoen"/>
    <n v="1"/>
  </r>
  <r>
    <n v="76"/>
    <n v="5700"/>
    <x v="3"/>
    <x v="0"/>
    <n v="6623.9248864650699"/>
    <n v="544.36905267082795"/>
    <n v="0"/>
    <n v="0"/>
    <n v="3588"/>
    <n v="0"/>
    <n v="0"/>
    <n v="1998"/>
    <x v="2"/>
    <n v="0"/>
    <s v="eilD76"/>
    <n v="0"/>
    <x v="1"/>
    <n v="1"/>
    <s v="eilD76 25 1998 0,75"/>
    <s v="eilD76 25 1998 0,75_cut_544,369052670828"/>
    <n v="0"/>
    <n v="1"/>
  </r>
  <r>
    <n v="48"/>
    <n v="2256"/>
    <x v="2"/>
    <x v="0"/>
    <n v="7205.5483846664401"/>
    <s v="inf"/>
    <s v="inf"/>
    <n v="0"/>
    <n v="22179"/>
    <n v="0"/>
    <n v="0"/>
    <n v="1999"/>
    <x v="1"/>
    <n v="0"/>
    <s v="att48"/>
    <n v="0"/>
    <x v="0"/>
    <n v="0"/>
    <s v="att48 100 1999 0,05"/>
    <s v="att48 100 1999 0,05_cut_inf"/>
    <s v="inf"/>
    <n v="0"/>
  </r>
  <r>
    <n v="30"/>
    <n v="870"/>
    <x v="1"/>
    <x v="1"/>
    <n v="45.5562644004821"/>
    <n v="382.72988778852903"/>
    <n v="0"/>
    <n v="2.1225516796111998"/>
    <n v="315"/>
    <n v="218"/>
    <n v="0.1"/>
    <n v="1999"/>
    <x v="2"/>
    <n v="27"/>
    <s v="eil30"/>
    <n v="0.69206349206349205"/>
    <x v="0"/>
    <n v="1"/>
    <s v="eil30 50 1999 0,75"/>
    <s v="eil30 50 1999 0,75_warmstart_382,729887788529"/>
    <n v="0"/>
    <n v="1"/>
  </r>
  <r>
    <n v="33"/>
    <n v="1056"/>
    <x v="2"/>
    <x v="0"/>
    <n v="7203.2823793888001"/>
    <n v="443.83532581708198"/>
    <n v="3.2319902780278999E-3"/>
    <n v="0"/>
    <n v="13706"/>
    <n v="0"/>
    <n v="0"/>
    <n v="1999"/>
    <x v="0"/>
    <n v="0"/>
    <s v="eil33"/>
    <n v="0"/>
    <x v="0"/>
    <n v="1"/>
    <s v="eil33 100 1999 0,25"/>
    <s v="eil33 100 1999 0,25_cut_443,835325817082"/>
    <n v="3.2319902780278999E-3"/>
    <n v="0"/>
  </r>
  <r>
    <n v="33"/>
    <n v="1056"/>
    <x v="3"/>
    <x v="0"/>
    <n v="162.56649637222199"/>
    <n v="442.65348671178498"/>
    <n v="0"/>
    <n v="0"/>
    <n v="3146"/>
    <n v="0"/>
    <n v="0"/>
    <n v="2000"/>
    <x v="2"/>
    <n v="0"/>
    <s v="eil33"/>
    <n v="0"/>
    <x v="0"/>
    <n v="1"/>
    <s v="eil33 25 2000 0,75"/>
    <s v="eil33 25 2000 0,75_cut_442,653486711785"/>
    <n v="0"/>
    <n v="1"/>
  </r>
  <r>
    <n v="33"/>
    <n v="1056"/>
    <x v="3"/>
    <x v="1"/>
    <n v="10.6329433917999"/>
    <n v="442.65348671178799"/>
    <n v="0"/>
    <n v="2.8965308666229199"/>
    <n v="442"/>
    <n v="323"/>
    <n v="0.1"/>
    <n v="1999"/>
    <x v="2"/>
    <n v="0"/>
    <s v="eil33"/>
    <n v="0.73076923076922995"/>
    <x v="0"/>
    <n v="1"/>
    <s v="eil33 25 1999 0,75"/>
    <s v="eil33 25 1999 0,75_warmstart_442,653486711788"/>
    <n v="0"/>
    <n v="1"/>
  </r>
  <r>
    <n v="13"/>
    <n v="156"/>
    <x v="0"/>
    <x v="1"/>
    <n v="54.196524858474703"/>
    <n v="152.99999999999901"/>
    <n v="0"/>
    <n v="3.9179625511169398"/>
    <n v="54"/>
    <n v="24"/>
    <n v="0.1"/>
    <n v="1999"/>
    <x v="0"/>
    <n v="0"/>
    <s v="eil13"/>
    <n v="0.44444444444444398"/>
    <x v="2"/>
    <n v="1"/>
    <s v="eil13 250 1999 0,25"/>
    <s v="eil13 250 1999 0,25_warmstart_152,999999999999"/>
    <n v="0"/>
    <n v="1"/>
  </r>
  <r>
    <n v="31"/>
    <n v="930"/>
    <x v="0"/>
    <x v="0"/>
    <n v="111.77370309829701"/>
    <n v="222.99999999999801"/>
    <n v="0"/>
    <n v="0"/>
    <n v="678"/>
    <n v="0"/>
    <n v="0"/>
    <n v="1999"/>
    <x v="1"/>
    <n v="0"/>
    <s v="eil31"/>
    <n v="0"/>
    <x v="0"/>
    <n v="1"/>
    <s v="eil31 250 1999 0,05"/>
    <s v="eil31 250 1999 0,05_cut_222,999999999998"/>
    <n v="0"/>
    <n v="1"/>
  </r>
  <r>
    <n v="7"/>
    <n v="42"/>
    <x v="2"/>
    <x v="0"/>
    <n v="3.21548104286193"/>
    <n v="103.99999999999901"/>
    <n v="0"/>
    <n v="0"/>
    <n v="1016"/>
    <n v="0"/>
    <n v="0"/>
    <n v="1999"/>
    <x v="1"/>
    <n v="0"/>
    <s v="eil7"/>
    <n v="0"/>
    <x v="2"/>
    <n v="1"/>
    <s v="eil7 100 1999 0,05"/>
    <s v="eil7 100 1999 0,05_cut_103,999999999999"/>
    <n v="0"/>
    <n v="1"/>
  </r>
  <r>
    <n v="51"/>
    <n v="2550"/>
    <x v="2"/>
    <x v="0"/>
    <n v="7206.2424383163398"/>
    <n v="430.86061990557999"/>
    <n v="1.56830367057159E-2"/>
    <n v="0"/>
    <n v="11434"/>
    <n v="0"/>
    <n v="0"/>
    <n v="1998"/>
    <x v="2"/>
    <n v="0"/>
    <s v="eil51"/>
    <n v="0"/>
    <x v="1"/>
    <n v="1"/>
    <s v="eil51 100 1998 0,75"/>
    <s v="eil51 100 1998 0,75_cut_430,86061990558"/>
    <n v="1.56830367057159E-2"/>
    <n v="0"/>
  </r>
  <r>
    <n v="30"/>
    <n v="870"/>
    <x v="2"/>
    <x v="0"/>
    <n v="471.66405892372097"/>
    <n v="382.72988778852903"/>
    <n v="0"/>
    <n v="0"/>
    <n v="3865"/>
    <n v="0"/>
    <n v="0"/>
    <n v="2002"/>
    <x v="0"/>
    <n v="0"/>
    <s v="eil30"/>
    <n v="0"/>
    <x v="0"/>
    <n v="1"/>
    <s v="eil30 100 2002 0,25"/>
    <s v="eil30 100 2002 0,25_cut_382,729887788529"/>
    <n v="0"/>
    <n v="1"/>
  </r>
  <r>
    <n v="13"/>
    <n v="156"/>
    <x v="1"/>
    <x v="0"/>
    <n v="2.4409487247467001"/>
    <n v="152.99999999999901"/>
    <n v="0"/>
    <n v="0"/>
    <n v="54"/>
    <n v="0"/>
    <n v="0"/>
    <n v="1999"/>
    <x v="0"/>
    <n v="0"/>
    <s v="eil13"/>
    <n v="0"/>
    <x v="2"/>
    <n v="1"/>
    <s v="eil13 50 1999 0,25"/>
    <s v="eil13 50 1999 0,25_cut_152,999999999999"/>
    <n v="0"/>
    <n v="1"/>
  </r>
  <r>
    <n v="22"/>
    <n v="462"/>
    <x v="1"/>
    <x v="0"/>
    <n v="39.671514511108398"/>
    <n v="278.43707695875997"/>
    <n v="0"/>
    <n v="0"/>
    <n v="4111"/>
    <n v="0"/>
    <n v="0"/>
    <n v="2000"/>
    <x v="2"/>
    <n v="0"/>
    <s v="eil22"/>
    <n v="0"/>
    <x v="2"/>
    <n v="1"/>
    <s v="eil22 50 2000 0,75"/>
    <s v="eil22 50 2000 0,75_cut_278,43707695876"/>
    <n v="0"/>
    <n v="1"/>
  </r>
  <r>
    <n v="48"/>
    <n v="2256"/>
    <x v="0"/>
    <x v="1"/>
    <n v="7220.8127875328"/>
    <n v="79556.026336526993"/>
    <n v="0.53265425010587397"/>
    <n v="36.9854125976562"/>
    <n v="3986"/>
    <n v="1135"/>
    <n v="0.1"/>
    <n v="1999"/>
    <x v="1"/>
    <n v="20955"/>
    <s v="att48"/>
    <n v="0.28474661314601102"/>
    <x v="0"/>
    <n v="1"/>
    <s v="att48 250 1999 0,05"/>
    <s v="att48 250 1999 0,05_warmstart_79556,026336527"/>
    <s v="Niet meedoen"/>
    <n v="0"/>
  </r>
  <r>
    <n v="76"/>
    <n v="5700"/>
    <x v="2"/>
    <x v="1"/>
    <n v="7215.4586596488898"/>
    <s v="inf"/>
    <s v="inf"/>
    <n v="65.541954755782996"/>
    <n v="835"/>
    <n v="216"/>
    <n v="0.1"/>
    <n v="1998"/>
    <x v="2"/>
    <n v="402"/>
    <s v="eilD76"/>
    <n v="0.25868263473053799"/>
    <x v="1"/>
    <n v="0"/>
    <s v="eilD76 100 1998 0,75"/>
    <s v="eilD76 100 1998 0,75_warmstart_inf"/>
    <s v="Niet meedoen"/>
    <n v="0"/>
  </r>
  <r>
    <n v="33"/>
    <n v="1056"/>
    <x v="0"/>
    <x v="1"/>
    <n v="7210.7448513507798"/>
    <n v="449.95137344651602"/>
    <n v="2.0894169934575098E-2"/>
    <n v="93.432137489318805"/>
    <n v="429"/>
    <n v="235"/>
    <n v="0.1"/>
    <n v="1999"/>
    <x v="2"/>
    <n v="3156"/>
    <s v="eil33"/>
    <n v="0.547785547785547"/>
    <x v="0"/>
    <n v="1"/>
    <s v="eil33 250 1999 0,75"/>
    <s v="eil33 250 1999 0,75_warmstart_449,951373446516"/>
    <s v="Niet meedoen"/>
    <n v="0"/>
  </r>
  <r>
    <n v="101"/>
    <n v="10100"/>
    <x v="2"/>
    <x v="1"/>
    <n v="7228.5147109031604"/>
    <s v="inf"/>
    <s v="inf"/>
    <n v="34.984072446823099"/>
    <n v="812"/>
    <n v="176"/>
    <n v="0.1"/>
    <n v="2002"/>
    <x v="2"/>
    <n v="2073"/>
    <s v="eilA101"/>
    <n v="0.216748768472906"/>
    <x v="1"/>
    <n v="0"/>
    <s v="eilA101 100 2002 0,75"/>
    <s v="eilA101 100 2002 0,75_warmstart_inf"/>
    <s v="Niet meedoen"/>
    <n v="0"/>
  </r>
  <r>
    <n v="23"/>
    <n v="506"/>
    <x v="0"/>
    <x v="0"/>
    <n v="484.76429390907202"/>
    <n v="470.05859968022401"/>
    <n v="0"/>
    <n v="0"/>
    <n v="1268"/>
    <n v="0"/>
    <n v="0"/>
    <n v="2000"/>
    <x v="1"/>
    <n v="0"/>
    <s v="eil23"/>
    <n v="0"/>
    <x v="2"/>
    <n v="1"/>
    <s v="eil23 250 2000 0,05"/>
    <s v="eil23 250 2000 0,05_cut_470,058599680224"/>
    <n v="0"/>
    <n v="1"/>
  </r>
  <r>
    <n v="30"/>
    <n v="870"/>
    <x v="1"/>
    <x v="0"/>
    <n v="88.687913894653306"/>
    <n v="382.72988778852903"/>
    <n v="0"/>
    <n v="0"/>
    <n v="1944"/>
    <n v="0"/>
    <n v="0"/>
    <n v="2000"/>
    <x v="0"/>
    <n v="0"/>
    <s v="eil30"/>
    <n v="0"/>
    <x v="0"/>
    <n v="1"/>
    <s v="eil30 50 2000 0,25"/>
    <s v="eil30 50 2000 0,25_cut_382,729887788529"/>
    <n v="0"/>
    <n v="1"/>
  </r>
  <r>
    <n v="7"/>
    <n v="42"/>
    <x v="3"/>
    <x v="0"/>
    <n v="0.56528759002685502"/>
    <n v="103.6"/>
    <n v="0"/>
    <n v="0"/>
    <n v="169"/>
    <n v="0"/>
    <n v="0"/>
    <n v="2000"/>
    <x v="0"/>
    <n v="0"/>
    <s v="eil7"/>
    <n v="0"/>
    <x v="2"/>
    <n v="1"/>
    <s v="eil7 25 2000 0,25"/>
    <s v="eil7 25 2000 0,25_cut_103,6"/>
    <n v="0"/>
    <n v="1"/>
  </r>
  <r>
    <n v="33"/>
    <n v="1056"/>
    <x v="1"/>
    <x v="0"/>
    <n v="1890.99112486839"/>
    <n v="442.65348671178702"/>
    <n v="0"/>
    <n v="0"/>
    <n v="9811"/>
    <n v="0"/>
    <n v="0"/>
    <n v="2000"/>
    <x v="1"/>
    <n v="0"/>
    <s v="eil33"/>
    <n v="0"/>
    <x v="0"/>
    <n v="1"/>
    <s v="eil33 50 2000 0,05"/>
    <s v="eil33 50 2000 0,05_cut_442,653486711787"/>
    <n v="0"/>
    <n v="1"/>
  </r>
  <r>
    <n v="76"/>
    <n v="5700"/>
    <x v="1"/>
    <x v="1"/>
    <n v="5252.9302372932398"/>
    <n v="544.36905267082795"/>
    <n v="0"/>
    <n v="12.9539906978607"/>
    <n v="735"/>
    <n v="345"/>
    <n v="0.1"/>
    <n v="1998"/>
    <x v="2"/>
    <n v="24371"/>
    <s v="eilA76"/>
    <n v="0.46938775510204001"/>
    <x v="1"/>
    <n v="1"/>
    <s v="eilA76 50 1998 0,75"/>
    <s v="eilA76 50 1998 0,75_warmstart_544,369052670828"/>
    <s v="Niet meedoen"/>
    <n v="1"/>
  </r>
  <r>
    <n v="30"/>
    <n v="870"/>
    <x v="0"/>
    <x v="1"/>
    <n v="4299.3246455192502"/>
    <n v="382.72988778852601"/>
    <n v="0"/>
    <n v="20.6079406738281"/>
    <n v="564"/>
    <n v="324"/>
    <n v="0.1"/>
    <n v="1999"/>
    <x v="1"/>
    <n v="0"/>
    <s v="eil30"/>
    <n v="0.57446808510638303"/>
    <x v="0"/>
    <n v="1"/>
    <s v="eil30 250 1999 0,05"/>
    <s v="eil30 250 1999 0,05_warmstart_382,729887788526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Draaitabel2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3:S21" firstHeaderRow="1" firstDataRow="3" firstDataCol="1"/>
  <pivotFields count="22">
    <pivotField showAll="0"/>
    <pivotField showAll="0"/>
    <pivotField axis="axisRow" showAll="0">
      <items count="5">
        <item x="3"/>
        <item x="1"/>
        <item x="2"/>
        <item x="0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4">
        <item x="2"/>
        <item x="0"/>
        <item x="1"/>
        <item t="default"/>
      </items>
    </pivotField>
    <pivotField dataField="1" showAll="0"/>
    <pivotField showAll="0"/>
    <pivotField showAll="0"/>
    <pivotField dataField="1" showAll="0"/>
    <pivotField dataField="1" showAll="0"/>
  </pivotFields>
  <rowFields count="2">
    <field x="16"/>
    <field x="2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Fields count="2">
    <field x="-2"/>
    <field x="3"/>
  </colFields>
  <colItems count="18">
    <i>
      <x/>
      <x/>
    </i>
    <i r="1">
      <x v="1"/>
    </i>
    <i i="1">
      <x v="1"/>
      <x/>
    </i>
    <i r="1" i="1">
      <x v="1"/>
    </i>
    <i i="2">
      <x v="2"/>
      <x/>
    </i>
    <i r="1" i="2">
      <x v="1"/>
    </i>
    <i i="3">
      <x v="3"/>
      <x/>
    </i>
    <i r="1" i="3">
      <x v="1"/>
    </i>
    <i i="4">
      <x v="4"/>
      <x/>
    </i>
    <i r="1" i="4">
      <x v="1"/>
    </i>
    <i i="5">
      <x v="5"/>
      <x/>
    </i>
    <i r="1" i="5">
      <x v="1"/>
    </i>
    <i t="grand">
      <x/>
    </i>
    <i t="grand" i="1">
      <x/>
    </i>
    <i t="grand" i="2">
      <x/>
    </i>
    <i t="grand" i="3">
      <x/>
    </i>
    <i t="grand" i="4">
      <x/>
    </i>
    <i t="grand" i="5">
      <x/>
    </i>
  </colItems>
  <dataFields count="6">
    <dataField name="Average Run Time (sec)" fld="4" subtotal="average" baseField="0" baseItem="0"/>
    <dataField name="Average Optimality Gap (%)" fld="6" subtotal="average" baseField="0" baseItem="0" numFmtId="10"/>
    <dataField name="Number of non-infinity gaps" fld="17" baseField="0" baseItem="0"/>
    <dataField name="Corrected Optimality Gap (%)" fld="20" subtotal="average" baseField="0" baseItem="0" numFmtId="10"/>
    <dataField name="Optimal Solutions" fld="21" baseField="0" baseItem="0"/>
    <dataField name="Number of instances" fld="4" subtotal="count" baseField="0" baseItem="0"/>
  </dataFields>
  <formats count="3">
    <format dxfId="14">
      <pivotArea outline="0" collapsedLevelsAreSubtotals="1" fieldPosition="0"/>
    </format>
    <format dxfId="13">
      <pivotArea outline="0" fieldPosition="0">
        <references count="1">
          <reference field="4294967294" count="1">
            <x v="1"/>
          </reference>
        </references>
      </pivotArea>
    </format>
    <format dxfId="12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Draaitabel3" cacheId="1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3:M9" firstHeaderRow="1" firstDataRow="3" firstDataCol="1"/>
  <pivotFields count="22"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2">
    <field x="-2"/>
    <field x="3"/>
  </colFields>
  <colItems count="12">
    <i>
      <x/>
      <x/>
    </i>
    <i r="1">
      <x v="1"/>
    </i>
    <i i="1">
      <x v="1"/>
      <x/>
    </i>
    <i r="1" i="1">
      <x v="1"/>
    </i>
    <i i="2">
      <x v="2"/>
      <x/>
    </i>
    <i r="1" i="2">
      <x v="1"/>
    </i>
    <i i="3">
      <x v="3"/>
      <x/>
    </i>
    <i r="1" i="3">
      <x v="1"/>
    </i>
    <i t="grand">
      <x/>
    </i>
    <i t="grand" i="1">
      <x/>
    </i>
    <i t="grand" i="2">
      <x/>
    </i>
    <i t="grand" i="3">
      <x/>
    </i>
  </colItems>
  <dataFields count="4">
    <dataField name="Average Run Time (sec)" fld="4" subtotal="average" baseField="0" baseItem="0"/>
    <dataField name="Average Optimality Gap (5)" fld="6" subtotal="average" baseField="0" baseItem="0"/>
    <dataField name="Number of non-infinity gaps" fld="17" baseField="0" baseItem="0"/>
    <dataField name="Gemiddelde van Gecorrigeerde Gap" fld="20" subtotal="average" baseField="0" baseItem="0" numFmtId="10"/>
  </dataFields>
  <formats count="3">
    <format dxfId="11">
      <pivotArea collapsedLevelsAreSubtotals="1" fieldPosition="0">
        <references count="3">
          <reference field="4294967294" count="1" selected="0">
            <x v="1"/>
          </reference>
          <reference field="3" count="0" selected="0"/>
          <reference field="12" count="0"/>
        </references>
      </pivotArea>
    </format>
    <format dxfId="10">
      <pivotArea collapsedLevelsAreSubtotals="1" fieldPosition="0">
        <references count="3">
          <reference field="4294967294" count="1" selected="0">
            <x v="0"/>
          </reference>
          <reference field="3" count="0" selected="0"/>
          <reference field="12" count="0"/>
        </references>
      </pivotArea>
    </format>
    <format dxfId="9">
      <pivotArea outline="0" fieldPosition="0">
        <references count="1">
          <reference field="4294967294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Draaitabel4" cacheId="0" applyNumberFormats="0" applyBorderFormats="0" applyFontFormats="0" applyPatternFormats="0" applyAlignmentFormats="0" applyWidthHeightFormats="1" dataCaption="Waarden" updatedVersion="8" minRefreshableVersion="3" useAutoFormatting="1" itemPrintTitles="1" createdVersion="8" indent="0" outline="1" outlineData="1" multipleFieldFilters="0">
  <location ref="A3:B7" firstHeaderRow="1" firstDataRow="1" firstDataCol="1" rowPageCount="1" colPageCount="1"/>
  <pivotFields count="18">
    <pivotField showAll="0"/>
    <pivotField showAll="0"/>
    <pivotField showAll="0">
      <items count="5">
        <item x="3"/>
        <item x="1"/>
        <item x="2"/>
        <item x="0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4">
        <item x="2"/>
        <item x="0"/>
        <item x="1"/>
        <item t="default"/>
      </items>
    </pivotField>
    <pivotField showAll="0"/>
  </pivotFields>
  <rowFields count="1">
    <field x="16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3" hier="-1"/>
  </pageFields>
  <dataFields count="1">
    <dataField name="Gemiddelde van Ratio tight cuts" fld="15" subtotal="average" baseField="0" baseItem="0"/>
  </dataFields>
  <formats count="3">
    <format dxfId="8">
      <pivotArea collapsedLevelsAreSubtotals="1" fieldPosition="0">
        <references count="1">
          <reference field="16" count="1">
            <x v="0"/>
          </reference>
        </references>
      </pivotArea>
    </format>
    <format dxfId="7">
      <pivotArea collapsedLevelsAreSubtotals="1" fieldPosition="0">
        <references count="1">
          <reference field="16" count="1">
            <x v="1"/>
          </reference>
        </references>
      </pivotArea>
    </format>
    <format dxfId="6">
      <pivotArea collapsedLevelsAreSubtotals="1" fieldPosition="0">
        <references count="1">
          <reference field="16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R61" totalsRowShown="0">
  <autoFilter ref="A1:R61" xr:uid="{00000000-0009-0000-0100-000001000000}"/>
  <tableColumns count="18">
    <tableColumn id="1" xr3:uid="{00000000-0010-0000-0000-000001000000}" name="Number of nodes"/>
    <tableColumn id="2" xr3:uid="{00000000-0010-0000-0000-000002000000}" name="Number of edges"/>
    <tableColumn id="3" xr3:uid="{00000000-0010-0000-0000-000003000000}" name="Number of scenarios"/>
    <tableColumn id="4" xr3:uid="{00000000-0010-0000-0000-000004000000}" name="Method"/>
    <tableColumn id="5" xr3:uid="{00000000-0010-0000-0000-000005000000}" name="Time"/>
    <tableColumn id="6" xr3:uid="{00000000-0010-0000-0000-000006000000}" name="Objective"/>
    <tableColumn id="7" xr3:uid="{00000000-0010-0000-0000-000007000000}" name="Gap"/>
    <tableColumn id="8" xr3:uid="{00000000-0010-0000-0000-000008000000}" name="First iteration time"/>
    <tableColumn id="9" xr3:uid="{00000000-0010-0000-0000-000009000000}" name="Lazy cuts"/>
    <tableColumn id="10" xr3:uid="{00000000-0010-0000-0000-00000A000000}" name="Tight lazy cuts"/>
    <tableColumn id="11" xr3:uid="{00000000-0010-0000-0000-00000B000000}" name="Warm start percentage"/>
    <tableColumn id="12" xr3:uid="{00000000-0010-0000-0000-00000C000000}" name="Seed"/>
    <tableColumn id="13" xr3:uid="{00000000-0010-0000-0000-00000D000000}" name="Alpha"/>
    <tableColumn id="14" xr3:uid="{00000000-0010-0000-0000-00000E000000}" name="Cuts second step"/>
    <tableColumn id="15" xr3:uid="{00000000-0010-0000-0000-00000F000000}" name="Instance"/>
    <tableColumn id="16" xr3:uid="{00000000-0010-0000-0000-000010000000}" name="Ratio tight cuts"/>
    <tableColumn id="17" xr3:uid="{00000000-0010-0000-0000-000011000000}" name="Group"/>
    <tableColumn id="18" xr3:uid="{00000000-0010-0000-0000-000012000000}" name="Numeric ga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workbookViewId="0">
      <selection sqref="A1:R61"/>
    </sheetView>
  </sheetViews>
  <sheetFormatPr baseColWidth="10" defaultRowHeight="16" x14ac:dyDescent="0.2"/>
  <cols>
    <col min="1" max="2" width="17.6640625" customWidth="1"/>
    <col min="3" max="3" width="20.5" customWidth="1"/>
    <col min="6" max="6" width="11.33203125" customWidth="1"/>
    <col min="8" max="8" width="19" customWidth="1"/>
    <col min="9" max="9" width="11" customWidth="1"/>
    <col min="10" max="10" width="15.33203125" customWidth="1"/>
    <col min="11" max="11" width="22.6640625" customWidth="1"/>
    <col min="14" max="14" width="17.1640625" customWidth="1"/>
    <col min="16" max="16" width="16" customWidth="1"/>
    <col min="18" max="18" width="14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  <c r="R1" t="s">
        <v>45</v>
      </c>
    </row>
    <row r="2" spans="1:18" x14ac:dyDescent="0.2">
      <c r="A2">
        <v>7</v>
      </c>
      <c r="B2">
        <v>42</v>
      </c>
      <c r="C2">
        <v>25</v>
      </c>
      <c r="D2" t="s">
        <v>16</v>
      </c>
      <c r="E2">
        <v>0.56528759002685502</v>
      </c>
      <c r="F2">
        <v>103.6</v>
      </c>
      <c r="G2">
        <v>0</v>
      </c>
      <c r="H2">
        <v>0</v>
      </c>
      <c r="I2">
        <v>169</v>
      </c>
      <c r="J2">
        <v>0</v>
      </c>
      <c r="K2">
        <v>0</v>
      </c>
      <c r="L2">
        <v>2000</v>
      </c>
      <c r="M2">
        <v>0.25</v>
      </c>
      <c r="N2">
        <v>0</v>
      </c>
      <c r="O2" t="s">
        <v>27</v>
      </c>
      <c r="P2">
        <v>0</v>
      </c>
      <c r="Q2" t="s">
        <v>40</v>
      </c>
      <c r="R2" t="b">
        <v>1</v>
      </c>
    </row>
    <row r="3" spans="1:18" x14ac:dyDescent="0.2">
      <c r="A3">
        <v>22</v>
      </c>
      <c r="B3">
        <v>462</v>
      </c>
      <c r="C3">
        <v>25</v>
      </c>
      <c r="D3" t="s">
        <v>16</v>
      </c>
      <c r="E3">
        <v>16.7278313636779</v>
      </c>
      <c r="F3">
        <v>278.43707695875997</v>
      </c>
      <c r="G3">
        <v>0</v>
      </c>
      <c r="H3">
        <v>0</v>
      </c>
      <c r="I3">
        <v>1643</v>
      </c>
      <c r="J3">
        <v>0</v>
      </c>
      <c r="K3">
        <v>0</v>
      </c>
      <c r="L3">
        <v>2000</v>
      </c>
      <c r="M3">
        <v>0.05</v>
      </c>
      <c r="N3">
        <v>0</v>
      </c>
      <c r="O3" t="s">
        <v>22</v>
      </c>
      <c r="P3">
        <v>0</v>
      </c>
      <c r="Q3" t="s">
        <v>40</v>
      </c>
      <c r="R3" t="b">
        <v>1</v>
      </c>
    </row>
    <row r="4" spans="1:18" x14ac:dyDescent="0.2">
      <c r="A4">
        <v>13</v>
      </c>
      <c r="B4">
        <v>156</v>
      </c>
      <c r="C4">
        <v>25</v>
      </c>
      <c r="D4" t="s">
        <v>16</v>
      </c>
      <c r="E4">
        <v>1.10175013542175</v>
      </c>
      <c r="F4">
        <v>152.99999999999901</v>
      </c>
      <c r="G4">
        <v>0</v>
      </c>
      <c r="H4">
        <v>0</v>
      </c>
      <c r="I4">
        <v>54</v>
      </c>
      <c r="J4">
        <v>0</v>
      </c>
      <c r="K4">
        <v>0</v>
      </c>
      <c r="L4">
        <v>2000</v>
      </c>
      <c r="M4">
        <v>0.05</v>
      </c>
      <c r="N4">
        <v>0</v>
      </c>
      <c r="O4" t="s">
        <v>21</v>
      </c>
      <c r="P4">
        <v>0</v>
      </c>
      <c r="Q4" t="s">
        <v>40</v>
      </c>
      <c r="R4" t="b">
        <v>1</v>
      </c>
    </row>
    <row r="5" spans="1:18" x14ac:dyDescent="0.2">
      <c r="A5">
        <v>23</v>
      </c>
      <c r="B5">
        <v>506</v>
      </c>
      <c r="C5">
        <v>25</v>
      </c>
      <c r="D5" t="s">
        <v>16</v>
      </c>
      <c r="E5">
        <v>4.0133976936340297</v>
      </c>
      <c r="F5">
        <v>470.05859968022298</v>
      </c>
      <c r="G5">
        <v>0</v>
      </c>
      <c r="H5">
        <v>0</v>
      </c>
      <c r="I5">
        <v>267</v>
      </c>
      <c r="J5">
        <v>0</v>
      </c>
      <c r="K5">
        <v>0</v>
      </c>
      <c r="L5">
        <v>2002</v>
      </c>
      <c r="M5">
        <v>0.25</v>
      </c>
      <c r="N5">
        <v>0</v>
      </c>
      <c r="O5" t="s">
        <v>25</v>
      </c>
      <c r="P5">
        <v>0</v>
      </c>
      <c r="Q5" t="s">
        <v>40</v>
      </c>
      <c r="R5" t="b">
        <v>1</v>
      </c>
    </row>
    <row r="6" spans="1:18" x14ac:dyDescent="0.2">
      <c r="A6">
        <v>7</v>
      </c>
      <c r="B6">
        <v>42</v>
      </c>
      <c r="C6">
        <v>25</v>
      </c>
      <c r="D6" t="s">
        <v>16</v>
      </c>
      <c r="E6">
        <v>0.47494721412658603</v>
      </c>
      <c r="F6">
        <v>80.08</v>
      </c>
      <c r="G6">
        <v>0</v>
      </c>
      <c r="H6">
        <v>0</v>
      </c>
      <c r="I6">
        <v>44</v>
      </c>
      <c r="J6">
        <v>0</v>
      </c>
      <c r="K6">
        <v>0</v>
      </c>
      <c r="L6">
        <v>1999</v>
      </c>
      <c r="M6">
        <v>0.75</v>
      </c>
      <c r="N6">
        <v>0</v>
      </c>
      <c r="O6" t="s">
        <v>27</v>
      </c>
      <c r="P6">
        <v>0</v>
      </c>
      <c r="Q6" t="s">
        <v>40</v>
      </c>
      <c r="R6" t="b">
        <v>1</v>
      </c>
    </row>
    <row r="7" spans="1:18" x14ac:dyDescent="0.2">
      <c r="A7">
        <v>22</v>
      </c>
      <c r="B7">
        <v>462</v>
      </c>
      <c r="C7">
        <v>25</v>
      </c>
      <c r="D7" t="s">
        <v>16</v>
      </c>
      <c r="E7">
        <v>18.2463390827178</v>
      </c>
      <c r="F7">
        <v>278.43707695875997</v>
      </c>
      <c r="G7">
        <v>0</v>
      </c>
      <c r="H7">
        <v>0</v>
      </c>
      <c r="I7">
        <v>1643</v>
      </c>
      <c r="J7">
        <v>0</v>
      </c>
      <c r="K7">
        <v>0</v>
      </c>
      <c r="L7">
        <v>1999</v>
      </c>
      <c r="M7">
        <v>0.05</v>
      </c>
      <c r="N7">
        <v>0</v>
      </c>
      <c r="O7" t="s">
        <v>22</v>
      </c>
      <c r="P7">
        <v>0</v>
      </c>
      <c r="Q7" t="s">
        <v>40</v>
      </c>
      <c r="R7" t="b">
        <v>1</v>
      </c>
    </row>
    <row r="8" spans="1:18" x14ac:dyDescent="0.2">
      <c r="A8">
        <v>13</v>
      </c>
      <c r="B8">
        <v>156</v>
      </c>
      <c r="C8">
        <v>25</v>
      </c>
      <c r="D8" t="s">
        <v>16</v>
      </c>
      <c r="E8">
        <v>0.93819165229797297</v>
      </c>
      <c r="F8">
        <v>152.99999999999901</v>
      </c>
      <c r="G8">
        <v>0</v>
      </c>
      <c r="H8">
        <v>0</v>
      </c>
      <c r="I8">
        <v>54</v>
      </c>
      <c r="J8">
        <v>0</v>
      </c>
      <c r="K8">
        <v>0</v>
      </c>
      <c r="L8">
        <v>1998</v>
      </c>
      <c r="M8">
        <v>0.75</v>
      </c>
      <c r="N8">
        <v>0</v>
      </c>
      <c r="O8" t="s">
        <v>21</v>
      </c>
      <c r="P8">
        <v>0</v>
      </c>
      <c r="Q8" t="s">
        <v>40</v>
      </c>
      <c r="R8" t="b">
        <v>1</v>
      </c>
    </row>
    <row r="9" spans="1:18" x14ac:dyDescent="0.2">
      <c r="A9">
        <v>22</v>
      </c>
      <c r="B9">
        <v>462</v>
      </c>
      <c r="C9">
        <v>25</v>
      </c>
      <c r="D9" t="s">
        <v>16</v>
      </c>
      <c r="E9">
        <v>17.0364956855773</v>
      </c>
      <c r="F9">
        <v>278.43707695875997</v>
      </c>
      <c r="G9">
        <v>0</v>
      </c>
      <c r="H9">
        <v>0</v>
      </c>
      <c r="I9">
        <v>1643</v>
      </c>
      <c r="J9">
        <v>0</v>
      </c>
      <c r="K9">
        <v>0</v>
      </c>
      <c r="L9">
        <v>2001</v>
      </c>
      <c r="M9">
        <v>0.25</v>
      </c>
      <c r="N9">
        <v>0</v>
      </c>
      <c r="O9" t="s">
        <v>22</v>
      </c>
      <c r="P9">
        <v>0</v>
      </c>
      <c r="Q9" t="s">
        <v>40</v>
      </c>
      <c r="R9" t="b">
        <v>1</v>
      </c>
    </row>
    <row r="10" spans="1:18" x14ac:dyDescent="0.2">
      <c r="A10">
        <v>7</v>
      </c>
      <c r="B10">
        <v>42</v>
      </c>
      <c r="C10">
        <v>25</v>
      </c>
      <c r="D10" t="s">
        <v>16</v>
      </c>
      <c r="E10">
        <v>0.58377528190612704</v>
      </c>
      <c r="F10">
        <v>104</v>
      </c>
      <c r="G10">
        <v>0</v>
      </c>
      <c r="H10">
        <v>0</v>
      </c>
      <c r="I10">
        <v>172</v>
      </c>
      <c r="J10">
        <v>0</v>
      </c>
      <c r="K10">
        <v>0</v>
      </c>
      <c r="L10">
        <v>2001</v>
      </c>
      <c r="M10">
        <v>0.05</v>
      </c>
      <c r="N10">
        <v>0</v>
      </c>
      <c r="O10" t="s">
        <v>27</v>
      </c>
      <c r="P10">
        <v>0</v>
      </c>
      <c r="Q10" t="s">
        <v>40</v>
      </c>
      <c r="R10" t="b">
        <v>1</v>
      </c>
    </row>
    <row r="11" spans="1:18" x14ac:dyDescent="0.2">
      <c r="A11">
        <v>13</v>
      </c>
      <c r="B11">
        <v>156</v>
      </c>
      <c r="C11">
        <v>25</v>
      </c>
      <c r="D11" t="s">
        <v>16</v>
      </c>
      <c r="E11">
        <v>0.95006060600280695</v>
      </c>
      <c r="F11">
        <v>152.99999999999901</v>
      </c>
      <c r="G11">
        <v>0</v>
      </c>
      <c r="H11">
        <v>0</v>
      </c>
      <c r="I11">
        <v>54</v>
      </c>
      <c r="J11">
        <v>0</v>
      </c>
      <c r="K11">
        <v>0</v>
      </c>
      <c r="L11">
        <v>2001</v>
      </c>
      <c r="M11">
        <v>0.25</v>
      </c>
      <c r="N11">
        <v>0</v>
      </c>
      <c r="O11" t="s">
        <v>21</v>
      </c>
      <c r="P11">
        <v>0</v>
      </c>
      <c r="Q11" t="s">
        <v>40</v>
      </c>
      <c r="R11" t="b">
        <v>1</v>
      </c>
    </row>
    <row r="12" spans="1:18" x14ac:dyDescent="0.2">
      <c r="A12">
        <v>22</v>
      </c>
      <c r="B12">
        <v>462</v>
      </c>
      <c r="C12">
        <v>25</v>
      </c>
      <c r="D12" t="s">
        <v>16</v>
      </c>
      <c r="E12">
        <v>18.9208343029022</v>
      </c>
      <c r="F12">
        <v>278.43707695875997</v>
      </c>
      <c r="G12">
        <v>0</v>
      </c>
      <c r="H12">
        <v>0</v>
      </c>
      <c r="I12">
        <v>1643</v>
      </c>
      <c r="J12">
        <v>0</v>
      </c>
      <c r="K12">
        <v>0</v>
      </c>
      <c r="L12">
        <v>1998</v>
      </c>
      <c r="M12">
        <v>0.75</v>
      </c>
      <c r="N12">
        <v>0</v>
      </c>
      <c r="O12" t="s">
        <v>22</v>
      </c>
      <c r="P12">
        <v>0</v>
      </c>
      <c r="Q12" t="s">
        <v>40</v>
      </c>
      <c r="R12" t="b">
        <v>1</v>
      </c>
    </row>
    <row r="13" spans="1:18" x14ac:dyDescent="0.2">
      <c r="A13">
        <v>7</v>
      </c>
      <c r="B13">
        <v>42</v>
      </c>
      <c r="C13">
        <v>25</v>
      </c>
      <c r="D13" t="s">
        <v>16</v>
      </c>
      <c r="E13">
        <v>0.59281110763549805</v>
      </c>
      <c r="F13">
        <v>103.64</v>
      </c>
      <c r="G13">
        <v>0</v>
      </c>
      <c r="H13">
        <v>0</v>
      </c>
      <c r="I13">
        <v>170</v>
      </c>
      <c r="J13">
        <v>0</v>
      </c>
      <c r="K13">
        <v>0</v>
      </c>
      <c r="L13">
        <v>2001</v>
      </c>
      <c r="M13">
        <v>0.25</v>
      </c>
      <c r="N13">
        <v>0</v>
      </c>
      <c r="O13" t="s">
        <v>27</v>
      </c>
      <c r="P13">
        <v>0</v>
      </c>
      <c r="Q13" t="s">
        <v>40</v>
      </c>
      <c r="R13" t="b">
        <v>1</v>
      </c>
    </row>
    <row r="14" spans="1:18" x14ac:dyDescent="0.2">
      <c r="A14">
        <v>22</v>
      </c>
      <c r="B14">
        <v>462</v>
      </c>
      <c r="C14">
        <v>25</v>
      </c>
      <c r="D14" t="s">
        <v>16</v>
      </c>
      <c r="E14">
        <v>17.9602739810943</v>
      </c>
      <c r="F14">
        <v>278.43707695875997</v>
      </c>
      <c r="G14">
        <v>0</v>
      </c>
      <c r="H14">
        <v>0</v>
      </c>
      <c r="I14">
        <v>1643</v>
      </c>
      <c r="J14">
        <v>0</v>
      </c>
      <c r="K14">
        <v>0</v>
      </c>
      <c r="L14">
        <v>2001</v>
      </c>
      <c r="M14">
        <v>0.05</v>
      </c>
      <c r="N14">
        <v>0</v>
      </c>
      <c r="O14" t="s">
        <v>22</v>
      </c>
      <c r="P14">
        <v>0</v>
      </c>
      <c r="Q14" t="s">
        <v>40</v>
      </c>
      <c r="R14" t="b">
        <v>1</v>
      </c>
    </row>
    <row r="15" spans="1:18" x14ac:dyDescent="0.2">
      <c r="A15">
        <v>13</v>
      </c>
      <c r="B15">
        <v>156</v>
      </c>
      <c r="C15">
        <v>25</v>
      </c>
      <c r="D15" t="s">
        <v>16</v>
      </c>
      <c r="E15">
        <v>0.95132374763488703</v>
      </c>
      <c r="F15">
        <v>152.99999999999901</v>
      </c>
      <c r="G15">
        <v>0</v>
      </c>
      <c r="H15">
        <v>0</v>
      </c>
      <c r="I15">
        <v>54</v>
      </c>
      <c r="J15">
        <v>0</v>
      </c>
      <c r="K15">
        <v>0</v>
      </c>
      <c r="L15">
        <v>2001</v>
      </c>
      <c r="M15">
        <v>0.05</v>
      </c>
      <c r="N15">
        <v>0</v>
      </c>
      <c r="O15" t="s">
        <v>21</v>
      </c>
      <c r="P15">
        <v>0</v>
      </c>
      <c r="Q15" t="s">
        <v>40</v>
      </c>
      <c r="R15" t="b">
        <v>1</v>
      </c>
    </row>
    <row r="16" spans="1:18" x14ac:dyDescent="0.2">
      <c r="A16">
        <v>7</v>
      </c>
      <c r="B16">
        <v>42</v>
      </c>
      <c r="C16">
        <v>25</v>
      </c>
      <c r="D16" t="s">
        <v>16</v>
      </c>
      <c r="E16">
        <v>0.44716358184814398</v>
      </c>
      <c r="F16">
        <v>78.92</v>
      </c>
      <c r="G16">
        <v>0</v>
      </c>
      <c r="H16">
        <v>0</v>
      </c>
      <c r="I16">
        <v>36</v>
      </c>
      <c r="J16">
        <v>0</v>
      </c>
      <c r="K16">
        <v>0</v>
      </c>
      <c r="L16">
        <v>1998</v>
      </c>
      <c r="M16">
        <v>0.75</v>
      </c>
      <c r="N16">
        <v>0</v>
      </c>
      <c r="O16" t="s">
        <v>27</v>
      </c>
      <c r="P16">
        <v>0</v>
      </c>
      <c r="Q16" t="s">
        <v>40</v>
      </c>
      <c r="R16" t="b">
        <v>1</v>
      </c>
    </row>
    <row r="17" spans="1:18" x14ac:dyDescent="0.2">
      <c r="A17">
        <v>22</v>
      </c>
      <c r="B17">
        <v>462</v>
      </c>
      <c r="C17">
        <v>25</v>
      </c>
      <c r="D17" t="s">
        <v>16</v>
      </c>
      <c r="E17">
        <v>17.382456064224201</v>
      </c>
      <c r="F17">
        <v>278.43707695875997</v>
      </c>
      <c r="G17">
        <v>0</v>
      </c>
      <c r="H17">
        <v>0</v>
      </c>
      <c r="I17">
        <v>1643</v>
      </c>
      <c r="J17">
        <v>0</v>
      </c>
      <c r="K17">
        <v>0</v>
      </c>
      <c r="L17">
        <v>2000</v>
      </c>
      <c r="M17">
        <v>0.25</v>
      </c>
      <c r="N17">
        <v>0</v>
      </c>
      <c r="O17" t="s">
        <v>22</v>
      </c>
      <c r="P17">
        <v>0</v>
      </c>
      <c r="Q17" t="s">
        <v>40</v>
      </c>
      <c r="R17" t="b">
        <v>1</v>
      </c>
    </row>
    <row r="18" spans="1:18" x14ac:dyDescent="0.2">
      <c r="A18">
        <v>13</v>
      </c>
      <c r="B18">
        <v>156</v>
      </c>
      <c r="C18">
        <v>25</v>
      </c>
      <c r="D18" t="s">
        <v>16</v>
      </c>
      <c r="E18">
        <v>1.0515267848968499</v>
      </c>
      <c r="F18">
        <v>152.99999999999901</v>
      </c>
      <c r="G18">
        <v>0</v>
      </c>
      <c r="H18">
        <v>0</v>
      </c>
      <c r="I18">
        <v>54</v>
      </c>
      <c r="J18">
        <v>0</v>
      </c>
      <c r="K18">
        <v>0</v>
      </c>
      <c r="L18">
        <v>1999</v>
      </c>
      <c r="M18">
        <v>0.75</v>
      </c>
      <c r="N18">
        <v>0</v>
      </c>
      <c r="O18" t="s">
        <v>21</v>
      </c>
      <c r="P18">
        <v>0</v>
      </c>
      <c r="Q18" t="s">
        <v>40</v>
      </c>
      <c r="R18" t="b">
        <v>1</v>
      </c>
    </row>
    <row r="19" spans="1:18" x14ac:dyDescent="0.2">
      <c r="A19">
        <v>7</v>
      </c>
      <c r="B19">
        <v>42</v>
      </c>
      <c r="C19">
        <v>25</v>
      </c>
      <c r="D19" t="s">
        <v>16</v>
      </c>
      <c r="E19">
        <v>0.70911502838134699</v>
      </c>
      <c r="F19">
        <v>104</v>
      </c>
      <c r="G19">
        <v>0</v>
      </c>
      <c r="H19">
        <v>0</v>
      </c>
      <c r="I19">
        <v>172</v>
      </c>
      <c r="J19">
        <v>0</v>
      </c>
      <c r="K19">
        <v>0</v>
      </c>
      <c r="L19">
        <v>2000</v>
      </c>
      <c r="M19">
        <v>0.05</v>
      </c>
      <c r="N19">
        <v>0</v>
      </c>
      <c r="O19" t="s">
        <v>27</v>
      </c>
      <c r="P19">
        <v>0</v>
      </c>
      <c r="Q19" t="s">
        <v>40</v>
      </c>
      <c r="R19" t="b">
        <v>1</v>
      </c>
    </row>
    <row r="20" spans="1:18" x14ac:dyDescent="0.2">
      <c r="A20">
        <v>23</v>
      </c>
      <c r="B20">
        <v>506</v>
      </c>
      <c r="C20">
        <v>25</v>
      </c>
      <c r="D20" t="s">
        <v>16</v>
      </c>
      <c r="E20">
        <v>4.2515385150909397</v>
      </c>
      <c r="F20">
        <v>470.05859968022298</v>
      </c>
      <c r="G20">
        <v>0</v>
      </c>
      <c r="H20">
        <v>0</v>
      </c>
      <c r="I20">
        <v>267</v>
      </c>
      <c r="J20">
        <v>0</v>
      </c>
      <c r="K20">
        <v>0</v>
      </c>
      <c r="L20">
        <v>2002</v>
      </c>
      <c r="M20">
        <v>0.05</v>
      </c>
      <c r="N20">
        <v>0</v>
      </c>
      <c r="O20" t="s">
        <v>25</v>
      </c>
      <c r="P20">
        <v>0</v>
      </c>
      <c r="Q20" t="s">
        <v>40</v>
      </c>
      <c r="R20" t="b">
        <v>1</v>
      </c>
    </row>
    <row r="21" spans="1:18" x14ac:dyDescent="0.2">
      <c r="A21">
        <v>22</v>
      </c>
      <c r="B21">
        <v>462</v>
      </c>
      <c r="C21">
        <v>25</v>
      </c>
      <c r="D21" t="s">
        <v>16</v>
      </c>
      <c r="E21">
        <v>18.894593000411898</v>
      </c>
      <c r="F21">
        <v>278.43707695875997</v>
      </c>
      <c r="G21">
        <v>0</v>
      </c>
      <c r="H21">
        <v>0</v>
      </c>
      <c r="I21">
        <v>1643</v>
      </c>
      <c r="J21">
        <v>0</v>
      </c>
      <c r="K21">
        <v>0</v>
      </c>
      <c r="L21">
        <v>1999</v>
      </c>
      <c r="M21">
        <v>0.75</v>
      </c>
      <c r="N21">
        <v>0</v>
      </c>
      <c r="O21" t="s">
        <v>22</v>
      </c>
      <c r="P21">
        <v>0</v>
      </c>
      <c r="Q21" t="s">
        <v>40</v>
      </c>
      <c r="R21" t="b">
        <v>1</v>
      </c>
    </row>
    <row r="22" spans="1:18" x14ac:dyDescent="0.2">
      <c r="A22">
        <v>13</v>
      </c>
      <c r="B22">
        <v>156</v>
      </c>
      <c r="C22">
        <v>25</v>
      </c>
      <c r="D22" t="s">
        <v>16</v>
      </c>
      <c r="E22">
        <v>1.1925287246704099</v>
      </c>
      <c r="F22">
        <v>152.99999999999901</v>
      </c>
      <c r="G22">
        <v>0</v>
      </c>
      <c r="H22">
        <v>0</v>
      </c>
      <c r="I22">
        <v>54</v>
      </c>
      <c r="J22">
        <v>0</v>
      </c>
      <c r="K22">
        <v>0</v>
      </c>
      <c r="L22">
        <v>2000</v>
      </c>
      <c r="M22">
        <v>0.25</v>
      </c>
      <c r="N22">
        <v>0</v>
      </c>
      <c r="O22" t="s">
        <v>21</v>
      </c>
      <c r="P22">
        <v>0</v>
      </c>
      <c r="Q22" t="s">
        <v>40</v>
      </c>
      <c r="R22" t="b">
        <v>1</v>
      </c>
    </row>
    <row r="23" spans="1:18" x14ac:dyDescent="0.2">
      <c r="A23">
        <v>7</v>
      </c>
      <c r="B23">
        <v>42</v>
      </c>
      <c r="C23">
        <v>25</v>
      </c>
      <c r="D23" t="s">
        <v>16</v>
      </c>
      <c r="E23">
        <v>0.69322872161865201</v>
      </c>
      <c r="F23">
        <v>103.24</v>
      </c>
      <c r="G23">
        <v>0</v>
      </c>
      <c r="H23">
        <v>0</v>
      </c>
      <c r="I23">
        <v>168</v>
      </c>
      <c r="J23">
        <v>0</v>
      </c>
      <c r="K23">
        <v>0</v>
      </c>
      <c r="L23">
        <v>2002</v>
      </c>
      <c r="M23">
        <v>0.25</v>
      </c>
      <c r="N23">
        <v>0</v>
      </c>
      <c r="O23" t="s">
        <v>27</v>
      </c>
      <c r="P23">
        <v>0</v>
      </c>
      <c r="Q23" t="s">
        <v>40</v>
      </c>
      <c r="R23" t="b">
        <v>1</v>
      </c>
    </row>
    <row r="24" spans="1:18" x14ac:dyDescent="0.2">
      <c r="A24">
        <v>23</v>
      </c>
      <c r="B24">
        <v>506</v>
      </c>
      <c r="C24">
        <v>25</v>
      </c>
      <c r="D24" t="s">
        <v>16</v>
      </c>
      <c r="E24">
        <v>4.3899667263030997</v>
      </c>
      <c r="F24">
        <v>470.05859968022298</v>
      </c>
      <c r="G24">
        <v>0</v>
      </c>
      <c r="H24">
        <v>0</v>
      </c>
      <c r="I24">
        <v>267</v>
      </c>
      <c r="J24">
        <v>0</v>
      </c>
      <c r="K24">
        <v>0</v>
      </c>
      <c r="L24">
        <v>1999</v>
      </c>
      <c r="M24">
        <v>0.75</v>
      </c>
      <c r="N24">
        <v>0</v>
      </c>
      <c r="O24" t="s">
        <v>25</v>
      </c>
      <c r="P24">
        <v>0</v>
      </c>
      <c r="Q24" t="s">
        <v>40</v>
      </c>
      <c r="R24" t="b">
        <v>1</v>
      </c>
    </row>
    <row r="25" spans="1:18" x14ac:dyDescent="0.2">
      <c r="A25">
        <v>22</v>
      </c>
      <c r="B25">
        <v>462</v>
      </c>
      <c r="C25">
        <v>25</v>
      </c>
      <c r="D25" t="s">
        <v>16</v>
      </c>
      <c r="E25">
        <v>18.384208202362</v>
      </c>
      <c r="F25">
        <v>278.43707695875997</v>
      </c>
      <c r="G25">
        <v>0</v>
      </c>
      <c r="H25">
        <v>0</v>
      </c>
      <c r="I25">
        <v>1643</v>
      </c>
      <c r="J25">
        <v>0</v>
      </c>
      <c r="K25">
        <v>0</v>
      </c>
      <c r="L25">
        <v>2002</v>
      </c>
      <c r="M25">
        <v>0.05</v>
      </c>
      <c r="N25">
        <v>0</v>
      </c>
      <c r="O25" t="s">
        <v>22</v>
      </c>
      <c r="P25">
        <v>0</v>
      </c>
      <c r="Q25" t="s">
        <v>40</v>
      </c>
      <c r="R25" t="b">
        <v>1</v>
      </c>
    </row>
    <row r="26" spans="1:18" x14ac:dyDescent="0.2">
      <c r="A26">
        <v>13</v>
      </c>
      <c r="B26">
        <v>156</v>
      </c>
      <c r="C26">
        <v>25</v>
      </c>
      <c r="D26" t="s">
        <v>16</v>
      </c>
      <c r="E26">
        <v>0.93929123878479004</v>
      </c>
      <c r="F26">
        <v>152.99999999999901</v>
      </c>
      <c r="G26">
        <v>0</v>
      </c>
      <c r="H26">
        <v>0</v>
      </c>
      <c r="I26">
        <v>54</v>
      </c>
      <c r="J26">
        <v>0</v>
      </c>
      <c r="K26">
        <v>0</v>
      </c>
      <c r="L26">
        <v>2002</v>
      </c>
      <c r="M26">
        <v>0.05</v>
      </c>
      <c r="N26">
        <v>0</v>
      </c>
      <c r="O26" t="s">
        <v>21</v>
      </c>
      <c r="P26">
        <v>0</v>
      </c>
      <c r="Q26" t="s">
        <v>40</v>
      </c>
      <c r="R26" t="b">
        <v>1</v>
      </c>
    </row>
    <row r="27" spans="1:18" x14ac:dyDescent="0.2">
      <c r="A27">
        <v>23</v>
      </c>
      <c r="B27">
        <v>506</v>
      </c>
      <c r="C27">
        <v>25</v>
      </c>
      <c r="D27" t="s">
        <v>16</v>
      </c>
      <c r="E27">
        <v>4.4895644187927202</v>
      </c>
      <c r="F27">
        <v>470.05859968022298</v>
      </c>
      <c r="G27">
        <v>0</v>
      </c>
      <c r="H27">
        <v>0</v>
      </c>
      <c r="I27">
        <v>267</v>
      </c>
      <c r="J27">
        <v>0</v>
      </c>
      <c r="K27">
        <v>0</v>
      </c>
      <c r="L27">
        <v>2000</v>
      </c>
      <c r="M27">
        <v>0.25</v>
      </c>
      <c r="N27">
        <v>0</v>
      </c>
      <c r="O27" t="s">
        <v>25</v>
      </c>
      <c r="P27">
        <v>0</v>
      </c>
      <c r="Q27" t="s">
        <v>40</v>
      </c>
      <c r="R27" t="b">
        <v>1</v>
      </c>
    </row>
    <row r="28" spans="1:18" x14ac:dyDescent="0.2">
      <c r="A28">
        <v>23</v>
      </c>
      <c r="B28">
        <v>506</v>
      </c>
      <c r="C28">
        <v>25</v>
      </c>
      <c r="D28" t="s">
        <v>16</v>
      </c>
      <c r="E28">
        <v>4.4278624057769704</v>
      </c>
      <c r="F28">
        <v>470.05859968022298</v>
      </c>
      <c r="G28">
        <v>0</v>
      </c>
      <c r="H28">
        <v>0</v>
      </c>
      <c r="I28">
        <v>267</v>
      </c>
      <c r="J28">
        <v>0</v>
      </c>
      <c r="K28">
        <v>0</v>
      </c>
      <c r="L28">
        <v>2002</v>
      </c>
      <c r="M28">
        <v>0.75</v>
      </c>
      <c r="N28">
        <v>0</v>
      </c>
      <c r="O28" t="s">
        <v>25</v>
      </c>
      <c r="P28">
        <v>0</v>
      </c>
      <c r="Q28" t="s">
        <v>40</v>
      </c>
      <c r="R28" t="b">
        <v>1</v>
      </c>
    </row>
    <row r="29" spans="1:18" x14ac:dyDescent="0.2">
      <c r="A29">
        <v>23</v>
      </c>
      <c r="B29">
        <v>506</v>
      </c>
      <c r="C29">
        <v>25</v>
      </c>
      <c r="D29" t="s">
        <v>16</v>
      </c>
      <c r="E29">
        <v>3.8495223522186199</v>
      </c>
      <c r="F29">
        <v>470.05859968022298</v>
      </c>
      <c r="G29">
        <v>0</v>
      </c>
      <c r="H29">
        <v>0</v>
      </c>
      <c r="I29">
        <v>267</v>
      </c>
      <c r="J29">
        <v>0</v>
      </c>
      <c r="K29">
        <v>0</v>
      </c>
      <c r="L29">
        <v>2001</v>
      </c>
      <c r="M29">
        <v>0.05</v>
      </c>
      <c r="N29">
        <v>0</v>
      </c>
      <c r="O29" t="s">
        <v>25</v>
      </c>
      <c r="P29">
        <v>0</v>
      </c>
      <c r="Q29" t="s">
        <v>40</v>
      </c>
      <c r="R29" t="b">
        <v>1</v>
      </c>
    </row>
    <row r="30" spans="1:18" x14ac:dyDescent="0.2">
      <c r="A30">
        <v>23</v>
      </c>
      <c r="B30">
        <v>506</v>
      </c>
      <c r="C30">
        <v>25</v>
      </c>
      <c r="D30" t="s">
        <v>16</v>
      </c>
      <c r="E30">
        <v>3.9626367092132502</v>
      </c>
      <c r="F30">
        <v>470.05859968022298</v>
      </c>
      <c r="G30">
        <v>0</v>
      </c>
      <c r="H30">
        <v>0</v>
      </c>
      <c r="I30">
        <v>267</v>
      </c>
      <c r="J30">
        <v>0</v>
      </c>
      <c r="K30">
        <v>0</v>
      </c>
      <c r="L30">
        <v>1998</v>
      </c>
      <c r="M30">
        <v>0.75</v>
      </c>
      <c r="N30">
        <v>0</v>
      </c>
      <c r="O30" t="s">
        <v>25</v>
      </c>
      <c r="P30">
        <v>0</v>
      </c>
      <c r="Q30" t="s">
        <v>40</v>
      </c>
      <c r="R30" t="b">
        <v>1</v>
      </c>
    </row>
    <row r="31" spans="1:18" x14ac:dyDescent="0.2">
      <c r="A31">
        <v>23</v>
      </c>
      <c r="B31">
        <v>506</v>
      </c>
      <c r="C31">
        <v>25</v>
      </c>
      <c r="D31" t="s">
        <v>16</v>
      </c>
      <c r="E31">
        <v>4.3638203144073398</v>
      </c>
      <c r="F31">
        <v>470.05859968022298</v>
      </c>
      <c r="G31">
        <v>0</v>
      </c>
      <c r="H31">
        <v>0</v>
      </c>
      <c r="I31">
        <v>267</v>
      </c>
      <c r="J31">
        <v>0</v>
      </c>
      <c r="K31">
        <v>0</v>
      </c>
      <c r="L31">
        <v>2001</v>
      </c>
      <c r="M31">
        <v>0.25</v>
      </c>
      <c r="N31">
        <v>0</v>
      </c>
      <c r="O31" t="s">
        <v>25</v>
      </c>
      <c r="P31">
        <v>0</v>
      </c>
      <c r="Q31" t="s">
        <v>40</v>
      </c>
      <c r="R31" t="b">
        <v>1</v>
      </c>
    </row>
    <row r="32" spans="1:18" x14ac:dyDescent="0.2">
      <c r="A32">
        <v>22</v>
      </c>
      <c r="B32">
        <v>462</v>
      </c>
      <c r="C32">
        <v>25</v>
      </c>
      <c r="D32" t="s">
        <v>16</v>
      </c>
      <c r="E32">
        <v>16.573186397552401</v>
      </c>
      <c r="F32">
        <v>278.43707695875997</v>
      </c>
      <c r="G32">
        <v>0</v>
      </c>
      <c r="H32">
        <v>0</v>
      </c>
      <c r="I32">
        <v>1643</v>
      </c>
      <c r="J32">
        <v>0</v>
      </c>
      <c r="K32">
        <v>0</v>
      </c>
      <c r="L32">
        <v>2002</v>
      </c>
      <c r="M32">
        <v>0.25</v>
      </c>
      <c r="N32">
        <v>0</v>
      </c>
      <c r="O32" t="s">
        <v>22</v>
      </c>
      <c r="P32">
        <v>0</v>
      </c>
      <c r="Q32" t="s">
        <v>40</v>
      </c>
      <c r="R32" t="b">
        <v>1</v>
      </c>
    </row>
    <row r="33" spans="1:18" x14ac:dyDescent="0.2">
      <c r="A33">
        <v>7</v>
      </c>
      <c r="B33">
        <v>42</v>
      </c>
      <c r="C33">
        <v>25</v>
      </c>
      <c r="D33" t="s">
        <v>16</v>
      </c>
      <c r="E33">
        <v>0.59159684181213301</v>
      </c>
      <c r="F33">
        <v>104</v>
      </c>
      <c r="G33">
        <v>0</v>
      </c>
      <c r="H33">
        <v>0</v>
      </c>
      <c r="I33">
        <v>172</v>
      </c>
      <c r="J33">
        <v>0</v>
      </c>
      <c r="K33">
        <v>0</v>
      </c>
      <c r="L33">
        <v>2002</v>
      </c>
      <c r="M33">
        <v>0.05</v>
      </c>
      <c r="N33">
        <v>0</v>
      </c>
      <c r="O33" t="s">
        <v>27</v>
      </c>
      <c r="P33">
        <v>0</v>
      </c>
      <c r="Q33" t="s">
        <v>40</v>
      </c>
      <c r="R33" t="b">
        <v>1</v>
      </c>
    </row>
    <row r="34" spans="1:18" x14ac:dyDescent="0.2">
      <c r="A34">
        <v>23</v>
      </c>
      <c r="B34">
        <v>506</v>
      </c>
      <c r="C34">
        <v>25</v>
      </c>
      <c r="D34" t="s">
        <v>16</v>
      </c>
      <c r="E34">
        <v>4.4417848587036097</v>
      </c>
      <c r="F34">
        <v>470.05859968022298</v>
      </c>
      <c r="G34">
        <v>0</v>
      </c>
      <c r="H34">
        <v>0</v>
      </c>
      <c r="I34">
        <v>267</v>
      </c>
      <c r="J34">
        <v>0</v>
      </c>
      <c r="K34">
        <v>0</v>
      </c>
      <c r="L34">
        <v>2000</v>
      </c>
      <c r="M34">
        <v>0.05</v>
      </c>
      <c r="N34">
        <v>0</v>
      </c>
      <c r="O34" t="s">
        <v>25</v>
      </c>
      <c r="P34">
        <v>0</v>
      </c>
      <c r="Q34" t="s">
        <v>40</v>
      </c>
      <c r="R34" t="b">
        <v>1</v>
      </c>
    </row>
    <row r="35" spans="1:18" x14ac:dyDescent="0.2">
      <c r="A35">
        <v>13</v>
      </c>
      <c r="B35">
        <v>156</v>
      </c>
      <c r="C35">
        <v>25</v>
      </c>
      <c r="D35" t="s">
        <v>16</v>
      </c>
      <c r="E35">
        <v>0.92657089233398404</v>
      </c>
      <c r="F35">
        <v>152.99999999999901</v>
      </c>
      <c r="G35">
        <v>0</v>
      </c>
      <c r="H35">
        <v>0</v>
      </c>
      <c r="I35">
        <v>54</v>
      </c>
      <c r="J35">
        <v>0</v>
      </c>
      <c r="K35">
        <v>0</v>
      </c>
      <c r="L35">
        <v>2002</v>
      </c>
      <c r="M35">
        <v>0.25</v>
      </c>
      <c r="N35">
        <v>0</v>
      </c>
      <c r="O35" t="s">
        <v>21</v>
      </c>
      <c r="P35">
        <v>0</v>
      </c>
      <c r="Q35" t="s">
        <v>40</v>
      </c>
      <c r="R35" t="b">
        <v>1</v>
      </c>
    </row>
    <row r="36" spans="1:18" x14ac:dyDescent="0.2">
      <c r="A36">
        <v>23</v>
      </c>
      <c r="B36">
        <v>506</v>
      </c>
      <c r="C36">
        <v>25</v>
      </c>
      <c r="D36" t="s">
        <v>16</v>
      </c>
      <c r="E36">
        <v>4.5269975662231401</v>
      </c>
      <c r="F36">
        <v>470.05859968022298</v>
      </c>
      <c r="G36">
        <v>0</v>
      </c>
      <c r="H36">
        <v>0</v>
      </c>
      <c r="I36">
        <v>267</v>
      </c>
      <c r="J36">
        <v>0</v>
      </c>
      <c r="K36">
        <v>0</v>
      </c>
      <c r="L36">
        <v>1999</v>
      </c>
      <c r="M36">
        <v>0.05</v>
      </c>
      <c r="N36">
        <v>0</v>
      </c>
      <c r="O36" t="s">
        <v>25</v>
      </c>
      <c r="P36">
        <v>0</v>
      </c>
      <c r="Q36" t="s">
        <v>40</v>
      </c>
      <c r="R36" t="b">
        <v>1</v>
      </c>
    </row>
    <row r="37" spans="1:18" x14ac:dyDescent="0.2">
      <c r="A37">
        <v>22</v>
      </c>
      <c r="B37">
        <v>462</v>
      </c>
      <c r="C37">
        <v>25</v>
      </c>
      <c r="D37" t="s">
        <v>16</v>
      </c>
      <c r="E37">
        <v>18.515635490417399</v>
      </c>
      <c r="F37">
        <v>278.43707695875997</v>
      </c>
      <c r="G37">
        <v>0</v>
      </c>
      <c r="H37">
        <v>0</v>
      </c>
      <c r="I37">
        <v>1643</v>
      </c>
      <c r="J37">
        <v>0</v>
      </c>
      <c r="K37">
        <v>0</v>
      </c>
      <c r="L37">
        <v>2002</v>
      </c>
      <c r="M37">
        <v>0.75</v>
      </c>
      <c r="N37">
        <v>0</v>
      </c>
      <c r="O37" t="s">
        <v>22</v>
      </c>
      <c r="P37">
        <v>0</v>
      </c>
      <c r="Q37" t="s">
        <v>40</v>
      </c>
      <c r="R37" t="b">
        <v>1</v>
      </c>
    </row>
    <row r="38" spans="1:18" x14ac:dyDescent="0.2">
      <c r="A38">
        <v>7</v>
      </c>
      <c r="B38">
        <v>42</v>
      </c>
      <c r="C38">
        <v>25</v>
      </c>
      <c r="D38" t="s">
        <v>16</v>
      </c>
      <c r="E38">
        <v>0.57306838035583496</v>
      </c>
      <c r="F38">
        <v>104</v>
      </c>
      <c r="G38">
        <v>0</v>
      </c>
      <c r="H38">
        <v>0</v>
      </c>
      <c r="I38">
        <v>172</v>
      </c>
      <c r="J38">
        <v>0</v>
      </c>
      <c r="K38">
        <v>0</v>
      </c>
      <c r="L38">
        <v>1999</v>
      </c>
      <c r="M38">
        <v>0.25</v>
      </c>
      <c r="N38">
        <v>0</v>
      </c>
      <c r="O38" t="s">
        <v>27</v>
      </c>
      <c r="P38">
        <v>0</v>
      </c>
      <c r="Q38" t="s">
        <v>40</v>
      </c>
      <c r="R38" t="b">
        <v>1</v>
      </c>
    </row>
    <row r="39" spans="1:18" x14ac:dyDescent="0.2">
      <c r="A39">
        <v>13</v>
      </c>
      <c r="B39">
        <v>156</v>
      </c>
      <c r="C39">
        <v>25</v>
      </c>
      <c r="D39" t="s">
        <v>16</v>
      </c>
      <c r="E39">
        <v>1.0845758914947501</v>
      </c>
      <c r="F39">
        <v>152.99999999999901</v>
      </c>
      <c r="G39">
        <v>0</v>
      </c>
      <c r="H39">
        <v>0</v>
      </c>
      <c r="I39">
        <v>54</v>
      </c>
      <c r="J39">
        <v>0</v>
      </c>
      <c r="K39">
        <v>0</v>
      </c>
      <c r="L39">
        <v>2002</v>
      </c>
      <c r="M39">
        <v>0.75</v>
      </c>
      <c r="N39">
        <v>0</v>
      </c>
      <c r="O39" t="s">
        <v>21</v>
      </c>
      <c r="P39">
        <v>0</v>
      </c>
      <c r="Q39" t="s">
        <v>40</v>
      </c>
      <c r="R39" t="b">
        <v>1</v>
      </c>
    </row>
    <row r="40" spans="1:18" x14ac:dyDescent="0.2">
      <c r="A40">
        <v>23</v>
      </c>
      <c r="B40">
        <v>506</v>
      </c>
      <c r="C40">
        <v>25</v>
      </c>
      <c r="D40" t="s">
        <v>16</v>
      </c>
      <c r="E40">
        <v>3.9482004642486501</v>
      </c>
      <c r="F40">
        <v>470.05859968022298</v>
      </c>
      <c r="G40">
        <v>0</v>
      </c>
      <c r="H40">
        <v>0</v>
      </c>
      <c r="I40">
        <v>267</v>
      </c>
      <c r="J40">
        <v>0</v>
      </c>
      <c r="K40">
        <v>0</v>
      </c>
      <c r="L40">
        <v>1998</v>
      </c>
      <c r="M40">
        <v>0.25</v>
      </c>
      <c r="N40">
        <v>0</v>
      </c>
      <c r="O40" t="s">
        <v>25</v>
      </c>
      <c r="P40">
        <v>0</v>
      </c>
      <c r="Q40" t="s">
        <v>40</v>
      </c>
      <c r="R40" t="b">
        <v>1</v>
      </c>
    </row>
    <row r="41" spans="1:18" x14ac:dyDescent="0.2">
      <c r="A41">
        <v>23</v>
      </c>
      <c r="B41">
        <v>506</v>
      </c>
      <c r="C41">
        <v>25</v>
      </c>
      <c r="D41" t="s">
        <v>16</v>
      </c>
      <c r="E41">
        <v>4.1846246719360298</v>
      </c>
      <c r="F41">
        <v>470.05859968022298</v>
      </c>
      <c r="G41">
        <v>0</v>
      </c>
      <c r="H41">
        <v>0</v>
      </c>
      <c r="I41">
        <v>267</v>
      </c>
      <c r="J41">
        <v>0</v>
      </c>
      <c r="K41">
        <v>0</v>
      </c>
      <c r="L41">
        <v>2001</v>
      </c>
      <c r="M41">
        <v>0.75</v>
      </c>
      <c r="N41">
        <v>0</v>
      </c>
      <c r="O41" t="s">
        <v>25</v>
      </c>
      <c r="P41">
        <v>0</v>
      </c>
      <c r="Q41" t="s">
        <v>40</v>
      </c>
      <c r="R41" t="b">
        <v>1</v>
      </c>
    </row>
    <row r="42" spans="1:18" x14ac:dyDescent="0.2">
      <c r="A42">
        <v>23</v>
      </c>
      <c r="B42">
        <v>506</v>
      </c>
      <c r="C42">
        <v>25</v>
      </c>
      <c r="D42" t="s">
        <v>16</v>
      </c>
      <c r="E42">
        <v>4.5220093727111799</v>
      </c>
      <c r="F42">
        <v>470.05859968022298</v>
      </c>
      <c r="G42">
        <v>0</v>
      </c>
      <c r="H42">
        <v>0</v>
      </c>
      <c r="I42">
        <v>267</v>
      </c>
      <c r="J42">
        <v>0</v>
      </c>
      <c r="K42">
        <v>0</v>
      </c>
      <c r="L42">
        <v>1998</v>
      </c>
      <c r="M42">
        <v>0.05</v>
      </c>
      <c r="N42">
        <v>0</v>
      </c>
      <c r="O42" t="s">
        <v>25</v>
      </c>
      <c r="P42">
        <v>0</v>
      </c>
      <c r="Q42" t="s">
        <v>40</v>
      </c>
      <c r="R42" t="b">
        <v>1</v>
      </c>
    </row>
    <row r="43" spans="1:18" x14ac:dyDescent="0.2">
      <c r="A43">
        <v>23</v>
      </c>
      <c r="B43">
        <v>506</v>
      </c>
      <c r="C43">
        <v>25</v>
      </c>
      <c r="D43" t="s">
        <v>16</v>
      </c>
      <c r="E43">
        <v>3.8814446926116899</v>
      </c>
      <c r="F43">
        <v>470.05859968022298</v>
      </c>
      <c r="G43">
        <v>0</v>
      </c>
      <c r="H43">
        <v>0</v>
      </c>
      <c r="I43">
        <v>267</v>
      </c>
      <c r="J43">
        <v>0</v>
      </c>
      <c r="K43">
        <v>0</v>
      </c>
      <c r="L43">
        <v>1999</v>
      </c>
      <c r="M43">
        <v>0.25</v>
      </c>
      <c r="N43">
        <v>0</v>
      </c>
      <c r="O43" t="s">
        <v>25</v>
      </c>
      <c r="P43">
        <v>0</v>
      </c>
      <c r="Q43" t="s">
        <v>40</v>
      </c>
      <c r="R43" t="b">
        <v>1</v>
      </c>
    </row>
    <row r="44" spans="1:18" x14ac:dyDescent="0.2">
      <c r="A44">
        <v>7</v>
      </c>
      <c r="B44">
        <v>42</v>
      </c>
      <c r="C44">
        <v>25</v>
      </c>
      <c r="D44" t="s">
        <v>16</v>
      </c>
      <c r="E44">
        <v>0.43724727630615201</v>
      </c>
      <c r="F44">
        <v>77.400000000000006</v>
      </c>
      <c r="G44">
        <v>0</v>
      </c>
      <c r="H44">
        <v>0</v>
      </c>
      <c r="I44">
        <v>30</v>
      </c>
      <c r="J44">
        <v>0</v>
      </c>
      <c r="K44">
        <v>0</v>
      </c>
      <c r="L44">
        <v>2002</v>
      </c>
      <c r="M44">
        <v>0.75</v>
      </c>
      <c r="N44">
        <v>0</v>
      </c>
      <c r="O44" t="s">
        <v>27</v>
      </c>
      <c r="P44">
        <v>0</v>
      </c>
      <c r="Q44" t="s">
        <v>40</v>
      </c>
      <c r="R44" t="b">
        <v>1</v>
      </c>
    </row>
    <row r="45" spans="1:18" x14ac:dyDescent="0.2">
      <c r="A45">
        <v>23</v>
      </c>
      <c r="B45">
        <v>506</v>
      </c>
      <c r="C45">
        <v>25</v>
      </c>
      <c r="D45" t="s">
        <v>16</v>
      </c>
      <c r="E45">
        <v>3.9545910358428902</v>
      </c>
      <c r="F45">
        <v>470.05859968022298</v>
      </c>
      <c r="G45">
        <v>0</v>
      </c>
      <c r="H45">
        <v>0</v>
      </c>
      <c r="I45">
        <v>267</v>
      </c>
      <c r="J45">
        <v>0</v>
      </c>
      <c r="K45">
        <v>0</v>
      </c>
      <c r="L45">
        <v>2000</v>
      </c>
      <c r="M45">
        <v>0.75</v>
      </c>
      <c r="N45">
        <v>0</v>
      </c>
      <c r="O45" t="s">
        <v>25</v>
      </c>
      <c r="P45">
        <v>0</v>
      </c>
      <c r="Q45" t="s">
        <v>40</v>
      </c>
      <c r="R45" t="b">
        <v>1</v>
      </c>
    </row>
    <row r="46" spans="1:18" x14ac:dyDescent="0.2">
      <c r="A46">
        <v>13</v>
      </c>
      <c r="B46">
        <v>156</v>
      </c>
      <c r="C46">
        <v>25</v>
      </c>
      <c r="D46" t="s">
        <v>16</v>
      </c>
      <c r="E46">
        <v>0.96920561790466297</v>
      </c>
      <c r="F46">
        <v>152.99999999999901</v>
      </c>
      <c r="G46">
        <v>0</v>
      </c>
      <c r="H46">
        <v>0</v>
      </c>
      <c r="I46">
        <v>54</v>
      </c>
      <c r="J46">
        <v>0</v>
      </c>
      <c r="K46">
        <v>0</v>
      </c>
      <c r="L46">
        <v>1999</v>
      </c>
      <c r="M46">
        <v>0.25</v>
      </c>
      <c r="N46">
        <v>0</v>
      </c>
      <c r="O46" t="s">
        <v>21</v>
      </c>
      <c r="P46">
        <v>0</v>
      </c>
      <c r="Q46" t="s">
        <v>40</v>
      </c>
      <c r="R46" t="b">
        <v>1</v>
      </c>
    </row>
    <row r="47" spans="1:18" x14ac:dyDescent="0.2">
      <c r="A47">
        <v>7</v>
      </c>
      <c r="B47">
        <v>42</v>
      </c>
      <c r="C47">
        <v>25</v>
      </c>
      <c r="D47" t="s">
        <v>16</v>
      </c>
      <c r="E47">
        <v>0.61940073966979903</v>
      </c>
      <c r="F47">
        <v>79.680000000000007</v>
      </c>
      <c r="G47">
        <v>0</v>
      </c>
      <c r="H47">
        <v>0</v>
      </c>
      <c r="I47">
        <v>39</v>
      </c>
      <c r="J47">
        <v>0</v>
      </c>
      <c r="K47">
        <v>0</v>
      </c>
      <c r="L47">
        <v>2000</v>
      </c>
      <c r="M47">
        <v>0.75</v>
      </c>
      <c r="N47">
        <v>0</v>
      </c>
      <c r="O47" t="s">
        <v>27</v>
      </c>
      <c r="P47">
        <v>0</v>
      </c>
      <c r="Q47" t="s">
        <v>40</v>
      </c>
      <c r="R47" t="b">
        <v>1</v>
      </c>
    </row>
    <row r="48" spans="1:18" x14ac:dyDescent="0.2">
      <c r="A48">
        <v>22</v>
      </c>
      <c r="B48">
        <v>462</v>
      </c>
      <c r="C48">
        <v>25</v>
      </c>
      <c r="D48" t="s">
        <v>16</v>
      </c>
      <c r="E48">
        <v>16.622782230377101</v>
      </c>
      <c r="F48">
        <v>278.43707695875997</v>
      </c>
      <c r="G48">
        <v>0</v>
      </c>
      <c r="H48">
        <v>0</v>
      </c>
      <c r="I48">
        <v>1643</v>
      </c>
      <c r="J48">
        <v>0</v>
      </c>
      <c r="K48">
        <v>0</v>
      </c>
      <c r="L48">
        <v>2000</v>
      </c>
      <c r="M48">
        <v>0.75</v>
      </c>
      <c r="N48">
        <v>0</v>
      </c>
      <c r="O48" t="s">
        <v>22</v>
      </c>
      <c r="P48">
        <v>0</v>
      </c>
      <c r="Q48" t="s">
        <v>40</v>
      </c>
      <c r="R48" t="b">
        <v>1</v>
      </c>
    </row>
    <row r="49" spans="1:18" x14ac:dyDescent="0.2">
      <c r="A49">
        <v>13</v>
      </c>
      <c r="B49">
        <v>156</v>
      </c>
      <c r="C49">
        <v>25</v>
      </c>
      <c r="D49" t="s">
        <v>16</v>
      </c>
      <c r="E49">
        <v>0.94096922874450595</v>
      </c>
      <c r="F49">
        <v>152.99999999999901</v>
      </c>
      <c r="G49">
        <v>0</v>
      </c>
      <c r="H49">
        <v>0</v>
      </c>
      <c r="I49">
        <v>54</v>
      </c>
      <c r="J49">
        <v>0</v>
      </c>
      <c r="K49">
        <v>0</v>
      </c>
      <c r="L49">
        <v>2000</v>
      </c>
      <c r="M49">
        <v>0.75</v>
      </c>
      <c r="N49">
        <v>0</v>
      </c>
      <c r="O49" t="s">
        <v>21</v>
      </c>
      <c r="P49">
        <v>0</v>
      </c>
      <c r="Q49" t="s">
        <v>40</v>
      </c>
      <c r="R49" t="b">
        <v>1</v>
      </c>
    </row>
    <row r="50" spans="1:18" x14ac:dyDescent="0.2">
      <c r="A50">
        <v>22</v>
      </c>
      <c r="B50">
        <v>462</v>
      </c>
      <c r="C50">
        <v>25</v>
      </c>
      <c r="D50" t="s">
        <v>16</v>
      </c>
      <c r="E50">
        <v>17.429270982742299</v>
      </c>
      <c r="F50">
        <v>278.43707695875997</v>
      </c>
      <c r="G50">
        <v>0</v>
      </c>
      <c r="H50">
        <v>0</v>
      </c>
      <c r="I50">
        <v>1643</v>
      </c>
      <c r="J50">
        <v>0</v>
      </c>
      <c r="K50">
        <v>0</v>
      </c>
      <c r="L50">
        <v>1999</v>
      </c>
      <c r="M50">
        <v>0.25</v>
      </c>
      <c r="N50">
        <v>0</v>
      </c>
      <c r="O50" t="s">
        <v>22</v>
      </c>
      <c r="P50">
        <v>0</v>
      </c>
      <c r="Q50" t="s">
        <v>40</v>
      </c>
      <c r="R50" t="b">
        <v>1</v>
      </c>
    </row>
    <row r="51" spans="1:18" x14ac:dyDescent="0.2">
      <c r="A51">
        <v>7</v>
      </c>
      <c r="B51">
        <v>42</v>
      </c>
      <c r="C51">
        <v>25</v>
      </c>
      <c r="D51" t="s">
        <v>16</v>
      </c>
      <c r="E51">
        <v>0.71475124359130804</v>
      </c>
      <c r="F51">
        <v>104</v>
      </c>
      <c r="G51">
        <v>0</v>
      </c>
      <c r="H51">
        <v>0</v>
      </c>
      <c r="I51">
        <v>172</v>
      </c>
      <c r="J51">
        <v>0</v>
      </c>
      <c r="K51">
        <v>0</v>
      </c>
      <c r="L51">
        <v>1999</v>
      </c>
      <c r="M51">
        <v>0.05</v>
      </c>
      <c r="N51">
        <v>0</v>
      </c>
      <c r="O51" t="s">
        <v>27</v>
      </c>
      <c r="P51">
        <v>0</v>
      </c>
      <c r="Q51" t="s">
        <v>40</v>
      </c>
      <c r="R51" t="b">
        <v>1</v>
      </c>
    </row>
    <row r="52" spans="1:18" x14ac:dyDescent="0.2">
      <c r="A52">
        <v>13</v>
      </c>
      <c r="B52">
        <v>156</v>
      </c>
      <c r="C52">
        <v>25</v>
      </c>
      <c r="D52" t="s">
        <v>16</v>
      </c>
      <c r="E52">
        <v>0.95618081092834395</v>
      </c>
      <c r="F52">
        <v>152.99999999999901</v>
      </c>
      <c r="G52">
        <v>0</v>
      </c>
      <c r="H52">
        <v>0</v>
      </c>
      <c r="I52">
        <v>54</v>
      </c>
      <c r="J52">
        <v>0</v>
      </c>
      <c r="K52">
        <v>0</v>
      </c>
      <c r="L52">
        <v>1998</v>
      </c>
      <c r="M52">
        <v>0.05</v>
      </c>
      <c r="N52">
        <v>0</v>
      </c>
      <c r="O52" t="s">
        <v>21</v>
      </c>
      <c r="P52">
        <v>0</v>
      </c>
      <c r="Q52" t="s">
        <v>40</v>
      </c>
      <c r="R52" t="b">
        <v>1</v>
      </c>
    </row>
    <row r="53" spans="1:18" x14ac:dyDescent="0.2">
      <c r="A53">
        <v>7</v>
      </c>
      <c r="B53">
        <v>42</v>
      </c>
      <c r="C53">
        <v>25</v>
      </c>
      <c r="D53" t="s">
        <v>16</v>
      </c>
      <c r="E53">
        <v>0.396030664443969</v>
      </c>
      <c r="F53">
        <v>79.680000000000007</v>
      </c>
      <c r="G53">
        <v>0</v>
      </c>
      <c r="H53">
        <v>0</v>
      </c>
      <c r="I53">
        <v>39</v>
      </c>
      <c r="J53">
        <v>0</v>
      </c>
      <c r="K53">
        <v>0</v>
      </c>
      <c r="L53">
        <v>2001</v>
      </c>
      <c r="M53">
        <v>0.75</v>
      </c>
      <c r="N53">
        <v>0</v>
      </c>
      <c r="O53" t="s">
        <v>27</v>
      </c>
      <c r="P53">
        <v>0</v>
      </c>
      <c r="Q53" t="s">
        <v>40</v>
      </c>
      <c r="R53" t="b">
        <v>1</v>
      </c>
    </row>
    <row r="54" spans="1:18" x14ac:dyDescent="0.2">
      <c r="A54">
        <v>7</v>
      </c>
      <c r="B54">
        <v>42</v>
      </c>
      <c r="C54">
        <v>25</v>
      </c>
      <c r="D54" t="s">
        <v>16</v>
      </c>
      <c r="E54">
        <v>0.76487660408019997</v>
      </c>
      <c r="F54">
        <v>103.24</v>
      </c>
      <c r="G54">
        <v>0</v>
      </c>
      <c r="H54">
        <v>0</v>
      </c>
      <c r="I54">
        <v>199</v>
      </c>
      <c r="J54">
        <v>0</v>
      </c>
      <c r="K54">
        <v>0</v>
      </c>
      <c r="L54">
        <v>1998</v>
      </c>
      <c r="M54">
        <v>0.25</v>
      </c>
      <c r="N54">
        <v>0</v>
      </c>
      <c r="O54" t="s">
        <v>27</v>
      </c>
      <c r="P54">
        <v>0</v>
      </c>
      <c r="Q54" t="s">
        <v>40</v>
      </c>
      <c r="R54" t="b">
        <v>1</v>
      </c>
    </row>
    <row r="55" spans="1:18" x14ac:dyDescent="0.2">
      <c r="A55">
        <v>22</v>
      </c>
      <c r="B55">
        <v>462</v>
      </c>
      <c r="C55">
        <v>25</v>
      </c>
      <c r="D55" t="s">
        <v>16</v>
      </c>
      <c r="E55">
        <v>16.691919565200799</v>
      </c>
      <c r="F55">
        <v>278.43707695875997</v>
      </c>
      <c r="G55">
        <v>0</v>
      </c>
      <c r="H55">
        <v>0</v>
      </c>
      <c r="I55">
        <v>1643</v>
      </c>
      <c r="J55">
        <v>0</v>
      </c>
      <c r="K55">
        <v>0</v>
      </c>
      <c r="L55">
        <v>1998</v>
      </c>
      <c r="M55">
        <v>0.05</v>
      </c>
      <c r="N55">
        <v>0</v>
      </c>
      <c r="O55" t="s">
        <v>22</v>
      </c>
      <c r="P55">
        <v>0</v>
      </c>
      <c r="Q55" t="s">
        <v>40</v>
      </c>
      <c r="R55" t="b">
        <v>1</v>
      </c>
    </row>
    <row r="56" spans="1:18" x14ac:dyDescent="0.2">
      <c r="A56">
        <v>22</v>
      </c>
      <c r="B56">
        <v>462</v>
      </c>
      <c r="C56">
        <v>25</v>
      </c>
      <c r="D56" t="s">
        <v>16</v>
      </c>
      <c r="E56">
        <v>17.465780735015802</v>
      </c>
      <c r="F56">
        <v>278.43707695875997</v>
      </c>
      <c r="G56">
        <v>0</v>
      </c>
      <c r="H56">
        <v>0</v>
      </c>
      <c r="I56">
        <v>1643</v>
      </c>
      <c r="J56">
        <v>0</v>
      </c>
      <c r="K56">
        <v>0</v>
      </c>
      <c r="L56">
        <v>2001</v>
      </c>
      <c r="M56">
        <v>0.75</v>
      </c>
      <c r="N56">
        <v>0</v>
      </c>
      <c r="O56" t="s">
        <v>22</v>
      </c>
      <c r="P56">
        <v>0</v>
      </c>
      <c r="Q56" t="s">
        <v>40</v>
      </c>
      <c r="R56" t="b">
        <v>1</v>
      </c>
    </row>
    <row r="57" spans="1:18" x14ac:dyDescent="0.2">
      <c r="A57">
        <v>13</v>
      </c>
      <c r="B57">
        <v>156</v>
      </c>
      <c r="C57">
        <v>25</v>
      </c>
      <c r="D57" t="s">
        <v>16</v>
      </c>
      <c r="E57">
        <v>1.0410468578338601</v>
      </c>
      <c r="F57">
        <v>152.99999999999901</v>
      </c>
      <c r="G57">
        <v>0</v>
      </c>
      <c r="H57">
        <v>0</v>
      </c>
      <c r="I57">
        <v>54</v>
      </c>
      <c r="J57">
        <v>0</v>
      </c>
      <c r="K57">
        <v>0</v>
      </c>
      <c r="L57">
        <v>1998</v>
      </c>
      <c r="M57">
        <v>0.25</v>
      </c>
      <c r="N57">
        <v>0</v>
      </c>
      <c r="O57" t="s">
        <v>21</v>
      </c>
      <c r="P57">
        <v>0</v>
      </c>
      <c r="Q57" t="s">
        <v>40</v>
      </c>
      <c r="R57" t="b">
        <v>1</v>
      </c>
    </row>
    <row r="58" spans="1:18" x14ac:dyDescent="0.2">
      <c r="A58">
        <v>22</v>
      </c>
      <c r="B58">
        <v>462</v>
      </c>
      <c r="C58">
        <v>25</v>
      </c>
      <c r="D58" t="s">
        <v>16</v>
      </c>
      <c r="E58">
        <v>18.0629992485046</v>
      </c>
      <c r="F58">
        <v>278.43707695875997</v>
      </c>
      <c r="G58">
        <v>0</v>
      </c>
      <c r="H58">
        <v>0</v>
      </c>
      <c r="I58">
        <v>1643</v>
      </c>
      <c r="J58">
        <v>0</v>
      </c>
      <c r="K58">
        <v>0</v>
      </c>
      <c r="L58">
        <v>1998</v>
      </c>
      <c r="M58">
        <v>0.25</v>
      </c>
      <c r="N58">
        <v>0</v>
      </c>
      <c r="O58" t="s">
        <v>22</v>
      </c>
      <c r="P58">
        <v>0</v>
      </c>
      <c r="Q58" t="s">
        <v>40</v>
      </c>
      <c r="R58" t="b">
        <v>1</v>
      </c>
    </row>
    <row r="59" spans="1:18" x14ac:dyDescent="0.2">
      <c r="A59">
        <v>13</v>
      </c>
      <c r="B59">
        <v>156</v>
      </c>
      <c r="C59">
        <v>25</v>
      </c>
      <c r="D59" t="s">
        <v>16</v>
      </c>
      <c r="E59">
        <v>0.94444751739501898</v>
      </c>
      <c r="F59">
        <v>152.99999999999901</v>
      </c>
      <c r="G59">
        <v>0</v>
      </c>
      <c r="H59">
        <v>0</v>
      </c>
      <c r="I59">
        <v>54</v>
      </c>
      <c r="J59">
        <v>0</v>
      </c>
      <c r="K59">
        <v>0</v>
      </c>
      <c r="L59">
        <v>2001</v>
      </c>
      <c r="M59">
        <v>0.75</v>
      </c>
      <c r="N59">
        <v>0</v>
      </c>
      <c r="O59" t="s">
        <v>21</v>
      </c>
      <c r="P59">
        <v>0</v>
      </c>
      <c r="Q59" t="s">
        <v>40</v>
      </c>
      <c r="R59" t="b">
        <v>1</v>
      </c>
    </row>
    <row r="60" spans="1:18" x14ac:dyDescent="0.2">
      <c r="A60">
        <v>7</v>
      </c>
      <c r="B60">
        <v>42</v>
      </c>
      <c r="C60">
        <v>25</v>
      </c>
      <c r="D60" t="s">
        <v>16</v>
      </c>
      <c r="E60">
        <v>0.67034196853637695</v>
      </c>
      <c r="F60">
        <v>104</v>
      </c>
      <c r="G60">
        <v>0</v>
      </c>
      <c r="H60">
        <v>0</v>
      </c>
      <c r="I60">
        <v>172</v>
      </c>
      <c r="J60">
        <v>0</v>
      </c>
      <c r="K60">
        <v>0</v>
      </c>
      <c r="L60">
        <v>1998</v>
      </c>
      <c r="M60">
        <v>0.05</v>
      </c>
      <c r="N60">
        <v>0</v>
      </c>
      <c r="O60" t="s">
        <v>27</v>
      </c>
      <c r="P60">
        <v>0</v>
      </c>
      <c r="Q60" t="s">
        <v>40</v>
      </c>
      <c r="R60" t="b">
        <v>1</v>
      </c>
    </row>
    <row r="61" spans="1:18" x14ac:dyDescent="0.2">
      <c r="A61">
        <v>13</v>
      </c>
      <c r="B61">
        <v>156</v>
      </c>
      <c r="C61">
        <v>25</v>
      </c>
      <c r="D61" t="s">
        <v>16</v>
      </c>
      <c r="E61">
        <v>0.94523906707763605</v>
      </c>
      <c r="F61">
        <v>152.99999999999901</v>
      </c>
      <c r="G61">
        <v>0</v>
      </c>
      <c r="H61">
        <v>0</v>
      </c>
      <c r="I61">
        <v>54</v>
      </c>
      <c r="J61">
        <v>0</v>
      </c>
      <c r="K61">
        <v>0</v>
      </c>
      <c r="L61">
        <v>1999</v>
      </c>
      <c r="M61">
        <v>0.05</v>
      </c>
      <c r="N61">
        <v>0</v>
      </c>
      <c r="O61" t="s">
        <v>21</v>
      </c>
      <c r="P61">
        <v>0</v>
      </c>
      <c r="Q61" t="s">
        <v>40</v>
      </c>
      <c r="R61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21"/>
  <sheetViews>
    <sheetView tabSelected="1" workbookViewId="0">
      <selection activeCell="N23" sqref="N23"/>
    </sheetView>
  </sheetViews>
  <sheetFormatPr baseColWidth="10" defaultRowHeight="16" x14ac:dyDescent="0.2"/>
  <cols>
    <col min="1" max="1" width="10.6640625" bestFit="1" customWidth="1"/>
    <col min="2" max="2" width="21" bestFit="1" customWidth="1"/>
    <col min="3" max="3" width="9.83203125" bestFit="1" customWidth="1"/>
    <col min="4" max="4" width="24.83203125" bestFit="1" customWidth="1"/>
    <col min="5" max="5" width="9.83203125" bestFit="1" customWidth="1"/>
    <col min="6" max="6" width="24.6640625" bestFit="1" customWidth="1"/>
    <col min="7" max="7" width="9.83203125" bestFit="1" customWidth="1"/>
    <col min="8" max="8" width="25.83203125" bestFit="1" customWidth="1"/>
    <col min="9" max="9" width="16" bestFit="1" customWidth="1"/>
    <col min="10" max="10" width="15.83203125" bestFit="1" customWidth="1"/>
    <col min="11" max="11" width="9.83203125" bestFit="1" customWidth="1"/>
    <col min="12" max="12" width="18.33203125" bestFit="1" customWidth="1"/>
    <col min="13" max="13" width="9.83203125" bestFit="1" customWidth="1"/>
    <col min="14" max="14" width="27" bestFit="1" customWidth="1"/>
    <col min="15" max="15" width="30.6640625" bestFit="1" customWidth="1"/>
    <col min="16" max="16" width="30.5" bestFit="1" customWidth="1"/>
    <col min="17" max="17" width="31.83203125" bestFit="1" customWidth="1"/>
    <col min="18" max="18" width="21.83203125" bestFit="1" customWidth="1"/>
    <col min="19" max="19" width="24.1640625" bestFit="1" customWidth="1"/>
  </cols>
  <sheetData>
    <row r="3" spans="1:19" x14ac:dyDescent="0.2">
      <c r="B3" s="2" t="s">
        <v>36</v>
      </c>
    </row>
    <row r="4" spans="1:19" x14ac:dyDescent="0.2">
      <c r="B4" t="s">
        <v>41</v>
      </c>
      <c r="D4" t="s">
        <v>43</v>
      </c>
      <c r="F4" t="s">
        <v>47</v>
      </c>
      <c r="H4" t="s">
        <v>58</v>
      </c>
      <c r="J4" t="s">
        <v>61</v>
      </c>
      <c r="L4" t="s">
        <v>63</v>
      </c>
      <c r="N4" t="s">
        <v>42</v>
      </c>
      <c r="O4" t="s">
        <v>44</v>
      </c>
      <c r="P4" t="s">
        <v>48</v>
      </c>
      <c r="Q4" t="s">
        <v>59</v>
      </c>
      <c r="R4" t="s">
        <v>62</v>
      </c>
      <c r="S4" t="s">
        <v>64</v>
      </c>
    </row>
    <row r="5" spans="1:19" x14ac:dyDescent="0.2">
      <c r="A5" s="2" t="s">
        <v>34</v>
      </c>
      <c r="B5" t="s">
        <v>16</v>
      </c>
      <c r="C5" t="s">
        <v>19</v>
      </c>
      <c r="D5" t="s">
        <v>16</v>
      </c>
      <c r="E5" t="s">
        <v>19</v>
      </c>
      <c r="F5" t="s">
        <v>16</v>
      </c>
      <c r="G5" t="s">
        <v>19</v>
      </c>
      <c r="H5" t="s">
        <v>16</v>
      </c>
      <c r="I5" t="s">
        <v>19</v>
      </c>
      <c r="J5" t="s">
        <v>16</v>
      </c>
      <c r="K5" t="s">
        <v>19</v>
      </c>
      <c r="L5" t="s">
        <v>16</v>
      </c>
      <c r="M5" t="s">
        <v>19</v>
      </c>
    </row>
    <row r="6" spans="1:19" x14ac:dyDescent="0.2">
      <c r="A6" s="3" t="s">
        <v>40</v>
      </c>
      <c r="B6" s="6">
        <v>181.51710886657204</v>
      </c>
      <c r="C6" s="6">
        <v>164.03938536147245</v>
      </c>
      <c r="D6" s="7">
        <v>6.1781343165326208E-6</v>
      </c>
      <c r="E6" s="7">
        <v>0</v>
      </c>
      <c r="F6" s="6">
        <v>240</v>
      </c>
      <c r="G6" s="6">
        <v>240</v>
      </c>
      <c r="H6" s="7">
        <v>6.1781343165326208E-6</v>
      </c>
      <c r="I6" s="7">
        <v>0</v>
      </c>
      <c r="J6" s="6">
        <v>225</v>
      </c>
      <c r="K6" s="6">
        <v>240</v>
      </c>
      <c r="L6" s="6">
        <v>240</v>
      </c>
      <c r="M6" s="6">
        <v>240</v>
      </c>
      <c r="N6" s="6">
        <v>172.77824711402224</v>
      </c>
      <c r="O6" s="7">
        <v>3.0890671582663104E-6</v>
      </c>
      <c r="P6" s="6">
        <v>480</v>
      </c>
      <c r="Q6" s="7">
        <v>3.0890671582663104E-6</v>
      </c>
      <c r="R6" s="6">
        <v>465</v>
      </c>
      <c r="S6" s="6">
        <v>480</v>
      </c>
    </row>
    <row r="7" spans="1:19" x14ac:dyDescent="0.2">
      <c r="A7" s="4">
        <v>25</v>
      </c>
      <c r="B7" s="6">
        <v>5.8648186524708912</v>
      </c>
      <c r="C7" s="6">
        <v>7.1224586248397737</v>
      </c>
      <c r="D7" s="7">
        <v>0</v>
      </c>
      <c r="E7" s="7">
        <v>0</v>
      </c>
      <c r="F7" s="6">
        <v>60</v>
      </c>
      <c r="G7" s="6">
        <v>60</v>
      </c>
      <c r="H7" s="7">
        <v>0</v>
      </c>
      <c r="I7" s="7">
        <v>0</v>
      </c>
      <c r="J7" s="6">
        <v>60</v>
      </c>
      <c r="K7" s="6">
        <v>60</v>
      </c>
      <c r="L7" s="6">
        <v>60</v>
      </c>
      <c r="M7" s="6">
        <v>60</v>
      </c>
      <c r="N7" s="6">
        <v>6.4936386386553355</v>
      </c>
      <c r="O7" s="7">
        <v>0</v>
      </c>
      <c r="P7" s="6">
        <v>120</v>
      </c>
      <c r="Q7" s="7">
        <v>0</v>
      </c>
      <c r="R7" s="6">
        <v>120</v>
      </c>
      <c r="S7" s="6">
        <v>120</v>
      </c>
    </row>
    <row r="8" spans="1:19" x14ac:dyDescent="0.2">
      <c r="A8" s="4">
        <v>50</v>
      </c>
      <c r="B8" s="6">
        <v>15.223587894439673</v>
      </c>
      <c r="C8" s="6">
        <v>16.409959582487712</v>
      </c>
      <c r="D8" s="7">
        <v>0</v>
      </c>
      <c r="E8" s="7">
        <v>0</v>
      </c>
      <c r="F8" s="6">
        <v>60</v>
      </c>
      <c r="G8" s="6">
        <v>60</v>
      </c>
      <c r="H8" s="7">
        <v>0</v>
      </c>
      <c r="I8" s="7">
        <v>0</v>
      </c>
      <c r="J8" s="6">
        <v>60</v>
      </c>
      <c r="K8" s="6">
        <v>60</v>
      </c>
      <c r="L8" s="6">
        <v>60</v>
      </c>
      <c r="M8" s="6">
        <v>60</v>
      </c>
      <c r="N8" s="6">
        <v>15.816773738463702</v>
      </c>
      <c r="O8" s="7">
        <v>0</v>
      </c>
      <c r="P8" s="6">
        <v>120</v>
      </c>
      <c r="Q8" s="7">
        <v>0</v>
      </c>
      <c r="R8" s="6">
        <v>120</v>
      </c>
      <c r="S8" s="6">
        <v>120</v>
      </c>
    </row>
    <row r="9" spans="1:19" x14ac:dyDescent="0.2">
      <c r="A9" s="4">
        <v>100</v>
      </c>
      <c r="B9" s="6">
        <v>116.88875831365574</v>
      </c>
      <c r="C9" s="6">
        <v>60.477795286973198</v>
      </c>
      <c r="D9" s="7">
        <v>0</v>
      </c>
      <c r="E9" s="7">
        <v>0</v>
      </c>
      <c r="F9" s="6">
        <v>60</v>
      </c>
      <c r="G9" s="6">
        <v>60</v>
      </c>
      <c r="H9" s="7">
        <v>0</v>
      </c>
      <c r="I9" s="7">
        <v>0</v>
      </c>
      <c r="J9" s="6">
        <v>60</v>
      </c>
      <c r="K9" s="6">
        <v>60</v>
      </c>
      <c r="L9" s="6">
        <v>60</v>
      </c>
      <c r="M9" s="6">
        <v>60</v>
      </c>
      <c r="N9" s="6">
        <v>88.683276800314516</v>
      </c>
      <c r="O9" s="7">
        <v>0</v>
      </c>
      <c r="P9" s="6">
        <v>120</v>
      </c>
      <c r="Q9" s="7">
        <v>0</v>
      </c>
      <c r="R9" s="6">
        <v>120</v>
      </c>
      <c r="S9" s="6">
        <v>120</v>
      </c>
    </row>
    <row r="10" spans="1:19" x14ac:dyDescent="0.2">
      <c r="A10" s="4">
        <v>250</v>
      </c>
      <c r="B10" s="6">
        <v>588.09127060572189</v>
      </c>
      <c r="C10" s="6">
        <v>572.14732795158909</v>
      </c>
      <c r="D10" s="7">
        <v>2.4712537266130483E-5</v>
      </c>
      <c r="E10" s="7">
        <v>0</v>
      </c>
      <c r="F10" s="6">
        <v>60</v>
      </c>
      <c r="G10" s="6">
        <v>60</v>
      </c>
      <c r="H10" s="7">
        <v>2.4712537266130483E-5</v>
      </c>
      <c r="I10" s="7">
        <v>0</v>
      </c>
      <c r="J10" s="6">
        <v>45</v>
      </c>
      <c r="K10" s="6">
        <v>60</v>
      </c>
      <c r="L10" s="6">
        <v>60</v>
      </c>
      <c r="M10" s="6">
        <v>60</v>
      </c>
      <c r="N10" s="6">
        <v>580.11929927865538</v>
      </c>
      <c r="O10" s="7">
        <v>1.2356268633065242E-5</v>
      </c>
      <c r="P10" s="6">
        <v>120</v>
      </c>
      <c r="Q10" s="7">
        <v>1.2356268633065242E-5</v>
      </c>
      <c r="R10" s="6">
        <v>105</v>
      </c>
      <c r="S10" s="6">
        <v>120</v>
      </c>
    </row>
    <row r="11" spans="1:19" x14ac:dyDescent="0.2">
      <c r="A11" s="3" t="s">
        <v>39</v>
      </c>
      <c r="B11" s="6">
        <v>2730.1803119789665</v>
      </c>
      <c r="C11" s="6">
        <v>2194.9253073809318</v>
      </c>
      <c r="D11" s="7">
        <v>2.7107383244329562E-2</v>
      </c>
      <c r="E11" s="7">
        <v>3.1573609126696531E-2</v>
      </c>
      <c r="F11" s="6">
        <v>174</v>
      </c>
      <c r="G11" s="6">
        <v>188</v>
      </c>
      <c r="H11" s="7">
        <v>2.7107383244329562E-2</v>
      </c>
      <c r="I11" s="7">
        <v>2.6866437877914828E-2</v>
      </c>
      <c r="J11" s="6">
        <v>153</v>
      </c>
      <c r="K11" s="6">
        <v>163</v>
      </c>
      <c r="L11" s="6">
        <v>216</v>
      </c>
      <c r="M11" s="6">
        <v>216</v>
      </c>
      <c r="N11" s="6">
        <v>2462.5528096799494</v>
      </c>
      <c r="O11" s="7">
        <v>2.9426859669426216E-2</v>
      </c>
      <c r="P11" s="6">
        <v>362</v>
      </c>
      <c r="Q11" s="7">
        <v>2.6987606935013567E-2</v>
      </c>
      <c r="R11" s="6">
        <v>316</v>
      </c>
      <c r="S11" s="6">
        <v>432</v>
      </c>
    </row>
    <row r="12" spans="1:19" x14ac:dyDescent="0.2">
      <c r="A12" s="4">
        <v>25</v>
      </c>
      <c r="B12" s="6">
        <v>1469.9427535746775</v>
      </c>
      <c r="C12" s="6">
        <v>1436.7889745490886</v>
      </c>
      <c r="D12" s="7">
        <v>6.1381494899716907E-2</v>
      </c>
      <c r="E12" s="7">
        <v>5.8151974917134232E-2</v>
      </c>
      <c r="F12" s="6">
        <v>54</v>
      </c>
      <c r="G12" s="6">
        <v>53</v>
      </c>
      <c r="H12" s="7">
        <v>6.1381494899716907E-2</v>
      </c>
      <c r="I12" s="7">
        <v>4.9083033321790197E-2</v>
      </c>
      <c r="J12" s="6">
        <v>45</v>
      </c>
      <c r="K12" s="6">
        <v>45</v>
      </c>
      <c r="L12" s="6">
        <v>56</v>
      </c>
      <c r="M12" s="6">
        <v>56</v>
      </c>
      <c r="N12" s="6">
        <v>1453.3658640618833</v>
      </c>
      <c r="O12" s="7">
        <v>5.9781826123297445E-2</v>
      </c>
      <c r="P12" s="6">
        <v>107</v>
      </c>
      <c r="Q12" s="7">
        <v>5.5348287333186821E-2</v>
      </c>
      <c r="R12" s="6">
        <v>90</v>
      </c>
      <c r="S12" s="6">
        <v>112</v>
      </c>
    </row>
    <row r="13" spans="1:19" x14ac:dyDescent="0.2">
      <c r="A13" s="4">
        <v>50</v>
      </c>
      <c r="B13" s="6">
        <v>2059.2401365617202</v>
      </c>
      <c r="C13" s="6">
        <v>1706.979354200691</v>
      </c>
      <c r="D13" s="7">
        <v>0</v>
      </c>
      <c r="E13" s="7">
        <v>0</v>
      </c>
      <c r="F13" s="6">
        <v>45</v>
      </c>
      <c r="G13" s="6">
        <v>45</v>
      </c>
      <c r="H13" s="7">
        <v>0</v>
      </c>
      <c r="I13" s="7">
        <v>0</v>
      </c>
      <c r="J13" s="6">
        <v>45</v>
      </c>
      <c r="K13" s="6">
        <v>45</v>
      </c>
      <c r="L13" s="6">
        <v>58</v>
      </c>
      <c r="M13" s="6">
        <v>58</v>
      </c>
      <c r="N13" s="6">
        <v>1883.109745381206</v>
      </c>
      <c r="O13" s="7">
        <v>0</v>
      </c>
      <c r="P13" s="6">
        <v>90</v>
      </c>
      <c r="Q13" s="7">
        <v>0</v>
      </c>
      <c r="R13" s="6">
        <v>90</v>
      </c>
      <c r="S13" s="6">
        <v>116</v>
      </c>
    </row>
    <row r="14" spans="1:19" x14ac:dyDescent="0.2">
      <c r="A14" s="4">
        <v>100</v>
      </c>
      <c r="B14" s="6">
        <v>2961.3435766786888</v>
      </c>
      <c r="C14" s="6">
        <v>1759.5522436960669</v>
      </c>
      <c r="D14" s="7">
        <v>5.0275404324878444E-4</v>
      </c>
      <c r="E14" s="7">
        <v>1.5268796059613331E-3</v>
      </c>
      <c r="F14" s="6">
        <v>45</v>
      </c>
      <c r="G14" s="6">
        <v>45</v>
      </c>
      <c r="H14" s="7">
        <v>5.0275404324878444E-4</v>
      </c>
      <c r="I14" s="7">
        <v>1.5268796059613331E-3</v>
      </c>
      <c r="J14" s="6">
        <v>38</v>
      </c>
      <c r="K14" s="6">
        <v>43</v>
      </c>
      <c r="L14" s="6">
        <v>53</v>
      </c>
      <c r="M14" s="6">
        <v>53</v>
      </c>
      <c r="N14" s="6">
        <v>2360.447910187379</v>
      </c>
      <c r="O14" s="7">
        <v>1.0148168246050587E-3</v>
      </c>
      <c r="P14" s="6">
        <v>90</v>
      </c>
      <c r="Q14" s="7">
        <v>1.0148168246050587E-3</v>
      </c>
      <c r="R14" s="6">
        <v>81</v>
      </c>
      <c r="S14" s="6">
        <v>106</v>
      </c>
    </row>
    <row r="15" spans="1:19" x14ac:dyDescent="0.2">
      <c r="A15" s="4">
        <v>250</v>
      </c>
      <c r="B15" s="6">
        <v>4714.5921571984572</v>
      </c>
      <c r="C15" s="6">
        <v>4109.8492318367453</v>
      </c>
      <c r="D15" s="7">
        <v>4.5982000932747839E-2</v>
      </c>
      <c r="E15" s="7">
        <v>6.1890539176501606E-2</v>
      </c>
      <c r="F15" s="6">
        <v>30</v>
      </c>
      <c r="G15" s="6">
        <v>45</v>
      </c>
      <c r="H15" s="7">
        <v>4.5982000932747839E-2</v>
      </c>
      <c r="I15" s="7">
        <v>6.6666666666666666E-2</v>
      </c>
      <c r="J15" s="6">
        <v>25</v>
      </c>
      <c r="K15" s="6">
        <v>30</v>
      </c>
      <c r="L15" s="6">
        <v>49</v>
      </c>
      <c r="M15" s="6">
        <v>49</v>
      </c>
      <c r="N15" s="6">
        <v>4412.2206945176022</v>
      </c>
      <c r="O15" s="7">
        <v>5.55271238790001E-2</v>
      </c>
      <c r="P15" s="6">
        <v>75</v>
      </c>
      <c r="Q15" s="7">
        <v>5.6324333799707249E-2</v>
      </c>
      <c r="R15" s="6">
        <v>55</v>
      </c>
      <c r="S15" s="6">
        <v>98</v>
      </c>
    </row>
    <row r="16" spans="1:19" x14ac:dyDescent="0.2">
      <c r="A16" s="3" t="s">
        <v>38</v>
      </c>
      <c r="B16" s="6">
        <v>5806.1251121631021</v>
      </c>
      <c r="C16" s="6">
        <v>4857.6671674398267</v>
      </c>
      <c r="D16" s="7">
        <v>7.136924560950544E-3</v>
      </c>
      <c r="E16" s="7">
        <v>1.3052270705878815E-2</v>
      </c>
      <c r="F16" s="6">
        <v>106</v>
      </c>
      <c r="G16" s="6">
        <v>148</v>
      </c>
      <c r="H16" s="7">
        <v>7.136924560950544E-3</v>
      </c>
      <c r="I16" s="7">
        <v>2.5951650843674774E-3</v>
      </c>
      <c r="J16" s="6">
        <v>76</v>
      </c>
      <c r="K16" s="6">
        <v>93</v>
      </c>
      <c r="L16" s="6">
        <v>195</v>
      </c>
      <c r="M16" s="6">
        <v>195</v>
      </c>
      <c r="N16" s="6">
        <v>5331.8961398014644</v>
      </c>
      <c r="O16" s="7">
        <v>1.0583661684767015E-2</v>
      </c>
      <c r="P16" s="6">
        <v>254</v>
      </c>
      <c r="Q16" s="7">
        <v>4.9667242199231678E-3</v>
      </c>
      <c r="R16" s="6">
        <v>169</v>
      </c>
      <c r="S16" s="6">
        <v>390</v>
      </c>
    </row>
    <row r="17" spans="1:19" x14ac:dyDescent="0.2">
      <c r="A17" s="4">
        <v>25</v>
      </c>
      <c r="B17" s="6">
        <v>3911.3002760553914</v>
      </c>
      <c r="C17" s="6">
        <v>2748.3342172237744</v>
      </c>
      <c r="D17" s="7">
        <v>4.3086227289332855E-4</v>
      </c>
      <c r="E17" s="7">
        <v>7.727271450005172E-4</v>
      </c>
      <c r="F17" s="6">
        <v>77</v>
      </c>
      <c r="G17" s="6">
        <v>81</v>
      </c>
      <c r="H17" s="7">
        <v>4.3086227289332855E-4</v>
      </c>
      <c r="I17" s="7">
        <v>4.9625795104661381E-4</v>
      </c>
      <c r="J17" s="6">
        <v>76</v>
      </c>
      <c r="K17" s="6">
        <v>56</v>
      </c>
      <c r="L17" s="6">
        <v>83</v>
      </c>
      <c r="M17" s="6">
        <v>83</v>
      </c>
      <c r="N17" s="6">
        <v>3329.8172466395836</v>
      </c>
      <c r="O17" s="7">
        <v>6.0612211239131789E-4</v>
      </c>
      <c r="P17" s="6">
        <v>158</v>
      </c>
      <c r="Q17" s="7">
        <v>4.6312987724527848E-4</v>
      </c>
      <c r="R17" s="6">
        <v>132</v>
      </c>
      <c r="S17" s="6">
        <v>166</v>
      </c>
    </row>
    <row r="18" spans="1:19" x14ac:dyDescent="0.2">
      <c r="A18" s="4">
        <v>50</v>
      </c>
      <c r="B18" s="6">
        <v>7206.886497849684</v>
      </c>
      <c r="C18" s="6">
        <v>5845.0977351848887</v>
      </c>
      <c r="D18" s="7">
        <v>2.8977048273526377E-2</v>
      </c>
      <c r="E18" s="7">
        <v>1.6572377910565937E-3</v>
      </c>
      <c r="F18" s="6">
        <v>19</v>
      </c>
      <c r="G18" s="6">
        <v>52</v>
      </c>
      <c r="H18" s="7">
        <v>2.8977048273526377E-2</v>
      </c>
      <c r="I18" s="7">
        <v>4.712739365311306E-3</v>
      </c>
      <c r="J18" s="6">
        <v>0</v>
      </c>
      <c r="K18" s="6">
        <v>37</v>
      </c>
      <c r="L18" s="6">
        <v>65</v>
      </c>
      <c r="M18" s="6">
        <v>65</v>
      </c>
      <c r="N18" s="6">
        <v>6525.9921165172864</v>
      </c>
      <c r="O18" s="7">
        <v>8.9681729905907604E-3</v>
      </c>
      <c r="P18" s="6">
        <v>71</v>
      </c>
      <c r="Q18" s="7">
        <v>1.7884792772628059E-2</v>
      </c>
      <c r="R18" s="6">
        <v>37</v>
      </c>
      <c r="S18" s="6">
        <v>130</v>
      </c>
    </row>
    <row r="19" spans="1:19" x14ac:dyDescent="0.2">
      <c r="A19" s="4">
        <v>100</v>
      </c>
      <c r="B19" s="6">
        <v>7214.4786650169435</v>
      </c>
      <c r="C19" s="6">
        <v>7216.6122770990632</v>
      </c>
      <c r="D19" s="7">
        <v>1.7277369125097013E-2</v>
      </c>
      <c r="E19" s="7">
        <v>0.13862311780745976</v>
      </c>
      <c r="F19" s="6">
        <v>10</v>
      </c>
      <c r="G19" s="6">
        <v>11</v>
      </c>
      <c r="H19" s="7">
        <v>1.7277369125097013E-2</v>
      </c>
      <c r="I19" s="7">
        <v>2.3184639501694734E-2</v>
      </c>
      <c r="J19" s="6">
        <v>0</v>
      </c>
      <c r="K19" s="6">
        <v>0</v>
      </c>
      <c r="L19" s="6">
        <v>42</v>
      </c>
      <c r="M19" s="6">
        <v>42</v>
      </c>
      <c r="N19" s="6">
        <v>7215.5454710580043</v>
      </c>
      <c r="O19" s="7">
        <v>8.0839427958715585E-2</v>
      </c>
      <c r="P19" s="6">
        <v>21</v>
      </c>
      <c r="Q19" s="7">
        <v>1.9492595516321157E-2</v>
      </c>
      <c r="R19" s="6">
        <v>0</v>
      </c>
      <c r="S19" s="6">
        <v>84</v>
      </c>
    </row>
    <row r="20" spans="1:19" x14ac:dyDescent="0.2">
      <c r="A20" s="4">
        <v>250</v>
      </c>
      <c r="B20" s="6">
        <v>7220.149533653258</v>
      </c>
      <c r="C20" s="6">
        <v>7220.8578392028767</v>
      </c>
      <c r="D20" s="7" t="e">
        <v>#DIV/0!</v>
      </c>
      <c r="E20" s="7">
        <v>6.4528626177005624E-2</v>
      </c>
      <c r="F20" s="6">
        <v>0</v>
      </c>
      <c r="G20" s="6">
        <v>4</v>
      </c>
      <c r="H20" s="7" t="e">
        <v>#DIV/0!</v>
      </c>
      <c r="I20" s="7" t="e">
        <v>#DIV/0!</v>
      </c>
      <c r="J20" s="6">
        <v>0</v>
      </c>
      <c r="K20" s="6">
        <v>0</v>
      </c>
      <c r="L20" s="6">
        <v>5</v>
      </c>
      <c r="M20" s="6">
        <v>5</v>
      </c>
      <c r="N20" s="6">
        <v>7220.5036864280673</v>
      </c>
      <c r="O20" s="7">
        <v>6.4528626177005624E-2</v>
      </c>
      <c r="P20" s="6">
        <v>4</v>
      </c>
      <c r="Q20" s="7" t="e">
        <v>#DIV/0!</v>
      </c>
      <c r="R20" s="6">
        <v>0</v>
      </c>
      <c r="S20" s="6">
        <v>10</v>
      </c>
    </row>
    <row r="21" spans="1:19" x14ac:dyDescent="0.2">
      <c r="A21" s="3" t="s">
        <v>35</v>
      </c>
      <c r="B21" s="6">
        <v>2711.9469283982171</v>
      </c>
      <c r="C21" s="6">
        <v>2243.8070914466989</v>
      </c>
      <c r="D21" s="7">
        <v>1.0528233538865518E-2</v>
      </c>
      <c r="E21" s="7">
        <v>1.365898364633508E-2</v>
      </c>
      <c r="F21" s="6">
        <v>520</v>
      </c>
      <c r="G21" s="6">
        <v>576</v>
      </c>
      <c r="H21" s="7">
        <v>1.0528233538865518E-2</v>
      </c>
      <c r="I21" s="7">
        <v>9.5731990730549919E-3</v>
      </c>
      <c r="J21" s="6">
        <v>454</v>
      </c>
      <c r="K21" s="6">
        <v>496</v>
      </c>
      <c r="L21" s="6">
        <v>651</v>
      </c>
      <c r="M21" s="6">
        <v>651</v>
      </c>
      <c r="N21" s="6">
        <v>2477.8770099224575</v>
      </c>
      <c r="O21" s="7">
        <v>1.2173591259579451E-2</v>
      </c>
      <c r="P21" s="6">
        <v>1096</v>
      </c>
      <c r="Q21" s="7">
        <v>1.0055820960539421E-2</v>
      </c>
      <c r="R21" s="6">
        <v>950</v>
      </c>
      <c r="S21" s="6">
        <v>1302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9"/>
  <sheetViews>
    <sheetView workbookViewId="0">
      <selection activeCell="I4" sqref="I4"/>
    </sheetView>
  </sheetViews>
  <sheetFormatPr baseColWidth="10" defaultRowHeight="16" x14ac:dyDescent="0.2"/>
  <cols>
    <col min="1" max="1" width="10.6640625" bestFit="1" customWidth="1"/>
    <col min="2" max="2" width="21" bestFit="1" customWidth="1"/>
    <col min="3" max="3" width="12.1640625" bestFit="1" customWidth="1"/>
    <col min="4" max="4" width="24.33203125" bestFit="1" customWidth="1"/>
    <col min="5" max="5" width="12.1640625" bestFit="1" customWidth="1"/>
    <col min="6" max="6" width="24.6640625" bestFit="1" customWidth="1"/>
    <col min="7" max="7" width="9.83203125" bestFit="1" customWidth="1"/>
    <col min="8" max="8" width="31.1640625" bestFit="1" customWidth="1"/>
    <col min="9" max="9" width="9.83203125" bestFit="1" customWidth="1"/>
    <col min="10" max="10" width="27" bestFit="1" customWidth="1"/>
    <col min="11" max="11" width="30.1640625" bestFit="1" customWidth="1"/>
    <col min="12" max="12" width="30.5" bestFit="1" customWidth="1"/>
    <col min="13" max="13" width="37.1640625" bestFit="1" customWidth="1"/>
  </cols>
  <sheetData>
    <row r="3" spans="1:13" x14ac:dyDescent="0.2">
      <c r="B3" s="2" t="s">
        <v>36</v>
      </c>
    </row>
    <row r="4" spans="1:13" x14ac:dyDescent="0.2">
      <c r="B4" t="s">
        <v>41</v>
      </c>
      <c r="D4" t="s">
        <v>50</v>
      </c>
      <c r="F4" t="s">
        <v>47</v>
      </c>
      <c r="H4" t="s">
        <v>56</v>
      </c>
      <c r="J4" t="s">
        <v>42</v>
      </c>
      <c r="K4" t="s">
        <v>51</v>
      </c>
      <c r="L4" t="s">
        <v>48</v>
      </c>
      <c r="M4" t="s">
        <v>57</v>
      </c>
    </row>
    <row r="5" spans="1:13" x14ac:dyDescent="0.2">
      <c r="A5" s="2" t="s">
        <v>34</v>
      </c>
      <c r="B5" t="s">
        <v>16</v>
      </c>
      <c r="C5" t="s">
        <v>19</v>
      </c>
      <c r="D5" t="s">
        <v>16</v>
      </c>
      <c r="E5" t="s">
        <v>19</v>
      </c>
      <c r="F5" t="s">
        <v>16</v>
      </c>
      <c r="G5" t="s">
        <v>19</v>
      </c>
      <c r="H5" t="s">
        <v>16</v>
      </c>
      <c r="I5" t="s">
        <v>19</v>
      </c>
    </row>
    <row r="6" spans="1:13" x14ac:dyDescent="0.2">
      <c r="A6" s="3">
        <v>0.05</v>
      </c>
      <c r="B6" s="6">
        <v>2527.0144671512435</v>
      </c>
      <c r="C6" s="6">
        <v>2060.3819016664506</v>
      </c>
      <c r="D6" s="7">
        <v>8.31327821691355E-3</v>
      </c>
      <c r="E6" s="7">
        <v>8.732481860689421E-3</v>
      </c>
      <c r="F6">
        <v>174</v>
      </c>
      <c r="G6">
        <v>192</v>
      </c>
      <c r="H6" s="7">
        <v>8.31327821691355E-3</v>
      </c>
      <c r="I6" s="7">
        <v>4.7550894141992622E-3</v>
      </c>
      <c r="J6">
        <v>2293.6981844088473</v>
      </c>
      <c r="K6">
        <v>8.5331883251238434E-3</v>
      </c>
      <c r="L6">
        <v>366</v>
      </c>
      <c r="M6" s="7">
        <v>6.5444675982232114E-3</v>
      </c>
    </row>
    <row r="7" spans="1:13" x14ac:dyDescent="0.2">
      <c r="A7" s="3">
        <v>0.25</v>
      </c>
      <c r="B7" s="6">
        <v>2860.2879941785654</v>
      </c>
      <c r="C7" s="6">
        <v>2322.2001105869135</v>
      </c>
      <c r="D7" s="7">
        <v>1.3582761532156838E-2</v>
      </c>
      <c r="E7" s="7">
        <v>1.6207404114775562E-2</v>
      </c>
      <c r="F7">
        <v>176</v>
      </c>
      <c r="G7">
        <v>193</v>
      </c>
      <c r="H7" s="7">
        <v>1.3582761532156838E-2</v>
      </c>
      <c r="I7" s="7">
        <v>1.3402784875372423E-2</v>
      </c>
      <c r="J7">
        <v>2591.2440523827395</v>
      </c>
      <c r="K7">
        <v>1.4955542069949292E-2</v>
      </c>
      <c r="L7">
        <v>369</v>
      </c>
      <c r="M7" s="7">
        <v>1.349380755236684E-2</v>
      </c>
    </row>
    <row r="8" spans="1:13" x14ac:dyDescent="0.2">
      <c r="A8" s="3">
        <v>0.75</v>
      </c>
      <c r="B8" s="6">
        <v>2739.8782711499316</v>
      </c>
      <c r="C8" s="6">
        <v>2341.5110583939681</v>
      </c>
      <c r="D8" s="7">
        <v>9.632970592985339E-3</v>
      </c>
      <c r="E8" s="7">
        <v>1.603617313552334E-2</v>
      </c>
      <c r="F8">
        <v>170</v>
      </c>
      <c r="G8">
        <v>191</v>
      </c>
      <c r="H8" s="7">
        <v>9.632970592985339E-3</v>
      </c>
      <c r="I8" s="7">
        <v>1.0603660305325245E-2</v>
      </c>
      <c r="J8">
        <v>2540.6946647719501</v>
      </c>
      <c r="K8">
        <v>1.3020814597486054E-2</v>
      </c>
      <c r="L8">
        <v>361</v>
      </c>
      <c r="M8" s="7">
        <v>1.0111071496078129E-2</v>
      </c>
    </row>
    <row r="9" spans="1:13" x14ac:dyDescent="0.2">
      <c r="A9" s="3" t="s">
        <v>35</v>
      </c>
      <c r="B9">
        <v>2711.9469283982171</v>
      </c>
      <c r="C9">
        <v>2243.8070914466989</v>
      </c>
      <c r="D9">
        <v>1.0528233538865514E-2</v>
      </c>
      <c r="E9">
        <v>1.3658983646335084E-2</v>
      </c>
      <c r="F9">
        <v>520</v>
      </c>
      <c r="G9">
        <v>576</v>
      </c>
      <c r="H9" s="7">
        <v>1.0528233538865514E-2</v>
      </c>
      <c r="I9" s="7">
        <v>9.5731990730550005E-3</v>
      </c>
      <c r="J9">
        <v>2477.8770099224575</v>
      </c>
      <c r="K9">
        <v>1.2173591259579453E-2</v>
      </c>
      <c r="L9">
        <v>1096</v>
      </c>
      <c r="M9" s="7">
        <v>1.0055820960539421E-2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L56" sqref="L56"/>
    </sheetView>
  </sheetViews>
  <sheetFormatPr baseColWidth="10" defaultRowHeight="16" x14ac:dyDescent="0.2"/>
  <cols>
    <col min="1" max="1" width="10.6640625" bestFit="1" customWidth="1"/>
    <col min="2" max="2" width="28.1640625" bestFit="1" customWidth="1"/>
  </cols>
  <sheetData>
    <row r="1" spans="1:2" x14ac:dyDescent="0.2">
      <c r="A1" s="2" t="s">
        <v>3</v>
      </c>
      <c r="B1" t="s">
        <v>19</v>
      </c>
    </row>
    <row r="3" spans="1:2" x14ac:dyDescent="0.2">
      <c r="A3" s="2" t="s">
        <v>34</v>
      </c>
      <c r="B3" t="s">
        <v>49</v>
      </c>
    </row>
    <row r="4" spans="1:2" x14ac:dyDescent="0.2">
      <c r="A4" s="3" t="s">
        <v>40</v>
      </c>
      <c r="B4" s="5">
        <v>0.60733129971536559</v>
      </c>
    </row>
    <row r="5" spans="1:2" x14ac:dyDescent="0.2">
      <c r="A5" s="3" t="s">
        <v>39</v>
      </c>
      <c r="B5" s="5">
        <v>0.55044004286113135</v>
      </c>
    </row>
    <row r="6" spans="1:2" x14ac:dyDescent="0.2">
      <c r="A6" s="3" t="s">
        <v>38</v>
      </c>
      <c r="B6" s="5">
        <v>0.30920226579590349</v>
      </c>
    </row>
    <row r="7" spans="1:2" x14ac:dyDescent="0.2">
      <c r="A7" s="3" t="s">
        <v>35</v>
      </c>
      <c r="B7">
        <v>0.49915361446988066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303"/>
  <sheetViews>
    <sheetView workbookViewId="0">
      <selection activeCell="V5" sqref="V5"/>
    </sheetView>
  </sheetViews>
  <sheetFormatPr baseColWidth="10" defaultRowHeight="16" x14ac:dyDescent="0.2"/>
  <cols>
    <col min="16" max="16" width="13.6640625" bestFit="1" customWidth="1"/>
    <col min="18" max="18" width="12" bestFit="1" customWidth="1"/>
    <col min="19" max="19" width="21.6640625" customWidth="1"/>
    <col min="20" max="20" width="24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  <c r="R1" t="s">
        <v>46</v>
      </c>
      <c r="S1" t="s">
        <v>52</v>
      </c>
      <c r="T1" t="s">
        <v>53</v>
      </c>
      <c r="U1" t="s">
        <v>55</v>
      </c>
      <c r="V1" t="s">
        <v>60</v>
      </c>
      <c r="W1" t="s">
        <v>54</v>
      </c>
    </row>
    <row r="2" spans="1:23" x14ac:dyDescent="0.2">
      <c r="A2">
        <v>33</v>
      </c>
      <c r="B2">
        <v>1056</v>
      </c>
      <c r="C2">
        <v>250</v>
      </c>
      <c r="D2" t="s">
        <v>16</v>
      </c>
      <c r="E2">
        <v>7211.9423475265503</v>
      </c>
      <c r="F2" t="s">
        <v>17</v>
      </c>
      <c r="G2" t="s">
        <v>17</v>
      </c>
      <c r="H2">
        <v>0</v>
      </c>
      <c r="I2">
        <v>211</v>
      </c>
      <c r="J2">
        <v>0</v>
      </c>
      <c r="K2">
        <v>0</v>
      </c>
      <c r="L2">
        <v>1999</v>
      </c>
      <c r="M2">
        <v>0.25</v>
      </c>
      <c r="N2">
        <v>0</v>
      </c>
      <c r="O2" t="s">
        <v>18</v>
      </c>
      <c r="P2">
        <v>0</v>
      </c>
      <c r="Q2" t="str">
        <f>IF(A2&lt;25,"Small",IF(A2&lt;50,"Medium","Large"))</f>
        <v>Medium</v>
      </c>
      <c r="R2">
        <f>IF(ISNUMBER(G2),1,0)</f>
        <v>0</v>
      </c>
      <c r="S2" t="str">
        <f>O2 &amp; " " &amp; C2  &amp; " " &amp; L2 &amp; " " &amp; M2</f>
        <v>eil33 250 1999 0,25</v>
      </c>
      <c r="T2" t="str">
        <f>S2&amp;"_"&amp;D2&amp;"_"&amp;F2</f>
        <v>eil33 250 1999 0,25_cut_inf</v>
      </c>
      <c r="U2" t="str">
        <f>IF(AND(D2="warmstart", COUNTIF(T:T,S2 &amp; "_cut_inf") &gt; 0), "Niet meedoen",G2)</f>
        <v>inf</v>
      </c>
      <c r="V2">
        <f>IF(G2=0,1,0)</f>
        <v>0</v>
      </c>
      <c r="W2">
        <f t="shared" ref="W2:W65" si="0">COUNTIF(S:S,S2)</f>
        <v>2</v>
      </c>
    </row>
    <row r="3" spans="1:23" x14ac:dyDescent="0.2">
      <c r="A3">
        <v>51</v>
      </c>
      <c r="B3">
        <v>2550</v>
      </c>
      <c r="C3">
        <v>50</v>
      </c>
      <c r="D3" t="s">
        <v>19</v>
      </c>
      <c r="E3">
        <v>7203.2861428260803</v>
      </c>
      <c r="F3">
        <v>428.87175639203298</v>
      </c>
      <c r="G3">
        <v>4.7589553600337004E-3</v>
      </c>
      <c r="H3">
        <v>4.13124179840087</v>
      </c>
      <c r="I3">
        <v>319</v>
      </c>
      <c r="J3">
        <v>127</v>
      </c>
      <c r="K3">
        <v>0.1</v>
      </c>
      <c r="L3">
        <v>2001</v>
      </c>
      <c r="M3">
        <v>0.25</v>
      </c>
      <c r="N3">
        <v>45292</v>
      </c>
      <c r="O3" t="s">
        <v>20</v>
      </c>
      <c r="P3">
        <v>0.39811912225705298</v>
      </c>
      <c r="Q3" t="str">
        <f t="shared" ref="Q3:Q66" si="1">IF(A3&lt;25,"Small",IF(A3&lt;50,"Medium","Large"))</f>
        <v>Large</v>
      </c>
      <c r="R3">
        <f t="shared" ref="R3:R66" si="2">IF(ISNUMBER(G3),1,0)</f>
        <v>1</v>
      </c>
      <c r="S3" t="str">
        <f t="shared" ref="S3:S66" si="3">O3 &amp; " " &amp; C3  &amp; " " &amp; L3 &amp; " " &amp; M3</f>
        <v>eil51 50 2001 0,25</v>
      </c>
      <c r="T3" t="str">
        <f t="shared" ref="T3:T66" si="4">S3&amp;"_"&amp;D3&amp;"_"&amp;F3</f>
        <v>eil51 50 2001 0,25_warmstart_428,871756392033</v>
      </c>
      <c r="U3">
        <f t="shared" ref="U3:U66" si="5">IF(AND(D3="warmstart", COUNTIF(T:T,S3 &amp; "_cut_inf") &gt; 0), "Niet meedoen",G3)</f>
        <v>4.7589553600337004E-3</v>
      </c>
      <c r="V3">
        <f t="shared" ref="V3:V66" si="6">IF(G3=0,1,0)</f>
        <v>0</v>
      </c>
      <c r="W3">
        <f t="shared" si="0"/>
        <v>2</v>
      </c>
    </row>
    <row r="4" spans="1:23" x14ac:dyDescent="0.2">
      <c r="A4">
        <v>13</v>
      </c>
      <c r="B4">
        <v>156</v>
      </c>
      <c r="C4">
        <v>50</v>
      </c>
      <c r="D4" t="s">
        <v>19</v>
      </c>
      <c r="E4">
        <v>3.04976105690002</v>
      </c>
      <c r="F4">
        <v>152.99999999999901</v>
      </c>
      <c r="G4">
        <v>0</v>
      </c>
      <c r="H4">
        <v>0.53675603866577104</v>
      </c>
      <c r="I4">
        <v>54</v>
      </c>
      <c r="J4">
        <v>26</v>
      </c>
      <c r="K4">
        <v>0.1</v>
      </c>
      <c r="L4">
        <v>1998</v>
      </c>
      <c r="M4">
        <v>0.05</v>
      </c>
      <c r="N4">
        <v>0</v>
      </c>
      <c r="O4" t="s">
        <v>21</v>
      </c>
      <c r="P4">
        <v>0.48148148148148101</v>
      </c>
      <c r="Q4" t="str">
        <f t="shared" si="1"/>
        <v>Small</v>
      </c>
      <c r="R4">
        <f t="shared" si="2"/>
        <v>1</v>
      </c>
      <c r="S4" t="str">
        <f t="shared" si="3"/>
        <v>eil13 50 1998 0,05</v>
      </c>
      <c r="T4" t="str">
        <f t="shared" si="4"/>
        <v>eil13 50 1998 0,05_warmstart_152,999999999999</v>
      </c>
      <c r="U4">
        <f t="shared" si="5"/>
        <v>0</v>
      </c>
      <c r="V4">
        <f t="shared" si="6"/>
        <v>1</v>
      </c>
      <c r="W4">
        <f t="shared" si="0"/>
        <v>2</v>
      </c>
    </row>
    <row r="5" spans="1:23" x14ac:dyDescent="0.2">
      <c r="A5">
        <v>13</v>
      </c>
      <c r="B5">
        <v>156</v>
      </c>
      <c r="C5">
        <v>250</v>
      </c>
      <c r="D5" t="s">
        <v>19</v>
      </c>
      <c r="E5">
        <v>55.170562267303403</v>
      </c>
      <c r="F5">
        <v>152.99999999999901</v>
      </c>
      <c r="G5">
        <v>0</v>
      </c>
      <c r="H5">
        <v>4.7869994640350297</v>
      </c>
      <c r="I5">
        <v>52</v>
      </c>
      <c r="J5">
        <v>24</v>
      </c>
      <c r="K5">
        <v>0.1</v>
      </c>
      <c r="L5">
        <v>2001</v>
      </c>
      <c r="M5">
        <v>0.75</v>
      </c>
      <c r="N5">
        <v>0</v>
      </c>
      <c r="O5" t="s">
        <v>21</v>
      </c>
      <c r="P5">
        <v>0.46153846153846101</v>
      </c>
      <c r="Q5" t="str">
        <f t="shared" si="1"/>
        <v>Small</v>
      </c>
      <c r="R5">
        <f t="shared" si="2"/>
        <v>1</v>
      </c>
      <c r="S5" t="str">
        <f t="shared" si="3"/>
        <v>eil13 250 2001 0,75</v>
      </c>
      <c r="T5" t="str">
        <f t="shared" si="4"/>
        <v>eil13 250 2001 0,75_warmstart_152,999999999999</v>
      </c>
      <c r="U5">
        <f t="shared" si="5"/>
        <v>0</v>
      </c>
      <c r="V5">
        <f t="shared" si="6"/>
        <v>1</v>
      </c>
      <c r="W5">
        <f t="shared" si="0"/>
        <v>2</v>
      </c>
    </row>
    <row r="6" spans="1:23" x14ac:dyDescent="0.2">
      <c r="A6">
        <v>33</v>
      </c>
      <c r="B6">
        <v>1056</v>
      </c>
      <c r="C6">
        <v>100</v>
      </c>
      <c r="D6" t="s">
        <v>19</v>
      </c>
      <c r="E6">
        <v>2070.8925275802599</v>
      </c>
      <c r="F6">
        <v>442.65348671178799</v>
      </c>
      <c r="G6">
        <v>0</v>
      </c>
      <c r="H6">
        <v>13.086780309677099</v>
      </c>
      <c r="I6">
        <v>371</v>
      </c>
      <c r="J6">
        <v>164</v>
      </c>
      <c r="K6">
        <v>0.1</v>
      </c>
      <c r="L6">
        <v>2002</v>
      </c>
      <c r="M6">
        <v>0.25</v>
      </c>
      <c r="N6">
        <v>29237</v>
      </c>
      <c r="O6" t="s">
        <v>18</v>
      </c>
      <c r="P6">
        <v>0.44204851752021501</v>
      </c>
      <c r="Q6" t="str">
        <f t="shared" si="1"/>
        <v>Medium</v>
      </c>
      <c r="R6">
        <f t="shared" si="2"/>
        <v>1</v>
      </c>
      <c r="S6" t="str">
        <f t="shared" si="3"/>
        <v>eil33 100 2002 0,25</v>
      </c>
      <c r="T6" t="str">
        <f t="shared" si="4"/>
        <v>eil33 100 2002 0,25_warmstart_442,653486711788</v>
      </c>
      <c r="U6">
        <f t="shared" si="5"/>
        <v>0</v>
      </c>
      <c r="V6">
        <f t="shared" si="6"/>
        <v>1</v>
      </c>
      <c r="W6">
        <f t="shared" si="0"/>
        <v>2</v>
      </c>
    </row>
    <row r="7" spans="1:23" x14ac:dyDescent="0.2">
      <c r="A7">
        <v>22</v>
      </c>
      <c r="B7">
        <v>462</v>
      </c>
      <c r="C7">
        <v>25</v>
      </c>
      <c r="D7" t="s">
        <v>16</v>
      </c>
      <c r="E7">
        <v>18.2463390827178</v>
      </c>
      <c r="F7">
        <v>278.43707695875997</v>
      </c>
      <c r="G7">
        <v>0</v>
      </c>
      <c r="H7">
        <v>0</v>
      </c>
      <c r="I7">
        <v>1643</v>
      </c>
      <c r="J7">
        <v>0</v>
      </c>
      <c r="K7">
        <v>0</v>
      </c>
      <c r="L7">
        <v>1999</v>
      </c>
      <c r="M7">
        <v>0.05</v>
      </c>
      <c r="N7">
        <v>0</v>
      </c>
      <c r="O7" t="s">
        <v>22</v>
      </c>
      <c r="P7">
        <v>0</v>
      </c>
      <c r="Q7" t="str">
        <f t="shared" si="1"/>
        <v>Small</v>
      </c>
      <c r="R7">
        <f t="shared" si="2"/>
        <v>1</v>
      </c>
      <c r="S7" t="str">
        <f t="shared" si="3"/>
        <v>eil22 25 1999 0,05</v>
      </c>
      <c r="T7" t="str">
        <f t="shared" si="4"/>
        <v>eil22 25 1999 0,05_cut_278,43707695876</v>
      </c>
      <c r="U7">
        <f t="shared" si="5"/>
        <v>0</v>
      </c>
      <c r="V7">
        <f t="shared" si="6"/>
        <v>1</v>
      </c>
      <c r="W7">
        <f t="shared" si="0"/>
        <v>2</v>
      </c>
    </row>
    <row r="8" spans="1:23" x14ac:dyDescent="0.2">
      <c r="A8">
        <v>48</v>
      </c>
      <c r="B8">
        <v>2256</v>
      </c>
      <c r="C8">
        <v>25</v>
      </c>
      <c r="D8" t="s">
        <v>19</v>
      </c>
      <c r="E8">
        <v>7202.5710518360102</v>
      </c>
      <c r="F8" t="s">
        <v>17</v>
      </c>
      <c r="G8" t="s">
        <v>17</v>
      </c>
      <c r="H8">
        <v>4.5810306072235099</v>
      </c>
      <c r="I8">
        <v>814</v>
      </c>
      <c r="J8">
        <v>168</v>
      </c>
      <c r="K8">
        <v>0.1</v>
      </c>
      <c r="L8">
        <v>2001</v>
      </c>
      <c r="M8">
        <v>0.25</v>
      </c>
      <c r="N8">
        <v>45744</v>
      </c>
      <c r="O8" t="s">
        <v>23</v>
      </c>
      <c r="P8">
        <v>0.20638820638820601</v>
      </c>
      <c r="Q8" t="str">
        <f t="shared" si="1"/>
        <v>Medium</v>
      </c>
      <c r="R8">
        <f t="shared" si="2"/>
        <v>0</v>
      </c>
      <c r="S8" t="str">
        <f t="shared" si="3"/>
        <v>att48 25 2001 0,25</v>
      </c>
      <c r="T8" t="str">
        <f t="shared" si="4"/>
        <v>att48 25 2001 0,25_warmstart_inf</v>
      </c>
      <c r="U8" t="str">
        <f t="shared" si="5"/>
        <v>Niet meedoen</v>
      </c>
      <c r="V8">
        <f t="shared" si="6"/>
        <v>0</v>
      </c>
      <c r="W8">
        <f t="shared" si="0"/>
        <v>2</v>
      </c>
    </row>
    <row r="9" spans="1:23" x14ac:dyDescent="0.2">
      <c r="A9">
        <v>31</v>
      </c>
      <c r="B9">
        <v>930</v>
      </c>
      <c r="C9">
        <v>100</v>
      </c>
      <c r="D9" t="s">
        <v>16</v>
      </c>
      <c r="E9">
        <v>17.882993698120099</v>
      </c>
      <c r="F9">
        <v>222.99999999999901</v>
      </c>
      <c r="G9">
        <v>0</v>
      </c>
      <c r="H9">
        <v>0</v>
      </c>
      <c r="I9">
        <v>351</v>
      </c>
      <c r="J9">
        <v>0</v>
      </c>
      <c r="K9">
        <v>0</v>
      </c>
      <c r="L9">
        <v>1999</v>
      </c>
      <c r="M9">
        <v>0.05</v>
      </c>
      <c r="N9">
        <v>0</v>
      </c>
      <c r="O9" t="s">
        <v>24</v>
      </c>
      <c r="P9">
        <v>0</v>
      </c>
      <c r="Q9" t="str">
        <f t="shared" si="1"/>
        <v>Medium</v>
      </c>
      <c r="R9">
        <f t="shared" si="2"/>
        <v>1</v>
      </c>
      <c r="S9" t="str">
        <f t="shared" si="3"/>
        <v>eil31 100 1999 0,05</v>
      </c>
      <c r="T9" t="str">
        <f t="shared" si="4"/>
        <v>eil31 100 1999 0,05_cut_222,999999999999</v>
      </c>
      <c r="U9">
        <f t="shared" si="5"/>
        <v>0</v>
      </c>
      <c r="V9">
        <f t="shared" si="6"/>
        <v>1</v>
      </c>
      <c r="W9">
        <f t="shared" si="0"/>
        <v>2</v>
      </c>
    </row>
    <row r="10" spans="1:23" x14ac:dyDescent="0.2">
      <c r="A10">
        <v>23</v>
      </c>
      <c r="B10">
        <v>506</v>
      </c>
      <c r="C10">
        <v>50</v>
      </c>
      <c r="D10" t="s">
        <v>16</v>
      </c>
      <c r="E10">
        <v>21.560417413711502</v>
      </c>
      <c r="F10">
        <v>470.05859968022298</v>
      </c>
      <c r="G10">
        <v>0</v>
      </c>
      <c r="H10">
        <v>0</v>
      </c>
      <c r="I10">
        <v>364</v>
      </c>
      <c r="J10">
        <v>0</v>
      </c>
      <c r="K10">
        <v>0</v>
      </c>
      <c r="L10">
        <v>2002</v>
      </c>
      <c r="M10">
        <v>0.05</v>
      </c>
      <c r="N10">
        <v>0</v>
      </c>
      <c r="O10" t="s">
        <v>25</v>
      </c>
      <c r="P10">
        <v>0</v>
      </c>
      <c r="Q10" t="str">
        <f t="shared" si="1"/>
        <v>Small</v>
      </c>
      <c r="R10">
        <f t="shared" si="2"/>
        <v>1</v>
      </c>
      <c r="S10" t="str">
        <f t="shared" si="3"/>
        <v>eil23 50 2002 0,05</v>
      </c>
      <c r="T10" t="str">
        <f t="shared" si="4"/>
        <v>eil23 50 2002 0,05_cut_470,058599680223</v>
      </c>
      <c r="U10">
        <f t="shared" si="5"/>
        <v>0</v>
      </c>
      <c r="V10">
        <f t="shared" si="6"/>
        <v>1</v>
      </c>
      <c r="W10">
        <f t="shared" si="0"/>
        <v>2</v>
      </c>
    </row>
    <row r="11" spans="1:23" x14ac:dyDescent="0.2">
      <c r="A11">
        <v>23</v>
      </c>
      <c r="B11">
        <v>506</v>
      </c>
      <c r="C11">
        <v>50</v>
      </c>
      <c r="D11" t="s">
        <v>19</v>
      </c>
      <c r="E11">
        <v>8.0036549568176198</v>
      </c>
      <c r="F11">
        <v>470.05859968022298</v>
      </c>
      <c r="G11">
        <v>0</v>
      </c>
      <c r="H11">
        <v>0.90554571151733398</v>
      </c>
      <c r="I11">
        <v>115</v>
      </c>
      <c r="J11">
        <v>83</v>
      </c>
      <c r="K11">
        <v>0.1</v>
      </c>
      <c r="L11">
        <v>1998</v>
      </c>
      <c r="M11">
        <v>0.75</v>
      </c>
      <c r="N11">
        <v>21</v>
      </c>
      <c r="O11" t="s">
        <v>25</v>
      </c>
      <c r="P11">
        <v>0.72173913043478199</v>
      </c>
      <c r="Q11" t="str">
        <f t="shared" si="1"/>
        <v>Small</v>
      </c>
      <c r="R11">
        <f t="shared" si="2"/>
        <v>1</v>
      </c>
      <c r="S11" t="str">
        <f t="shared" si="3"/>
        <v>eil23 50 1998 0,75</v>
      </c>
      <c r="T11" t="str">
        <f t="shared" si="4"/>
        <v>eil23 50 1998 0,75_warmstart_470,058599680223</v>
      </c>
      <c r="U11">
        <f t="shared" si="5"/>
        <v>0</v>
      </c>
      <c r="V11">
        <f t="shared" si="6"/>
        <v>1</v>
      </c>
      <c r="W11">
        <f t="shared" si="0"/>
        <v>2</v>
      </c>
    </row>
    <row r="12" spans="1:23" x14ac:dyDescent="0.2">
      <c r="A12">
        <v>48</v>
      </c>
      <c r="B12">
        <v>2256</v>
      </c>
      <c r="C12">
        <v>250</v>
      </c>
      <c r="D12" t="s">
        <v>16</v>
      </c>
      <c r="E12">
        <v>7217.36565446853</v>
      </c>
      <c r="F12" t="s">
        <v>17</v>
      </c>
      <c r="G12" t="s">
        <v>17</v>
      </c>
      <c r="H12">
        <v>0</v>
      </c>
      <c r="I12">
        <v>25244</v>
      </c>
      <c r="J12">
        <v>0</v>
      </c>
      <c r="K12">
        <v>0</v>
      </c>
      <c r="L12">
        <v>1999</v>
      </c>
      <c r="M12">
        <v>0.05</v>
      </c>
      <c r="N12">
        <v>0</v>
      </c>
      <c r="O12" t="s">
        <v>23</v>
      </c>
      <c r="P12">
        <v>0</v>
      </c>
      <c r="Q12" t="str">
        <f t="shared" si="1"/>
        <v>Medium</v>
      </c>
      <c r="R12">
        <f t="shared" si="2"/>
        <v>0</v>
      </c>
      <c r="S12" t="str">
        <f t="shared" si="3"/>
        <v>att48 250 1999 0,05</v>
      </c>
      <c r="T12" t="str">
        <f t="shared" si="4"/>
        <v>att48 250 1999 0,05_cut_inf</v>
      </c>
      <c r="U12" t="str">
        <f t="shared" si="5"/>
        <v>inf</v>
      </c>
      <c r="V12">
        <f t="shared" si="6"/>
        <v>0</v>
      </c>
      <c r="W12">
        <f t="shared" si="0"/>
        <v>2</v>
      </c>
    </row>
    <row r="13" spans="1:23" x14ac:dyDescent="0.2">
      <c r="A13">
        <v>76</v>
      </c>
      <c r="B13">
        <v>5700</v>
      </c>
      <c r="C13">
        <v>50</v>
      </c>
      <c r="D13" t="s">
        <v>19</v>
      </c>
      <c r="E13">
        <v>2279.8955845832802</v>
      </c>
      <c r="F13">
        <v>544.36905267082795</v>
      </c>
      <c r="G13">
        <v>0</v>
      </c>
      <c r="H13">
        <v>15.208514690399101</v>
      </c>
      <c r="I13">
        <v>645</v>
      </c>
      <c r="J13">
        <v>209</v>
      </c>
      <c r="K13">
        <v>0.1</v>
      </c>
      <c r="L13">
        <v>1999</v>
      </c>
      <c r="M13">
        <v>0.05</v>
      </c>
      <c r="N13">
        <v>8638</v>
      </c>
      <c r="O13" t="s">
        <v>26</v>
      </c>
      <c r="P13">
        <v>0.32403100775193799</v>
      </c>
      <c r="Q13" t="str">
        <f t="shared" si="1"/>
        <v>Large</v>
      </c>
      <c r="R13">
        <f t="shared" si="2"/>
        <v>1</v>
      </c>
      <c r="S13" t="str">
        <f t="shared" si="3"/>
        <v>eilB76 50 1999 0,05</v>
      </c>
      <c r="T13" t="str">
        <f t="shared" si="4"/>
        <v>eilB76 50 1999 0,05_warmstart_544,369052670828</v>
      </c>
      <c r="U13" t="str">
        <f t="shared" si="5"/>
        <v>Niet meedoen</v>
      </c>
      <c r="V13">
        <f t="shared" si="6"/>
        <v>1</v>
      </c>
      <c r="W13">
        <f t="shared" si="0"/>
        <v>2</v>
      </c>
    </row>
    <row r="14" spans="1:23" x14ac:dyDescent="0.2">
      <c r="A14">
        <v>23</v>
      </c>
      <c r="B14">
        <v>506</v>
      </c>
      <c r="C14">
        <v>250</v>
      </c>
      <c r="D14" t="s">
        <v>19</v>
      </c>
      <c r="E14">
        <v>765.61733436584404</v>
      </c>
      <c r="F14">
        <v>470.05859968022401</v>
      </c>
      <c r="G14">
        <v>0</v>
      </c>
      <c r="H14">
        <v>9.5852482318878103</v>
      </c>
      <c r="I14">
        <v>223</v>
      </c>
      <c r="J14">
        <v>166</v>
      </c>
      <c r="K14">
        <v>0.1</v>
      </c>
      <c r="L14">
        <v>2000</v>
      </c>
      <c r="M14">
        <v>0.75</v>
      </c>
      <c r="N14">
        <v>0</v>
      </c>
      <c r="O14" t="s">
        <v>25</v>
      </c>
      <c r="P14">
        <v>0.74439461883407998</v>
      </c>
      <c r="Q14" t="str">
        <f t="shared" si="1"/>
        <v>Small</v>
      </c>
      <c r="R14">
        <f t="shared" si="2"/>
        <v>1</v>
      </c>
      <c r="S14" t="str">
        <f t="shared" si="3"/>
        <v>eil23 250 2000 0,75</v>
      </c>
      <c r="T14" t="str">
        <f t="shared" si="4"/>
        <v>eil23 250 2000 0,75_warmstart_470,058599680224</v>
      </c>
      <c r="U14">
        <f t="shared" si="5"/>
        <v>0</v>
      </c>
      <c r="V14">
        <f t="shared" si="6"/>
        <v>1</v>
      </c>
      <c r="W14">
        <f t="shared" si="0"/>
        <v>2</v>
      </c>
    </row>
    <row r="15" spans="1:23" x14ac:dyDescent="0.2">
      <c r="A15">
        <v>7</v>
      </c>
      <c r="B15">
        <v>42</v>
      </c>
      <c r="C15">
        <v>25</v>
      </c>
      <c r="D15" t="s">
        <v>19</v>
      </c>
      <c r="E15">
        <v>0.59729647636413497</v>
      </c>
      <c r="F15">
        <v>78.92</v>
      </c>
      <c r="G15">
        <v>0</v>
      </c>
      <c r="H15">
        <v>0.45188665390014598</v>
      </c>
      <c r="I15">
        <v>16</v>
      </c>
      <c r="J15">
        <v>4</v>
      </c>
      <c r="K15">
        <v>0.1</v>
      </c>
      <c r="L15">
        <v>1998</v>
      </c>
      <c r="M15">
        <v>0.75</v>
      </c>
      <c r="N15">
        <v>51</v>
      </c>
      <c r="O15" t="s">
        <v>27</v>
      </c>
      <c r="P15">
        <v>0.25</v>
      </c>
      <c r="Q15" t="str">
        <f t="shared" si="1"/>
        <v>Small</v>
      </c>
      <c r="R15">
        <f t="shared" si="2"/>
        <v>1</v>
      </c>
      <c r="S15" t="str">
        <f t="shared" si="3"/>
        <v>eil7 25 1998 0,75</v>
      </c>
      <c r="T15" t="str">
        <f t="shared" si="4"/>
        <v>eil7 25 1998 0,75_warmstart_78,92</v>
      </c>
      <c r="U15">
        <f t="shared" si="5"/>
        <v>0</v>
      </c>
      <c r="V15">
        <f t="shared" si="6"/>
        <v>1</v>
      </c>
      <c r="W15">
        <f t="shared" si="0"/>
        <v>2</v>
      </c>
    </row>
    <row r="16" spans="1:23" x14ac:dyDescent="0.2">
      <c r="A16">
        <v>76</v>
      </c>
      <c r="B16">
        <v>5700</v>
      </c>
      <c r="C16">
        <v>25</v>
      </c>
      <c r="D16" t="s">
        <v>16</v>
      </c>
      <c r="E16">
        <v>3372.3171701431202</v>
      </c>
      <c r="F16">
        <v>544.36905267082795</v>
      </c>
      <c r="G16">
        <v>0</v>
      </c>
      <c r="H16">
        <v>0</v>
      </c>
      <c r="I16">
        <v>3588</v>
      </c>
      <c r="J16">
        <v>0</v>
      </c>
      <c r="K16">
        <v>0</v>
      </c>
      <c r="L16">
        <v>2000</v>
      </c>
      <c r="M16">
        <v>0.25</v>
      </c>
      <c r="N16">
        <v>0</v>
      </c>
      <c r="O16" t="s">
        <v>26</v>
      </c>
      <c r="P16">
        <v>0</v>
      </c>
      <c r="Q16" t="str">
        <f t="shared" si="1"/>
        <v>Large</v>
      </c>
      <c r="R16">
        <f t="shared" si="2"/>
        <v>1</v>
      </c>
      <c r="S16" t="str">
        <f t="shared" si="3"/>
        <v>eilB76 25 2000 0,25</v>
      </c>
      <c r="T16" t="str">
        <f t="shared" si="4"/>
        <v>eilB76 25 2000 0,25_cut_544,369052670828</v>
      </c>
      <c r="U16">
        <f t="shared" si="5"/>
        <v>0</v>
      </c>
      <c r="V16">
        <f t="shared" si="6"/>
        <v>1</v>
      </c>
      <c r="W16">
        <f t="shared" si="0"/>
        <v>2</v>
      </c>
    </row>
    <row r="17" spans="1:23" x14ac:dyDescent="0.2">
      <c r="A17">
        <v>30</v>
      </c>
      <c r="B17">
        <v>870</v>
      </c>
      <c r="C17">
        <v>250</v>
      </c>
      <c r="D17" t="s">
        <v>19</v>
      </c>
      <c r="E17">
        <v>4294.3904881477301</v>
      </c>
      <c r="F17">
        <v>382.72988778852903</v>
      </c>
      <c r="G17">
        <v>0</v>
      </c>
      <c r="H17">
        <v>38.5223128795623</v>
      </c>
      <c r="I17">
        <v>428</v>
      </c>
      <c r="J17">
        <v>202</v>
      </c>
      <c r="K17">
        <v>0.1</v>
      </c>
      <c r="L17">
        <v>2000</v>
      </c>
      <c r="M17">
        <v>0.25</v>
      </c>
      <c r="N17">
        <v>0</v>
      </c>
      <c r="O17" t="s">
        <v>28</v>
      </c>
      <c r="P17">
        <v>0.47196261682242902</v>
      </c>
      <c r="Q17" t="str">
        <f t="shared" si="1"/>
        <v>Medium</v>
      </c>
      <c r="R17">
        <f t="shared" si="2"/>
        <v>1</v>
      </c>
      <c r="S17" t="str">
        <f t="shared" si="3"/>
        <v>eil30 250 2000 0,25</v>
      </c>
      <c r="T17" t="str">
        <f t="shared" si="4"/>
        <v>eil30 250 2000 0,25_warmstart_382,729887788529</v>
      </c>
      <c r="U17">
        <f t="shared" si="5"/>
        <v>0</v>
      </c>
      <c r="V17">
        <f t="shared" si="6"/>
        <v>1</v>
      </c>
      <c r="W17">
        <f t="shared" si="0"/>
        <v>2</v>
      </c>
    </row>
    <row r="18" spans="1:23" x14ac:dyDescent="0.2">
      <c r="A18">
        <v>30</v>
      </c>
      <c r="B18">
        <v>870</v>
      </c>
      <c r="C18">
        <v>50</v>
      </c>
      <c r="D18" t="s">
        <v>19</v>
      </c>
      <c r="E18">
        <v>94.560861825942993</v>
      </c>
      <c r="F18">
        <v>382.72988778852903</v>
      </c>
      <c r="G18">
        <v>0</v>
      </c>
      <c r="H18">
        <v>1.86937260627746</v>
      </c>
      <c r="I18">
        <v>236</v>
      </c>
      <c r="J18">
        <v>161</v>
      </c>
      <c r="K18">
        <v>0.1</v>
      </c>
      <c r="L18">
        <v>1998</v>
      </c>
      <c r="M18">
        <v>0.75</v>
      </c>
      <c r="N18">
        <v>0</v>
      </c>
      <c r="O18" t="s">
        <v>28</v>
      </c>
      <c r="P18">
        <v>0.68220338983050799</v>
      </c>
      <c r="Q18" t="str">
        <f t="shared" si="1"/>
        <v>Medium</v>
      </c>
      <c r="R18">
        <f t="shared" si="2"/>
        <v>1</v>
      </c>
      <c r="S18" t="str">
        <f t="shared" si="3"/>
        <v>eil30 50 1998 0,75</v>
      </c>
      <c r="T18" t="str">
        <f t="shared" si="4"/>
        <v>eil30 50 1998 0,75_warmstart_382,729887788529</v>
      </c>
      <c r="U18">
        <f t="shared" si="5"/>
        <v>0</v>
      </c>
      <c r="V18">
        <f t="shared" si="6"/>
        <v>1</v>
      </c>
      <c r="W18">
        <f t="shared" si="0"/>
        <v>2</v>
      </c>
    </row>
    <row r="19" spans="1:23" x14ac:dyDescent="0.2">
      <c r="A19">
        <v>76</v>
      </c>
      <c r="B19">
        <v>5700</v>
      </c>
      <c r="C19">
        <v>25</v>
      </c>
      <c r="D19" t="s">
        <v>16</v>
      </c>
      <c r="E19">
        <v>4902.0720007419504</v>
      </c>
      <c r="F19">
        <v>544.36905267082795</v>
      </c>
      <c r="G19">
        <v>0</v>
      </c>
      <c r="H19">
        <v>0</v>
      </c>
      <c r="I19">
        <v>3588</v>
      </c>
      <c r="J19">
        <v>0</v>
      </c>
      <c r="K19">
        <v>0</v>
      </c>
      <c r="L19">
        <v>2001</v>
      </c>
      <c r="M19">
        <v>0.75</v>
      </c>
      <c r="N19">
        <v>0</v>
      </c>
      <c r="O19" t="s">
        <v>29</v>
      </c>
      <c r="P19">
        <v>0</v>
      </c>
      <c r="Q19" t="str">
        <f t="shared" si="1"/>
        <v>Large</v>
      </c>
      <c r="R19">
        <f t="shared" si="2"/>
        <v>1</v>
      </c>
      <c r="S19" t="str">
        <f t="shared" si="3"/>
        <v>eilD76 25 2001 0,75</v>
      </c>
      <c r="T19" t="str">
        <f t="shared" si="4"/>
        <v>eilD76 25 2001 0,75_cut_544,369052670828</v>
      </c>
      <c r="U19">
        <f t="shared" si="5"/>
        <v>0</v>
      </c>
      <c r="V19">
        <f t="shared" si="6"/>
        <v>1</v>
      </c>
      <c r="W19">
        <f t="shared" si="0"/>
        <v>2</v>
      </c>
    </row>
    <row r="20" spans="1:23" x14ac:dyDescent="0.2">
      <c r="A20">
        <v>23</v>
      </c>
      <c r="B20">
        <v>506</v>
      </c>
      <c r="C20">
        <v>100</v>
      </c>
      <c r="D20" t="s">
        <v>19</v>
      </c>
      <c r="E20">
        <v>64.067308425903306</v>
      </c>
      <c r="F20">
        <v>470.05859968022401</v>
      </c>
      <c r="G20">
        <v>0</v>
      </c>
      <c r="H20">
        <v>1.5762066841125399</v>
      </c>
      <c r="I20">
        <v>133</v>
      </c>
      <c r="J20">
        <v>101</v>
      </c>
      <c r="K20">
        <v>0.1</v>
      </c>
      <c r="L20">
        <v>2002</v>
      </c>
      <c r="M20">
        <v>0.05</v>
      </c>
      <c r="N20">
        <v>0</v>
      </c>
      <c r="O20" t="s">
        <v>25</v>
      </c>
      <c r="P20">
        <v>0.75939849624060096</v>
      </c>
      <c r="Q20" t="str">
        <f t="shared" si="1"/>
        <v>Small</v>
      </c>
      <c r="R20">
        <f t="shared" si="2"/>
        <v>1</v>
      </c>
      <c r="S20" t="str">
        <f t="shared" si="3"/>
        <v>eil23 100 2002 0,05</v>
      </c>
      <c r="T20" t="str">
        <f t="shared" si="4"/>
        <v>eil23 100 2002 0,05_warmstart_470,058599680224</v>
      </c>
      <c r="U20">
        <f t="shared" si="5"/>
        <v>0</v>
      </c>
      <c r="V20">
        <f t="shared" si="6"/>
        <v>1</v>
      </c>
      <c r="W20">
        <f t="shared" si="0"/>
        <v>2</v>
      </c>
    </row>
    <row r="21" spans="1:23" x14ac:dyDescent="0.2">
      <c r="A21">
        <v>33</v>
      </c>
      <c r="B21">
        <v>1056</v>
      </c>
      <c r="C21">
        <v>25</v>
      </c>
      <c r="D21" t="s">
        <v>19</v>
      </c>
      <c r="E21">
        <v>168.750481128692</v>
      </c>
      <c r="F21">
        <v>442.65348635564101</v>
      </c>
      <c r="G21">
        <v>0</v>
      </c>
      <c r="H21">
        <v>2.88617515563964</v>
      </c>
      <c r="I21">
        <v>446</v>
      </c>
      <c r="J21">
        <v>274</v>
      </c>
      <c r="K21">
        <v>0.1</v>
      </c>
      <c r="L21">
        <v>1998</v>
      </c>
      <c r="M21">
        <v>0.75</v>
      </c>
      <c r="N21">
        <v>749</v>
      </c>
      <c r="O21" t="s">
        <v>18</v>
      </c>
      <c r="P21">
        <v>0.61434977578475303</v>
      </c>
      <c r="Q21" t="str">
        <f t="shared" si="1"/>
        <v>Medium</v>
      </c>
      <c r="R21">
        <f t="shared" si="2"/>
        <v>1</v>
      </c>
      <c r="S21" t="str">
        <f t="shared" si="3"/>
        <v>eil33 25 1998 0,75</v>
      </c>
      <c r="T21" t="str">
        <f t="shared" si="4"/>
        <v>eil33 25 1998 0,75_warmstart_442,653486355641</v>
      </c>
      <c r="U21">
        <f t="shared" si="5"/>
        <v>0</v>
      </c>
      <c r="V21">
        <f t="shared" si="6"/>
        <v>1</v>
      </c>
      <c r="W21">
        <f t="shared" si="0"/>
        <v>2</v>
      </c>
    </row>
    <row r="22" spans="1:23" x14ac:dyDescent="0.2">
      <c r="A22">
        <v>13</v>
      </c>
      <c r="B22">
        <v>156</v>
      </c>
      <c r="C22">
        <v>250</v>
      </c>
      <c r="D22" t="s">
        <v>16</v>
      </c>
      <c r="E22">
        <v>46.673764228820801</v>
      </c>
      <c r="F22">
        <v>152.99999999999901</v>
      </c>
      <c r="G22">
        <v>0</v>
      </c>
      <c r="H22">
        <v>0</v>
      </c>
      <c r="I22">
        <v>54</v>
      </c>
      <c r="J22">
        <v>0</v>
      </c>
      <c r="K22">
        <v>0</v>
      </c>
      <c r="L22">
        <v>1998</v>
      </c>
      <c r="M22">
        <v>0.05</v>
      </c>
      <c r="N22">
        <v>0</v>
      </c>
      <c r="O22" t="s">
        <v>21</v>
      </c>
      <c r="P22">
        <v>0</v>
      </c>
      <c r="Q22" t="str">
        <f t="shared" si="1"/>
        <v>Small</v>
      </c>
      <c r="R22">
        <f t="shared" si="2"/>
        <v>1</v>
      </c>
      <c r="S22" t="str">
        <f t="shared" si="3"/>
        <v>eil13 250 1998 0,05</v>
      </c>
      <c r="T22" t="str">
        <f t="shared" si="4"/>
        <v>eil13 250 1998 0,05_cut_152,999999999999</v>
      </c>
      <c r="U22">
        <f t="shared" si="5"/>
        <v>0</v>
      </c>
      <c r="V22">
        <f t="shared" si="6"/>
        <v>1</v>
      </c>
      <c r="W22">
        <f t="shared" si="0"/>
        <v>2</v>
      </c>
    </row>
    <row r="23" spans="1:23" x14ac:dyDescent="0.2">
      <c r="A23">
        <v>33</v>
      </c>
      <c r="B23">
        <v>1056</v>
      </c>
      <c r="C23">
        <v>25</v>
      </c>
      <c r="D23" t="s">
        <v>16</v>
      </c>
      <c r="E23">
        <v>167.98166060447599</v>
      </c>
      <c r="F23">
        <v>442.65348671178498</v>
      </c>
      <c r="G23">
        <v>0</v>
      </c>
      <c r="H23">
        <v>0</v>
      </c>
      <c r="I23">
        <v>3146</v>
      </c>
      <c r="J23">
        <v>0</v>
      </c>
      <c r="K23">
        <v>0</v>
      </c>
      <c r="L23">
        <v>1999</v>
      </c>
      <c r="M23">
        <v>0.75</v>
      </c>
      <c r="N23">
        <v>0</v>
      </c>
      <c r="O23" t="s">
        <v>18</v>
      </c>
      <c r="P23">
        <v>0</v>
      </c>
      <c r="Q23" t="str">
        <f t="shared" si="1"/>
        <v>Medium</v>
      </c>
      <c r="R23">
        <f t="shared" si="2"/>
        <v>1</v>
      </c>
      <c r="S23" t="str">
        <f t="shared" si="3"/>
        <v>eil33 25 1999 0,75</v>
      </c>
      <c r="T23" t="str">
        <f t="shared" si="4"/>
        <v>eil33 25 1999 0,75_cut_442,653486711785</v>
      </c>
      <c r="U23">
        <f t="shared" si="5"/>
        <v>0</v>
      </c>
      <c r="V23">
        <f t="shared" si="6"/>
        <v>1</v>
      </c>
      <c r="W23">
        <f t="shared" si="0"/>
        <v>2</v>
      </c>
    </row>
    <row r="24" spans="1:23" x14ac:dyDescent="0.2">
      <c r="A24">
        <v>76</v>
      </c>
      <c r="B24">
        <v>5700</v>
      </c>
      <c r="C24">
        <v>25</v>
      </c>
      <c r="D24" t="s">
        <v>19</v>
      </c>
      <c r="E24">
        <v>638.87830042839005</v>
      </c>
      <c r="F24">
        <v>544.36905267082795</v>
      </c>
      <c r="G24">
        <v>0</v>
      </c>
      <c r="H24">
        <v>5.8180122375488201</v>
      </c>
      <c r="I24">
        <v>459</v>
      </c>
      <c r="J24">
        <v>108</v>
      </c>
      <c r="K24">
        <v>0.1</v>
      </c>
      <c r="L24">
        <v>2001</v>
      </c>
      <c r="M24">
        <v>0.05</v>
      </c>
      <c r="N24">
        <v>1728</v>
      </c>
      <c r="O24" t="s">
        <v>29</v>
      </c>
      <c r="P24">
        <v>0.23529411764705799</v>
      </c>
      <c r="Q24" t="str">
        <f t="shared" si="1"/>
        <v>Large</v>
      </c>
      <c r="R24">
        <f t="shared" si="2"/>
        <v>1</v>
      </c>
      <c r="S24" t="str">
        <f t="shared" si="3"/>
        <v>eilD76 25 2001 0,05</v>
      </c>
      <c r="T24" t="str">
        <f t="shared" si="4"/>
        <v>eilD76 25 2001 0,05_warmstart_544,369052670828</v>
      </c>
      <c r="U24">
        <f t="shared" si="5"/>
        <v>0</v>
      </c>
      <c r="V24">
        <f t="shared" si="6"/>
        <v>1</v>
      </c>
      <c r="W24">
        <f t="shared" si="0"/>
        <v>2</v>
      </c>
    </row>
    <row r="25" spans="1:23" x14ac:dyDescent="0.2">
      <c r="A25">
        <v>23</v>
      </c>
      <c r="B25">
        <v>506</v>
      </c>
      <c r="C25">
        <v>100</v>
      </c>
      <c r="D25" t="s">
        <v>16</v>
      </c>
      <c r="E25">
        <v>79.654531478881793</v>
      </c>
      <c r="F25">
        <v>470.05859968022401</v>
      </c>
      <c r="G25">
        <v>0</v>
      </c>
      <c r="H25">
        <v>0</v>
      </c>
      <c r="I25">
        <v>553</v>
      </c>
      <c r="J25">
        <v>0</v>
      </c>
      <c r="K25">
        <v>0</v>
      </c>
      <c r="L25">
        <v>2000</v>
      </c>
      <c r="M25">
        <v>0.05</v>
      </c>
      <c r="N25">
        <v>0</v>
      </c>
      <c r="O25" t="s">
        <v>25</v>
      </c>
      <c r="P25">
        <v>0</v>
      </c>
      <c r="Q25" t="str">
        <f t="shared" si="1"/>
        <v>Small</v>
      </c>
      <c r="R25">
        <f t="shared" si="2"/>
        <v>1</v>
      </c>
      <c r="S25" t="str">
        <f t="shared" si="3"/>
        <v>eil23 100 2000 0,05</v>
      </c>
      <c r="T25" t="str">
        <f t="shared" si="4"/>
        <v>eil23 100 2000 0,05_cut_470,058599680224</v>
      </c>
      <c r="U25">
        <f t="shared" si="5"/>
        <v>0</v>
      </c>
      <c r="V25">
        <f t="shared" si="6"/>
        <v>1</v>
      </c>
      <c r="W25">
        <f t="shared" si="0"/>
        <v>2</v>
      </c>
    </row>
    <row r="26" spans="1:23" x14ac:dyDescent="0.2">
      <c r="A26">
        <v>76</v>
      </c>
      <c r="B26">
        <v>5700</v>
      </c>
      <c r="C26">
        <v>25</v>
      </c>
      <c r="D26" t="s">
        <v>16</v>
      </c>
      <c r="E26">
        <v>3300.5327610969498</v>
      </c>
      <c r="F26">
        <v>544.36905267082795</v>
      </c>
      <c r="G26">
        <v>0</v>
      </c>
      <c r="H26">
        <v>0</v>
      </c>
      <c r="I26">
        <v>3588</v>
      </c>
      <c r="J26">
        <v>0</v>
      </c>
      <c r="K26">
        <v>0</v>
      </c>
      <c r="L26">
        <v>2002</v>
      </c>
      <c r="M26">
        <v>0.75</v>
      </c>
      <c r="N26">
        <v>0</v>
      </c>
      <c r="O26" t="s">
        <v>30</v>
      </c>
      <c r="P26">
        <v>0</v>
      </c>
      <c r="Q26" t="str">
        <f t="shared" si="1"/>
        <v>Large</v>
      </c>
      <c r="R26">
        <f t="shared" si="2"/>
        <v>1</v>
      </c>
      <c r="S26" t="str">
        <f t="shared" si="3"/>
        <v>eilA76 25 2002 0,75</v>
      </c>
      <c r="T26" t="str">
        <f t="shared" si="4"/>
        <v>eilA76 25 2002 0,75_cut_544,369052670828</v>
      </c>
      <c r="U26">
        <f t="shared" si="5"/>
        <v>0</v>
      </c>
      <c r="V26">
        <f t="shared" si="6"/>
        <v>1</v>
      </c>
      <c r="W26">
        <f t="shared" si="0"/>
        <v>2</v>
      </c>
    </row>
    <row r="27" spans="1:23" x14ac:dyDescent="0.2">
      <c r="A27">
        <v>22</v>
      </c>
      <c r="B27">
        <v>462</v>
      </c>
      <c r="C27">
        <v>50</v>
      </c>
      <c r="D27" t="s">
        <v>16</v>
      </c>
      <c r="E27">
        <v>39.209876060485797</v>
      </c>
      <c r="F27">
        <v>278.43707695875997</v>
      </c>
      <c r="G27">
        <v>0</v>
      </c>
      <c r="H27">
        <v>0</v>
      </c>
      <c r="I27">
        <v>4111</v>
      </c>
      <c r="J27">
        <v>0</v>
      </c>
      <c r="K27">
        <v>0</v>
      </c>
      <c r="L27">
        <v>1999</v>
      </c>
      <c r="M27">
        <v>0.75</v>
      </c>
      <c r="N27">
        <v>0</v>
      </c>
      <c r="O27" t="s">
        <v>22</v>
      </c>
      <c r="P27">
        <v>0</v>
      </c>
      <c r="Q27" t="str">
        <f t="shared" si="1"/>
        <v>Small</v>
      </c>
      <c r="R27">
        <f t="shared" si="2"/>
        <v>1</v>
      </c>
      <c r="S27" t="str">
        <f t="shared" si="3"/>
        <v>eil22 50 1999 0,75</v>
      </c>
      <c r="T27" t="str">
        <f t="shared" si="4"/>
        <v>eil22 50 1999 0,75_cut_278,43707695876</v>
      </c>
      <c r="U27">
        <f t="shared" si="5"/>
        <v>0</v>
      </c>
      <c r="V27">
        <f t="shared" si="6"/>
        <v>1</v>
      </c>
      <c r="W27">
        <f t="shared" si="0"/>
        <v>2</v>
      </c>
    </row>
    <row r="28" spans="1:23" x14ac:dyDescent="0.2">
      <c r="A28">
        <v>23</v>
      </c>
      <c r="B28">
        <v>506</v>
      </c>
      <c r="C28">
        <v>25</v>
      </c>
      <c r="D28" t="s">
        <v>16</v>
      </c>
      <c r="E28">
        <v>4.4278624057769704</v>
      </c>
      <c r="F28">
        <v>470.05859968022298</v>
      </c>
      <c r="G28">
        <v>0</v>
      </c>
      <c r="H28">
        <v>0</v>
      </c>
      <c r="I28">
        <v>267</v>
      </c>
      <c r="J28">
        <v>0</v>
      </c>
      <c r="K28">
        <v>0</v>
      </c>
      <c r="L28">
        <v>2002</v>
      </c>
      <c r="M28">
        <v>0.75</v>
      </c>
      <c r="N28">
        <v>0</v>
      </c>
      <c r="O28" t="s">
        <v>25</v>
      </c>
      <c r="P28">
        <v>0</v>
      </c>
      <c r="Q28" t="str">
        <f t="shared" si="1"/>
        <v>Small</v>
      </c>
      <c r="R28">
        <f t="shared" si="2"/>
        <v>1</v>
      </c>
      <c r="S28" t="str">
        <f t="shared" si="3"/>
        <v>eil23 25 2002 0,75</v>
      </c>
      <c r="T28" t="str">
        <f t="shared" si="4"/>
        <v>eil23 25 2002 0,75_cut_470,058599680223</v>
      </c>
      <c r="U28">
        <f t="shared" si="5"/>
        <v>0</v>
      </c>
      <c r="V28">
        <f t="shared" si="6"/>
        <v>1</v>
      </c>
      <c r="W28">
        <f t="shared" si="0"/>
        <v>2</v>
      </c>
    </row>
    <row r="29" spans="1:23" x14ac:dyDescent="0.2">
      <c r="A29">
        <v>13</v>
      </c>
      <c r="B29">
        <v>156</v>
      </c>
      <c r="C29">
        <v>50</v>
      </c>
      <c r="D29" t="s">
        <v>16</v>
      </c>
      <c r="E29">
        <v>2.4269025325775102</v>
      </c>
      <c r="F29">
        <v>152.99999999999901</v>
      </c>
      <c r="G29">
        <v>0</v>
      </c>
      <c r="H29">
        <v>0</v>
      </c>
      <c r="I29">
        <v>54</v>
      </c>
      <c r="J29">
        <v>0</v>
      </c>
      <c r="K29">
        <v>0</v>
      </c>
      <c r="L29">
        <v>2000</v>
      </c>
      <c r="M29">
        <v>0.25</v>
      </c>
      <c r="N29">
        <v>0</v>
      </c>
      <c r="O29" t="s">
        <v>21</v>
      </c>
      <c r="P29">
        <v>0</v>
      </c>
      <c r="Q29" t="str">
        <f t="shared" si="1"/>
        <v>Small</v>
      </c>
      <c r="R29">
        <f t="shared" si="2"/>
        <v>1</v>
      </c>
      <c r="S29" t="str">
        <f t="shared" si="3"/>
        <v>eil13 50 2000 0,25</v>
      </c>
      <c r="T29" t="str">
        <f t="shared" si="4"/>
        <v>eil13 50 2000 0,25_cut_152,999999999999</v>
      </c>
      <c r="U29">
        <f t="shared" si="5"/>
        <v>0</v>
      </c>
      <c r="V29">
        <f t="shared" si="6"/>
        <v>1</v>
      </c>
      <c r="W29">
        <f t="shared" si="0"/>
        <v>2</v>
      </c>
    </row>
    <row r="30" spans="1:23" x14ac:dyDescent="0.2">
      <c r="A30">
        <v>76</v>
      </c>
      <c r="B30">
        <v>5700</v>
      </c>
      <c r="C30">
        <v>100</v>
      </c>
      <c r="D30" t="s">
        <v>16</v>
      </c>
      <c r="E30">
        <v>7213.7942838668796</v>
      </c>
      <c r="F30" t="s">
        <v>17</v>
      </c>
      <c r="G30" t="s">
        <v>17</v>
      </c>
      <c r="H30">
        <v>0</v>
      </c>
      <c r="I30">
        <v>3387</v>
      </c>
      <c r="J30">
        <v>0</v>
      </c>
      <c r="K30">
        <v>0</v>
      </c>
      <c r="L30">
        <v>2001</v>
      </c>
      <c r="M30">
        <v>0.25</v>
      </c>
      <c r="N30">
        <v>0</v>
      </c>
      <c r="O30" t="s">
        <v>30</v>
      </c>
      <c r="P30">
        <v>0</v>
      </c>
      <c r="Q30" t="str">
        <f t="shared" si="1"/>
        <v>Large</v>
      </c>
      <c r="R30">
        <f t="shared" si="2"/>
        <v>0</v>
      </c>
      <c r="S30" t="str">
        <f t="shared" si="3"/>
        <v>eilA76 100 2001 0,25</v>
      </c>
      <c r="T30" t="str">
        <f t="shared" si="4"/>
        <v>eilA76 100 2001 0,25_cut_inf</v>
      </c>
      <c r="U30" t="str">
        <f t="shared" si="5"/>
        <v>inf</v>
      </c>
      <c r="V30">
        <f t="shared" si="6"/>
        <v>0</v>
      </c>
      <c r="W30">
        <f t="shared" si="0"/>
        <v>2</v>
      </c>
    </row>
    <row r="31" spans="1:23" x14ac:dyDescent="0.2">
      <c r="A31">
        <v>13</v>
      </c>
      <c r="B31">
        <v>156</v>
      </c>
      <c r="C31">
        <v>100</v>
      </c>
      <c r="D31" t="s">
        <v>19</v>
      </c>
      <c r="E31">
        <v>9.41582751274108</v>
      </c>
      <c r="F31">
        <v>153</v>
      </c>
      <c r="G31">
        <v>0</v>
      </c>
      <c r="H31">
        <v>0.89049339294433505</v>
      </c>
      <c r="I31">
        <v>33</v>
      </c>
      <c r="J31">
        <v>28</v>
      </c>
      <c r="K31">
        <v>0.1</v>
      </c>
      <c r="L31">
        <v>2002</v>
      </c>
      <c r="M31">
        <v>0.75</v>
      </c>
      <c r="N31">
        <v>0</v>
      </c>
      <c r="O31" t="s">
        <v>21</v>
      </c>
      <c r="P31">
        <v>0.84848484848484795</v>
      </c>
      <c r="Q31" t="str">
        <f t="shared" si="1"/>
        <v>Small</v>
      </c>
      <c r="R31">
        <f t="shared" si="2"/>
        <v>1</v>
      </c>
      <c r="S31" t="str">
        <f t="shared" si="3"/>
        <v>eil13 100 2002 0,75</v>
      </c>
      <c r="T31" t="str">
        <f t="shared" si="4"/>
        <v>eil13 100 2002 0,75_warmstart_153</v>
      </c>
      <c r="U31">
        <f t="shared" si="5"/>
        <v>0</v>
      </c>
      <c r="V31">
        <f t="shared" si="6"/>
        <v>1</v>
      </c>
      <c r="W31">
        <f t="shared" si="0"/>
        <v>2</v>
      </c>
    </row>
    <row r="32" spans="1:23" x14ac:dyDescent="0.2">
      <c r="A32">
        <v>33</v>
      </c>
      <c r="B32">
        <v>1056</v>
      </c>
      <c r="C32">
        <v>250</v>
      </c>
      <c r="D32" t="s">
        <v>19</v>
      </c>
      <c r="E32">
        <v>7208.4509212970697</v>
      </c>
      <c r="F32">
        <v>449.77850269288899</v>
      </c>
      <c r="G32">
        <v>2.04314816486568E-2</v>
      </c>
      <c r="H32">
        <v>67.417500734329195</v>
      </c>
      <c r="I32">
        <v>406</v>
      </c>
      <c r="J32">
        <v>162</v>
      </c>
      <c r="K32">
        <v>0.1</v>
      </c>
      <c r="L32">
        <v>2001</v>
      </c>
      <c r="M32">
        <v>0.25</v>
      </c>
      <c r="N32">
        <v>47274</v>
      </c>
      <c r="O32" t="s">
        <v>18</v>
      </c>
      <c r="P32">
        <v>0.399014778325123</v>
      </c>
      <c r="Q32" t="str">
        <f t="shared" si="1"/>
        <v>Medium</v>
      </c>
      <c r="R32">
        <f t="shared" si="2"/>
        <v>1</v>
      </c>
      <c r="S32" t="str">
        <f t="shared" si="3"/>
        <v>eil33 250 2001 0,25</v>
      </c>
      <c r="T32" t="str">
        <f t="shared" si="4"/>
        <v>eil33 250 2001 0,25_warmstart_449,778502692889</v>
      </c>
      <c r="U32" t="str">
        <f t="shared" si="5"/>
        <v>Niet meedoen</v>
      </c>
      <c r="V32">
        <f t="shared" si="6"/>
        <v>0</v>
      </c>
      <c r="W32">
        <f t="shared" si="0"/>
        <v>2</v>
      </c>
    </row>
    <row r="33" spans="1:23" x14ac:dyDescent="0.2">
      <c r="A33">
        <v>76</v>
      </c>
      <c r="B33">
        <v>5700</v>
      </c>
      <c r="C33">
        <v>100</v>
      </c>
      <c r="D33" t="s">
        <v>19</v>
      </c>
      <c r="E33">
        <v>7215.09570693969</v>
      </c>
      <c r="F33" t="s">
        <v>17</v>
      </c>
      <c r="G33" t="s">
        <v>17</v>
      </c>
      <c r="H33">
        <v>15.6655282974243</v>
      </c>
      <c r="I33">
        <v>471</v>
      </c>
      <c r="J33">
        <v>110</v>
      </c>
      <c r="K33">
        <v>0.1</v>
      </c>
      <c r="L33">
        <v>2000</v>
      </c>
      <c r="M33">
        <v>0.25</v>
      </c>
      <c r="N33">
        <v>5723</v>
      </c>
      <c r="O33" t="s">
        <v>29</v>
      </c>
      <c r="P33">
        <v>0.233545647558386</v>
      </c>
      <c r="Q33" t="str">
        <f t="shared" si="1"/>
        <v>Large</v>
      </c>
      <c r="R33">
        <f t="shared" si="2"/>
        <v>0</v>
      </c>
      <c r="S33" t="str">
        <f t="shared" si="3"/>
        <v>eilD76 100 2000 0,25</v>
      </c>
      <c r="T33" t="str">
        <f t="shared" si="4"/>
        <v>eilD76 100 2000 0,25_warmstart_inf</v>
      </c>
      <c r="U33" t="str">
        <f t="shared" si="5"/>
        <v>Niet meedoen</v>
      </c>
      <c r="V33">
        <f t="shared" si="6"/>
        <v>0</v>
      </c>
      <c r="W33">
        <f t="shared" si="0"/>
        <v>2</v>
      </c>
    </row>
    <row r="34" spans="1:23" x14ac:dyDescent="0.2">
      <c r="A34">
        <v>13</v>
      </c>
      <c r="B34">
        <v>156</v>
      </c>
      <c r="C34">
        <v>250</v>
      </c>
      <c r="D34" t="s">
        <v>19</v>
      </c>
      <c r="E34">
        <v>42.886375904083202</v>
      </c>
      <c r="F34">
        <v>152.99999999999901</v>
      </c>
      <c r="G34">
        <v>0</v>
      </c>
      <c r="H34">
        <v>3.6737861633300701</v>
      </c>
      <c r="I34">
        <v>85</v>
      </c>
      <c r="J34">
        <v>51</v>
      </c>
      <c r="K34">
        <v>0.1</v>
      </c>
      <c r="L34">
        <v>2000</v>
      </c>
      <c r="M34">
        <v>0.05</v>
      </c>
      <c r="N34">
        <v>0</v>
      </c>
      <c r="O34" t="s">
        <v>21</v>
      </c>
      <c r="P34">
        <v>0.6</v>
      </c>
      <c r="Q34" t="str">
        <f t="shared" si="1"/>
        <v>Small</v>
      </c>
      <c r="R34">
        <f t="shared" si="2"/>
        <v>1</v>
      </c>
      <c r="S34" t="str">
        <f t="shared" si="3"/>
        <v>eil13 250 2000 0,05</v>
      </c>
      <c r="T34" t="str">
        <f t="shared" si="4"/>
        <v>eil13 250 2000 0,05_warmstart_152,999999999999</v>
      </c>
      <c r="U34">
        <f t="shared" si="5"/>
        <v>0</v>
      </c>
      <c r="V34">
        <f t="shared" si="6"/>
        <v>1</v>
      </c>
      <c r="W34">
        <f t="shared" si="0"/>
        <v>2</v>
      </c>
    </row>
    <row r="35" spans="1:23" x14ac:dyDescent="0.2">
      <c r="A35">
        <v>76</v>
      </c>
      <c r="B35">
        <v>5700</v>
      </c>
      <c r="C35">
        <v>50</v>
      </c>
      <c r="D35" t="s">
        <v>16</v>
      </c>
      <c r="E35">
        <v>7206.3515155315399</v>
      </c>
      <c r="F35" t="s">
        <v>17</v>
      </c>
      <c r="G35" t="s">
        <v>17</v>
      </c>
      <c r="H35">
        <v>0</v>
      </c>
      <c r="I35">
        <v>7421</v>
      </c>
      <c r="J35">
        <v>0</v>
      </c>
      <c r="K35">
        <v>0</v>
      </c>
      <c r="L35">
        <v>2001</v>
      </c>
      <c r="M35">
        <v>0.05</v>
      </c>
      <c r="N35">
        <v>0</v>
      </c>
      <c r="O35" t="s">
        <v>29</v>
      </c>
      <c r="P35">
        <v>0</v>
      </c>
      <c r="Q35" t="str">
        <f t="shared" si="1"/>
        <v>Large</v>
      </c>
      <c r="R35">
        <f t="shared" si="2"/>
        <v>0</v>
      </c>
      <c r="S35" t="str">
        <f t="shared" si="3"/>
        <v>eilD76 50 2001 0,05</v>
      </c>
      <c r="T35" t="str">
        <f t="shared" si="4"/>
        <v>eilD76 50 2001 0,05_cut_inf</v>
      </c>
      <c r="U35" t="str">
        <f t="shared" si="5"/>
        <v>inf</v>
      </c>
      <c r="V35">
        <f t="shared" si="6"/>
        <v>0</v>
      </c>
      <c r="W35">
        <f t="shared" si="0"/>
        <v>2</v>
      </c>
    </row>
    <row r="36" spans="1:23" x14ac:dyDescent="0.2">
      <c r="A36">
        <v>33</v>
      </c>
      <c r="B36">
        <v>1056</v>
      </c>
      <c r="C36">
        <v>50</v>
      </c>
      <c r="D36" t="s">
        <v>16</v>
      </c>
      <c r="E36">
        <v>1872.1760683059599</v>
      </c>
      <c r="F36">
        <v>442.65348671178702</v>
      </c>
      <c r="G36">
        <v>0</v>
      </c>
      <c r="H36">
        <v>0</v>
      </c>
      <c r="I36">
        <v>9811</v>
      </c>
      <c r="J36">
        <v>0</v>
      </c>
      <c r="K36">
        <v>0</v>
      </c>
      <c r="L36">
        <v>1999</v>
      </c>
      <c r="M36">
        <v>0.05</v>
      </c>
      <c r="N36">
        <v>0</v>
      </c>
      <c r="O36" t="s">
        <v>18</v>
      </c>
      <c r="P36">
        <v>0</v>
      </c>
      <c r="Q36" t="str">
        <f t="shared" si="1"/>
        <v>Medium</v>
      </c>
      <c r="R36">
        <f t="shared" si="2"/>
        <v>1</v>
      </c>
      <c r="S36" t="str">
        <f t="shared" si="3"/>
        <v>eil33 50 1999 0,05</v>
      </c>
      <c r="T36" t="str">
        <f t="shared" si="4"/>
        <v>eil33 50 1999 0,05_cut_442,653486711787</v>
      </c>
      <c r="U36">
        <f t="shared" si="5"/>
        <v>0</v>
      </c>
      <c r="V36">
        <f t="shared" si="6"/>
        <v>1</v>
      </c>
      <c r="W36">
        <f t="shared" si="0"/>
        <v>2</v>
      </c>
    </row>
    <row r="37" spans="1:23" x14ac:dyDescent="0.2">
      <c r="A37">
        <v>7</v>
      </c>
      <c r="B37">
        <v>42</v>
      </c>
      <c r="C37">
        <v>250</v>
      </c>
      <c r="D37" t="s">
        <v>16</v>
      </c>
      <c r="E37">
        <v>4.2507832050323398</v>
      </c>
      <c r="F37">
        <v>103.99999999999901</v>
      </c>
      <c r="G37">
        <v>0</v>
      </c>
      <c r="H37">
        <v>0</v>
      </c>
      <c r="I37">
        <v>1571</v>
      </c>
      <c r="J37">
        <v>0</v>
      </c>
      <c r="K37">
        <v>0</v>
      </c>
      <c r="L37">
        <v>1999</v>
      </c>
      <c r="M37">
        <v>0.05</v>
      </c>
      <c r="N37">
        <v>0</v>
      </c>
      <c r="O37" t="s">
        <v>27</v>
      </c>
      <c r="P37">
        <v>0</v>
      </c>
      <c r="Q37" t="str">
        <f t="shared" si="1"/>
        <v>Small</v>
      </c>
      <c r="R37">
        <f t="shared" si="2"/>
        <v>1</v>
      </c>
      <c r="S37" t="str">
        <f t="shared" si="3"/>
        <v>eil7 250 1999 0,05</v>
      </c>
      <c r="T37" t="str">
        <f t="shared" si="4"/>
        <v>eil7 250 1999 0,05_cut_103,999999999999</v>
      </c>
      <c r="U37">
        <f t="shared" si="5"/>
        <v>0</v>
      </c>
      <c r="V37">
        <f t="shared" si="6"/>
        <v>1</v>
      </c>
      <c r="W37">
        <f t="shared" si="0"/>
        <v>2</v>
      </c>
    </row>
    <row r="38" spans="1:23" x14ac:dyDescent="0.2">
      <c r="A38">
        <v>7</v>
      </c>
      <c r="B38">
        <v>42</v>
      </c>
      <c r="C38">
        <v>25</v>
      </c>
      <c r="D38" t="s">
        <v>16</v>
      </c>
      <c r="E38">
        <v>0.57306838035583496</v>
      </c>
      <c r="F38">
        <v>104</v>
      </c>
      <c r="G38">
        <v>0</v>
      </c>
      <c r="H38">
        <v>0</v>
      </c>
      <c r="I38">
        <v>172</v>
      </c>
      <c r="J38">
        <v>0</v>
      </c>
      <c r="K38">
        <v>0</v>
      </c>
      <c r="L38">
        <v>1999</v>
      </c>
      <c r="M38">
        <v>0.25</v>
      </c>
      <c r="N38">
        <v>0</v>
      </c>
      <c r="O38" t="s">
        <v>27</v>
      </c>
      <c r="P38">
        <v>0</v>
      </c>
      <c r="Q38" t="str">
        <f t="shared" si="1"/>
        <v>Small</v>
      </c>
      <c r="R38">
        <f t="shared" si="2"/>
        <v>1</v>
      </c>
      <c r="S38" t="str">
        <f t="shared" si="3"/>
        <v>eil7 25 1999 0,25</v>
      </c>
      <c r="T38" t="str">
        <f t="shared" si="4"/>
        <v>eil7 25 1999 0,25_cut_104</v>
      </c>
      <c r="U38">
        <f t="shared" si="5"/>
        <v>0</v>
      </c>
      <c r="V38">
        <f t="shared" si="6"/>
        <v>1</v>
      </c>
      <c r="W38">
        <f t="shared" si="0"/>
        <v>2</v>
      </c>
    </row>
    <row r="39" spans="1:23" x14ac:dyDescent="0.2">
      <c r="A39">
        <v>30</v>
      </c>
      <c r="B39">
        <v>870</v>
      </c>
      <c r="C39">
        <v>50</v>
      </c>
      <c r="D39" t="s">
        <v>16</v>
      </c>
      <c r="E39">
        <v>87.818021059036198</v>
      </c>
      <c r="F39">
        <v>382.72988778852903</v>
      </c>
      <c r="G39">
        <v>0</v>
      </c>
      <c r="H39">
        <v>0</v>
      </c>
      <c r="I39">
        <v>1944</v>
      </c>
      <c r="J39">
        <v>0</v>
      </c>
      <c r="K39">
        <v>0</v>
      </c>
      <c r="L39">
        <v>1999</v>
      </c>
      <c r="M39">
        <v>0.25</v>
      </c>
      <c r="N39">
        <v>0</v>
      </c>
      <c r="O39" t="s">
        <v>28</v>
      </c>
      <c r="P39">
        <v>0</v>
      </c>
      <c r="Q39" t="str">
        <f t="shared" si="1"/>
        <v>Medium</v>
      </c>
      <c r="R39">
        <f t="shared" si="2"/>
        <v>1</v>
      </c>
      <c r="S39" t="str">
        <f t="shared" si="3"/>
        <v>eil30 50 1999 0,25</v>
      </c>
      <c r="T39" t="str">
        <f t="shared" si="4"/>
        <v>eil30 50 1999 0,25_cut_382,729887788529</v>
      </c>
      <c r="U39">
        <f t="shared" si="5"/>
        <v>0</v>
      </c>
      <c r="V39">
        <f t="shared" si="6"/>
        <v>1</v>
      </c>
      <c r="W39">
        <f t="shared" si="0"/>
        <v>2</v>
      </c>
    </row>
    <row r="40" spans="1:23" x14ac:dyDescent="0.2">
      <c r="A40">
        <v>51</v>
      </c>
      <c r="B40">
        <v>2550</v>
      </c>
      <c r="C40">
        <v>250</v>
      </c>
      <c r="D40" t="s">
        <v>16</v>
      </c>
      <c r="E40">
        <v>7219.82368516922</v>
      </c>
      <c r="F40" t="s">
        <v>17</v>
      </c>
      <c r="G40" t="s">
        <v>17</v>
      </c>
      <c r="H40">
        <v>0</v>
      </c>
      <c r="I40">
        <v>22908</v>
      </c>
      <c r="J40">
        <v>0</v>
      </c>
      <c r="K40">
        <v>0</v>
      </c>
      <c r="L40">
        <v>1998</v>
      </c>
      <c r="M40">
        <v>0.75</v>
      </c>
      <c r="N40">
        <v>0</v>
      </c>
      <c r="O40" t="s">
        <v>20</v>
      </c>
      <c r="P40">
        <v>0</v>
      </c>
      <c r="Q40" t="str">
        <f t="shared" si="1"/>
        <v>Large</v>
      </c>
      <c r="R40">
        <f t="shared" si="2"/>
        <v>0</v>
      </c>
      <c r="S40" t="str">
        <f t="shared" si="3"/>
        <v>eil51 250 1998 0,75</v>
      </c>
      <c r="T40" t="str">
        <f t="shared" si="4"/>
        <v>eil51 250 1998 0,75_cut_inf</v>
      </c>
      <c r="U40" t="str">
        <f t="shared" si="5"/>
        <v>inf</v>
      </c>
      <c r="V40">
        <f t="shared" si="6"/>
        <v>0</v>
      </c>
      <c r="W40">
        <f t="shared" si="0"/>
        <v>2</v>
      </c>
    </row>
    <row r="41" spans="1:23" x14ac:dyDescent="0.2">
      <c r="A41">
        <v>31</v>
      </c>
      <c r="B41">
        <v>930</v>
      </c>
      <c r="C41">
        <v>25</v>
      </c>
      <c r="D41" t="s">
        <v>16</v>
      </c>
      <c r="E41">
        <v>5.1454410552978498</v>
      </c>
      <c r="F41">
        <v>222.99999999999901</v>
      </c>
      <c r="G41">
        <v>0</v>
      </c>
      <c r="H41">
        <v>0</v>
      </c>
      <c r="I41">
        <v>199</v>
      </c>
      <c r="J41">
        <v>0</v>
      </c>
      <c r="K41">
        <v>0</v>
      </c>
      <c r="L41">
        <v>2002</v>
      </c>
      <c r="M41">
        <v>0.25</v>
      </c>
      <c r="N41">
        <v>0</v>
      </c>
      <c r="O41" t="s">
        <v>24</v>
      </c>
      <c r="P41">
        <v>0</v>
      </c>
      <c r="Q41" t="str">
        <f t="shared" si="1"/>
        <v>Medium</v>
      </c>
      <c r="R41">
        <f t="shared" si="2"/>
        <v>1</v>
      </c>
      <c r="S41" t="str">
        <f t="shared" si="3"/>
        <v>eil31 25 2002 0,25</v>
      </c>
      <c r="T41" t="str">
        <f t="shared" si="4"/>
        <v>eil31 25 2002 0,25_cut_222,999999999999</v>
      </c>
      <c r="U41">
        <f t="shared" si="5"/>
        <v>0</v>
      </c>
      <c r="V41">
        <f t="shared" si="6"/>
        <v>1</v>
      </c>
      <c r="W41">
        <f t="shared" si="0"/>
        <v>2</v>
      </c>
    </row>
    <row r="42" spans="1:23" x14ac:dyDescent="0.2">
      <c r="A42">
        <v>76</v>
      </c>
      <c r="B42">
        <v>5700</v>
      </c>
      <c r="C42">
        <v>50</v>
      </c>
      <c r="D42" t="s">
        <v>19</v>
      </c>
      <c r="E42">
        <v>6870.4096338748896</v>
      </c>
      <c r="F42">
        <v>544.36905267082795</v>
      </c>
      <c r="G42" s="1">
        <v>9.7741564597064005E-5</v>
      </c>
      <c r="H42">
        <v>11.4187548160552</v>
      </c>
      <c r="I42">
        <v>495</v>
      </c>
      <c r="J42">
        <v>110</v>
      </c>
      <c r="K42">
        <v>0.1</v>
      </c>
      <c r="L42">
        <v>2002</v>
      </c>
      <c r="M42">
        <v>0.75</v>
      </c>
      <c r="N42">
        <v>4796</v>
      </c>
      <c r="O42" t="s">
        <v>29</v>
      </c>
      <c r="P42">
        <v>0.22222222222222199</v>
      </c>
      <c r="Q42" t="str">
        <f t="shared" si="1"/>
        <v>Large</v>
      </c>
      <c r="R42">
        <f t="shared" si="2"/>
        <v>1</v>
      </c>
      <c r="S42" t="str">
        <f t="shared" si="3"/>
        <v>eilD76 50 2002 0,75</v>
      </c>
      <c r="T42" t="str">
        <f t="shared" si="4"/>
        <v>eilD76 50 2002 0,75_warmstart_544,369052670828</v>
      </c>
      <c r="U42" t="str">
        <f t="shared" si="5"/>
        <v>Niet meedoen</v>
      </c>
      <c r="V42">
        <f t="shared" si="6"/>
        <v>0</v>
      </c>
      <c r="W42">
        <f t="shared" si="0"/>
        <v>2</v>
      </c>
    </row>
    <row r="43" spans="1:23" x14ac:dyDescent="0.2">
      <c r="A43">
        <v>23</v>
      </c>
      <c r="B43">
        <v>506</v>
      </c>
      <c r="C43">
        <v>250</v>
      </c>
      <c r="D43" t="s">
        <v>19</v>
      </c>
      <c r="E43">
        <v>443.42466926574701</v>
      </c>
      <c r="F43">
        <v>470.05859968022401</v>
      </c>
      <c r="G43">
        <v>0</v>
      </c>
      <c r="H43">
        <v>7.2513272762298504</v>
      </c>
      <c r="I43">
        <v>350</v>
      </c>
      <c r="J43">
        <v>138</v>
      </c>
      <c r="K43">
        <v>0.1</v>
      </c>
      <c r="L43">
        <v>2001</v>
      </c>
      <c r="M43">
        <v>0.05</v>
      </c>
      <c r="N43">
        <v>0</v>
      </c>
      <c r="O43" t="s">
        <v>25</v>
      </c>
      <c r="P43">
        <v>0.39428571428571402</v>
      </c>
      <c r="Q43" t="str">
        <f t="shared" si="1"/>
        <v>Small</v>
      </c>
      <c r="R43">
        <f t="shared" si="2"/>
        <v>1</v>
      </c>
      <c r="S43" t="str">
        <f t="shared" si="3"/>
        <v>eil23 250 2001 0,05</v>
      </c>
      <c r="T43" t="str">
        <f t="shared" si="4"/>
        <v>eil23 250 2001 0,05_warmstart_470,058599680224</v>
      </c>
      <c r="U43">
        <f t="shared" si="5"/>
        <v>0</v>
      </c>
      <c r="V43">
        <f t="shared" si="6"/>
        <v>1</v>
      </c>
      <c r="W43">
        <f t="shared" si="0"/>
        <v>2</v>
      </c>
    </row>
    <row r="44" spans="1:23" x14ac:dyDescent="0.2">
      <c r="A44">
        <v>30</v>
      </c>
      <c r="B44">
        <v>870</v>
      </c>
      <c r="C44">
        <v>250</v>
      </c>
      <c r="D44" t="s">
        <v>16</v>
      </c>
      <c r="E44">
        <v>7210.2225413322403</v>
      </c>
      <c r="F44">
        <v>506.25777134768401</v>
      </c>
      <c r="G44">
        <v>0.27589200559648702</v>
      </c>
      <c r="H44">
        <v>0</v>
      </c>
      <c r="I44">
        <v>7042</v>
      </c>
      <c r="J44">
        <v>0</v>
      </c>
      <c r="K44">
        <v>0</v>
      </c>
      <c r="L44">
        <v>2002</v>
      </c>
      <c r="M44">
        <v>0.25</v>
      </c>
      <c r="N44">
        <v>0</v>
      </c>
      <c r="O44" t="s">
        <v>28</v>
      </c>
      <c r="P44">
        <v>0</v>
      </c>
      <c r="Q44" t="str">
        <f t="shared" si="1"/>
        <v>Medium</v>
      </c>
      <c r="R44">
        <f t="shared" si="2"/>
        <v>1</v>
      </c>
      <c r="S44" t="str">
        <f t="shared" si="3"/>
        <v>eil30 250 2002 0,25</v>
      </c>
      <c r="T44" t="str">
        <f t="shared" si="4"/>
        <v>eil30 250 2002 0,25_cut_506,257771347684</v>
      </c>
      <c r="U44">
        <f t="shared" si="5"/>
        <v>0.27589200559648702</v>
      </c>
      <c r="V44">
        <f t="shared" si="6"/>
        <v>0</v>
      </c>
      <c r="W44">
        <f t="shared" si="0"/>
        <v>2</v>
      </c>
    </row>
    <row r="45" spans="1:23" x14ac:dyDescent="0.2">
      <c r="A45">
        <v>76</v>
      </c>
      <c r="B45">
        <v>5700</v>
      </c>
      <c r="C45">
        <v>25</v>
      </c>
      <c r="D45" t="s">
        <v>19</v>
      </c>
      <c r="E45">
        <v>7111.51587104797</v>
      </c>
      <c r="F45">
        <v>544.36905267082795</v>
      </c>
      <c r="G45">
        <v>0</v>
      </c>
      <c r="H45">
        <v>6.4638714790344203</v>
      </c>
      <c r="I45">
        <v>475</v>
      </c>
      <c r="J45">
        <v>131</v>
      </c>
      <c r="K45">
        <v>0.1</v>
      </c>
      <c r="L45">
        <v>1999</v>
      </c>
      <c r="M45">
        <v>0.25</v>
      </c>
      <c r="N45">
        <v>25696</v>
      </c>
      <c r="O45" t="s">
        <v>30</v>
      </c>
      <c r="P45">
        <v>0.27578947368420997</v>
      </c>
      <c r="Q45" t="str">
        <f t="shared" si="1"/>
        <v>Large</v>
      </c>
      <c r="R45">
        <f t="shared" si="2"/>
        <v>1</v>
      </c>
      <c r="S45" t="str">
        <f t="shared" si="3"/>
        <v>eilA76 25 1999 0,25</v>
      </c>
      <c r="T45" t="str">
        <f t="shared" si="4"/>
        <v>eilA76 25 1999 0,25_warmstart_544,369052670828</v>
      </c>
      <c r="U45">
        <f t="shared" si="5"/>
        <v>0</v>
      </c>
      <c r="V45">
        <f t="shared" si="6"/>
        <v>1</v>
      </c>
      <c r="W45">
        <f t="shared" si="0"/>
        <v>2</v>
      </c>
    </row>
    <row r="46" spans="1:23" x14ac:dyDescent="0.2">
      <c r="A46">
        <v>101</v>
      </c>
      <c r="B46">
        <v>10100</v>
      </c>
      <c r="C46">
        <v>25</v>
      </c>
      <c r="D46" t="s">
        <v>16</v>
      </c>
      <c r="E46">
        <v>1548.94103169441</v>
      </c>
      <c r="F46">
        <v>640.21159087976002</v>
      </c>
      <c r="G46">
        <v>0</v>
      </c>
      <c r="H46">
        <v>0</v>
      </c>
      <c r="I46">
        <v>3415</v>
      </c>
      <c r="J46">
        <v>0</v>
      </c>
      <c r="K46">
        <v>0</v>
      </c>
      <c r="L46">
        <v>2001</v>
      </c>
      <c r="M46">
        <v>0.75</v>
      </c>
      <c r="N46">
        <v>0</v>
      </c>
      <c r="O46" t="s">
        <v>31</v>
      </c>
      <c r="P46">
        <v>0</v>
      </c>
      <c r="Q46" t="str">
        <f t="shared" si="1"/>
        <v>Large</v>
      </c>
      <c r="R46">
        <f t="shared" si="2"/>
        <v>1</v>
      </c>
      <c r="S46" t="str">
        <f t="shared" si="3"/>
        <v>eilA101 25 2001 0,75</v>
      </c>
      <c r="T46" t="str">
        <f t="shared" si="4"/>
        <v>eilA101 25 2001 0,75_cut_640,21159087976</v>
      </c>
      <c r="U46">
        <f t="shared" si="5"/>
        <v>0</v>
      </c>
      <c r="V46">
        <f t="shared" si="6"/>
        <v>1</v>
      </c>
      <c r="W46">
        <f t="shared" si="0"/>
        <v>2</v>
      </c>
    </row>
    <row r="47" spans="1:23" x14ac:dyDescent="0.2">
      <c r="A47">
        <v>7</v>
      </c>
      <c r="B47">
        <v>42</v>
      </c>
      <c r="C47">
        <v>25</v>
      </c>
      <c r="D47" t="s">
        <v>16</v>
      </c>
      <c r="E47">
        <v>0.61940073966979903</v>
      </c>
      <c r="F47">
        <v>79.680000000000007</v>
      </c>
      <c r="G47">
        <v>0</v>
      </c>
      <c r="H47">
        <v>0</v>
      </c>
      <c r="I47">
        <v>39</v>
      </c>
      <c r="J47">
        <v>0</v>
      </c>
      <c r="K47">
        <v>0</v>
      </c>
      <c r="L47">
        <v>2000</v>
      </c>
      <c r="M47">
        <v>0.75</v>
      </c>
      <c r="N47">
        <v>0</v>
      </c>
      <c r="O47" t="s">
        <v>27</v>
      </c>
      <c r="P47">
        <v>0</v>
      </c>
      <c r="Q47" t="str">
        <f t="shared" si="1"/>
        <v>Small</v>
      </c>
      <c r="R47">
        <f t="shared" si="2"/>
        <v>1</v>
      </c>
      <c r="S47" t="str">
        <f t="shared" si="3"/>
        <v>eil7 25 2000 0,75</v>
      </c>
      <c r="T47" t="str">
        <f t="shared" si="4"/>
        <v>eil7 25 2000 0,75_cut_79,68</v>
      </c>
      <c r="U47">
        <f t="shared" si="5"/>
        <v>0</v>
      </c>
      <c r="V47">
        <f t="shared" si="6"/>
        <v>1</v>
      </c>
      <c r="W47">
        <f t="shared" si="0"/>
        <v>2</v>
      </c>
    </row>
    <row r="48" spans="1:23" x14ac:dyDescent="0.2">
      <c r="A48">
        <v>30</v>
      </c>
      <c r="B48">
        <v>870</v>
      </c>
      <c r="C48">
        <v>50</v>
      </c>
      <c r="D48" t="s">
        <v>16</v>
      </c>
      <c r="E48">
        <v>106.72426104545499</v>
      </c>
      <c r="F48">
        <v>382.72988778852903</v>
      </c>
      <c r="G48">
        <v>0</v>
      </c>
      <c r="H48">
        <v>0</v>
      </c>
      <c r="I48">
        <v>1944</v>
      </c>
      <c r="J48">
        <v>0</v>
      </c>
      <c r="K48">
        <v>0</v>
      </c>
      <c r="L48">
        <v>2000</v>
      </c>
      <c r="M48">
        <v>0.75</v>
      </c>
      <c r="N48">
        <v>0</v>
      </c>
      <c r="O48" t="s">
        <v>28</v>
      </c>
      <c r="P48">
        <v>0</v>
      </c>
      <c r="Q48" t="str">
        <f t="shared" si="1"/>
        <v>Medium</v>
      </c>
      <c r="R48">
        <f t="shared" si="2"/>
        <v>1</v>
      </c>
      <c r="S48" t="str">
        <f t="shared" si="3"/>
        <v>eil30 50 2000 0,75</v>
      </c>
      <c r="T48" t="str">
        <f t="shared" si="4"/>
        <v>eil30 50 2000 0,75_cut_382,729887788529</v>
      </c>
      <c r="U48">
        <f t="shared" si="5"/>
        <v>0</v>
      </c>
      <c r="V48">
        <f t="shared" si="6"/>
        <v>1</v>
      </c>
      <c r="W48">
        <f t="shared" si="0"/>
        <v>2</v>
      </c>
    </row>
    <row r="49" spans="1:23" x14ac:dyDescent="0.2">
      <c r="A49">
        <v>76</v>
      </c>
      <c r="B49">
        <v>5700</v>
      </c>
      <c r="C49">
        <v>25</v>
      </c>
      <c r="D49" t="s">
        <v>19</v>
      </c>
      <c r="E49">
        <v>758.01477384567204</v>
      </c>
      <c r="F49">
        <v>544.36905267082295</v>
      </c>
      <c r="G49">
        <v>0</v>
      </c>
      <c r="H49">
        <v>6.1551249027252197</v>
      </c>
      <c r="I49">
        <v>495</v>
      </c>
      <c r="J49">
        <v>108</v>
      </c>
      <c r="K49">
        <v>0.1</v>
      </c>
      <c r="L49">
        <v>2002</v>
      </c>
      <c r="M49">
        <v>0.25</v>
      </c>
      <c r="N49">
        <v>4855</v>
      </c>
      <c r="O49" t="s">
        <v>29</v>
      </c>
      <c r="P49">
        <v>0.218181818181818</v>
      </c>
      <c r="Q49" t="str">
        <f t="shared" si="1"/>
        <v>Large</v>
      </c>
      <c r="R49">
        <f t="shared" si="2"/>
        <v>1</v>
      </c>
      <c r="S49" t="str">
        <f t="shared" si="3"/>
        <v>eilD76 25 2002 0,25</v>
      </c>
      <c r="T49" t="str">
        <f t="shared" si="4"/>
        <v>eilD76 25 2002 0,25_warmstart_544,369052670823</v>
      </c>
      <c r="U49">
        <f t="shared" si="5"/>
        <v>0</v>
      </c>
      <c r="V49">
        <f t="shared" si="6"/>
        <v>1</v>
      </c>
      <c r="W49">
        <f t="shared" si="0"/>
        <v>2</v>
      </c>
    </row>
    <row r="50" spans="1:23" x14ac:dyDescent="0.2">
      <c r="A50">
        <v>31</v>
      </c>
      <c r="B50">
        <v>930</v>
      </c>
      <c r="C50">
        <v>250</v>
      </c>
      <c r="D50" t="s">
        <v>19</v>
      </c>
      <c r="E50">
        <v>68.426653623580904</v>
      </c>
      <c r="F50">
        <v>222.99999999999801</v>
      </c>
      <c r="G50">
        <v>0</v>
      </c>
      <c r="H50">
        <v>6.8623597621917698</v>
      </c>
      <c r="I50">
        <v>208</v>
      </c>
      <c r="J50">
        <v>145</v>
      </c>
      <c r="K50">
        <v>0.1</v>
      </c>
      <c r="L50">
        <v>2001</v>
      </c>
      <c r="M50">
        <v>0.05</v>
      </c>
      <c r="N50">
        <v>0</v>
      </c>
      <c r="O50" t="s">
        <v>24</v>
      </c>
      <c r="P50">
        <v>0.69711538461538403</v>
      </c>
      <c r="Q50" t="str">
        <f t="shared" si="1"/>
        <v>Medium</v>
      </c>
      <c r="R50">
        <f t="shared" si="2"/>
        <v>1</v>
      </c>
      <c r="S50" t="str">
        <f t="shared" si="3"/>
        <v>eil31 250 2001 0,05</v>
      </c>
      <c r="T50" t="str">
        <f t="shared" si="4"/>
        <v>eil31 250 2001 0,05_warmstart_222,999999999998</v>
      </c>
      <c r="U50">
        <f t="shared" si="5"/>
        <v>0</v>
      </c>
      <c r="V50">
        <f t="shared" si="6"/>
        <v>1</v>
      </c>
      <c r="W50">
        <f t="shared" si="0"/>
        <v>2</v>
      </c>
    </row>
    <row r="51" spans="1:23" x14ac:dyDescent="0.2">
      <c r="A51">
        <v>51</v>
      </c>
      <c r="B51">
        <v>2550</v>
      </c>
      <c r="C51">
        <v>100</v>
      </c>
      <c r="D51" t="s">
        <v>16</v>
      </c>
      <c r="E51">
        <v>7206.2494301795896</v>
      </c>
      <c r="F51">
        <v>430.86061990557999</v>
      </c>
      <c r="G51">
        <v>1.56830367057159E-2</v>
      </c>
      <c r="H51">
        <v>0</v>
      </c>
      <c r="I51">
        <v>11877</v>
      </c>
      <c r="J51">
        <v>0</v>
      </c>
      <c r="K51">
        <v>0</v>
      </c>
      <c r="L51">
        <v>1998</v>
      </c>
      <c r="M51">
        <v>0.25</v>
      </c>
      <c r="N51">
        <v>0</v>
      </c>
      <c r="O51" t="s">
        <v>20</v>
      </c>
      <c r="P51">
        <v>0</v>
      </c>
      <c r="Q51" t="str">
        <f t="shared" si="1"/>
        <v>Large</v>
      </c>
      <c r="R51">
        <f t="shared" si="2"/>
        <v>1</v>
      </c>
      <c r="S51" t="str">
        <f t="shared" si="3"/>
        <v>eil51 100 1998 0,25</v>
      </c>
      <c r="T51" t="str">
        <f t="shared" si="4"/>
        <v>eil51 100 1998 0,25_cut_430,86061990558</v>
      </c>
      <c r="U51">
        <f t="shared" si="5"/>
        <v>1.56830367057159E-2</v>
      </c>
      <c r="V51">
        <f t="shared" si="6"/>
        <v>0</v>
      </c>
      <c r="W51">
        <f t="shared" si="0"/>
        <v>2</v>
      </c>
    </row>
    <row r="52" spans="1:23" x14ac:dyDescent="0.2">
      <c r="A52">
        <v>51</v>
      </c>
      <c r="B52">
        <v>2550</v>
      </c>
      <c r="C52">
        <v>50</v>
      </c>
      <c r="D52" t="s">
        <v>19</v>
      </c>
      <c r="E52">
        <v>7203.2799336910202</v>
      </c>
      <c r="F52">
        <v>428.87175639203298</v>
      </c>
      <c r="G52">
        <v>4.8566544781958E-3</v>
      </c>
      <c r="H52">
        <v>3.1892788410186701</v>
      </c>
      <c r="I52">
        <v>279</v>
      </c>
      <c r="J52">
        <v>66</v>
      </c>
      <c r="K52">
        <v>0.1</v>
      </c>
      <c r="L52">
        <v>2002</v>
      </c>
      <c r="M52">
        <v>0.05</v>
      </c>
      <c r="N52">
        <v>126403</v>
      </c>
      <c r="O52" t="s">
        <v>20</v>
      </c>
      <c r="P52">
        <v>0.236559139784946</v>
      </c>
      <c r="Q52" t="str">
        <f t="shared" si="1"/>
        <v>Large</v>
      </c>
      <c r="R52">
        <f t="shared" si="2"/>
        <v>1</v>
      </c>
      <c r="S52" t="str">
        <f t="shared" si="3"/>
        <v>eil51 50 2002 0,05</v>
      </c>
      <c r="T52" t="str">
        <f t="shared" si="4"/>
        <v>eil51 50 2002 0,05_warmstart_428,871756392033</v>
      </c>
      <c r="U52">
        <f t="shared" si="5"/>
        <v>4.8566544781958E-3</v>
      </c>
      <c r="V52">
        <f t="shared" si="6"/>
        <v>0</v>
      </c>
      <c r="W52">
        <f t="shared" si="0"/>
        <v>2</v>
      </c>
    </row>
    <row r="53" spans="1:23" x14ac:dyDescent="0.2">
      <c r="A53">
        <v>48</v>
      </c>
      <c r="B53">
        <v>2256</v>
      </c>
      <c r="C53">
        <v>25</v>
      </c>
      <c r="D53" t="s">
        <v>19</v>
      </c>
      <c r="E53">
        <v>7201.9445600509598</v>
      </c>
      <c r="F53">
        <v>50827.016103556802</v>
      </c>
      <c r="G53">
        <v>0.25195210263039702</v>
      </c>
      <c r="H53">
        <v>4.1097261905670104</v>
      </c>
      <c r="I53">
        <v>676</v>
      </c>
      <c r="J53">
        <v>246</v>
      </c>
      <c r="K53">
        <v>0.1</v>
      </c>
      <c r="L53">
        <v>2002</v>
      </c>
      <c r="M53">
        <v>0.05</v>
      </c>
      <c r="N53">
        <v>63415</v>
      </c>
      <c r="O53" t="s">
        <v>23</v>
      </c>
      <c r="P53">
        <v>0.36390532544378701</v>
      </c>
      <c r="Q53" t="str">
        <f t="shared" si="1"/>
        <v>Medium</v>
      </c>
      <c r="R53">
        <f t="shared" si="2"/>
        <v>1</v>
      </c>
      <c r="S53" t="str">
        <f t="shared" si="3"/>
        <v>att48 25 2002 0,05</v>
      </c>
      <c r="T53" t="str">
        <f t="shared" si="4"/>
        <v>att48 25 2002 0,05_warmstart_50827,0161035568</v>
      </c>
      <c r="U53">
        <f t="shared" si="5"/>
        <v>0.25195210263039702</v>
      </c>
      <c r="V53">
        <f t="shared" si="6"/>
        <v>0</v>
      </c>
      <c r="W53">
        <f t="shared" si="0"/>
        <v>2</v>
      </c>
    </row>
    <row r="54" spans="1:23" x14ac:dyDescent="0.2">
      <c r="A54">
        <v>22</v>
      </c>
      <c r="B54">
        <v>462</v>
      </c>
      <c r="C54">
        <v>50</v>
      </c>
      <c r="D54" t="s">
        <v>16</v>
      </c>
      <c r="E54">
        <v>40.259443283080998</v>
      </c>
      <c r="F54">
        <v>278.43707695875997</v>
      </c>
      <c r="G54">
        <v>0</v>
      </c>
      <c r="H54">
        <v>0</v>
      </c>
      <c r="I54">
        <v>4111</v>
      </c>
      <c r="J54">
        <v>0</v>
      </c>
      <c r="K54">
        <v>0</v>
      </c>
      <c r="L54">
        <v>2000</v>
      </c>
      <c r="M54">
        <v>0.25</v>
      </c>
      <c r="N54">
        <v>0</v>
      </c>
      <c r="O54" t="s">
        <v>22</v>
      </c>
      <c r="P54">
        <v>0</v>
      </c>
      <c r="Q54" t="str">
        <f t="shared" si="1"/>
        <v>Small</v>
      </c>
      <c r="R54">
        <f t="shared" si="2"/>
        <v>1</v>
      </c>
      <c r="S54" t="str">
        <f t="shared" si="3"/>
        <v>eil22 50 2000 0,25</v>
      </c>
      <c r="T54" t="str">
        <f t="shared" si="4"/>
        <v>eil22 50 2000 0,25_cut_278,43707695876</v>
      </c>
      <c r="U54">
        <f t="shared" si="5"/>
        <v>0</v>
      </c>
      <c r="V54">
        <f t="shared" si="6"/>
        <v>1</v>
      </c>
      <c r="W54">
        <f t="shared" si="0"/>
        <v>2</v>
      </c>
    </row>
    <row r="55" spans="1:23" x14ac:dyDescent="0.2">
      <c r="A55">
        <v>30</v>
      </c>
      <c r="B55">
        <v>870</v>
      </c>
      <c r="C55">
        <v>100</v>
      </c>
      <c r="D55" t="s">
        <v>16</v>
      </c>
      <c r="E55">
        <v>478.73447036743102</v>
      </c>
      <c r="F55">
        <v>382.72988778852903</v>
      </c>
      <c r="G55">
        <v>0</v>
      </c>
      <c r="H55">
        <v>0</v>
      </c>
      <c r="I55">
        <v>3865</v>
      </c>
      <c r="J55">
        <v>0</v>
      </c>
      <c r="K55">
        <v>0</v>
      </c>
      <c r="L55">
        <v>2002</v>
      </c>
      <c r="M55">
        <v>0.75</v>
      </c>
      <c r="N55">
        <v>0</v>
      </c>
      <c r="O55" t="s">
        <v>28</v>
      </c>
      <c r="P55">
        <v>0</v>
      </c>
      <c r="Q55" t="str">
        <f t="shared" si="1"/>
        <v>Medium</v>
      </c>
      <c r="R55">
        <f t="shared" si="2"/>
        <v>1</v>
      </c>
      <c r="S55" t="str">
        <f t="shared" si="3"/>
        <v>eil30 100 2002 0,75</v>
      </c>
      <c r="T55" t="str">
        <f t="shared" si="4"/>
        <v>eil30 100 2002 0,75_cut_382,729887788529</v>
      </c>
      <c r="U55">
        <f t="shared" si="5"/>
        <v>0</v>
      </c>
      <c r="V55">
        <f t="shared" si="6"/>
        <v>1</v>
      </c>
      <c r="W55">
        <f t="shared" si="0"/>
        <v>2</v>
      </c>
    </row>
    <row r="56" spans="1:23" x14ac:dyDescent="0.2">
      <c r="A56">
        <v>13</v>
      </c>
      <c r="B56">
        <v>156</v>
      </c>
      <c r="C56">
        <v>50</v>
      </c>
      <c r="D56" t="s">
        <v>16</v>
      </c>
      <c r="E56">
        <v>2.6374697685241699</v>
      </c>
      <c r="F56">
        <v>152.99999999999901</v>
      </c>
      <c r="G56">
        <v>0</v>
      </c>
      <c r="H56">
        <v>0</v>
      </c>
      <c r="I56">
        <v>54</v>
      </c>
      <c r="J56">
        <v>0</v>
      </c>
      <c r="K56">
        <v>0</v>
      </c>
      <c r="L56">
        <v>1999</v>
      </c>
      <c r="M56">
        <v>0.75</v>
      </c>
      <c r="N56">
        <v>0</v>
      </c>
      <c r="O56" t="s">
        <v>21</v>
      </c>
      <c r="P56">
        <v>0</v>
      </c>
      <c r="Q56" t="str">
        <f t="shared" si="1"/>
        <v>Small</v>
      </c>
      <c r="R56">
        <f t="shared" si="2"/>
        <v>1</v>
      </c>
      <c r="S56" t="str">
        <f t="shared" si="3"/>
        <v>eil13 50 1999 0,75</v>
      </c>
      <c r="T56" t="str">
        <f t="shared" si="4"/>
        <v>eil13 50 1999 0,75_cut_152,999999999999</v>
      </c>
      <c r="U56">
        <f t="shared" si="5"/>
        <v>0</v>
      </c>
      <c r="V56">
        <f t="shared" si="6"/>
        <v>1</v>
      </c>
      <c r="W56">
        <f t="shared" si="0"/>
        <v>2</v>
      </c>
    </row>
    <row r="57" spans="1:23" x14ac:dyDescent="0.2">
      <c r="A57">
        <v>30</v>
      </c>
      <c r="B57">
        <v>870</v>
      </c>
      <c r="C57">
        <v>250</v>
      </c>
      <c r="D57" t="s">
        <v>16</v>
      </c>
      <c r="E57">
        <v>6666.2790544032996</v>
      </c>
      <c r="F57">
        <v>382.72988778852402</v>
      </c>
      <c r="G57">
        <v>0</v>
      </c>
      <c r="H57">
        <v>0</v>
      </c>
      <c r="I57">
        <v>7042</v>
      </c>
      <c r="J57">
        <v>0</v>
      </c>
      <c r="K57">
        <v>0</v>
      </c>
      <c r="L57">
        <v>2001</v>
      </c>
      <c r="M57">
        <v>0.05</v>
      </c>
      <c r="N57">
        <v>0</v>
      </c>
      <c r="O57" t="s">
        <v>28</v>
      </c>
      <c r="P57">
        <v>0</v>
      </c>
      <c r="Q57" t="str">
        <f t="shared" si="1"/>
        <v>Medium</v>
      </c>
      <c r="R57">
        <f t="shared" si="2"/>
        <v>1</v>
      </c>
      <c r="S57" t="str">
        <f t="shared" si="3"/>
        <v>eil30 250 2001 0,05</v>
      </c>
      <c r="T57" t="str">
        <f t="shared" si="4"/>
        <v>eil30 250 2001 0,05_cut_382,729887788524</v>
      </c>
      <c r="U57">
        <f t="shared" si="5"/>
        <v>0</v>
      </c>
      <c r="V57">
        <f t="shared" si="6"/>
        <v>1</v>
      </c>
      <c r="W57">
        <f t="shared" si="0"/>
        <v>2</v>
      </c>
    </row>
    <row r="58" spans="1:23" x14ac:dyDescent="0.2">
      <c r="A58">
        <v>76</v>
      </c>
      <c r="B58">
        <v>5700</v>
      </c>
      <c r="C58">
        <v>50</v>
      </c>
      <c r="D58" t="s">
        <v>16</v>
      </c>
      <c r="E58">
        <v>7206.6454422473898</v>
      </c>
      <c r="F58" t="s">
        <v>17</v>
      </c>
      <c r="G58" t="s">
        <v>17</v>
      </c>
      <c r="H58">
        <v>0</v>
      </c>
      <c r="I58">
        <v>6294</v>
      </c>
      <c r="J58">
        <v>0</v>
      </c>
      <c r="K58">
        <v>0</v>
      </c>
      <c r="L58">
        <v>1999</v>
      </c>
      <c r="M58">
        <v>0.05</v>
      </c>
      <c r="N58">
        <v>0</v>
      </c>
      <c r="O58" t="s">
        <v>26</v>
      </c>
      <c r="P58">
        <v>0</v>
      </c>
      <c r="Q58" t="str">
        <f t="shared" si="1"/>
        <v>Large</v>
      </c>
      <c r="R58">
        <f t="shared" si="2"/>
        <v>0</v>
      </c>
      <c r="S58" t="str">
        <f t="shared" si="3"/>
        <v>eilB76 50 1999 0,05</v>
      </c>
      <c r="T58" t="str">
        <f t="shared" si="4"/>
        <v>eilB76 50 1999 0,05_cut_inf</v>
      </c>
      <c r="U58" t="str">
        <f t="shared" si="5"/>
        <v>inf</v>
      </c>
      <c r="V58">
        <f t="shared" si="6"/>
        <v>0</v>
      </c>
      <c r="W58">
        <f t="shared" si="0"/>
        <v>2</v>
      </c>
    </row>
    <row r="59" spans="1:23" x14ac:dyDescent="0.2">
      <c r="A59">
        <v>22</v>
      </c>
      <c r="B59">
        <v>462</v>
      </c>
      <c r="C59">
        <v>250</v>
      </c>
      <c r="D59" t="s">
        <v>19</v>
      </c>
      <c r="E59">
        <v>2765.4746401309899</v>
      </c>
      <c r="F59">
        <v>278.43707695875997</v>
      </c>
      <c r="G59">
        <v>0</v>
      </c>
      <c r="H59">
        <v>6.4181251525878897</v>
      </c>
      <c r="I59">
        <v>396</v>
      </c>
      <c r="J59">
        <v>137</v>
      </c>
      <c r="K59">
        <v>0.1</v>
      </c>
      <c r="L59">
        <v>2000</v>
      </c>
      <c r="M59">
        <v>0.25</v>
      </c>
      <c r="N59">
        <v>81440</v>
      </c>
      <c r="O59" t="s">
        <v>22</v>
      </c>
      <c r="P59">
        <v>0.34595959595959502</v>
      </c>
      <c r="Q59" t="str">
        <f t="shared" si="1"/>
        <v>Small</v>
      </c>
      <c r="R59">
        <f t="shared" si="2"/>
        <v>1</v>
      </c>
      <c r="S59" t="str">
        <f t="shared" si="3"/>
        <v>eil22 250 2000 0,25</v>
      </c>
      <c r="T59" t="str">
        <f t="shared" si="4"/>
        <v>eil22 250 2000 0,25_warmstart_278,43707695876</v>
      </c>
      <c r="U59">
        <f t="shared" si="5"/>
        <v>0</v>
      </c>
      <c r="V59">
        <f t="shared" si="6"/>
        <v>1</v>
      </c>
      <c r="W59">
        <f t="shared" si="0"/>
        <v>2</v>
      </c>
    </row>
    <row r="60" spans="1:23" x14ac:dyDescent="0.2">
      <c r="A60">
        <v>101</v>
      </c>
      <c r="B60">
        <v>10100</v>
      </c>
      <c r="C60">
        <v>50</v>
      </c>
      <c r="D60" t="s">
        <v>16</v>
      </c>
      <c r="E60">
        <v>7211.3277077674802</v>
      </c>
      <c r="F60">
        <v>685.37709571111395</v>
      </c>
      <c r="G60">
        <v>6.8192885885144994E-2</v>
      </c>
      <c r="H60">
        <v>0</v>
      </c>
      <c r="I60">
        <v>5762</v>
      </c>
      <c r="J60">
        <v>0</v>
      </c>
      <c r="K60">
        <v>0</v>
      </c>
      <c r="L60">
        <v>2001</v>
      </c>
      <c r="M60">
        <v>0.05</v>
      </c>
      <c r="N60">
        <v>0</v>
      </c>
      <c r="O60" t="s">
        <v>31</v>
      </c>
      <c r="P60">
        <v>0</v>
      </c>
      <c r="Q60" t="str">
        <f t="shared" si="1"/>
        <v>Large</v>
      </c>
      <c r="R60">
        <f t="shared" si="2"/>
        <v>1</v>
      </c>
      <c r="S60" t="str">
        <f t="shared" si="3"/>
        <v>eilA101 50 2001 0,05</v>
      </c>
      <c r="T60" t="str">
        <f t="shared" si="4"/>
        <v>eilA101 50 2001 0,05_cut_685,377095711114</v>
      </c>
      <c r="U60">
        <f t="shared" si="5"/>
        <v>6.8192885885144994E-2</v>
      </c>
      <c r="V60">
        <f t="shared" si="6"/>
        <v>0</v>
      </c>
      <c r="W60">
        <f t="shared" si="0"/>
        <v>2</v>
      </c>
    </row>
    <row r="61" spans="1:23" x14ac:dyDescent="0.2">
      <c r="A61">
        <v>22</v>
      </c>
      <c r="B61">
        <v>462</v>
      </c>
      <c r="C61">
        <v>25</v>
      </c>
      <c r="D61" t="s">
        <v>19</v>
      </c>
      <c r="E61">
        <v>13.2070021629333</v>
      </c>
      <c r="F61">
        <v>278.43707695875997</v>
      </c>
      <c r="G61">
        <v>0</v>
      </c>
      <c r="H61">
        <v>0.82953047752380304</v>
      </c>
      <c r="I61">
        <v>252</v>
      </c>
      <c r="J61">
        <v>115</v>
      </c>
      <c r="K61">
        <v>0.1</v>
      </c>
      <c r="L61">
        <v>1999</v>
      </c>
      <c r="M61">
        <v>0.05</v>
      </c>
      <c r="N61">
        <v>366</v>
      </c>
      <c r="O61" t="s">
        <v>22</v>
      </c>
      <c r="P61">
        <v>0.456349206349206</v>
      </c>
      <c r="Q61" t="str">
        <f t="shared" si="1"/>
        <v>Small</v>
      </c>
      <c r="R61">
        <f t="shared" si="2"/>
        <v>1</v>
      </c>
      <c r="S61" t="str">
        <f t="shared" si="3"/>
        <v>eil22 25 1999 0,05</v>
      </c>
      <c r="T61" t="str">
        <f t="shared" si="4"/>
        <v>eil22 25 1999 0,05_warmstart_278,43707695876</v>
      </c>
      <c r="U61">
        <f t="shared" si="5"/>
        <v>0</v>
      </c>
      <c r="V61">
        <f t="shared" si="6"/>
        <v>1</v>
      </c>
      <c r="W61">
        <f t="shared" si="0"/>
        <v>2</v>
      </c>
    </row>
    <row r="62" spans="1:23" x14ac:dyDescent="0.2">
      <c r="A62">
        <v>31</v>
      </c>
      <c r="B62">
        <v>930</v>
      </c>
      <c r="C62">
        <v>100</v>
      </c>
      <c r="D62" t="s">
        <v>19</v>
      </c>
      <c r="E62">
        <v>13.275405883789</v>
      </c>
      <c r="F62">
        <v>222.99999999999901</v>
      </c>
      <c r="G62">
        <v>0</v>
      </c>
      <c r="H62">
        <v>2.2221484184265101</v>
      </c>
      <c r="I62">
        <v>147</v>
      </c>
      <c r="J62">
        <v>108</v>
      </c>
      <c r="K62">
        <v>0.1</v>
      </c>
      <c r="L62">
        <v>2002</v>
      </c>
      <c r="M62">
        <v>0.05</v>
      </c>
      <c r="N62">
        <v>0</v>
      </c>
      <c r="O62" t="s">
        <v>24</v>
      </c>
      <c r="P62">
        <v>0.73469387755102</v>
      </c>
      <c r="Q62" t="str">
        <f t="shared" si="1"/>
        <v>Medium</v>
      </c>
      <c r="R62">
        <f t="shared" si="2"/>
        <v>1</v>
      </c>
      <c r="S62" t="str">
        <f t="shared" si="3"/>
        <v>eil31 100 2002 0,05</v>
      </c>
      <c r="T62" t="str">
        <f t="shared" si="4"/>
        <v>eil31 100 2002 0,05_warmstart_222,999999999999</v>
      </c>
      <c r="U62">
        <f t="shared" si="5"/>
        <v>0</v>
      </c>
      <c r="V62">
        <f t="shared" si="6"/>
        <v>1</v>
      </c>
      <c r="W62">
        <f t="shared" si="0"/>
        <v>2</v>
      </c>
    </row>
    <row r="63" spans="1:23" x14ac:dyDescent="0.2">
      <c r="A63">
        <v>76</v>
      </c>
      <c r="B63">
        <v>5700</v>
      </c>
      <c r="C63">
        <v>25</v>
      </c>
      <c r="D63" t="s">
        <v>16</v>
      </c>
      <c r="E63">
        <v>6434.1406996250098</v>
      </c>
      <c r="F63">
        <v>544.36905267082795</v>
      </c>
      <c r="G63">
        <v>0</v>
      </c>
      <c r="H63">
        <v>0</v>
      </c>
      <c r="I63">
        <v>3588</v>
      </c>
      <c r="J63">
        <v>0</v>
      </c>
      <c r="K63">
        <v>0</v>
      </c>
      <c r="L63">
        <v>1998</v>
      </c>
      <c r="M63">
        <v>0.25</v>
      </c>
      <c r="N63">
        <v>0</v>
      </c>
      <c r="O63" t="s">
        <v>29</v>
      </c>
      <c r="P63">
        <v>0</v>
      </c>
      <c r="Q63" t="str">
        <f t="shared" si="1"/>
        <v>Large</v>
      </c>
      <c r="R63">
        <f t="shared" si="2"/>
        <v>1</v>
      </c>
      <c r="S63" t="str">
        <f t="shared" si="3"/>
        <v>eilD76 25 1998 0,25</v>
      </c>
      <c r="T63" t="str">
        <f t="shared" si="4"/>
        <v>eilD76 25 1998 0,25_cut_544,369052670828</v>
      </c>
      <c r="U63">
        <f t="shared" si="5"/>
        <v>0</v>
      </c>
      <c r="V63">
        <f t="shared" si="6"/>
        <v>1</v>
      </c>
      <c r="W63">
        <f t="shared" si="0"/>
        <v>2</v>
      </c>
    </row>
    <row r="64" spans="1:23" x14ac:dyDescent="0.2">
      <c r="A64">
        <v>33</v>
      </c>
      <c r="B64">
        <v>1056</v>
      </c>
      <c r="C64">
        <v>50</v>
      </c>
      <c r="D64" t="s">
        <v>19</v>
      </c>
      <c r="E64">
        <v>427.01547622680602</v>
      </c>
      <c r="F64">
        <v>442.65348671178799</v>
      </c>
      <c r="G64">
        <v>0</v>
      </c>
      <c r="H64">
        <v>6.2933051586151096</v>
      </c>
      <c r="I64">
        <v>461</v>
      </c>
      <c r="J64">
        <v>253</v>
      </c>
      <c r="K64">
        <v>0.1</v>
      </c>
      <c r="L64">
        <v>1998</v>
      </c>
      <c r="M64">
        <v>0.25</v>
      </c>
      <c r="N64">
        <v>2253</v>
      </c>
      <c r="O64" t="s">
        <v>18</v>
      </c>
      <c r="P64">
        <v>0.54880694143166997</v>
      </c>
      <c r="Q64" t="str">
        <f t="shared" si="1"/>
        <v>Medium</v>
      </c>
      <c r="R64">
        <f t="shared" si="2"/>
        <v>1</v>
      </c>
      <c r="S64" t="str">
        <f t="shared" si="3"/>
        <v>eil33 50 1998 0,25</v>
      </c>
      <c r="T64" t="str">
        <f t="shared" si="4"/>
        <v>eil33 50 1998 0,25_warmstart_442,653486711788</v>
      </c>
      <c r="U64">
        <f t="shared" si="5"/>
        <v>0</v>
      </c>
      <c r="V64">
        <f t="shared" si="6"/>
        <v>1</v>
      </c>
      <c r="W64">
        <f t="shared" si="0"/>
        <v>2</v>
      </c>
    </row>
    <row r="65" spans="1:23" x14ac:dyDescent="0.2">
      <c r="A65">
        <v>30</v>
      </c>
      <c r="B65">
        <v>870</v>
      </c>
      <c r="C65">
        <v>25</v>
      </c>
      <c r="D65" t="s">
        <v>19</v>
      </c>
      <c r="E65">
        <v>20.397845506667998</v>
      </c>
      <c r="F65">
        <v>382.72988778852903</v>
      </c>
      <c r="G65">
        <v>0</v>
      </c>
      <c r="H65">
        <v>1.2311375141143801</v>
      </c>
      <c r="I65">
        <v>312</v>
      </c>
      <c r="J65">
        <v>238</v>
      </c>
      <c r="K65">
        <v>0.1</v>
      </c>
      <c r="L65">
        <v>1998</v>
      </c>
      <c r="M65">
        <v>0.25</v>
      </c>
      <c r="N65">
        <v>0</v>
      </c>
      <c r="O65" t="s">
        <v>28</v>
      </c>
      <c r="P65">
        <v>0.762820512820512</v>
      </c>
      <c r="Q65" t="str">
        <f t="shared" si="1"/>
        <v>Medium</v>
      </c>
      <c r="R65">
        <f t="shared" si="2"/>
        <v>1</v>
      </c>
      <c r="S65" t="str">
        <f t="shared" si="3"/>
        <v>eil30 25 1998 0,25</v>
      </c>
      <c r="T65" t="str">
        <f t="shared" si="4"/>
        <v>eil30 25 1998 0,25_warmstart_382,729887788529</v>
      </c>
      <c r="U65">
        <f t="shared" si="5"/>
        <v>0</v>
      </c>
      <c r="V65">
        <f t="shared" si="6"/>
        <v>1</v>
      </c>
      <c r="W65">
        <f t="shared" si="0"/>
        <v>2</v>
      </c>
    </row>
    <row r="66" spans="1:23" x14ac:dyDescent="0.2">
      <c r="A66">
        <v>51</v>
      </c>
      <c r="B66">
        <v>2550</v>
      </c>
      <c r="C66">
        <v>250</v>
      </c>
      <c r="D66" t="s">
        <v>19</v>
      </c>
      <c r="E66">
        <v>7220.8235197067197</v>
      </c>
      <c r="F66">
        <v>443.87901602202197</v>
      </c>
      <c r="G66">
        <v>4.5171824153181502E-2</v>
      </c>
      <c r="H66">
        <v>33.464665412902797</v>
      </c>
      <c r="I66">
        <v>611</v>
      </c>
      <c r="J66">
        <v>300</v>
      </c>
      <c r="K66">
        <v>0.1</v>
      </c>
      <c r="L66">
        <v>2002</v>
      </c>
      <c r="M66">
        <v>0.75</v>
      </c>
      <c r="N66">
        <v>10215</v>
      </c>
      <c r="O66" t="s">
        <v>20</v>
      </c>
      <c r="P66">
        <v>0.49099836333878799</v>
      </c>
      <c r="Q66" t="str">
        <f t="shared" si="1"/>
        <v>Large</v>
      </c>
      <c r="R66">
        <f t="shared" si="2"/>
        <v>1</v>
      </c>
      <c r="S66" t="str">
        <f t="shared" si="3"/>
        <v>eil51 250 2002 0,75</v>
      </c>
      <c r="T66" t="str">
        <f t="shared" si="4"/>
        <v>eil51 250 2002 0,75_warmstart_443,879016022022</v>
      </c>
      <c r="U66" t="str">
        <f t="shared" si="5"/>
        <v>Niet meedoen</v>
      </c>
      <c r="V66">
        <f t="shared" si="6"/>
        <v>0</v>
      </c>
      <c r="W66">
        <f t="shared" ref="W66:W129" si="7">COUNTIF(S:S,S66)</f>
        <v>2</v>
      </c>
    </row>
    <row r="67" spans="1:23" x14ac:dyDescent="0.2">
      <c r="A67">
        <v>33</v>
      </c>
      <c r="B67">
        <v>1056</v>
      </c>
      <c r="C67">
        <v>25</v>
      </c>
      <c r="D67" t="s">
        <v>16</v>
      </c>
      <c r="E67">
        <v>194.636846303939</v>
      </c>
      <c r="F67">
        <v>442.65348671178498</v>
      </c>
      <c r="G67">
        <v>0</v>
      </c>
      <c r="H67">
        <v>0</v>
      </c>
      <c r="I67">
        <v>3146</v>
      </c>
      <c r="J67">
        <v>0</v>
      </c>
      <c r="K67">
        <v>0</v>
      </c>
      <c r="L67">
        <v>2000</v>
      </c>
      <c r="M67">
        <v>0.25</v>
      </c>
      <c r="N67">
        <v>0</v>
      </c>
      <c r="O67" t="s">
        <v>18</v>
      </c>
      <c r="P67">
        <v>0</v>
      </c>
      <c r="Q67" t="str">
        <f t="shared" ref="Q67:Q130" si="8">IF(A67&lt;25,"Small",IF(A67&lt;50,"Medium","Large"))</f>
        <v>Medium</v>
      </c>
      <c r="R67">
        <f t="shared" ref="R67:R130" si="9">IF(ISNUMBER(G67),1,0)</f>
        <v>1</v>
      </c>
      <c r="S67" t="str">
        <f t="shared" ref="S67:S130" si="10">O67 &amp; " " &amp; C67  &amp; " " &amp; L67 &amp; " " &amp; M67</f>
        <v>eil33 25 2000 0,25</v>
      </c>
      <c r="T67" t="str">
        <f t="shared" ref="T67:T130" si="11">S67&amp;"_"&amp;D67&amp;"_"&amp;F67</f>
        <v>eil33 25 2000 0,25_cut_442,653486711785</v>
      </c>
      <c r="U67">
        <f t="shared" ref="U67:U130" si="12">IF(AND(D67="warmstart", COUNTIF(T:T,S67 &amp; "_cut_inf") &gt; 0), "Niet meedoen",G67)</f>
        <v>0</v>
      </c>
      <c r="V67">
        <f t="shared" ref="V67:V130" si="13">IF(G67=0,1,0)</f>
        <v>1</v>
      </c>
      <c r="W67">
        <f t="shared" si="7"/>
        <v>2</v>
      </c>
    </row>
    <row r="68" spans="1:23" x14ac:dyDescent="0.2">
      <c r="A68">
        <v>33</v>
      </c>
      <c r="B68">
        <v>1056</v>
      </c>
      <c r="C68">
        <v>100</v>
      </c>
      <c r="D68" t="s">
        <v>16</v>
      </c>
      <c r="E68">
        <v>4322.6640553474399</v>
      </c>
      <c r="F68">
        <v>442.65348671178799</v>
      </c>
      <c r="G68">
        <v>0</v>
      </c>
      <c r="H68">
        <v>0</v>
      </c>
      <c r="I68">
        <v>16482</v>
      </c>
      <c r="J68">
        <v>0</v>
      </c>
      <c r="K68">
        <v>0</v>
      </c>
      <c r="L68">
        <v>1999</v>
      </c>
      <c r="M68">
        <v>0.75</v>
      </c>
      <c r="N68">
        <v>0</v>
      </c>
      <c r="O68" t="s">
        <v>18</v>
      </c>
      <c r="P68">
        <v>0</v>
      </c>
      <c r="Q68" t="str">
        <f t="shared" si="8"/>
        <v>Medium</v>
      </c>
      <c r="R68">
        <f t="shared" si="9"/>
        <v>1</v>
      </c>
      <c r="S68" t="str">
        <f t="shared" si="10"/>
        <v>eil33 100 1999 0,75</v>
      </c>
      <c r="T68" t="str">
        <f t="shared" si="11"/>
        <v>eil33 100 1999 0,75_cut_442,653486711788</v>
      </c>
      <c r="U68">
        <f t="shared" si="12"/>
        <v>0</v>
      </c>
      <c r="V68">
        <f t="shared" si="13"/>
        <v>1</v>
      </c>
      <c r="W68">
        <f t="shared" si="7"/>
        <v>2</v>
      </c>
    </row>
    <row r="69" spans="1:23" x14ac:dyDescent="0.2">
      <c r="A69">
        <v>30</v>
      </c>
      <c r="B69">
        <v>870</v>
      </c>
      <c r="C69">
        <v>25</v>
      </c>
      <c r="D69" t="s">
        <v>16</v>
      </c>
      <c r="E69">
        <v>27.565757989883402</v>
      </c>
      <c r="F69">
        <v>382.72988778852903</v>
      </c>
      <c r="G69">
        <v>0</v>
      </c>
      <c r="H69">
        <v>0</v>
      </c>
      <c r="I69">
        <v>1226</v>
      </c>
      <c r="J69">
        <v>0</v>
      </c>
      <c r="K69">
        <v>0</v>
      </c>
      <c r="L69">
        <v>2000</v>
      </c>
      <c r="M69">
        <v>0.05</v>
      </c>
      <c r="N69">
        <v>0</v>
      </c>
      <c r="O69" t="s">
        <v>28</v>
      </c>
      <c r="P69">
        <v>0</v>
      </c>
      <c r="Q69" t="str">
        <f t="shared" si="8"/>
        <v>Medium</v>
      </c>
      <c r="R69">
        <f t="shared" si="9"/>
        <v>1</v>
      </c>
      <c r="S69" t="str">
        <f t="shared" si="10"/>
        <v>eil30 25 2000 0,05</v>
      </c>
      <c r="T69" t="str">
        <f t="shared" si="11"/>
        <v>eil30 25 2000 0,05_cut_382,729887788529</v>
      </c>
      <c r="U69">
        <f t="shared" si="12"/>
        <v>0</v>
      </c>
      <c r="V69">
        <f t="shared" si="13"/>
        <v>1</v>
      </c>
      <c r="W69">
        <f t="shared" si="7"/>
        <v>2</v>
      </c>
    </row>
    <row r="70" spans="1:23" x14ac:dyDescent="0.2">
      <c r="A70">
        <v>7</v>
      </c>
      <c r="B70">
        <v>42</v>
      </c>
      <c r="C70">
        <v>50</v>
      </c>
      <c r="D70" t="s">
        <v>16</v>
      </c>
      <c r="E70">
        <v>1.3371670246124201</v>
      </c>
      <c r="F70">
        <v>104</v>
      </c>
      <c r="G70">
        <v>0</v>
      </c>
      <c r="H70">
        <v>0</v>
      </c>
      <c r="I70">
        <v>439</v>
      </c>
      <c r="J70">
        <v>0</v>
      </c>
      <c r="K70">
        <v>0</v>
      </c>
      <c r="L70">
        <v>2000</v>
      </c>
      <c r="M70">
        <v>0.05</v>
      </c>
      <c r="N70">
        <v>0</v>
      </c>
      <c r="O70" t="s">
        <v>27</v>
      </c>
      <c r="P70">
        <v>0</v>
      </c>
      <c r="Q70" t="str">
        <f t="shared" si="8"/>
        <v>Small</v>
      </c>
      <c r="R70">
        <f t="shared" si="9"/>
        <v>1</v>
      </c>
      <c r="S70" t="str">
        <f t="shared" si="10"/>
        <v>eil7 50 2000 0,05</v>
      </c>
      <c r="T70" t="str">
        <f t="shared" si="11"/>
        <v>eil7 50 2000 0,05_cut_104</v>
      </c>
      <c r="U70">
        <f t="shared" si="12"/>
        <v>0</v>
      </c>
      <c r="V70">
        <f t="shared" si="13"/>
        <v>1</v>
      </c>
      <c r="W70">
        <f t="shared" si="7"/>
        <v>2</v>
      </c>
    </row>
    <row r="71" spans="1:23" x14ac:dyDescent="0.2">
      <c r="A71">
        <v>51</v>
      </c>
      <c r="B71">
        <v>2550</v>
      </c>
      <c r="C71">
        <v>25</v>
      </c>
      <c r="D71" t="s">
        <v>19</v>
      </c>
      <c r="E71">
        <v>528.59046626091003</v>
      </c>
      <c r="F71">
        <v>428.87175639203298</v>
      </c>
      <c r="G71">
        <v>0</v>
      </c>
      <c r="H71">
        <v>3.87466192245483</v>
      </c>
      <c r="I71">
        <v>317</v>
      </c>
      <c r="J71">
        <v>135</v>
      </c>
      <c r="K71">
        <v>0.1</v>
      </c>
      <c r="L71">
        <v>2001</v>
      </c>
      <c r="M71">
        <v>0.75</v>
      </c>
      <c r="N71">
        <v>8780</v>
      </c>
      <c r="O71" t="s">
        <v>20</v>
      </c>
      <c r="P71">
        <v>0.42586750788643501</v>
      </c>
      <c r="Q71" t="str">
        <f t="shared" si="8"/>
        <v>Large</v>
      </c>
      <c r="R71">
        <f t="shared" si="9"/>
        <v>1</v>
      </c>
      <c r="S71" t="str">
        <f t="shared" si="10"/>
        <v>eil51 25 2001 0,75</v>
      </c>
      <c r="T71" t="str">
        <f t="shared" si="11"/>
        <v>eil51 25 2001 0,75_warmstart_428,871756392033</v>
      </c>
      <c r="U71">
        <f t="shared" si="12"/>
        <v>0</v>
      </c>
      <c r="V71">
        <f t="shared" si="13"/>
        <v>1</v>
      </c>
      <c r="W71">
        <f t="shared" si="7"/>
        <v>2</v>
      </c>
    </row>
    <row r="72" spans="1:23" x14ac:dyDescent="0.2">
      <c r="A72">
        <v>7</v>
      </c>
      <c r="B72">
        <v>42</v>
      </c>
      <c r="C72">
        <v>100</v>
      </c>
      <c r="D72" t="s">
        <v>19</v>
      </c>
      <c r="E72">
        <v>3.6913168430328298</v>
      </c>
      <c r="F72">
        <v>103.02999999999901</v>
      </c>
      <c r="G72">
        <v>0</v>
      </c>
      <c r="H72">
        <v>0.96395254135131803</v>
      </c>
      <c r="I72">
        <v>104</v>
      </c>
      <c r="J72">
        <v>69</v>
      </c>
      <c r="K72">
        <v>0.1</v>
      </c>
      <c r="L72">
        <v>1998</v>
      </c>
      <c r="M72">
        <v>0.25</v>
      </c>
      <c r="N72">
        <v>850</v>
      </c>
      <c r="O72" t="s">
        <v>27</v>
      </c>
      <c r="P72">
        <v>0.66346153846153799</v>
      </c>
      <c r="Q72" t="str">
        <f t="shared" si="8"/>
        <v>Small</v>
      </c>
      <c r="R72">
        <f t="shared" si="9"/>
        <v>1</v>
      </c>
      <c r="S72" t="str">
        <f t="shared" si="10"/>
        <v>eil7 100 1998 0,25</v>
      </c>
      <c r="T72" t="str">
        <f t="shared" si="11"/>
        <v>eil7 100 1998 0,25_warmstart_103,029999999999</v>
      </c>
      <c r="U72">
        <f t="shared" si="12"/>
        <v>0</v>
      </c>
      <c r="V72">
        <f t="shared" si="13"/>
        <v>1</v>
      </c>
      <c r="W72">
        <f t="shared" si="7"/>
        <v>2</v>
      </c>
    </row>
    <row r="73" spans="1:23" x14ac:dyDescent="0.2">
      <c r="A73">
        <v>13</v>
      </c>
      <c r="B73">
        <v>156</v>
      </c>
      <c r="C73">
        <v>25</v>
      </c>
      <c r="D73" t="s">
        <v>16</v>
      </c>
      <c r="E73">
        <v>0.94523906707763605</v>
      </c>
      <c r="F73">
        <v>152.99999999999901</v>
      </c>
      <c r="G73">
        <v>0</v>
      </c>
      <c r="H73">
        <v>0</v>
      </c>
      <c r="I73">
        <v>54</v>
      </c>
      <c r="J73">
        <v>0</v>
      </c>
      <c r="K73">
        <v>0</v>
      </c>
      <c r="L73">
        <v>1999</v>
      </c>
      <c r="M73">
        <v>0.05</v>
      </c>
      <c r="N73">
        <v>0</v>
      </c>
      <c r="O73" t="s">
        <v>21</v>
      </c>
      <c r="P73">
        <v>0</v>
      </c>
      <c r="Q73" t="str">
        <f t="shared" si="8"/>
        <v>Small</v>
      </c>
      <c r="R73">
        <f t="shared" si="9"/>
        <v>1</v>
      </c>
      <c r="S73" t="str">
        <f t="shared" si="10"/>
        <v>eil13 25 1999 0,05</v>
      </c>
      <c r="T73" t="str">
        <f t="shared" si="11"/>
        <v>eil13 25 1999 0,05_cut_152,999999999999</v>
      </c>
      <c r="U73">
        <f t="shared" si="12"/>
        <v>0</v>
      </c>
      <c r="V73">
        <f t="shared" si="13"/>
        <v>1</v>
      </c>
      <c r="W73">
        <f t="shared" si="7"/>
        <v>2</v>
      </c>
    </row>
    <row r="74" spans="1:23" x14ac:dyDescent="0.2">
      <c r="A74">
        <v>48</v>
      </c>
      <c r="B74">
        <v>2256</v>
      </c>
      <c r="C74">
        <v>50</v>
      </c>
      <c r="D74" t="s">
        <v>19</v>
      </c>
      <c r="E74">
        <v>7203.2321932315799</v>
      </c>
      <c r="F74" t="s">
        <v>17</v>
      </c>
      <c r="G74" t="s">
        <v>17</v>
      </c>
      <c r="H74">
        <v>5.1806137561798096</v>
      </c>
      <c r="I74">
        <v>968</v>
      </c>
      <c r="J74">
        <v>494</v>
      </c>
      <c r="K74">
        <v>0.1</v>
      </c>
      <c r="L74">
        <v>2001</v>
      </c>
      <c r="M74">
        <v>0.75</v>
      </c>
      <c r="N74">
        <v>60338</v>
      </c>
      <c r="O74" t="s">
        <v>23</v>
      </c>
      <c r="P74">
        <v>0.51033057851239605</v>
      </c>
      <c r="Q74" t="str">
        <f t="shared" si="8"/>
        <v>Medium</v>
      </c>
      <c r="R74">
        <f t="shared" si="9"/>
        <v>0</v>
      </c>
      <c r="S74" t="str">
        <f t="shared" si="10"/>
        <v>att48 50 2001 0,75</v>
      </c>
      <c r="T74" t="str">
        <f t="shared" si="11"/>
        <v>att48 50 2001 0,75_warmstart_inf</v>
      </c>
      <c r="U74" t="str">
        <f t="shared" si="12"/>
        <v>Niet meedoen</v>
      </c>
      <c r="V74">
        <f t="shared" si="13"/>
        <v>0</v>
      </c>
      <c r="W74">
        <f t="shared" si="7"/>
        <v>2</v>
      </c>
    </row>
    <row r="75" spans="1:23" x14ac:dyDescent="0.2">
      <c r="A75">
        <v>31</v>
      </c>
      <c r="B75">
        <v>930</v>
      </c>
      <c r="C75">
        <v>25</v>
      </c>
      <c r="D75" t="s">
        <v>19</v>
      </c>
      <c r="E75">
        <v>2.7516727447509699</v>
      </c>
      <c r="F75">
        <v>222.99999999999901</v>
      </c>
      <c r="G75">
        <v>0</v>
      </c>
      <c r="H75">
        <v>0.96382045745849598</v>
      </c>
      <c r="I75">
        <v>98</v>
      </c>
      <c r="J75">
        <v>75</v>
      </c>
      <c r="K75">
        <v>0.1</v>
      </c>
      <c r="L75">
        <v>1999</v>
      </c>
      <c r="M75">
        <v>0.05</v>
      </c>
      <c r="N75">
        <v>0</v>
      </c>
      <c r="O75" t="s">
        <v>24</v>
      </c>
      <c r="P75">
        <v>0.765306122448979</v>
      </c>
      <c r="Q75" t="str">
        <f t="shared" si="8"/>
        <v>Medium</v>
      </c>
      <c r="R75">
        <f t="shared" si="9"/>
        <v>1</v>
      </c>
      <c r="S75" t="str">
        <f t="shared" si="10"/>
        <v>eil31 25 1999 0,05</v>
      </c>
      <c r="T75" t="str">
        <f t="shared" si="11"/>
        <v>eil31 25 1999 0,05_warmstart_222,999999999999</v>
      </c>
      <c r="U75">
        <f t="shared" si="12"/>
        <v>0</v>
      </c>
      <c r="V75">
        <f t="shared" si="13"/>
        <v>1</v>
      </c>
      <c r="W75">
        <f t="shared" si="7"/>
        <v>2</v>
      </c>
    </row>
    <row r="76" spans="1:23" x14ac:dyDescent="0.2">
      <c r="A76">
        <v>23</v>
      </c>
      <c r="B76">
        <v>506</v>
      </c>
      <c r="C76">
        <v>25</v>
      </c>
      <c r="D76" t="s">
        <v>19</v>
      </c>
      <c r="E76">
        <v>3.6890268325805602</v>
      </c>
      <c r="F76">
        <v>470.05859968022298</v>
      </c>
      <c r="G76">
        <v>0</v>
      </c>
      <c r="H76">
        <v>0.84517025947570801</v>
      </c>
      <c r="I76">
        <v>136</v>
      </c>
      <c r="J76">
        <v>98</v>
      </c>
      <c r="K76">
        <v>0.1</v>
      </c>
      <c r="L76">
        <v>1998</v>
      </c>
      <c r="M76">
        <v>0.25</v>
      </c>
      <c r="N76">
        <v>0</v>
      </c>
      <c r="O76" t="s">
        <v>25</v>
      </c>
      <c r="P76">
        <v>0.72058823529411697</v>
      </c>
      <c r="Q76" t="str">
        <f t="shared" si="8"/>
        <v>Small</v>
      </c>
      <c r="R76">
        <f t="shared" si="9"/>
        <v>1</v>
      </c>
      <c r="S76" t="str">
        <f t="shared" si="10"/>
        <v>eil23 25 1998 0,25</v>
      </c>
      <c r="T76" t="str">
        <f t="shared" si="11"/>
        <v>eil23 25 1998 0,25_warmstart_470,058599680223</v>
      </c>
      <c r="U76">
        <f t="shared" si="12"/>
        <v>0</v>
      </c>
      <c r="V76">
        <f t="shared" si="13"/>
        <v>1</v>
      </c>
      <c r="W76">
        <f t="shared" si="7"/>
        <v>2</v>
      </c>
    </row>
    <row r="77" spans="1:23" x14ac:dyDescent="0.2">
      <c r="A77">
        <v>22</v>
      </c>
      <c r="B77">
        <v>462</v>
      </c>
      <c r="C77">
        <v>250</v>
      </c>
      <c r="D77" t="s">
        <v>16</v>
      </c>
      <c r="E77">
        <v>1511.4812979698099</v>
      </c>
      <c r="F77">
        <v>278.43707695875997</v>
      </c>
      <c r="G77" s="1">
        <v>9.8850149064521906E-5</v>
      </c>
      <c r="H77">
        <v>0</v>
      </c>
      <c r="I77">
        <v>19277</v>
      </c>
      <c r="J77">
        <v>0</v>
      </c>
      <c r="K77">
        <v>0</v>
      </c>
      <c r="L77">
        <v>1998</v>
      </c>
      <c r="M77">
        <v>0.05</v>
      </c>
      <c r="N77">
        <v>0</v>
      </c>
      <c r="O77" t="s">
        <v>22</v>
      </c>
      <c r="P77">
        <v>0</v>
      </c>
      <c r="Q77" t="str">
        <f t="shared" si="8"/>
        <v>Small</v>
      </c>
      <c r="R77">
        <f t="shared" si="9"/>
        <v>1</v>
      </c>
      <c r="S77" t="str">
        <f t="shared" si="10"/>
        <v>eil22 250 1998 0,05</v>
      </c>
      <c r="T77" t="str">
        <f t="shared" si="11"/>
        <v>eil22 250 1998 0,05_cut_278,43707695876</v>
      </c>
      <c r="U77">
        <f t="shared" si="12"/>
        <v>9.8850149064521906E-5</v>
      </c>
      <c r="V77">
        <f t="shared" si="13"/>
        <v>0</v>
      </c>
      <c r="W77">
        <f t="shared" si="7"/>
        <v>2</v>
      </c>
    </row>
    <row r="78" spans="1:23" x14ac:dyDescent="0.2">
      <c r="A78">
        <v>7</v>
      </c>
      <c r="B78">
        <v>42</v>
      </c>
      <c r="C78">
        <v>50</v>
      </c>
      <c r="D78" t="s">
        <v>19</v>
      </c>
      <c r="E78">
        <v>1.20933413505554</v>
      </c>
      <c r="F78">
        <v>103.019999999999</v>
      </c>
      <c r="G78">
        <v>0</v>
      </c>
      <c r="H78">
        <v>0.41925549507141102</v>
      </c>
      <c r="I78">
        <v>64</v>
      </c>
      <c r="J78">
        <v>53</v>
      </c>
      <c r="K78">
        <v>0.1</v>
      </c>
      <c r="L78">
        <v>1998</v>
      </c>
      <c r="M78">
        <v>0.25</v>
      </c>
      <c r="N78">
        <v>430</v>
      </c>
      <c r="O78" t="s">
        <v>27</v>
      </c>
      <c r="P78">
        <v>0.828125</v>
      </c>
      <c r="Q78" t="str">
        <f t="shared" si="8"/>
        <v>Small</v>
      </c>
      <c r="R78">
        <f t="shared" si="9"/>
        <v>1</v>
      </c>
      <c r="S78" t="str">
        <f t="shared" si="10"/>
        <v>eil7 50 1998 0,25</v>
      </c>
      <c r="T78" t="str">
        <f t="shared" si="11"/>
        <v>eil7 50 1998 0,25_warmstart_103,019999999999</v>
      </c>
      <c r="U78">
        <f t="shared" si="12"/>
        <v>0</v>
      </c>
      <c r="V78">
        <f t="shared" si="13"/>
        <v>1</v>
      </c>
      <c r="W78">
        <f t="shared" si="7"/>
        <v>2</v>
      </c>
    </row>
    <row r="79" spans="1:23" x14ac:dyDescent="0.2">
      <c r="A79">
        <v>31</v>
      </c>
      <c r="B79">
        <v>930</v>
      </c>
      <c r="C79">
        <v>250</v>
      </c>
      <c r="D79" t="s">
        <v>19</v>
      </c>
      <c r="E79">
        <v>77.009198904037405</v>
      </c>
      <c r="F79">
        <v>222.99999999999801</v>
      </c>
      <c r="G79">
        <v>0</v>
      </c>
      <c r="H79">
        <v>7.0718648433685303</v>
      </c>
      <c r="I79">
        <v>220</v>
      </c>
      <c r="J79">
        <v>166</v>
      </c>
      <c r="K79">
        <v>0.1</v>
      </c>
      <c r="L79">
        <v>2000</v>
      </c>
      <c r="M79">
        <v>0.75</v>
      </c>
      <c r="N79">
        <v>0</v>
      </c>
      <c r="O79" t="s">
        <v>24</v>
      </c>
      <c r="P79">
        <v>0.75454545454545396</v>
      </c>
      <c r="Q79" t="str">
        <f t="shared" si="8"/>
        <v>Medium</v>
      </c>
      <c r="R79">
        <f t="shared" si="9"/>
        <v>1</v>
      </c>
      <c r="S79" t="str">
        <f t="shared" si="10"/>
        <v>eil31 250 2000 0,75</v>
      </c>
      <c r="T79" t="str">
        <f t="shared" si="11"/>
        <v>eil31 250 2000 0,75_warmstart_222,999999999998</v>
      </c>
      <c r="U79">
        <f t="shared" si="12"/>
        <v>0</v>
      </c>
      <c r="V79">
        <f t="shared" si="13"/>
        <v>1</v>
      </c>
      <c r="W79">
        <f t="shared" si="7"/>
        <v>2</v>
      </c>
    </row>
    <row r="80" spans="1:23" x14ac:dyDescent="0.2">
      <c r="A80">
        <v>51</v>
      </c>
      <c r="B80">
        <v>2550</v>
      </c>
      <c r="C80">
        <v>100</v>
      </c>
      <c r="D80" t="s">
        <v>19</v>
      </c>
      <c r="E80">
        <v>7209.1649782657596</v>
      </c>
      <c r="F80" t="s">
        <v>17</v>
      </c>
      <c r="G80" t="s">
        <v>17</v>
      </c>
      <c r="H80">
        <v>11.064740896224899</v>
      </c>
      <c r="I80">
        <v>384</v>
      </c>
      <c r="J80">
        <v>197</v>
      </c>
      <c r="K80">
        <v>0.1</v>
      </c>
      <c r="L80">
        <v>2000</v>
      </c>
      <c r="M80">
        <v>0.05</v>
      </c>
      <c r="N80">
        <v>15738</v>
      </c>
      <c r="O80" t="s">
        <v>20</v>
      </c>
      <c r="P80">
        <v>0.51302083333333304</v>
      </c>
      <c r="Q80" t="str">
        <f t="shared" si="8"/>
        <v>Large</v>
      </c>
      <c r="R80">
        <f t="shared" si="9"/>
        <v>0</v>
      </c>
      <c r="S80" t="str">
        <f t="shared" si="10"/>
        <v>eil51 100 2000 0,05</v>
      </c>
      <c r="T80" t="str">
        <f t="shared" si="11"/>
        <v>eil51 100 2000 0,05_warmstart_inf</v>
      </c>
      <c r="U80" t="str">
        <f t="shared" si="12"/>
        <v>inf</v>
      </c>
      <c r="V80">
        <f t="shared" si="13"/>
        <v>0</v>
      </c>
      <c r="W80">
        <f t="shared" si="7"/>
        <v>2</v>
      </c>
    </row>
    <row r="81" spans="1:23" x14ac:dyDescent="0.2">
      <c r="A81">
        <v>101</v>
      </c>
      <c r="B81">
        <v>10100</v>
      </c>
      <c r="C81">
        <v>100</v>
      </c>
      <c r="D81" t="s">
        <v>16</v>
      </c>
      <c r="E81">
        <v>7224.7934045791599</v>
      </c>
      <c r="F81" t="s">
        <v>17</v>
      </c>
      <c r="G81" t="s">
        <v>17</v>
      </c>
      <c r="H81">
        <v>0</v>
      </c>
      <c r="I81">
        <v>1824</v>
      </c>
      <c r="J81">
        <v>0</v>
      </c>
      <c r="K81">
        <v>0</v>
      </c>
      <c r="L81">
        <v>2002</v>
      </c>
      <c r="M81">
        <v>0.25</v>
      </c>
      <c r="N81">
        <v>0</v>
      </c>
      <c r="O81" t="s">
        <v>31</v>
      </c>
      <c r="P81">
        <v>0</v>
      </c>
      <c r="Q81" t="str">
        <f t="shared" si="8"/>
        <v>Large</v>
      </c>
      <c r="R81">
        <f t="shared" si="9"/>
        <v>0</v>
      </c>
      <c r="S81" t="str">
        <f t="shared" si="10"/>
        <v>eilA101 100 2002 0,25</v>
      </c>
      <c r="T81" t="str">
        <f t="shared" si="11"/>
        <v>eilA101 100 2002 0,25_cut_inf</v>
      </c>
      <c r="U81" t="str">
        <f t="shared" si="12"/>
        <v>inf</v>
      </c>
      <c r="V81">
        <f t="shared" si="13"/>
        <v>0</v>
      </c>
      <c r="W81">
        <f t="shared" si="7"/>
        <v>2</v>
      </c>
    </row>
    <row r="82" spans="1:23" x14ac:dyDescent="0.2">
      <c r="A82">
        <v>76</v>
      </c>
      <c r="B82">
        <v>5700</v>
      </c>
      <c r="C82">
        <v>50</v>
      </c>
      <c r="D82" t="s">
        <v>16</v>
      </c>
      <c r="E82">
        <v>7208.1010768413498</v>
      </c>
      <c r="F82" t="s">
        <v>17</v>
      </c>
      <c r="G82" t="s">
        <v>17</v>
      </c>
      <c r="H82">
        <v>0</v>
      </c>
      <c r="I82">
        <v>2944</v>
      </c>
      <c r="J82">
        <v>0</v>
      </c>
      <c r="K82">
        <v>0</v>
      </c>
      <c r="L82">
        <v>2000</v>
      </c>
      <c r="M82">
        <v>0.25</v>
      </c>
      <c r="N82">
        <v>0</v>
      </c>
      <c r="O82" t="s">
        <v>29</v>
      </c>
      <c r="P82">
        <v>0</v>
      </c>
      <c r="Q82" t="str">
        <f t="shared" si="8"/>
        <v>Large</v>
      </c>
      <c r="R82">
        <f t="shared" si="9"/>
        <v>0</v>
      </c>
      <c r="S82" t="str">
        <f t="shared" si="10"/>
        <v>eilD76 50 2000 0,25</v>
      </c>
      <c r="T82" t="str">
        <f t="shared" si="11"/>
        <v>eilD76 50 2000 0,25_cut_inf</v>
      </c>
      <c r="U82" t="str">
        <f t="shared" si="12"/>
        <v>inf</v>
      </c>
      <c r="V82">
        <f t="shared" si="13"/>
        <v>0</v>
      </c>
      <c r="W82">
        <f t="shared" si="7"/>
        <v>2</v>
      </c>
    </row>
    <row r="83" spans="1:23" x14ac:dyDescent="0.2">
      <c r="A83">
        <v>7</v>
      </c>
      <c r="B83">
        <v>42</v>
      </c>
      <c r="C83">
        <v>250</v>
      </c>
      <c r="D83" t="s">
        <v>19</v>
      </c>
      <c r="E83">
        <v>4.4207766056060702</v>
      </c>
      <c r="F83">
        <v>76.275999999999797</v>
      </c>
      <c r="G83">
        <v>0</v>
      </c>
      <c r="H83">
        <v>3.0980427265167201</v>
      </c>
      <c r="I83">
        <v>16</v>
      </c>
      <c r="J83">
        <v>9</v>
      </c>
      <c r="K83">
        <v>0.1</v>
      </c>
      <c r="L83">
        <v>1999</v>
      </c>
      <c r="M83">
        <v>0.75</v>
      </c>
      <c r="N83">
        <v>310</v>
      </c>
      <c r="O83" t="s">
        <v>27</v>
      </c>
      <c r="P83">
        <v>0.5625</v>
      </c>
      <c r="Q83" t="str">
        <f t="shared" si="8"/>
        <v>Small</v>
      </c>
      <c r="R83">
        <f t="shared" si="9"/>
        <v>1</v>
      </c>
      <c r="S83" t="str">
        <f t="shared" si="10"/>
        <v>eil7 250 1999 0,75</v>
      </c>
      <c r="T83" t="str">
        <f t="shared" si="11"/>
        <v>eil7 250 1999 0,75_warmstart_76,2759999999998</v>
      </c>
      <c r="U83">
        <f t="shared" si="12"/>
        <v>0</v>
      </c>
      <c r="V83">
        <f t="shared" si="13"/>
        <v>1</v>
      </c>
      <c r="W83">
        <f t="shared" si="7"/>
        <v>2</v>
      </c>
    </row>
    <row r="84" spans="1:23" x14ac:dyDescent="0.2">
      <c r="A84">
        <v>76</v>
      </c>
      <c r="B84">
        <v>5700</v>
      </c>
      <c r="C84">
        <v>100</v>
      </c>
      <c r="D84" t="s">
        <v>19</v>
      </c>
      <c r="E84">
        <v>7215.6324720382599</v>
      </c>
      <c r="F84" t="s">
        <v>17</v>
      </c>
      <c r="G84" t="s">
        <v>17</v>
      </c>
      <c r="H84">
        <v>17.861124515533401</v>
      </c>
      <c r="I84">
        <v>476</v>
      </c>
      <c r="J84">
        <v>108</v>
      </c>
      <c r="K84">
        <v>0.1</v>
      </c>
      <c r="L84">
        <v>1998</v>
      </c>
      <c r="M84">
        <v>0.05</v>
      </c>
      <c r="N84">
        <v>7476</v>
      </c>
      <c r="O84" t="s">
        <v>30</v>
      </c>
      <c r="P84">
        <v>0.22689075630252101</v>
      </c>
      <c r="Q84" t="str">
        <f t="shared" si="8"/>
        <v>Large</v>
      </c>
      <c r="R84">
        <f t="shared" si="9"/>
        <v>0</v>
      </c>
      <c r="S84" t="str">
        <f t="shared" si="10"/>
        <v>eilA76 100 1998 0,05</v>
      </c>
      <c r="T84" t="str">
        <f t="shared" si="11"/>
        <v>eilA76 100 1998 0,05_warmstart_inf</v>
      </c>
      <c r="U84" t="str">
        <f t="shared" si="12"/>
        <v>Niet meedoen</v>
      </c>
      <c r="V84">
        <f t="shared" si="13"/>
        <v>0</v>
      </c>
      <c r="W84">
        <f t="shared" si="7"/>
        <v>2</v>
      </c>
    </row>
    <row r="85" spans="1:23" x14ac:dyDescent="0.2">
      <c r="A85">
        <v>31</v>
      </c>
      <c r="B85">
        <v>930</v>
      </c>
      <c r="C85">
        <v>25</v>
      </c>
      <c r="D85" t="s">
        <v>19</v>
      </c>
      <c r="E85">
        <v>2.7618818283081001</v>
      </c>
      <c r="F85">
        <v>222.99999999999901</v>
      </c>
      <c r="G85">
        <v>0</v>
      </c>
      <c r="H85">
        <v>0.96539425849914495</v>
      </c>
      <c r="I85">
        <v>123</v>
      </c>
      <c r="J85">
        <v>72</v>
      </c>
      <c r="K85">
        <v>0.1</v>
      </c>
      <c r="L85">
        <v>2002</v>
      </c>
      <c r="M85">
        <v>0.25</v>
      </c>
      <c r="N85">
        <v>0</v>
      </c>
      <c r="O85" t="s">
        <v>24</v>
      </c>
      <c r="P85">
        <v>0.585365853658536</v>
      </c>
      <c r="Q85" t="str">
        <f t="shared" si="8"/>
        <v>Medium</v>
      </c>
      <c r="R85">
        <f t="shared" si="9"/>
        <v>1</v>
      </c>
      <c r="S85" t="str">
        <f t="shared" si="10"/>
        <v>eil31 25 2002 0,25</v>
      </c>
      <c r="T85" t="str">
        <f t="shared" si="11"/>
        <v>eil31 25 2002 0,25_warmstart_222,999999999999</v>
      </c>
      <c r="U85">
        <f t="shared" si="12"/>
        <v>0</v>
      </c>
      <c r="V85">
        <f t="shared" si="13"/>
        <v>1</v>
      </c>
      <c r="W85">
        <f t="shared" si="7"/>
        <v>2</v>
      </c>
    </row>
    <row r="86" spans="1:23" x14ac:dyDescent="0.2">
      <c r="A86">
        <v>30</v>
      </c>
      <c r="B86">
        <v>870</v>
      </c>
      <c r="C86">
        <v>50</v>
      </c>
      <c r="D86" t="s">
        <v>16</v>
      </c>
      <c r="E86">
        <v>85.664478063583303</v>
      </c>
      <c r="F86">
        <v>382.72988778852903</v>
      </c>
      <c r="G86">
        <v>0</v>
      </c>
      <c r="H86">
        <v>0</v>
      </c>
      <c r="I86">
        <v>1944</v>
      </c>
      <c r="J86">
        <v>0</v>
      </c>
      <c r="K86">
        <v>0</v>
      </c>
      <c r="L86">
        <v>1998</v>
      </c>
      <c r="M86">
        <v>0.05</v>
      </c>
      <c r="N86">
        <v>0</v>
      </c>
      <c r="O86" t="s">
        <v>28</v>
      </c>
      <c r="P86">
        <v>0</v>
      </c>
      <c r="Q86" t="str">
        <f t="shared" si="8"/>
        <v>Medium</v>
      </c>
      <c r="R86">
        <f t="shared" si="9"/>
        <v>1</v>
      </c>
      <c r="S86" t="str">
        <f t="shared" si="10"/>
        <v>eil30 50 1998 0,05</v>
      </c>
      <c r="T86" t="str">
        <f t="shared" si="11"/>
        <v>eil30 50 1998 0,05_cut_382,729887788529</v>
      </c>
      <c r="U86">
        <f t="shared" si="12"/>
        <v>0</v>
      </c>
      <c r="V86">
        <f t="shared" si="13"/>
        <v>1</v>
      </c>
      <c r="W86">
        <f t="shared" si="7"/>
        <v>2</v>
      </c>
    </row>
    <row r="87" spans="1:23" x14ac:dyDescent="0.2">
      <c r="A87">
        <v>7</v>
      </c>
      <c r="B87">
        <v>42</v>
      </c>
      <c r="C87">
        <v>25</v>
      </c>
      <c r="D87" t="s">
        <v>16</v>
      </c>
      <c r="E87">
        <v>0.67034196853637695</v>
      </c>
      <c r="F87">
        <v>104</v>
      </c>
      <c r="G87">
        <v>0</v>
      </c>
      <c r="H87">
        <v>0</v>
      </c>
      <c r="I87">
        <v>172</v>
      </c>
      <c r="J87">
        <v>0</v>
      </c>
      <c r="K87">
        <v>0</v>
      </c>
      <c r="L87">
        <v>1998</v>
      </c>
      <c r="M87">
        <v>0.05</v>
      </c>
      <c r="N87">
        <v>0</v>
      </c>
      <c r="O87" t="s">
        <v>27</v>
      </c>
      <c r="P87">
        <v>0</v>
      </c>
      <c r="Q87" t="str">
        <f t="shared" si="8"/>
        <v>Small</v>
      </c>
      <c r="R87">
        <f t="shared" si="9"/>
        <v>1</v>
      </c>
      <c r="S87" t="str">
        <f t="shared" si="10"/>
        <v>eil7 25 1998 0,05</v>
      </c>
      <c r="T87" t="str">
        <f t="shared" si="11"/>
        <v>eil7 25 1998 0,05_cut_104</v>
      </c>
      <c r="U87">
        <f t="shared" si="12"/>
        <v>0</v>
      </c>
      <c r="V87">
        <f t="shared" si="13"/>
        <v>1</v>
      </c>
      <c r="W87">
        <f t="shared" si="7"/>
        <v>2</v>
      </c>
    </row>
    <row r="88" spans="1:23" x14ac:dyDescent="0.2">
      <c r="A88">
        <v>33</v>
      </c>
      <c r="B88">
        <v>1056</v>
      </c>
      <c r="C88">
        <v>50</v>
      </c>
      <c r="D88" t="s">
        <v>16</v>
      </c>
      <c r="E88">
        <v>1744.95834088325</v>
      </c>
      <c r="F88">
        <v>442.65348671178702</v>
      </c>
      <c r="G88">
        <v>0</v>
      </c>
      <c r="H88">
        <v>0</v>
      </c>
      <c r="I88">
        <v>9811</v>
      </c>
      <c r="J88">
        <v>0</v>
      </c>
      <c r="K88">
        <v>0</v>
      </c>
      <c r="L88">
        <v>1998</v>
      </c>
      <c r="M88">
        <v>0.25</v>
      </c>
      <c r="N88">
        <v>0</v>
      </c>
      <c r="O88" t="s">
        <v>18</v>
      </c>
      <c r="P88">
        <v>0</v>
      </c>
      <c r="Q88" t="str">
        <f t="shared" si="8"/>
        <v>Medium</v>
      </c>
      <c r="R88">
        <f t="shared" si="9"/>
        <v>1</v>
      </c>
      <c r="S88" t="str">
        <f t="shared" si="10"/>
        <v>eil33 50 1998 0,25</v>
      </c>
      <c r="T88" t="str">
        <f t="shared" si="11"/>
        <v>eil33 50 1998 0,25_cut_442,653486711787</v>
      </c>
      <c r="U88">
        <f t="shared" si="12"/>
        <v>0</v>
      </c>
      <c r="V88">
        <f t="shared" si="13"/>
        <v>1</v>
      </c>
      <c r="W88">
        <f t="shared" si="7"/>
        <v>2</v>
      </c>
    </row>
    <row r="89" spans="1:23" x14ac:dyDescent="0.2">
      <c r="A89">
        <v>31</v>
      </c>
      <c r="B89">
        <v>930</v>
      </c>
      <c r="C89">
        <v>100</v>
      </c>
      <c r="D89" t="s">
        <v>19</v>
      </c>
      <c r="E89">
        <v>15.542862415313699</v>
      </c>
      <c r="F89">
        <v>222.99999999999901</v>
      </c>
      <c r="G89">
        <v>0</v>
      </c>
      <c r="H89">
        <v>2.3538002967834402</v>
      </c>
      <c r="I89">
        <v>146</v>
      </c>
      <c r="J89">
        <v>93</v>
      </c>
      <c r="K89">
        <v>0.1</v>
      </c>
      <c r="L89">
        <v>2001</v>
      </c>
      <c r="M89">
        <v>0.25</v>
      </c>
      <c r="N89">
        <v>0</v>
      </c>
      <c r="O89" t="s">
        <v>24</v>
      </c>
      <c r="P89">
        <v>0.63698630136986301</v>
      </c>
      <c r="Q89" t="str">
        <f t="shared" si="8"/>
        <v>Medium</v>
      </c>
      <c r="R89">
        <f t="shared" si="9"/>
        <v>1</v>
      </c>
      <c r="S89" t="str">
        <f t="shared" si="10"/>
        <v>eil31 100 2001 0,25</v>
      </c>
      <c r="T89" t="str">
        <f t="shared" si="11"/>
        <v>eil31 100 2001 0,25_warmstart_222,999999999999</v>
      </c>
      <c r="U89">
        <f t="shared" si="12"/>
        <v>0</v>
      </c>
      <c r="V89">
        <f t="shared" si="13"/>
        <v>1</v>
      </c>
      <c r="W89">
        <f t="shared" si="7"/>
        <v>2</v>
      </c>
    </row>
    <row r="90" spans="1:23" x14ac:dyDescent="0.2">
      <c r="A90">
        <v>76</v>
      </c>
      <c r="B90">
        <v>5700</v>
      </c>
      <c r="C90">
        <v>25</v>
      </c>
      <c r="D90" t="s">
        <v>19</v>
      </c>
      <c r="E90">
        <v>7205.6671614646903</v>
      </c>
      <c r="F90" t="s">
        <v>17</v>
      </c>
      <c r="G90" t="s">
        <v>17</v>
      </c>
      <c r="H90">
        <v>9.5854058265686</v>
      </c>
      <c r="I90">
        <v>607</v>
      </c>
      <c r="J90">
        <v>181</v>
      </c>
      <c r="K90">
        <v>0.1</v>
      </c>
      <c r="L90">
        <v>2002</v>
      </c>
      <c r="M90">
        <v>0.75</v>
      </c>
      <c r="N90">
        <v>19668</v>
      </c>
      <c r="O90" t="s">
        <v>26</v>
      </c>
      <c r="P90">
        <v>0.29818780889620999</v>
      </c>
      <c r="Q90" t="str">
        <f t="shared" si="8"/>
        <v>Large</v>
      </c>
      <c r="R90">
        <f t="shared" si="9"/>
        <v>0</v>
      </c>
      <c r="S90" t="str">
        <f t="shared" si="10"/>
        <v>eilB76 25 2002 0,75</v>
      </c>
      <c r="T90" t="str">
        <f t="shared" si="11"/>
        <v>eilB76 25 2002 0,75_warmstart_inf</v>
      </c>
      <c r="U90" t="str">
        <f t="shared" si="12"/>
        <v>inf</v>
      </c>
      <c r="V90">
        <f t="shared" si="13"/>
        <v>0</v>
      </c>
      <c r="W90">
        <f t="shared" si="7"/>
        <v>2</v>
      </c>
    </row>
    <row r="91" spans="1:23" x14ac:dyDescent="0.2">
      <c r="A91">
        <v>13</v>
      </c>
      <c r="B91">
        <v>156</v>
      </c>
      <c r="C91">
        <v>100</v>
      </c>
      <c r="D91" t="s">
        <v>16</v>
      </c>
      <c r="E91">
        <v>9.2750413417816109</v>
      </c>
      <c r="F91">
        <v>153</v>
      </c>
      <c r="G91">
        <v>0</v>
      </c>
      <c r="H91">
        <v>0</v>
      </c>
      <c r="I91">
        <v>54</v>
      </c>
      <c r="J91">
        <v>0</v>
      </c>
      <c r="K91">
        <v>0</v>
      </c>
      <c r="L91">
        <v>1999</v>
      </c>
      <c r="M91">
        <v>0.05</v>
      </c>
      <c r="N91">
        <v>0</v>
      </c>
      <c r="O91" t="s">
        <v>21</v>
      </c>
      <c r="P91">
        <v>0</v>
      </c>
      <c r="Q91" t="str">
        <f t="shared" si="8"/>
        <v>Small</v>
      </c>
      <c r="R91">
        <f t="shared" si="9"/>
        <v>1</v>
      </c>
      <c r="S91" t="str">
        <f t="shared" si="10"/>
        <v>eil13 100 1999 0,05</v>
      </c>
      <c r="T91" t="str">
        <f t="shared" si="11"/>
        <v>eil13 100 1999 0,05_cut_153</v>
      </c>
      <c r="U91">
        <f t="shared" si="12"/>
        <v>0</v>
      </c>
      <c r="V91">
        <f t="shared" si="13"/>
        <v>1</v>
      </c>
      <c r="W91">
        <f t="shared" si="7"/>
        <v>2</v>
      </c>
    </row>
    <row r="92" spans="1:23" x14ac:dyDescent="0.2">
      <c r="A92">
        <v>31</v>
      </c>
      <c r="B92">
        <v>930</v>
      </c>
      <c r="C92">
        <v>250</v>
      </c>
      <c r="D92" t="s">
        <v>16</v>
      </c>
      <c r="E92">
        <v>150.636476278305</v>
      </c>
      <c r="F92">
        <v>222.99999999999801</v>
      </c>
      <c r="G92">
        <v>0</v>
      </c>
      <c r="H92">
        <v>0</v>
      </c>
      <c r="I92">
        <v>678</v>
      </c>
      <c r="J92">
        <v>0</v>
      </c>
      <c r="K92">
        <v>0</v>
      </c>
      <c r="L92">
        <v>1998</v>
      </c>
      <c r="M92">
        <v>0.05</v>
      </c>
      <c r="N92">
        <v>0</v>
      </c>
      <c r="O92" t="s">
        <v>24</v>
      </c>
      <c r="P92">
        <v>0</v>
      </c>
      <c r="Q92" t="str">
        <f t="shared" si="8"/>
        <v>Medium</v>
      </c>
      <c r="R92">
        <f t="shared" si="9"/>
        <v>1</v>
      </c>
      <c r="S92" t="str">
        <f t="shared" si="10"/>
        <v>eil31 250 1998 0,05</v>
      </c>
      <c r="T92" t="str">
        <f t="shared" si="11"/>
        <v>eil31 250 1998 0,05_cut_222,999999999998</v>
      </c>
      <c r="U92">
        <f t="shared" si="12"/>
        <v>0</v>
      </c>
      <c r="V92">
        <f t="shared" si="13"/>
        <v>1</v>
      </c>
      <c r="W92">
        <f t="shared" si="7"/>
        <v>2</v>
      </c>
    </row>
    <row r="93" spans="1:23" x14ac:dyDescent="0.2">
      <c r="A93">
        <v>13</v>
      </c>
      <c r="B93">
        <v>156</v>
      </c>
      <c r="C93">
        <v>50</v>
      </c>
      <c r="D93" t="s">
        <v>16</v>
      </c>
      <c r="E93">
        <v>2.4523732662200901</v>
      </c>
      <c r="F93">
        <v>152.99999999999901</v>
      </c>
      <c r="G93">
        <v>0</v>
      </c>
      <c r="H93">
        <v>0</v>
      </c>
      <c r="I93">
        <v>54</v>
      </c>
      <c r="J93">
        <v>0</v>
      </c>
      <c r="K93">
        <v>0</v>
      </c>
      <c r="L93">
        <v>2001</v>
      </c>
      <c r="M93">
        <v>0.05</v>
      </c>
      <c r="N93">
        <v>0</v>
      </c>
      <c r="O93" t="s">
        <v>21</v>
      </c>
      <c r="P93">
        <v>0</v>
      </c>
      <c r="Q93" t="str">
        <f t="shared" si="8"/>
        <v>Small</v>
      </c>
      <c r="R93">
        <f t="shared" si="9"/>
        <v>1</v>
      </c>
      <c r="S93" t="str">
        <f t="shared" si="10"/>
        <v>eil13 50 2001 0,05</v>
      </c>
      <c r="T93" t="str">
        <f t="shared" si="11"/>
        <v>eil13 50 2001 0,05_cut_152,999999999999</v>
      </c>
      <c r="U93">
        <f t="shared" si="12"/>
        <v>0</v>
      </c>
      <c r="V93">
        <f t="shared" si="13"/>
        <v>1</v>
      </c>
      <c r="W93">
        <f t="shared" si="7"/>
        <v>2</v>
      </c>
    </row>
    <row r="94" spans="1:23" x14ac:dyDescent="0.2">
      <c r="A94">
        <v>22</v>
      </c>
      <c r="B94">
        <v>462</v>
      </c>
      <c r="C94">
        <v>100</v>
      </c>
      <c r="D94" t="s">
        <v>19</v>
      </c>
      <c r="E94">
        <v>154.34016346931401</v>
      </c>
      <c r="F94">
        <v>278.43707695875997</v>
      </c>
      <c r="G94">
        <v>0</v>
      </c>
      <c r="H94">
        <v>1.8088626861572199</v>
      </c>
      <c r="I94">
        <v>120</v>
      </c>
      <c r="J94">
        <v>48</v>
      </c>
      <c r="K94">
        <v>0.1</v>
      </c>
      <c r="L94">
        <v>2001</v>
      </c>
      <c r="M94">
        <v>0.75</v>
      </c>
      <c r="N94">
        <v>13536</v>
      </c>
      <c r="O94" t="s">
        <v>22</v>
      </c>
      <c r="P94">
        <v>0.4</v>
      </c>
      <c r="Q94" t="str">
        <f t="shared" si="8"/>
        <v>Small</v>
      </c>
      <c r="R94">
        <f t="shared" si="9"/>
        <v>1</v>
      </c>
      <c r="S94" t="str">
        <f t="shared" si="10"/>
        <v>eil22 100 2001 0,75</v>
      </c>
      <c r="T94" t="str">
        <f t="shared" si="11"/>
        <v>eil22 100 2001 0,75_warmstart_278,43707695876</v>
      </c>
      <c r="U94">
        <f t="shared" si="12"/>
        <v>0</v>
      </c>
      <c r="V94">
        <f t="shared" si="13"/>
        <v>1</v>
      </c>
      <c r="W94">
        <f t="shared" si="7"/>
        <v>2</v>
      </c>
    </row>
    <row r="95" spans="1:23" x14ac:dyDescent="0.2">
      <c r="A95">
        <v>22</v>
      </c>
      <c r="B95">
        <v>462</v>
      </c>
      <c r="C95">
        <v>25</v>
      </c>
      <c r="D95" t="s">
        <v>19</v>
      </c>
      <c r="E95">
        <v>15.5656239986419</v>
      </c>
      <c r="F95">
        <v>278.43707695875997</v>
      </c>
      <c r="G95">
        <v>0</v>
      </c>
      <c r="H95">
        <v>0.98779559135437001</v>
      </c>
      <c r="I95">
        <v>304</v>
      </c>
      <c r="J95">
        <v>109</v>
      </c>
      <c r="K95">
        <v>0.1</v>
      </c>
      <c r="L95">
        <v>2002</v>
      </c>
      <c r="M95">
        <v>0.25</v>
      </c>
      <c r="N95">
        <v>1584</v>
      </c>
      <c r="O95" t="s">
        <v>22</v>
      </c>
      <c r="P95">
        <v>0.35855263157894701</v>
      </c>
      <c r="Q95" t="str">
        <f t="shared" si="8"/>
        <v>Small</v>
      </c>
      <c r="R95">
        <f t="shared" si="9"/>
        <v>1</v>
      </c>
      <c r="S95" t="str">
        <f t="shared" si="10"/>
        <v>eil22 25 2002 0,25</v>
      </c>
      <c r="T95" t="str">
        <f t="shared" si="11"/>
        <v>eil22 25 2002 0,25_warmstart_278,43707695876</v>
      </c>
      <c r="U95">
        <f t="shared" si="12"/>
        <v>0</v>
      </c>
      <c r="V95">
        <f t="shared" si="13"/>
        <v>1</v>
      </c>
      <c r="W95">
        <f t="shared" si="7"/>
        <v>2</v>
      </c>
    </row>
    <row r="96" spans="1:23" x14ac:dyDescent="0.2">
      <c r="A96">
        <v>33</v>
      </c>
      <c r="B96">
        <v>1056</v>
      </c>
      <c r="C96">
        <v>100</v>
      </c>
      <c r="D96" t="s">
        <v>16</v>
      </c>
      <c r="E96">
        <v>6493.0523455142902</v>
      </c>
      <c r="F96">
        <v>442.65348671178799</v>
      </c>
      <c r="G96">
        <v>0</v>
      </c>
      <c r="H96">
        <v>0</v>
      </c>
      <c r="I96">
        <v>16482</v>
      </c>
      <c r="J96">
        <v>0</v>
      </c>
      <c r="K96">
        <v>0</v>
      </c>
      <c r="L96">
        <v>1998</v>
      </c>
      <c r="M96">
        <v>0.25</v>
      </c>
      <c r="N96">
        <v>0</v>
      </c>
      <c r="O96" t="s">
        <v>18</v>
      </c>
      <c r="P96">
        <v>0</v>
      </c>
      <c r="Q96" t="str">
        <f t="shared" si="8"/>
        <v>Medium</v>
      </c>
      <c r="R96">
        <f t="shared" si="9"/>
        <v>1</v>
      </c>
      <c r="S96" t="str">
        <f t="shared" si="10"/>
        <v>eil33 100 1998 0,25</v>
      </c>
      <c r="T96" t="str">
        <f t="shared" si="11"/>
        <v>eil33 100 1998 0,25_cut_442,653486711788</v>
      </c>
      <c r="U96">
        <f t="shared" si="12"/>
        <v>0</v>
      </c>
      <c r="V96">
        <f t="shared" si="13"/>
        <v>1</v>
      </c>
      <c r="W96">
        <f t="shared" si="7"/>
        <v>2</v>
      </c>
    </row>
    <row r="97" spans="1:23" x14ac:dyDescent="0.2">
      <c r="A97">
        <v>51</v>
      </c>
      <c r="B97">
        <v>2550</v>
      </c>
      <c r="C97">
        <v>50</v>
      </c>
      <c r="D97" t="s">
        <v>16</v>
      </c>
      <c r="E97">
        <v>7203.4542009830402</v>
      </c>
      <c r="F97">
        <v>435.60586620522901</v>
      </c>
      <c r="G97">
        <v>2.6119290143461302E-2</v>
      </c>
      <c r="H97">
        <v>0</v>
      </c>
      <c r="I97">
        <v>16491</v>
      </c>
      <c r="J97">
        <v>0</v>
      </c>
      <c r="K97">
        <v>0</v>
      </c>
      <c r="L97">
        <v>2002</v>
      </c>
      <c r="M97">
        <v>0.05</v>
      </c>
      <c r="N97">
        <v>0</v>
      </c>
      <c r="O97" t="s">
        <v>20</v>
      </c>
      <c r="P97">
        <v>0</v>
      </c>
      <c r="Q97" t="str">
        <f t="shared" si="8"/>
        <v>Large</v>
      </c>
      <c r="R97">
        <f t="shared" si="9"/>
        <v>1</v>
      </c>
      <c r="S97" t="str">
        <f t="shared" si="10"/>
        <v>eil51 50 2002 0,05</v>
      </c>
      <c r="T97" t="str">
        <f t="shared" si="11"/>
        <v>eil51 50 2002 0,05_cut_435,605866205229</v>
      </c>
      <c r="U97">
        <f t="shared" si="12"/>
        <v>2.6119290143461302E-2</v>
      </c>
      <c r="V97">
        <f t="shared" si="13"/>
        <v>0</v>
      </c>
      <c r="W97">
        <f t="shared" si="7"/>
        <v>2</v>
      </c>
    </row>
    <row r="98" spans="1:23" x14ac:dyDescent="0.2">
      <c r="A98">
        <v>51</v>
      </c>
      <c r="B98">
        <v>2550</v>
      </c>
      <c r="C98">
        <v>50</v>
      </c>
      <c r="D98" t="s">
        <v>19</v>
      </c>
      <c r="E98">
        <v>3450.1106896400402</v>
      </c>
      <c r="F98">
        <v>428.87175639203201</v>
      </c>
      <c r="G98">
        <v>0</v>
      </c>
      <c r="H98">
        <v>4.2041957378387398</v>
      </c>
      <c r="I98">
        <v>337</v>
      </c>
      <c r="J98">
        <v>153</v>
      </c>
      <c r="K98">
        <v>0.1</v>
      </c>
      <c r="L98">
        <v>1999</v>
      </c>
      <c r="M98">
        <v>0.25</v>
      </c>
      <c r="N98">
        <v>44934</v>
      </c>
      <c r="O98" t="s">
        <v>20</v>
      </c>
      <c r="P98">
        <v>0.45400593471810002</v>
      </c>
      <c r="Q98" t="str">
        <f t="shared" si="8"/>
        <v>Large</v>
      </c>
      <c r="R98">
        <f t="shared" si="9"/>
        <v>1</v>
      </c>
      <c r="S98" t="str">
        <f t="shared" si="10"/>
        <v>eil51 50 1999 0,25</v>
      </c>
      <c r="T98" t="str">
        <f t="shared" si="11"/>
        <v>eil51 50 1999 0,25_warmstart_428,871756392032</v>
      </c>
      <c r="U98">
        <f t="shared" si="12"/>
        <v>0</v>
      </c>
      <c r="V98">
        <f t="shared" si="13"/>
        <v>1</v>
      </c>
      <c r="W98">
        <f t="shared" si="7"/>
        <v>2</v>
      </c>
    </row>
    <row r="99" spans="1:23" x14ac:dyDescent="0.2">
      <c r="A99">
        <v>13</v>
      </c>
      <c r="B99">
        <v>156</v>
      </c>
      <c r="C99">
        <v>50</v>
      </c>
      <c r="D99" t="s">
        <v>19</v>
      </c>
      <c r="E99">
        <v>3.0495755672454798</v>
      </c>
      <c r="F99">
        <v>152.99999999999901</v>
      </c>
      <c r="G99">
        <v>0</v>
      </c>
      <c r="H99">
        <v>0.56021046638488703</v>
      </c>
      <c r="I99">
        <v>58</v>
      </c>
      <c r="J99">
        <v>26</v>
      </c>
      <c r="K99">
        <v>0.1</v>
      </c>
      <c r="L99">
        <v>2000</v>
      </c>
      <c r="M99">
        <v>0.05</v>
      </c>
      <c r="N99">
        <v>0</v>
      </c>
      <c r="O99" t="s">
        <v>21</v>
      </c>
      <c r="P99">
        <v>0.44827586206896503</v>
      </c>
      <c r="Q99" t="str">
        <f t="shared" si="8"/>
        <v>Small</v>
      </c>
      <c r="R99">
        <f t="shared" si="9"/>
        <v>1</v>
      </c>
      <c r="S99" t="str">
        <f t="shared" si="10"/>
        <v>eil13 50 2000 0,05</v>
      </c>
      <c r="T99" t="str">
        <f t="shared" si="11"/>
        <v>eil13 50 2000 0,05_warmstart_152,999999999999</v>
      </c>
      <c r="U99">
        <f t="shared" si="12"/>
        <v>0</v>
      </c>
      <c r="V99">
        <f t="shared" si="13"/>
        <v>1</v>
      </c>
      <c r="W99">
        <f t="shared" si="7"/>
        <v>2</v>
      </c>
    </row>
    <row r="100" spans="1:23" x14ac:dyDescent="0.2">
      <c r="A100">
        <v>31</v>
      </c>
      <c r="B100">
        <v>930</v>
      </c>
      <c r="C100">
        <v>250</v>
      </c>
      <c r="D100" t="s">
        <v>19</v>
      </c>
      <c r="E100">
        <v>69.995658397674504</v>
      </c>
      <c r="F100">
        <v>222.99999999999801</v>
      </c>
      <c r="G100">
        <v>0</v>
      </c>
      <c r="H100">
        <v>7.0290386676788303</v>
      </c>
      <c r="I100">
        <v>201</v>
      </c>
      <c r="J100">
        <v>168</v>
      </c>
      <c r="K100">
        <v>0.1</v>
      </c>
      <c r="L100">
        <v>2002</v>
      </c>
      <c r="M100">
        <v>0.25</v>
      </c>
      <c r="N100">
        <v>0</v>
      </c>
      <c r="O100" t="s">
        <v>24</v>
      </c>
      <c r="P100">
        <v>0.83582089552238803</v>
      </c>
      <c r="Q100" t="str">
        <f t="shared" si="8"/>
        <v>Medium</v>
      </c>
      <c r="R100">
        <f t="shared" si="9"/>
        <v>1</v>
      </c>
      <c r="S100" t="str">
        <f t="shared" si="10"/>
        <v>eil31 250 2002 0,25</v>
      </c>
      <c r="T100" t="str">
        <f t="shared" si="11"/>
        <v>eil31 250 2002 0,25_warmstart_222,999999999998</v>
      </c>
      <c r="U100">
        <f t="shared" si="12"/>
        <v>0</v>
      </c>
      <c r="V100">
        <f t="shared" si="13"/>
        <v>1</v>
      </c>
      <c r="W100">
        <f t="shared" si="7"/>
        <v>2</v>
      </c>
    </row>
    <row r="101" spans="1:23" x14ac:dyDescent="0.2">
      <c r="A101">
        <v>101</v>
      </c>
      <c r="B101">
        <v>10100</v>
      </c>
      <c r="C101">
        <v>50</v>
      </c>
      <c r="D101" t="s">
        <v>19</v>
      </c>
      <c r="E101">
        <v>7214.7657620906803</v>
      </c>
      <c r="F101" t="s">
        <v>17</v>
      </c>
      <c r="G101" t="s">
        <v>17</v>
      </c>
      <c r="H101">
        <v>21.502890825271599</v>
      </c>
      <c r="I101">
        <v>901</v>
      </c>
      <c r="J101">
        <v>178</v>
      </c>
      <c r="K101">
        <v>0.1</v>
      </c>
      <c r="L101">
        <v>2002</v>
      </c>
      <c r="M101">
        <v>0.25</v>
      </c>
      <c r="N101">
        <v>2113</v>
      </c>
      <c r="O101" t="s">
        <v>31</v>
      </c>
      <c r="P101">
        <v>0.197558268590455</v>
      </c>
      <c r="Q101" t="str">
        <f t="shared" si="8"/>
        <v>Large</v>
      </c>
      <c r="R101">
        <f t="shared" si="9"/>
        <v>0</v>
      </c>
      <c r="S101" t="str">
        <f t="shared" si="10"/>
        <v>eilA101 50 2002 0,25</v>
      </c>
      <c r="T101" t="str">
        <f t="shared" si="11"/>
        <v>eilA101 50 2002 0,25_warmstart_inf</v>
      </c>
      <c r="U101" t="str">
        <f t="shared" si="12"/>
        <v>inf</v>
      </c>
      <c r="V101">
        <f t="shared" si="13"/>
        <v>0</v>
      </c>
      <c r="W101">
        <f t="shared" si="7"/>
        <v>2</v>
      </c>
    </row>
    <row r="102" spans="1:23" x14ac:dyDescent="0.2">
      <c r="A102">
        <v>22</v>
      </c>
      <c r="B102">
        <v>462</v>
      </c>
      <c r="C102">
        <v>100</v>
      </c>
      <c r="D102" t="s">
        <v>19</v>
      </c>
      <c r="E102">
        <v>162.72620749473501</v>
      </c>
      <c r="F102">
        <v>278.43707695875997</v>
      </c>
      <c r="G102">
        <v>0</v>
      </c>
      <c r="H102">
        <v>1.6469917297363199</v>
      </c>
      <c r="I102">
        <v>126</v>
      </c>
      <c r="J102">
        <v>49</v>
      </c>
      <c r="K102">
        <v>0.1</v>
      </c>
      <c r="L102">
        <v>2000</v>
      </c>
      <c r="M102">
        <v>0.05</v>
      </c>
      <c r="N102">
        <v>10252</v>
      </c>
      <c r="O102" t="s">
        <v>22</v>
      </c>
      <c r="P102">
        <v>0.38888888888888801</v>
      </c>
      <c r="Q102" t="str">
        <f t="shared" si="8"/>
        <v>Small</v>
      </c>
      <c r="R102">
        <f t="shared" si="9"/>
        <v>1</v>
      </c>
      <c r="S102" t="str">
        <f t="shared" si="10"/>
        <v>eil22 100 2000 0,05</v>
      </c>
      <c r="T102" t="str">
        <f t="shared" si="11"/>
        <v>eil22 100 2000 0,05_warmstart_278,43707695876</v>
      </c>
      <c r="U102">
        <f t="shared" si="12"/>
        <v>0</v>
      </c>
      <c r="V102">
        <f t="shared" si="13"/>
        <v>1</v>
      </c>
      <c r="W102">
        <f t="shared" si="7"/>
        <v>2</v>
      </c>
    </row>
    <row r="103" spans="1:23" x14ac:dyDescent="0.2">
      <c r="A103">
        <v>48</v>
      </c>
      <c r="B103">
        <v>2256</v>
      </c>
      <c r="C103">
        <v>25</v>
      </c>
      <c r="D103" t="s">
        <v>19</v>
      </c>
      <c r="E103">
        <v>7202.0195529460898</v>
      </c>
      <c r="F103">
        <v>54025.904920006702</v>
      </c>
      <c r="G103">
        <v>0.30489349569840501</v>
      </c>
      <c r="H103">
        <v>4.4563529491424498</v>
      </c>
      <c r="I103">
        <v>875</v>
      </c>
      <c r="J103">
        <v>224</v>
      </c>
      <c r="K103">
        <v>0.1</v>
      </c>
      <c r="L103">
        <v>1999</v>
      </c>
      <c r="M103">
        <v>0.25</v>
      </c>
      <c r="N103">
        <v>40415</v>
      </c>
      <c r="O103" t="s">
        <v>23</v>
      </c>
      <c r="P103">
        <v>0.25600000000000001</v>
      </c>
      <c r="Q103" t="str">
        <f t="shared" si="8"/>
        <v>Medium</v>
      </c>
      <c r="R103">
        <f t="shared" si="9"/>
        <v>1</v>
      </c>
      <c r="S103" t="str">
        <f t="shared" si="10"/>
        <v>att48 25 1999 0,25</v>
      </c>
      <c r="T103" t="str">
        <f t="shared" si="11"/>
        <v>att48 25 1999 0,25_warmstart_54025,9049200067</v>
      </c>
      <c r="U103">
        <f t="shared" si="12"/>
        <v>0.30489349569840501</v>
      </c>
      <c r="V103">
        <f t="shared" si="13"/>
        <v>0</v>
      </c>
      <c r="W103">
        <f t="shared" si="7"/>
        <v>2</v>
      </c>
    </row>
    <row r="104" spans="1:23" x14ac:dyDescent="0.2">
      <c r="A104">
        <v>7</v>
      </c>
      <c r="B104">
        <v>42</v>
      </c>
      <c r="C104">
        <v>50</v>
      </c>
      <c r="D104" t="s">
        <v>16</v>
      </c>
      <c r="E104">
        <v>0.48938608169555597</v>
      </c>
      <c r="F104">
        <v>77.86</v>
      </c>
      <c r="G104">
        <v>0</v>
      </c>
      <c r="H104">
        <v>0</v>
      </c>
      <c r="I104">
        <v>48</v>
      </c>
      <c r="J104">
        <v>0</v>
      </c>
      <c r="K104">
        <v>0</v>
      </c>
      <c r="L104">
        <v>1998</v>
      </c>
      <c r="M104">
        <v>0.75</v>
      </c>
      <c r="N104">
        <v>0</v>
      </c>
      <c r="O104" t="s">
        <v>27</v>
      </c>
      <c r="P104">
        <v>0</v>
      </c>
      <c r="Q104" t="str">
        <f t="shared" si="8"/>
        <v>Small</v>
      </c>
      <c r="R104">
        <f t="shared" si="9"/>
        <v>1</v>
      </c>
      <c r="S104" t="str">
        <f t="shared" si="10"/>
        <v>eil7 50 1998 0,75</v>
      </c>
      <c r="T104" t="str">
        <f t="shared" si="11"/>
        <v>eil7 50 1998 0,75_cut_77,86</v>
      </c>
      <c r="U104">
        <f t="shared" si="12"/>
        <v>0</v>
      </c>
      <c r="V104">
        <f t="shared" si="13"/>
        <v>1</v>
      </c>
      <c r="W104">
        <f t="shared" si="7"/>
        <v>2</v>
      </c>
    </row>
    <row r="105" spans="1:23" x14ac:dyDescent="0.2">
      <c r="A105">
        <v>23</v>
      </c>
      <c r="B105">
        <v>506</v>
      </c>
      <c r="C105">
        <v>50</v>
      </c>
      <c r="D105" t="s">
        <v>19</v>
      </c>
      <c r="E105">
        <v>8.7792761325836093</v>
      </c>
      <c r="F105">
        <v>470.05859968022298</v>
      </c>
      <c r="G105">
        <v>0</v>
      </c>
      <c r="H105">
        <v>0.94589471817016602</v>
      </c>
      <c r="I105">
        <v>108</v>
      </c>
      <c r="J105">
        <v>83</v>
      </c>
      <c r="K105">
        <v>0.1</v>
      </c>
      <c r="L105">
        <v>2000</v>
      </c>
      <c r="M105">
        <v>0.75</v>
      </c>
      <c r="N105">
        <v>21</v>
      </c>
      <c r="O105" t="s">
        <v>25</v>
      </c>
      <c r="P105">
        <v>0.76851851851851805</v>
      </c>
      <c r="Q105" t="str">
        <f t="shared" si="8"/>
        <v>Small</v>
      </c>
      <c r="R105">
        <f t="shared" si="9"/>
        <v>1</v>
      </c>
      <c r="S105" t="str">
        <f t="shared" si="10"/>
        <v>eil23 50 2000 0,75</v>
      </c>
      <c r="T105" t="str">
        <f t="shared" si="11"/>
        <v>eil23 50 2000 0,75_warmstart_470,058599680223</v>
      </c>
      <c r="U105">
        <f t="shared" si="12"/>
        <v>0</v>
      </c>
      <c r="V105">
        <f t="shared" si="13"/>
        <v>1</v>
      </c>
      <c r="W105">
        <f t="shared" si="7"/>
        <v>2</v>
      </c>
    </row>
    <row r="106" spans="1:23" x14ac:dyDescent="0.2">
      <c r="A106">
        <v>30</v>
      </c>
      <c r="B106">
        <v>870</v>
      </c>
      <c r="C106">
        <v>25</v>
      </c>
      <c r="D106" t="s">
        <v>16</v>
      </c>
      <c r="E106">
        <v>28.617556810379</v>
      </c>
      <c r="F106">
        <v>382.72988778852903</v>
      </c>
      <c r="G106">
        <v>0</v>
      </c>
      <c r="H106">
        <v>0</v>
      </c>
      <c r="I106">
        <v>1226</v>
      </c>
      <c r="J106">
        <v>0</v>
      </c>
      <c r="K106">
        <v>0</v>
      </c>
      <c r="L106">
        <v>1998</v>
      </c>
      <c r="M106">
        <v>0.75</v>
      </c>
      <c r="N106">
        <v>0</v>
      </c>
      <c r="O106" t="s">
        <v>28</v>
      </c>
      <c r="P106">
        <v>0</v>
      </c>
      <c r="Q106" t="str">
        <f t="shared" si="8"/>
        <v>Medium</v>
      </c>
      <c r="R106">
        <f t="shared" si="9"/>
        <v>1</v>
      </c>
      <c r="S106" t="str">
        <f t="shared" si="10"/>
        <v>eil30 25 1998 0,75</v>
      </c>
      <c r="T106" t="str">
        <f t="shared" si="11"/>
        <v>eil30 25 1998 0,75_cut_382,729887788529</v>
      </c>
      <c r="U106">
        <f t="shared" si="12"/>
        <v>0</v>
      </c>
      <c r="V106">
        <f t="shared" si="13"/>
        <v>1</v>
      </c>
      <c r="W106">
        <f t="shared" si="7"/>
        <v>2</v>
      </c>
    </row>
    <row r="107" spans="1:23" x14ac:dyDescent="0.2">
      <c r="A107">
        <v>7</v>
      </c>
      <c r="B107">
        <v>42</v>
      </c>
      <c r="C107">
        <v>25</v>
      </c>
      <c r="D107" t="s">
        <v>19</v>
      </c>
      <c r="E107">
        <v>0.57538652420043901</v>
      </c>
      <c r="F107">
        <v>79.680000000000007</v>
      </c>
      <c r="G107">
        <v>0</v>
      </c>
      <c r="H107">
        <v>0.42058467864990201</v>
      </c>
      <c r="I107">
        <v>15</v>
      </c>
      <c r="J107">
        <v>5</v>
      </c>
      <c r="K107">
        <v>0.1</v>
      </c>
      <c r="L107">
        <v>2000</v>
      </c>
      <c r="M107">
        <v>0.75</v>
      </c>
      <c r="N107">
        <v>51</v>
      </c>
      <c r="O107" t="s">
        <v>27</v>
      </c>
      <c r="P107">
        <v>0.33333333333333298</v>
      </c>
      <c r="Q107" t="str">
        <f t="shared" si="8"/>
        <v>Small</v>
      </c>
      <c r="R107">
        <f t="shared" si="9"/>
        <v>1</v>
      </c>
      <c r="S107" t="str">
        <f t="shared" si="10"/>
        <v>eil7 25 2000 0,75</v>
      </c>
      <c r="T107" t="str">
        <f t="shared" si="11"/>
        <v>eil7 25 2000 0,75_warmstart_79,68</v>
      </c>
      <c r="U107">
        <f t="shared" si="12"/>
        <v>0</v>
      </c>
      <c r="V107">
        <f t="shared" si="13"/>
        <v>1</v>
      </c>
      <c r="W107">
        <f t="shared" si="7"/>
        <v>2</v>
      </c>
    </row>
    <row r="108" spans="1:23" x14ac:dyDescent="0.2">
      <c r="A108">
        <v>51</v>
      </c>
      <c r="B108">
        <v>2550</v>
      </c>
      <c r="C108">
        <v>100</v>
      </c>
      <c r="D108" t="s">
        <v>16</v>
      </c>
      <c r="E108">
        <v>7207.2216286659204</v>
      </c>
      <c r="F108">
        <v>432.84289424902101</v>
      </c>
      <c r="G108">
        <v>2.0826709905585002E-2</v>
      </c>
      <c r="H108">
        <v>0</v>
      </c>
      <c r="I108">
        <v>6295</v>
      </c>
      <c r="J108">
        <v>0</v>
      </c>
      <c r="K108">
        <v>0</v>
      </c>
      <c r="L108">
        <v>1999</v>
      </c>
      <c r="M108">
        <v>0.75</v>
      </c>
      <c r="N108">
        <v>0</v>
      </c>
      <c r="O108" t="s">
        <v>20</v>
      </c>
      <c r="P108">
        <v>0</v>
      </c>
      <c r="Q108" t="str">
        <f t="shared" si="8"/>
        <v>Large</v>
      </c>
      <c r="R108">
        <f t="shared" si="9"/>
        <v>1</v>
      </c>
      <c r="S108" t="str">
        <f t="shared" si="10"/>
        <v>eil51 100 1999 0,75</v>
      </c>
      <c r="T108" t="str">
        <f t="shared" si="11"/>
        <v>eil51 100 1999 0,75_cut_432,842894249021</v>
      </c>
      <c r="U108">
        <f t="shared" si="12"/>
        <v>2.0826709905585002E-2</v>
      </c>
      <c r="V108">
        <f t="shared" si="13"/>
        <v>0</v>
      </c>
      <c r="W108">
        <f t="shared" si="7"/>
        <v>2</v>
      </c>
    </row>
    <row r="109" spans="1:23" x14ac:dyDescent="0.2">
      <c r="A109">
        <v>7</v>
      </c>
      <c r="B109">
        <v>42</v>
      </c>
      <c r="C109">
        <v>100</v>
      </c>
      <c r="D109" t="s">
        <v>16</v>
      </c>
      <c r="E109">
        <v>3.3527081012725799</v>
      </c>
      <c r="F109">
        <v>103.99999999999901</v>
      </c>
      <c r="G109">
        <v>0</v>
      </c>
      <c r="H109">
        <v>0</v>
      </c>
      <c r="I109">
        <v>1016</v>
      </c>
      <c r="J109">
        <v>0</v>
      </c>
      <c r="K109">
        <v>0</v>
      </c>
      <c r="L109">
        <v>1998</v>
      </c>
      <c r="M109">
        <v>0.05</v>
      </c>
      <c r="N109">
        <v>0</v>
      </c>
      <c r="O109" t="s">
        <v>27</v>
      </c>
      <c r="P109">
        <v>0</v>
      </c>
      <c r="Q109" t="str">
        <f t="shared" si="8"/>
        <v>Small</v>
      </c>
      <c r="R109">
        <f t="shared" si="9"/>
        <v>1</v>
      </c>
      <c r="S109" t="str">
        <f t="shared" si="10"/>
        <v>eil7 100 1998 0,05</v>
      </c>
      <c r="T109" t="str">
        <f t="shared" si="11"/>
        <v>eil7 100 1998 0,05_cut_103,999999999999</v>
      </c>
      <c r="U109">
        <f t="shared" si="12"/>
        <v>0</v>
      </c>
      <c r="V109">
        <f t="shared" si="13"/>
        <v>1</v>
      </c>
      <c r="W109">
        <f t="shared" si="7"/>
        <v>2</v>
      </c>
    </row>
    <row r="110" spans="1:23" x14ac:dyDescent="0.2">
      <c r="A110">
        <v>76</v>
      </c>
      <c r="B110">
        <v>5700</v>
      </c>
      <c r="C110">
        <v>25</v>
      </c>
      <c r="D110" t="s">
        <v>19</v>
      </c>
      <c r="E110">
        <v>727.07970881462097</v>
      </c>
      <c r="F110">
        <v>544.36905267082295</v>
      </c>
      <c r="G110">
        <v>0</v>
      </c>
      <c r="H110">
        <v>6.0002198219299299</v>
      </c>
      <c r="I110">
        <v>495</v>
      </c>
      <c r="J110">
        <v>108</v>
      </c>
      <c r="K110">
        <v>0.1</v>
      </c>
      <c r="L110">
        <v>2002</v>
      </c>
      <c r="M110">
        <v>0.05</v>
      </c>
      <c r="N110">
        <v>4855</v>
      </c>
      <c r="O110" t="s">
        <v>30</v>
      </c>
      <c r="P110">
        <v>0.218181818181818</v>
      </c>
      <c r="Q110" t="str">
        <f t="shared" si="8"/>
        <v>Large</v>
      </c>
      <c r="R110">
        <f t="shared" si="9"/>
        <v>1</v>
      </c>
      <c r="S110" t="str">
        <f t="shared" si="10"/>
        <v>eilA76 25 2002 0,05</v>
      </c>
      <c r="T110" t="str">
        <f t="shared" si="11"/>
        <v>eilA76 25 2002 0,05_warmstart_544,369052670823</v>
      </c>
      <c r="U110">
        <f t="shared" si="12"/>
        <v>0</v>
      </c>
      <c r="V110">
        <f t="shared" si="13"/>
        <v>1</v>
      </c>
      <c r="W110">
        <f t="shared" si="7"/>
        <v>2</v>
      </c>
    </row>
    <row r="111" spans="1:23" x14ac:dyDescent="0.2">
      <c r="A111">
        <v>101</v>
      </c>
      <c r="B111">
        <v>10100</v>
      </c>
      <c r="C111">
        <v>50</v>
      </c>
      <c r="D111" t="s">
        <v>16</v>
      </c>
      <c r="E111">
        <v>7211.2969331741297</v>
      </c>
      <c r="F111" t="s">
        <v>17</v>
      </c>
      <c r="G111" t="s">
        <v>17</v>
      </c>
      <c r="H111">
        <v>0</v>
      </c>
      <c r="I111">
        <v>3319</v>
      </c>
      <c r="J111">
        <v>0</v>
      </c>
      <c r="K111">
        <v>0</v>
      </c>
      <c r="L111">
        <v>2002</v>
      </c>
      <c r="M111">
        <v>0.75</v>
      </c>
      <c r="N111">
        <v>0</v>
      </c>
      <c r="O111" t="s">
        <v>32</v>
      </c>
      <c r="P111">
        <v>0</v>
      </c>
      <c r="Q111" t="str">
        <f t="shared" si="8"/>
        <v>Large</v>
      </c>
      <c r="R111">
        <f t="shared" si="9"/>
        <v>0</v>
      </c>
      <c r="S111" t="str">
        <f t="shared" si="10"/>
        <v>eilB101 50 2002 0,75</v>
      </c>
      <c r="T111" t="str">
        <f t="shared" si="11"/>
        <v>eilB101 50 2002 0,75_cut_inf</v>
      </c>
      <c r="U111" t="str">
        <f t="shared" si="12"/>
        <v>inf</v>
      </c>
      <c r="V111">
        <f t="shared" si="13"/>
        <v>0</v>
      </c>
      <c r="W111">
        <f t="shared" si="7"/>
        <v>2</v>
      </c>
    </row>
    <row r="112" spans="1:23" x14ac:dyDescent="0.2">
      <c r="A112">
        <v>33</v>
      </c>
      <c r="B112">
        <v>1056</v>
      </c>
      <c r="C112">
        <v>25</v>
      </c>
      <c r="D112" t="s">
        <v>19</v>
      </c>
      <c r="E112">
        <v>11.352098464965801</v>
      </c>
      <c r="F112">
        <v>442.65348671178799</v>
      </c>
      <c r="G112">
        <v>0</v>
      </c>
      <c r="H112">
        <v>2.7823817729949898</v>
      </c>
      <c r="I112">
        <v>397</v>
      </c>
      <c r="J112">
        <v>286</v>
      </c>
      <c r="K112">
        <v>0.1</v>
      </c>
      <c r="L112">
        <v>2000</v>
      </c>
      <c r="M112">
        <v>0.75</v>
      </c>
      <c r="N112">
        <v>26</v>
      </c>
      <c r="O112" t="s">
        <v>18</v>
      </c>
      <c r="P112">
        <v>0.72040302267002498</v>
      </c>
      <c r="Q112" t="str">
        <f t="shared" si="8"/>
        <v>Medium</v>
      </c>
      <c r="R112">
        <f t="shared" si="9"/>
        <v>1</v>
      </c>
      <c r="S112" t="str">
        <f t="shared" si="10"/>
        <v>eil33 25 2000 0,75</v>
      </c>
      <c r="T112" t="str">
        <f t="shared" si="11"/>
        <v>eil33 25 2000 0,75_warmstart_442,653486711788</v>
      </c>
      <c r="U112">
        <f t="shared" si="12"/>
        <v>0</v>
      </c>
      <c r="V112">
        <f t="shared" si="13"/>
        <v>1</v>
      </c>
      <c r="W112">
        <f t="shared" si="7"/>
        <v>2</v>
      </c>
    </row>
    <row r="113" spans="1:23" x14ac:dyDescent="0.2">
      <c r="A113">
        <v>7</v>
      </c>
      <c r="B113">
        <v>42</v>
      </c>
      <c r="C113">
        <v>250</v>
      </c>
      <c r="D113" t="s">
        <v>19</v>
      </c>
      <c r="E113">
        <v>9.4969701766967702</v>
      </c>
      <c r="F113">
        <v>103.99999999999901</v>
      </c>
      <c r="G113">
        <v>0</v>
      </c>
      <c r="H113">
        <v>3.4240758419036799</v>
      </c>
      <c r="I113">
        <v>273</v>
      </c>
      <c r="J113">
        <v>229</v>
      </c>
      <c r="K113">
        <v>0.1</v>
      </c>
      <c r="L113">
        <v>1998</v>
      </c>
      <c r="M113">
        <v>0.05</v>
      </c>
      <c r="N113">
        <v>2051</v>
      </c>
      <c r="O113" t="s">
        <v>27</v>
      </c>
      <c r="P113">
        <v>0.83882783882783796</v>
      </c>
      <c r="Q113" t="str">
        <f t="shared" si="8"/>
        <v>Small</v>
      </c>
      <c r="R113">
        <f t="shared" si="9"/>
        <v>1</v>
      </c>
      <c r="S113" t="str">
        <f t="shared" si="10"/>
        <v>eil7 250 1998 0,05</v>
      </c>
      <c r="T113" t="str">
        <f t="shared" si="11"/>
        <v>eil7 250 1998 0,05_warmstart_103,999999999999</v>
      </c>
      <c r="U113">
        <f t="shared" si="12"/>
        <v>0</v>
      </c>
      <c r="V113">
        <f t="shared" si="13"/>
        <v>1</v>
      </c>
      <c r="W113">
        <f t="shared" si="7"/>
        <v>2</v>
      </c>
    </row>
    <row r="114" spans="1:23" x14ac:dyDescent="0.2">
      <c r="A114">
        <v>13</v>
      </c>
      <c r="B114">
        <v>156</v>
      </c>
      <c r="C114">
        <v>25</v>
      </c>
      <c r="D114" t="s">
        <v>16</v>
      </c>
      <c r="E114">
        <v>0.94444751739501898</v>
      </c>
      <c r="F114">
        <v>152.99999999999901</v>
      </c>
      <c r="G114">
        <v>0</v>
      </c>
      <c r="H114">
        <v>0</v>
      </c>
      <c r="I114">
        <v>54</v>
      </c>
      <c r="J114">
        <v>0</v>
      </c>
      <c r="K114">
        <v>0</v>
      </c>
      <c r="L114">
        <v>2001</v>
      </c>
      <c r="M114">
        <v>0.75</v>
      </c>
      <c r="N114">
        <v>0</v>
      </c>
      <c r="O114" t="s">
        <v>21</v>
      </c>
      <c r="P114">
        <v>0</v>
      </c>
      <c r="Q114" t="str">
        <f t="shared" si="8"/>
        <v>Small</v>
      </c>
      <c r="R114">
        <f t="shared" si="9"/>
        <v>1</v>
      </c>
      <c r="S114" t="str">
        <f t="shared" si="10"/>
        <v>eil13 25 2001 0,75</v>
      </c>
      <c r="T114" t="str">
        <f t="shared" si="11"/>
        <v>eil13 25 2001 0,75_cut_152,999999999999</v>
      </c>
      <c r="U114">
        <f t="shared" si="12"/>
        <v>0</v>
      </c>
      <c r="V114">
        <f t="shared" si="13"/>
        <v>1</v>
      </c>
      <c r="W114">
        <f t="shared" si="7"/>
        <v>2</v>
      </c>
    </row>
    <row r="115" spans="1:23" x14ac:dyDescent="0.2">
      <c r="A115">
        <v>23</v>
      </c>
      <c r="B115">
        <v>506</v>
      </c>
      <c r="C115">
        <v>250</v>
      </c>
      <c r="D115" t="s">
        <v>16</v>
      </c>
      <c r="E115">
        <v>469.58781576156599</v>
      </c>
      <c r="F115">
        <v>470.05859968022401</v>
      </c>
      <c r="G115">
        <v>0</v>
      </c>
      <c r="H115">
        <v>0</v>
      </c>
      <c r="I115">
        <v>1268</v>
      </c>
      <c r="J115">
        <v>0</v>
      </c>
      <c r="K115">
        <v>0</v>
      </c>
      <c r="L115">
        <v>2001</v>
      </c>
      <c r="M115">
        <v>0.05</v>
      </c>
      <c r="N115">
        <v>0</v>
      </c>
      <c r="O115" t="s">
        <v>25</v>
      </c>
      <c r="P115">
        <v>0</v>
      </c>
      <c r="Q115" t="str">
        <f t="shared" si="8"/>
        <v>Small</v>
      </c>
      <c r="R115">
        <f t="shared" si="9"/>
        <v>1</v>
      </c>
      <c r="S115" t="str">
        <f t="shared" si="10"/>
        <v>eil23 250 2001 0,05</v>
      </c>
      <c r="T115" t="str">
        <f t="shared" si="11"/>
        <v>eil23 250 2001 0,05_cut_470,058599680224</v>
      </c>
      <c r="U115">
        <f t="shared" si="12"/>
        <v>0</v>
      </c>
      <c r="V115">
        <f t="shared" si="13"/>
        <v>1</v>
      </c>
      <c r="W115">
        <f t="shared" si="7"/>
        <v>2</v>
      </c>
    </row>
    <row r="116" spans="1:23" x14ac:dyDescent="0.2">
      <c r="A116">
        <v>30</v>
      </c>
      <c r="B116">
        <v>870</v>
      </c>
      <c r="C116">
        <v>50</v>
      </c>
      <c r="D116" t="s">
        <v>19</v>
      </c>
      <c r="E116">
        <v>37.766849756240802</v>
      </c>
      <c r="F116">
        <v>382.72988778852903</v>
      </c>
      <c r="G116">
        <v>0</v>
      </c>
      <c r="H116">
        <v>2.3563475608825599</v>
      </c>
      <c r="I116">
        <v>372</v>
      </c>
      <c r="J116">
        <v>208</v>
      </c>
      <c r="K116">
        <v>0.1</v>
      </c>
      <c r="L116">
        <v>2000</v>
      </c>
      <c r="M116">
        <v>0.75</v>
      </c>
      <c r="N116">
        <v>15</v>
      </c>
      <c r="O116" t="s">
        <v>28</v>
      </c>
      <c r="P116">
        <v>0.55913978494623595</v>
      </c>
      <c r="Q116" t="str">
        <f t="shared" si="8"/>
        <v>Medium</v>
      </c>
      <c r="R116">
        <f t="shared" si="9"/>
        <v>1</v>
      </c>
      <c r="S116" t="str">
        <f t="shared" si="10"/>
        <v>eil30 50 2000 0,75</v>
      </c>
      <c r="T116" t="str">
        <f t="shared" si="11"/>
        <v>eil30 50 2000 0,75_warmstart_382,729887788529</v>
      </c>
      <c r="U116">
        <f t="shared" si="12"/>
        <v>0</v>
      </c>
      <c r="V116">
        <f t="shared" si="13"/>
        <v>1</v>
      </c>
      <c r="W116">
        <f t="shared" si="7"/>
        <v>2</v>
      </c>
    </row>
    <row r="117" spans="1:23" x14ac:dyDescent="0.2">
      <c r="A117">
        <v>22</v>
      </c>
      <c r="B117">
        <v>462</v>
      </c>
      <c r="C117">
        <v>25</v>
      </c>
      <c r="D117" t="s">
        <v>16</v>
      </c>
      <c r="E117">
        <v>18.0629992485046</v>
      </c>
      <c r="F117">
        <v>278.43707695875997</v>
      </c>
      <c r="G117">
        <v>0</v>
      </c>
      <c r="H117">
        <v>0</v>
      </c>
      <c r="I117">
        <v>1643</v>
      </c>
      <c r="J117">
        <v>0</v>
      </c>
      <c r="K117">
        <v>0</v>
      </c>
      <c r="L117">
        <v>1998</v>
      </c>
      <c r="M117">
        <v>0.25</v>
      </c>
      <c r="N117">
        <v>0</v>
      </c>
      <c r="O117" t="s">
        <v>22</v>
      </c>
      <c r="P117">
        <v>0</v>
      </c>
      <c r="Q117" t="str">
        <f t="shared" si="8"/>
        <v>Small</v>
      </c>
      <c r="R117">
        <f t="shared" si="9"/>
        <v>1</v>
      </c>
      <c r="S117" t="str">
        <f t="shared" si="10"/>
        <v>eil22 25 1998 0,25</v>
      </c>
      <c r="T117" t="str">
        <f t="shared" si="11"/>
        <v>eil22 25 1998 0,25_cut_278,43707695876</v>
      </c>
      <c r="U117">
        <f t="shared" si="12"/>
        <v>0</v>
      </c>
      <c r="V117">
        <f t="shared" si="13"/>
        <v>1</v>
      </c>
      <c r="W117">
        <f t="shared" si="7"/>
        <v>2</v>
      </c>
    </row>
    <row r="118" spans="1:23" x14ac:dyDescent="0.2">
      <c r="A118">
        <v>76</v>
      </c>
      <c r="B118">
        <v>5700</v>
      </c>
      <c r="C118">
        <v>50</v>
      </c>
      <c r="D118" t="s">
        <v>19</v>
      </c>
      <c r="E118">
        <v>5754.6122920513099</v>
      </c>
      <c r="F118">
        <v>544.36905267082795</v>
      </c>
      <c r="G118">
        <v>0</v>
      </c>
      <c r="H118">
        <v>8.7322614192962593</v>
      </c>
      <c r="I118">
        <v>467</v>
      </c>
      <c r="J118">
        <v>108</v>
      </c>
      <c r="K118">
        <v>0.1</v>
      </c>
      <c r="L118">
        <v>2001</v>
      </c>
      <c r="M118">
        <v>0.25</v>
      </c>
      <c r="N118">
        <v>6423</v>
      </c>
      <c r="O118" t="s">
        <v>33</v>
      </c>
      <c r="P118">
        <v>0.23126338329764401</v>
      </c>
      <c r="Q118" t="str">
        <f t="shared" si="8"/>
        <v>Large</v>
      </c>
      <c r="R118">
        <f t="shared" si="9"/>
        <v>1</v>
      </c>
      <c r="S118" t="str">
        <f t="shared" si="10"/>
        <v>eilC76 50 2001 0,25</v>
      </c>
      <c r="T118" t="str">
        <f t="shared" si="11"/>
        <v>eilC76 50 2001 0,25_warmstart_544,369052670828</v>
      </c>
      <c r="U118" t="str">
        <f t="shared" si="12"/>
        <v>Niet meedoen</v>
      </c>
      <c r="V118">
        <f t="shared" si="13"/>
        <v>1</v>
      </c>
      <c r="W118">
        <f t="shared" si="7"/>
        <v>2</v>
      </c>
    </row>
    <row r="119" spans="1:23" x14ac:dyDescent="0.2">
      <c r="A119">
        <v>76</v>
      </c>
      <c r="B119">
        <v>5700</v>
      </c>
      <c r="C119">
        <v>100</v>
      </c>
      <c r="D119" t="s">
        <v>19</v>
      </c>
      <c r="E119">
        <v>7215.18419933319</v>
      </c>
      <c r="F119">
        <v>544.36905267082898</v>
      </c>
      <c r="G119">
        <v>2.4497046244955E-3</v>
      </c>
      <c r="H119">
        <v>15.509601354599001</v>
      </c>
      <c r="I119">
        <v>500</v>
      </c>
      <c r="J119">
        <v>115</v>
      </c>
      <c r="K119">
        <v>0.1</v>
      </c>
      <c r="L119">
        <v>1999</v>
      </c>
      <c r="M119">
        <v>0.75</v>
      </c>
      <c r="N119">
        <v>17392</v>
      </c>
      <c r="O119" t="s">
        <v>30</v>
      </c>
      <c r="P119">
        <v>0.23</v>
      </c>
      <c r="Q119" t="str">
        <f t="shared" si="8"/>
        <v>Large</v>
      </c>
      <c r="R119">
        <f t="shared" si="9"/>
        <v>1</v>
      </c>
      <c r="S119" t="str">
        <f t="shared" si="10"/>
        <v>eilA76 100 1999 0,75</v>
      </c>
      <c r="T119" t="str">
        <f t="shared" si="11"/>
        <v>eilA76 100 1999 0,75_warmstart_544,369052670829</v>
      </c>
      <c r="U119" t="str">
        <f t="shared" si="12"/>
        <v>Niet meedoen</v>
      </c>
      <c r="V119">
        <f t="shared" si="13"/>
        <v>0</v>
      </c>
      <c r="W119">
        <f t="shared" si="7"/>
        <v>2</v>
      </c>
    </row>
    <row r="120" spans="1:23" x14ac:dyDescent="0.2">
      <c r="A120">
        <v>76</v>
      </c>
      <c r="B120">
        <v>5700</v>
      </c>
      <c r="C120">
        <v>25</v>
      </c>
      <c r="D120" t="s">
        <v>19</v>
      </c>
      <c r="E120">
        <v>7205.6664006709998</v>
      </c>
      <c r="F120">
        <v>544.65202568735799</v>
      </c>
      <c r="G120">
        <v>1.5048902108283E-3</v>
      </c>
      <c r="H120">
        <v>9.0149817466735804</v>
      </c>
      <c r="I120">
        <v>475</v>
      </c>
      <c r="J120">
        <v>131</v>
      </c>
      <c r="K120">
        <v>0.1</v>
      </c>
      <c r="L120">
        <v>1999</v>
      </c>
      <c r="M120">
        <v>0.05</v>
      </c>
      <c r="N120">
        <v>25696</v>
      </c>
      <c r="O120" t="s">
        <v>29</v>
      </c>
      <c r="P120">
        <v>0.27578947368420997</v>
      </c>
      <c r="Q120" t="str">
        <f t="shared" si="8"/>
        <v>Large</v>
      </c>
      <c r="R120">
        <f t="shared" si="9"/>
        <v>1</v>
      </c>
      <c r="S120" t="str">
        <f t="shared" si="10"/>
        <v>eilD76 25 1999 0,05</v>
      </c>
      <c r="T120" t="str">
        <f t="shared" si="11"/>
        <v>eilD76 25 1999 0,05_warmstart_544,652025687358</v>
      </c>
      <c r="U120">
        <f t="shared" si="12"/>
        <v>1.5048902108283E-3</v>
      </c>
      <c r="V120">
        <f t="shared" si="13"/>
        <v>0</v>
      </c>
      <c r="W120">
        <f t="shared" si="7"/>
        <v>2</v>
      </c>
    </row>
    <row r="121" spans="1:23" x14ac:dyDescent="0.2">
      <c r="A121">
        <v>76</v>
      </c>
      <c r="B121">
        <v>5700</v>
      </c>
      <c r="C121">
        <v>25</v>
      </c>
      <c r="D121" t="s">
        <v>16</v>
      </c>
      <c r="E121">
        <v>5066.1576423645001</v>
      </c>
      <c r="F121">
        <v>544.36905267082795</v>
      </c>
      <c r="G121">
        <v>0</v>
      </c>
      <c r="H121">
        <v>0</v>
      </c>
      <c r="I121">
        <v>3588</v>
      </c>
      <c r="J121">
        <v>0</v>
      </c>
      <c r="K121">
        <v>0</v>
      </c>
      <c r="L121">
        <v>2001</v>
      </c>
      <c r="M121">
        <v>0.05</v>
      </c>
      <c r="N121">
        <v>0</v>
      </c>
      <c r="O121" t="s">
        <v>26</v>
      </c>
      <c r="P121">
        <v>0</v>
      </c>
      <c r="Q121" t="str">
        <f t="shared" si="8"/>
        <v>Large</v>
      </c>
      <c r="R121">
        <f t="shared" si="9"/>
        <v>1</v>
      </c>
      <c r="S121" t="str">
        <f t="shared" si="10"/>
        <v>eilB76 25 2001 0,05</v>
      </c>
      <c r="T121" t="str">
        <f t="shared" si="11"/>
        <v>eilB76 25 2001 0,05_cut_544,369052670828</v>
      </c>
      <c r="U121">
        <f t="shared" si="12"/>
        <v>0</v>
      </c>
      <c r="V121">
        <f t="shared" si="13"/>
        <v>1</v>
      </c>
      <c r="W121">
        <f t="shared" si="7"/>
        <v>2</v>
      </c>
    </row>
    <row r="122" spans="1:23" x14ac:dyDescent="0.2">
      <c r="A122">
        <v>23</v>
      </c>
      <c r="B122">
        <v>506</v>
      </c>
      <c r="C122">
        <v>100</v>
      </c>
      <c r="D122" t="s">
        <v>16</v>
      </c>
      <c r="E122">
        <v>68.160335779190007</v>
      </c>
      <c r="F122">
        <v>470.05859968022401</v>
      </c>
      <c r="G122">
        <v>0</v>
      </c>
      <c r="H122">
        <v>0</v>
      </c>
      <c r="I122">
        <v>553</v>
      </c>
      <c r="J122">
        <v>0</v>
      </c>
      <c r="K122">
        <v>0</v>
      </c>
      <c r="L122">
        <v>2002</v>
      </c>
      <c r="M122">
        <v>0.75</v>
      </c>
      <c r="N122">
        <v>0</v>
      </c>
      <c r="O122" t="s">
        <v>25</v>
      </c>
      <c r="P122">
        <v>0</v>
      </c>
      <c r="Q122" t="str">
        <f t="shared" si="8"/>
        <v>Small</v>
      </c>
      <c r="R122">
        <f t="shared" si="9"/>
        <v>1</v>
      </c>
      <c r="S122" t="str">
        <f t="shared" si="10"/>
        <v>eil23 100 2002 0,75</v>
      </c>
      <c r="T122" t="str">
        <f t="shared" si="11"/>
        <v>eil23 100 2002 0,75_cut_470,058599680224</v>
      </c>
      <c r="U122">
        <f t="shared" si="12"/>
        <v>0</v>
      </c>
      <c r="V122">
        <f t="shared" si="13"/>
        <v>1</v>
      </c>
      <c r="W122">
        <f t="shared" si="7"/>
        <v>2</v>
      </c>
    </row>
    <row r="123" spans="1:23" x14ac:dyDescent="0.2">
      <c r="A123">
        <v>22</v>
      </c>
      <c r="B123">
        <v>462</v>
      </c>
      <c r="C123">
        <v>250</v>
      </c>
      <c r="D123" t="s">
        <v>19</v>
      </c>
      <c r="E123">
        <v>611.90869259834199</v>
      </c>
      <c r="F123">
        <v>278.43707695875997</v>
      </c>
      <c r="G123">
        <v>0</v>
      </c>
      <c r="H123">
        <v>9.1854782104492205</v>
      </c>
      <c r="I123">
        <v>263</v>
      </c>
      <c r="J123">
        <v>208</v>
      </c>
      <c r="K123">
        <v>0.1</v>
      </c>
      <c r="L123">
        <v>2002</v>
      </c>
      <c r="M123">
        <v>0.75</v>
      </c>
      <c r="N123">
        <v>15902</v>
      </c>
      <c r="O123" t="s">
        <v>22</v>
      </c>
      <c r="P123">
        <v>0.790874524714828</v>
      </c>
      <c r="Q123" t="str">
        <f t="shared" si="8"/>
        <v>Small</v>
      </c>
      <c r="R123">
        <f t="shared" si="9"/>
        <v>1</v>
      </c>
      <c r="S123" t="str">
        <f t="shared" si="10"/>
        <v>eil22 250 2002 0,75</v>
      </c>
      <c r="T123" t="str">
        <f t="shared" si="11"/>
        <v>eil22 250 2002 0,75_warmstart_278,43707695876</v>
      </c>
      <c r="U123">
        <f t="shared" si="12"/>
        <v>0</v>
      </c>
      <c r="V123">
        <f t="shared" si="13"/>
        <v>1</v>
      </c>
      <c r="W123">
        <f t="shared" si="7"/>
        <v>2</v>
      </c>
    </row>
    <row r="124" spans="1:23" x14ac:dyDescent="0.2">
      <c r="A124">
        <v>51</v>
      </c>
      <c r="B124">
        <v>2550</v>
      </c>
      <c r="C124">
        <v>25</v>
      </c>
      <c r="D124" t="s">
        <v>16</v>
      </c>
      <c r="E124">
        <v>681.24255990981999</v>
      </c>
      <c r="F124">
        <v>428.87175639203298</v>
      </c>
      <c r="G124">
        <v>0</v>
      </c>
      <c r="H124">
        <v>0</v>
      </c>
      <c r="I124">
        <v>8174</v>
      </c>
      <c r="J124">
        <v>0</v>
      </c>
      <c r="K124">
        <v>0</v>
      </c>
      <c r="L124">
        <v>2002</v>
      </c>
      <c r="M124">
        <v>0.75</v>
      </c>
      <c r="N124">
        <v>0</v>
      </c>
      <c r="O124" t="s">
        <v>20</v>
      </c>
      <c r="P124">
        <v>0</v>
      </c>
      <c r="Q124" t="str">
        <f t="shared" si="8"/>
        <v>Large</v>
      </c>
      <c r="R124">
        <f t="shared" si="9"/>
        <v>1</v>
      </c>
      <c r="S124" t="str">
        <f t="shared" si="10"/>
        <v>eil51 25 2002 0,75</v>
      </c>
      <c r="T124" t="str">
        <f t="shared" si="11"/>
        <v>eil51 25 2002 0,75_cut_428,871756392033</v>
      </c>
      <c r="U124">
        <f t="shared" si="12"/>
        <v>0</v>
      </c>
      <c r="V124">
        <f t="shared" si="13"/>
        <v>1</v>
      </c>
      <c r="W124">
        <f t="shared" si="7"/>
        <v>2</v>
      </c>
    </row>
    <row r="125" spans="1:23" x14ac:dyDescent="0.2">
      <c r="A125">
        <v>76</v>
      </c>
      <c r="B125">
        <v>5700</v>
      </c>
      <c r="C125">
        <v>100</v>
      </c>
      <c r="D125" t="s">
        <v>16</v>
      </c>
      <c r="E125">
        <v>7214.0936732292103</v>
      </c>
      <c r="F125" t="s">
        <v>17</v>
      </c>
      <c r="G125" t="s">
        <v>17</v>
      </c>
      <c r="H125">
        <v>0</v>
      </c>
      <c r="I125">
        <v>3387</v>
      </c>
      <c r="J125">
        <v>0</v>
      </c>
      <c r="K125">
        <v>0</v>
      </c>
      <c r="L125">
        <v>1998</v>
      </c>
      <c r="M125">
        <v>0.25</v>
      </c>
      <c r="N125">
        <v>0</v>
      </c>
      <c r="O125" t="s">
        <v>26</v>
      </c>
      <c r="P125">
        <v>0</v>
      </c>
      <c r="Q125" t="str">
        <f t="shared" si="8"/>
        <v>Large</v>
      </c>
      <c r="R125">
        <f t="shared" si="9"/>
        <v>0</v>
      </c>
      <c r="S125" t="str">
        <f t="shared" si="10"/>
        <v>eilB76 100 1998 0,25</v>
      </c>
      <c r="T125" t="str">
        <f t="shared" si="11"/>
        <v>eilB76 100 1998 0,25_cut_inf</v>
      </c>
      <c r="U125" t="str">
        <f t="shared" si="12"/>
        <v>inf</v>
      </c>
      <c r="V125">
        <f t="shared" si="13"/>
        <v>0</v>
      </c>
      <c r="W125">
        <f t="shared" si="7"/>
        <v>2</v>
      </c>
    </row>
    <row r="126" spans="1:23" x14ac:dyDescent="0.2">
      <c r="A126">
        <v>76</v>
      </c>
      <c r="B126">
        <v>5700</v>
      </c>
      <c r="C126">
        <v>25</v>
      </c>
      <c r="D126" t="s">
        <v>16</v>
      </c>
      <c r="E126">
        <v>3372.1939241886098</v>
      </c>
      <c r="F126">
        <v>544.36905267082795</v>
      </c>
      <c r="G126">
        <v>0</v>
      </c>
      <c r="H126">
        <v>0</v>
      </c>
      <c r="I126">
        <v>3588</v>
      </c>
      <c r="J126">
        <v>0</v>
      </c>
      <c r="K126">
        <v>0</v>
      </c>
      <c r="L126">
        <v>2002</v>
      </c>
      <c r="M126">
        <v>0.05</v>
      </c>
      <c r="N126">
        <v>0</v>
      </c>
      <c r="O126" t="s">
        <v>33</v>
      </c>
      <c r="P126">
        <v>0</v>
      </c>
      <c r="Q126" t="str">
        <f t="shared" si="8"/>
        <v>Large</v>
      </c>
      <c r="R126">
        <f t="shared" si="9"/>
        <v>1</v>
      </c>
      <c r="S126" t="str">
        <f t="shared" si="10"/>
        <v>eilC76 25 2002 0,05</v>
      </c>
      <c r="T126" t="str">
        <f t="shared" si="11"/>
        <v>eilC76 25 2002 0,05_cut_544,369052670828</v>
      </c>
      <c r="U126">
        <f t="shared" si="12"/>
        <v>0</v>
      </c>
      <c r="V126">
        <f t="shared" si="13"/>
        <v>1</v>
      </c>
      <c r="W126">
        <f t="shared" si="7"/>
        <v>2</v>
      </c>
    </row>
    <row r="127" spans="1:23" x14ac:dyDescent="0.2">
      <c r="A127">
        <v>30</v>
      </c>
      <c r="B127">
        <v>870</v>
      </c>
      <c r="C127">
        <v>25</v>
      </c>
      <c r="D127" t="s">
        <v>19</v>
      </c>
      <c r="E127">
        <v>19.7925992012023</v>
      </c>
      <c r="F127">
        <v>382.72988778852903</v>
      </c>
      <c r="G127">
        <v>0</v>
      </c>
      <c r="H127">
        <v>1.2785904407501201</v>
      </c>
      <c r="I127">
        <v>289</v>
      </c>
      <c r="J127">
        <v>201</v>
      </c>
      <c r="K127">
        <v>0.1</v>
      </c>
      <c r="L127">
        <v>2000</v>
      </c>
      <c r="M127">
        <v>0.25</v>
      </c>
      <c r="N127">
        <v>0</v>
      </c>
      <c r="O127" t="s">
        <v>28</v>
      </c>
      <c r="P127">
        <v>0.695501730103806</v>
      </c>
      <c r="Q127" t="str">
        <f t="shared" si="8"/>
        <v>Medium</v>
      </c>
      <c r="R127">
        <f t="shared" si="9"/>
        <v>1</v>
      </c>
      <c r="S127" t="str">
        <f t="shared" si="10"/>
        <v>eil30 25 2000 0,25</v>
      </c>
      <c r="T127" t="str">
        <f t="shared" si="11"/>
        <v>eil30 25 2000 0,25_warmstart_382,729887788529</v>
      </c>
      <c r="U127">
        <f t="shared" si="12"/>
        <v>0</v>
      </c>
      <c r="V127">
        <f t="shared" si="13"/>
        <v>1</v>
      </c>
      <c r="W127">
        <f t="shared" si="7"/>
        <v>2</v>
      </c>
    </row>
    <row r="128" spans="1:23" x14ac:dyDescent="0.2">
      <c r="A128">
        <v>13</v>
      </c>
      <c r="B128">
        <v>156</v>
      </c>
      <c r="C128">
        <v>25</v>
      </c>
      <c r="D128" t="s">
        <v>16</v>
      </c>
      <c r="E128">
        <v>1.0410468578338601</v>
      </c>
      <c r="F128">
        <v>152.99999999999901</v>
      </c>
      <c r="G128">
        <v>0</v>
      </c>
      <c r="H128">
        <v>0</v>
      </c>
      <c r="I128">
        <v>54</v>
      </c>
      <c r="J128">
        <v>0</v>
      </c>
      <c r="K128">
        <v>0</v>
      </c>
      <c r="L128">
        <v>1998</v>
      </c>
      <c r="M128">
        <v>0.25</v>
      </c>
      <c r="N128">
        <v>0</v>
      </c>
      <c r="O128" t="s">
        <v>21</v>
      </c>
      <c r="P128">
        <v>0</v>
      </c>
      <c r="Q128" t="str">
        <f t="shared" si="8"/>
        <v>Small</v>
      </c>
      <c r="R128">
        <f t="shared" si="9"/>
        <v>1</v>
      </c>
      <c r="S128" t="str">
        <f t="shared" si="10"/>
        <v>eil13 25 1998 0,25</v>
      </c>
      <c r="T128" t="str">
        <f t="shared" si="11"/>
        <v>eil13 25 1998 0,25_cut_152,999999999999</v>
      </c>
      <c r="U128">
        <f t="shared" si="12"/>
        <v>0</v>
      </c>
      <c r="V128">
        <f t="shared" si="13"/>
        <v>1</v>
      </c>
      <c r="W128">
        <f t="shared" si="7"/>
        <v>2</v>
      </c>
    </row>
    <row r="129" spans="1:23" x14ac:dyDescent="0.2">
      <c r="A129">
        <v>33</v>
      </c>
      <c r="B129">
        <v>1056</v>
      </c>
      <c r="C129">
        <v>50</v>
      </c>
      <c r="D129" t="s">
        <v>19</v>
      </c>
      <c r="E129">
        <v>439.83025336265501</v>
      </c>
      <c r="F129">
        <v>442.65348616983903</v>
      </c>
      <c r="G129">
        <v>0</v>
      </c>
      <c r="H129">
        <v>5.0099852085113499</v>
      </c>
      <c r="I129">
        <v>342</v>
      </c>
      <c r="J129">
        <v>222</v>
      </c>
      <c r="K129">
        <v>0.1</v>
      </c>
      <c r="L129">
        <v>2000</v>
      </c>
      <c r="M129">
        <v>0.25</v>
      </c>
      <c r="N129">
        <v>5116</v>
      </c>
      <c r="O129" t="s">
        <v>18</v>
      </c>
      <c r="P129">
        <v>0.64912280701754299</v>
      </c>
      <c r="Q129" t="str">
        <f t="shared" si="8"/>
        <v>Medium</v>
      </c>
      <c r="R129">
        <f t="shared" si="9"/>
        <v>1</v>
      </c>
      <c r="S129" t="str">
        <f t="shared" si="10"/>
        <v>eil33 50 2000 0,25</v>
      </c>
      <c r="T129" t="str">
        <f t="shared" si="11"/>
        <v>eil33 50 2000 0,25_warmstart_442,653486169839</v>
      </c>
      <c r="U129">
        <f t="shared" si="12"/>
        <v>0</v>
      </c>
      <c r="V129">
        <f t="shared" si="13"/>
        <v>1</v>
      </c>
      <c r="W129">
        <f t="shared" si="7"/>
        <v>2</v>
      </c>
    </row>
    <row r="130" spans="1:23" x14ac:dyDescent="0.2">
      <c r="A130">
        <v>33</v>
      </c>
      <c r="B130">
        <v>1056</v>
      </c>
      <c r="C130">
        <v>250</v>
      </c>
      <c r="D130" t="s">
        <v>19</v>
      </c>
      <c r="E130">
        <v>7208.63698935508</v>
      </c>
      <c r="F130">
        <v>452.39057269236997</v>
      </c>
      <c r="G130">
        <v>2.5951970267161801E-2</v>
      </c>
      <c r="H130">
        <v>75.935088396072302</v>
      </c>
      <c r="I130">
        <v>396</v>
      </c>
      <c r="J130">
        <v>139</v>
      </c>
      <c r="K130">
        <v>0.1</v>
      </c>
      <c r="L130">
        <v>2002</v>
      </c>
      <c r="M130">
        <v>0.05</v>
      </c>
      <c r="N130">
        <v>19299</v>
      </c>
      <c r="O130" t="s">
        <v>18</v>
      </c>
      <c r="P130">
        <v>0.35101010101010099</v>
      </c>
      <c r="Q130" t="str">
        <f t="shared" si="8"/>
        <v>Medium</v>
      </c>
      <c r="R130">
        <f t="shared" si="9"/>
        <v>1</v>
      </c>
      <c r="S130" t="str">
        <f t="shared" si="10"/>
        <v>eil33 250 2002 0,05</v>
      </c>
      <c r="T130" t="str">
        <f t="shared" si="11"/>
        <v>eil33 250 2002 0,05_warmstart_452,39057269237</v>
      </c>
      <c r="U130" t="str">
        <f t="shared" si="12"/>
        <v>Niet meedoen</v>
      </c>
      <c r="V130">
        <f t="shared" si="13"/>
        <v>0</v>
      </c>
      <c r="W130">
        <f t="shared" ref="W130:W193" si="14">COUNTIF(S:S,S130)</f>
        <v>2</v>
      </c>
    </row>
    <row r="131" spans="1:23" x14ac:dyDescent="0.2">
      <c r="A131">
        <v>22</v>
      </c>
      <c r="B131">
        <v>462</v>
      </c>
      <c r="C131">
        <v>25</v>
      </c>
      <c r="D131" t="s">
        <v>19</v>
      </c>
      <c r="E131">
        <v>44.695498228073099</v>
      </c>
      <c r="F131">
        <v>278.43707695875997</v>
      </c>
      <c r="G131">
        <v>0</v>
      </c>
      <c r="H131">
        <v>1.0792610645294101</v>
      </c>
      <c r="I131">
        <v>222</v>
      </c>
      <c r="J131">
        <v>141</v>
      </c>
      <c r="K131">
        <v>0.1</v>
      </c>
      <c r="L131">
        <v>2001</v>
      </c>
      <c r="M131">
        <v>0.05</v>
      </c>
      <c r="N131">
        <v>4478</v>
      </c>
      <c r="O131" t="s">
        <v>22</v>
      </c>
      <c r="P131">
        <v>0.63513513513513498</v>
      </c>
      <c r="Q131" t="str">
        <f t="shared" ref="Q131:Q194" si="15">IF(A131&lt;25,"Small",IF(A131&lt;50,"Medium","Large"))</f>
        <v>Small</v>
      </c>
      <c r="R131">
        <f t="shared" ref="R131:R194" si="16">IF(ISNUMBER(G131),1,0)</f>
        <v>1</v>
      </c>
      <c r="S131" t="str">
        <f t="shared" ref="S131:S194" si="17">O131 &amp; " " &amp; C131  &amp; " " &amp; L131 &amp; " " &amp; M131</f>
        <v>eil22 25 2001 0,05</v>
      </c>
      <c r="T131" t="str">
        <f t="shared" ref="T131:T194" si="18">S131&amp;"_"&amp;D131&amp;"_"&amp;F131</f>
        <v>eil22 25 2001 0,05_warmstart_278,43707695876</v>
      </c>
      <c r="U131">
        <f t="shared" ref="U131:U194" si="19">IF(AND(D131="warmstart", COUNTIF(T:T,S131 &amp; "_cut_inf") &gt; 0), "Niet meedoen",G131)</f>
        <v>0</v>
      </c>
      <c r="V131">
        <f t="shared" ref="V131:V194" si="20">IF(G131=0,1,0)</f>
        <v>1</v>
      </c>
      <c r="W131">
        <f t="shared" si="14"/>
        <v>2</v>
      </c>
    </row>
    <row r="132" spans="1:23" x14ac:dyDescent="0.2">
      <c r="A132">
        <v>22</v>
      </c>
      <c r="B132">
        <v>462</v>
      </c>
      <c r="C132">
        <v>25</v>
      </c>
      <c r="D132" t="s">
        <v>16</v>
      </c>
      <c r="E132">
        <v>17.465780735015802</v>
      </c>
      <c r="F132">
        <v>278.43707695875997</v>
      </c>
      <c r="G132">
        <v>0</v>
      </c>
      <c r="H132">
        <v>0</v>
      </c>
      <c r="I132">
        <v>1643</v>
      </c>
      <c r="J132">
        <v>0</v>
      </c>
      <c r="K132">
        <v>0</v>
      </c>
      <c r="L132">
        <v>2001</v>
      </c>
      <c r="M132">
        <v>0.75</v>
      </c>
      <c r="N132">
        <v>0</v>
      </c>
      <c r="O132" t="s">
        <v>22</v>
      </c>
      <c r="P132">
        <v>0</v>
      </c>
      <c r="Q132" t="str">
        <f t="shared" si="15"/>
        <v>Small</v>
      </c>
      <c r="R132">
        <f t="shared" si="16"/>
        <v>1</v>
      </c>
      <c r="S132" t="str">
        <f t="shared" si="17"/>
        <v>eil22 25 2001 0,75</v>
      </c>
      <c r="T132" t="str">
        <f t="shared" si="18"/>
        <v>eil22 25 2001 0,75_cut_278,43707695876</v>
      </c>
      <c r="U132">
        <f t="shared" si="19"/>
        <v>0</v>
      </c>
      <c r="V132">
        <f t="shared" si="20"/>
        <v>1</v>
      </c>
      <c r="W132">
        <f t="shared" si="14"/>
        <v>2</v>
      </c>
    </row>
    <row r="133" spans="1:23" x14ac:dyDescent="0.2">
      <c r="A133">
        <v>30</v>
      </c>
      <c r="B133">
        <v>870</v>
      </c>
      <c r="C133">
        <v>100</v>
      </c>
      <c r="D133" t="s">
        <v>16</v>
      </c>
      <c r="E133">
        <v>470.34809184074402</v>
      </c>
      <c r="F133">
        <v>382.72988778852903</v>
      </c>
      <c r="G133">
        <v>0</v>
      </c>
      <c r="H133">
        <v>0</v>
      </c>
      <c r="I133">
        <v>3865</v>
      </c>
      <c r="J133">
        <v>0</v>
      </c>
      <c r="K133">
        <v>0</v>
      </c>
      <c r="L133">
        <v>2000</v>
      </c>
      <c r="M133">
        <v>0.05</v>
      </c>
      <c r="N133">
        <v>0</v>
      </c>
      <c r="O133" t="s">
        <v>28</v>
      </c>
      <c r="P133">
        <v>0</v>
      </c>
      <c r="Q133" t="str">
        <f t="shared" si="15"/>
        <v>Medium</v>
      </c>
      <c r="R133">
        <f t="shared" si="16"/>
        <v>1</v>
      </c>
      <c r="S133" t="str">
        <f t="shared" si="17"/>
        <v>eil30 100 2000 0,05</v>
      </c>
      <c r="T133" t="str">
        <f t="shared" si="18"/>
        <v>eil30 100 2000 0,05_cut_382,729887788529</v>
      </c>
      <c r="U133">
        <f t="shared" si="19"/>
        <v>0</v>
      </c>
      <c r="V133">
        <f t="shared" si="20"/>
        <v>1</v>
      </c>
      <c r="W133">
        <f t="shared" si="14"/>
        <v>2</v>
      </c>
    </row>
    <row r="134" spans="1:23" x14ac:dyDescent="0.2">
      <c r="A134">
        <v>76</v>
      </c>
      <c r="B134">
        <v>5700</v>
      </c>
      <c r="C134">
        <v>25</v>
      </c>
      <c r="D134" t="s">
        <v>19</v>
      </c>
      <c r="E134">
        <v>644.16907286643902</v>
      </c>
      <c r="F134">
        <v>544.36905267082795</v>
      </c>
      <c r="G134">
        <v>0</v>
      </c>
      <c r="H134">
        <v>5.7857985496520996</v>
      </c>
      <c r="I134">
        <v>459</v>
      </c>
      <c r="J134">
        <v>108</v>
      </c>
      <c r="K134">
        <v>0.1</v>
      </c>
      <c r="L134">
        <v>2001</v>
      </c>
      <c r="M134">
        <v>0.75</v>
      </c>
      <c r="N134">
        <v>1728</v>
      </c>
      <c r="O134" t="s">
        <v>33</v>
      </c>
      <c r="P134">
        <v>0.23529411764705799</v>
      </c>
      <c r="Q134" t="str">
        <f t="shared" si="15"/>
        <v>Large</v>
      </c>
      <c r="R134">
        <f t="shared" si="16"/>
        <v>1</v>
      </c>
      <c r="S134" t="str">
        <f t="shared" si="17"/>
        <v>eilC76 25 2001 0,75</v>
      </c>
      <c r="T134" t="str">
        <f t="shared" si="18"/>
        <v>eilC76 25 2001 0,75_warmstart_544,369052670828</v>
      </c>
      <c r="U134">
        <f t="shared" si="19"/>
        <v>0</v>
      </c>
      <c r="V134">
        <f t="shared" si="20"/>
        <v>1</v>
      </c>
      <c r="W134">
        <f t="shared" si="14"/>
        <v>2</v>
      </c>
    </row>
    <row r="135" spans="1:23" x14ac:dyDescent="0.2">
      <c r="A135">
        <v>30</v>
      </c>
      <c r="B135">
        <v>870</v>
      </c>
      <c r="C135">
        <v>250</v>
      </c>
      <c r="D135" t="s">
        <v>19</v>
      </c>
      <c r="E135">
        <v>2140.1588659286499</v>
      </c>
      <c r="F135">
        <v>382.72988778852601</v>
      </c>
      <c r="G135">
        <v>0</v>
      </c>
      <c r="H135">
        <v>24.905789613723702</v>
      </c>
      <c r="I135">
        <v>605</v>
      </c>
      <c r="J135">
        <v>240</v>
      </c>
      <c r="K135">
        <v>0.1</v>
      </c>
      <c r="L135">
        <v>2002</v>
      </c>
      <c r="M135">
        <v>0.75</v>
      </c>
      <c r="N135">
        <v>15</v>
      </c>
      <c r="O135" t="s">
        <v>28</v>
      </c>
      <c r="P135">
        <v>0.39669421487603301</v>
      </c>
      <c r="Q135" t="str">
        <f t="shared" si="15"/>
        <v>Medium</v>
      </c>
      <c r="R135">
        <f t="shared" si="16"/>
        <v>1</v>
      </c>
      <c r="S135" t="str">
        <f t="shared" si="17"/>
        <v>eil30 250 2002 0,75</v>
      </c>
      <c r="T135" t="str">
        <f t="shared" si="18"/>
        <v>eil30 250 2002 0,75_warmstart_382,729887788526</v>
      </c>
      <c r="U135">
        <f t="shared" si="19"/>
        <v>0</v>
      </c>
      <c r="V135">
        <f t="shared" si="20"/>
        <v>1</v>
      </c>
      <c r="W135">
        <f t="shared" si="14"/>
        <v>2</v>
      </c>
    </row>
    <row r="136" spans="1:23" x14ac:dyDescent="0.2">
      <c r="A136">
        <v>23</v>
      </c>
      <c r="B136">
        <v>506</v>
      </c>
      <c r="C136">
        <v>250</v>
      </c>
      <c r="D136" t="s">
        <v>19</v>
      </c>
      <c r="E136">
        <v>305.56656742095902</v>
      </c>
      <c r="F136">
        <v>470.05859968022401</v>
      </c>
      <c r="G136">
        <v>0</v>
      </c>
      <c r="H136">
        <v>6.0060961246490399</v>
      </c>
      <c r="I136">
        <v>162</v>
      </c>
      <c r="J136">
        <v>123</v>
      </c>
      <c r="K136">
        <v>0.1</v>
      </c>
      <c r="L136">
        <v>2002</v>
      </c>
      <c r="M136">
        <v>0.25</v>
      </c>
      <c r="N136">
        <v>21</v>
      </c>
      <c r="O136" t="s">
        <v>25</v>
      </c>
      <c r="P136">
        <v>0.75925925925925897</v>
      </c>
      <c r="Q136" t="str">
        <f t="shared" si="15"/>
        <v>Small</v>
      </c>
      <c r="R136">
        <f t="shared" si="16"/>
        <v>1</v>
      </c>
      <c r="S136" t="str">
        <f t="shared" si="17"/>
        <v>eil23 250 2002 0,25</v>
      </c>
      <c r="T136" t="str">
        <f t="shared" si="18"/>
        <v>eil23 250 2002 0,25_warmstart_470,058599680224</v>
      </c>
      <c r="U136">
        <f t="shared" si="19"/>
        <v>0</v>
      </c>
      <c r="V136">
        <f t="shared" si="20"/>
        <v>1</v>
      </c>
      <c r="W136">
        <f t="shared" si="14"/>
        <v>2</v>
      </c>
    </row>
    <row r="137" spans="1:23" x14ac:dyDescent="0.2">
      <c r="A137">
        <v>101</v>
      </c>
      <c r="B137">
        <v>10100</v>
      </c>
      <c r="C137">
        <v>25</v>
      </c>
      <c r="D137" t="s">
        <v>19</v>
      </c>
      <c r="E137">
        <v>2958.7082908153502</v>
      </c>
      <c r="F137">
        <v>640.21159087976002</v>
      </c>
      <c r="G137">
        <v>0</v>
      </c>
      <c r="H137">
        <v>17.988847732543899</v>
      </c>
      <c r="I137">
        <v>1029</v>
      </c>
      <c r="J137">
        <v>434</v>
      </c>
      <c r="K137">
        <v>0.1</v>
      </c>
      <c r="L137">
        <v>2002</v>
      </c>
      <c r="M137">
        <v>0.75</v>
      </c>
      <c r="N137">
        <v>10253</v>
      </c>
      <c r="O137" t="s">
        <v>31</v>
      </c>
      <c r="P137">
        <v>0.421768707482993</v>
      </c>
      <c r="Q137" t="str">
        <f t="shared" si="15"/>
        <v>Large</v>
      </c>
      <c r="R137">
        <f t="shared" si="16"/>
        <v>1</v>
      </c>
      <c r="S137" t="str">
        <f t="shared" si="17"/>
        <v>eilA101 25 2002 0,75</v>
      </c>
      <c r="T137" t="str">
        <f t="shared" si="18"/>
        <v>eilA101 25 2002 0,75_warmstart_640,21159087976</v>
      </c>
      <c r="U137">
        <f t="shared" si="19"/>
        <v>0</v>
      </c>
      <c r="V137">
        <f t="shared" si="20"/>
        <v>1</v>
      </c>
      <c r="W137">
        <f t="shared" si="14"/>
        <v>2</v>
      </c>
    </row>
    <row r="138" spans="1:23" x14ac:dyDescent="0.2">
      <c r="A138">
        <v>48</v>
      </c>
      <c r="B138">
        <v>2256</v>
      </c>
      <c r="C138">
        <v>25</v>
      </c>
      <c r="D138" t="s">
        <v>16</v>
      </c>
      <c r="E138">
        <v>7201.2633430957703</v>
      </c>
      <c r="F138">
        <v>61149.549516334802</v>
      </c>
      <c r="G138">
        <v>0.38963542065903201</v>
      </c>
      <c r="H138">
        <v>0</v>
      </c>
      <c r="I138">
        <v>46091</v>
      </c>
      <c r="J138">
        <v>0</v>
      </c>
      <c r="K138">
        <v>0</v>
      </c>
      <c r="L138">
        <v>2002</v>
      </c>
      <c r="M138">
        <v>0.25</v>
      </c>
      <c r="N138">
        <v>0</v>
      </c>
      <c r="O138" t="s">
        <v>23</v>
      </c>
      <c r="P138">
        <v>0</v>
      </c>
      <c r="Q138" t="str">
        <f t="shared" si="15"/>
        <v>Medium</v>
      </c>
      <c r="R138">
        <f t="shared" si="16"/>
        <v>1</v>
      </c>
      <c r="S138" t="str">
        <f t="shared" si="17"/>
        <v>att48 25 2002 0,25</v>
      </c>
      <c r="T138" t="str">
        <f t="shared" si="18"/>
        <v>att48 25 2002 0,25_cut_61149,5495163348</v>
      </c>
      <c r="U138">
        <f t="shared" si="19"/>
        <v>0.38963542065903201</v>
      </c>
      <c r="V138">
        <f t="shared" si="20"/>
        <v>0</v>
      </c>
      <c r="W138">
        <f t="shared" si="14"/>
        <v>2</v>
      </c>
    </row>
    <row r="139" spans="1:23" x14ac:dyDescent="0.2">
      <c r="A139">
        <v>51</v>
      </c>
      <c r="B139">
        <v>2550</v>
      </c>
      <c r="C139">
        <v>25</v>
      </c>
      <c r="D139" t="s">
        <v>19</v>
      </c>
      <c r="E139">
        <v>1628.51621842384</v>
      </c>
      <c r="F139">
        <v>428.87175562569399</v>
      </c>
      <c r="G139">
        <v>0</v>
      </c>
      <c r="H139">
        <v>3.2457475662231401</v>
      </c>
      <c r="I139">
        <v>311</v>
      </c>
      <c r="J139">
        <v>114</v>
      </c>
      <c r="K139">
        <v>0.1</v>
      </c>
      <c r="L139">
        <v>1999</v>
      </c>
      <c r="M139">
        <v>0.75</v>
      </c>
      <c r="N139">
        <v>18233</v>
      </c>
      <c r="O139" t="s">
        <v>20</v>
      </c>
      <c r="P139">
        <v>0.36655948553054601</v>
      </c>
      <c r="Q139" t="str">
        <f t="shared" si="15"/>
        <v>Large</v>
      </c>
      <c r="R139">
        <f t="shared" si="16"/>
        <v>1</v>
      </c>
      <c r="S139" t="str">
        <f t="shared" si="17"/>
        <v>eil51 25 1999 0,75</v>
      </c>
      <c r="T139" t="str">
        <f t="shared" si="18"/>
        <v>eil51 25 1999 0,75_warmstart_428,871755625694</v>
      </c>
      <c r="U139">
        <f t="shared" si="19"/>
        <v>0</v>
      </c>
      <c r="V139">
        <f t="shared" si="20"/>
        <v>1</v>
      </c>
      <c r="W139">
        <f t="shared" si="14"/>
        <v>2</v>
      </c>
    </row>
    <row r="140" spans="1:23" x14ac:dyDescent="0.2">
      <c r="A140">
        <v>23</v>
      </c>
      <c r="B140">
        <v>506</v>
      </c>
      <c r="C140">
        <v>250</v>
      </c>
      <c r="D140" t="s">
        <v>16</v>
      </c>
      <c r="E140">
        <v>874.84984874725296</v>
      </c>
      <c r="F140">
        <v>470.05859968022401</v>
      </c>
      <c r="G140">
        <v>0</v>
      </c>
      <c r="H140">
        <v>0</v>
      </c>
      <c r="I140">
        <v>1268</v>
      </c>
      <c r="J140">
        <v>0</v>
      </c>
      <c r="K140">
        <v>0</v>
      </c>
      <c r="L140">
        <v>2002</v>
      </c>
      <c r="M140">
        <v>0.25</v>
      </c>
      <c r="N140">
        <v>0</v>
      </c>
      <c r="O140" t="s">
        <v>25</v>
      </c>
      <c r="P140">
        <v>0</v>
      </c>
      <c r="Q140" t="str">
        <f t="shared" si="15"/>
        <v>Small</v>
      </c>
      <c r="R140">
        <f t="shared" si="16"/>
        <v>1</v>
      </c>
      <c r="S140" t="str">
        <f t="shared" si="17"/>
        <v>eil23 250 2002 0,25</v>
      </c>
      <c r="T140" t="str">
        <f t="shared" si="18"/>
        <v>eil23 250 2002 0,25_cut_470,058599680224</v>
      </c>
      <c r="U140">
        <f t="shared" si="19"/>
        <v>0</v>
      </c>
      <c r="V140">
        <f t="shared" si="20"/>
        <v>1</v>
      </c>
      <c r="W140">
        <f t="shared" si="14"/>
        <v>2</v>
      </c>
    </row>
    <row r="141" spans="1:23" x14ac:dyDescent="0.2">
      <c r="A141">
        <v>48</v>
      </c>
      <c r="B141">
        <v>2256</v>
      </c>
      <c r="C141">
        <v>50</v>
      </c>
      <c r="D141" t="s">
        <v>19</v>
      </c>
      <c r="E141">
        <v>7204.1613948345102</v>
      </c>
      <c r="F141" t="s">
        <v>17</v>
      </c>
      <c r="G141" t="s">
        <v>17</v>
      </c>
      <c r="H141">
        <v>10.7255969047546</v>
      </c>
      <c r="I141">
        <v>1013</v>
      </c>
      <c r="J141">
        <v>242</v>
      </c>
      <c r="K141">
        <v>0.1</v>
      </c>
      <c r="L141">
        <v>1999</v>
      </c>
      <c r="M141">
        <v>0.75</v>
      </c>
      <c r="N141">
        <v>15356</v>
      </c>
      <c r="O141" t="s">
        <v>23</v>
      </c>
      <c r="P141">
        <v>0.23889437314906201</v>
      </c>
      <c r="Q141" t="str">
        <f t="shared" si="15"/>
        <v>Medium</v>
      </c>
      <c r="R141">
        <f t="shared" si="16"/>
        <v>0</v>
      </c>
      <c r="S141" t="str">
        <f t="shared" si="17"/>
        <v>att48 50 1999 0,75</v>
      </c>
      <c r="T141" t="str">
        <f t="shared" si="18"/>
        <v>att48 50 1999 0,75_warmstart_inf</v>
      </c>
      <c r="U141" t="str">
        <f t="shared" si="19"/>
        <v>Niet meedoen</v>
      </c>
      <c r="V141">
        <f t="shared" si="20"/>
        <v>0</v>
      </c>
      <c r="W141">
        <f t="shared" si="14"/>
        <v>2</v>
      </c>
    </row>
    <row r="142" spans="1:23" x14ac:dyDescent="0.2">
      <c r="A142">
        <v>30</v>
      </c>
      <c r="B142">
        <v>870</v>
      </c>
      <c r="C142">
        <v>100</v>
      </c>
      <c r="D142" t="s">
        <v>19</v>
      </c>
      <c r="E142">
        <v>544.83896589279095</v>
      </c>
      <c r="F142">
        <v>382.72988778852903</v>
      </c>
      <c r="G142">
        <v>0</v>
      </c>
      <c r="H142">
        <v>4.5570139884948704</v>
      </c>
      <c r="I142">
        <v>322</v>
      </c>
      <c r="J142">
        <v>205</v>
      </c>
      <c r="K142">
        <v>0.1</v>
      </c>
      <c r="L142">
        <v>2000</v>
      </c>
      <c r="M142">
        <v>0.05</v>
      </c>
      <c r="N142">
        <v>15</v>
      </c>
      <c r="O142" t="s">
        <v>28</v>
      </c>
      <c r="P142">
        <v>0.63664596273291896</v>
      </c>
      <c r="Q142" t="str">
        <f t="shared" si="15"/>
        <v>Medium</v>
      </c>
      <c r="R142">
        <f t="shared" si="16"/>
        <v>1</v>
      </c>
      <c r="S142" t="str">
        <f t="shared" si="17"/>
        <v>eil30 100 2000 0,05</v>
      </c>
      <c r="T142" t="str">
        <f t="shared" si="18"/>
        <v>eil30 100 2000 0,05_warmstart_382,729887788529</v>
      </c>
      <c r="U142">
        <f t="shared" si="19"/>
        <v>0</v>
      </c>
      <c r="V142">
        <f t="shared" si="20"/>
        <v>1</v>
      </c>
      <c r="W142">
        <f t="shared" si="14"/>
        <v>2</v>
      </c>
    </row>
    <row r="143" spans="1:23" x14ac:dyDescent="0.2">
      <c r="A143">
        <v>76</v>
      </c>
      <c r="B143">
        <v>5700</v>
      </c>
      <c r="C143">
        <v>25</v>
      </c>
      <c r="D143" t="s">
        <v>16</v>
      </c>
      <c r="E143">
        <v>6170.4797940254202</v>
      </c>
      <c r="F143">
        <v>544.36905267082795</v>
      </c>
      <c r="G143">
        <v>0</v>
      </c>
      <c r="H143">
        <v>0</v>
      </c>
      <c r="I143">
        <v>3588</v>
      </c>
      <c r="J143">
        <v>0</v>
      </c>
      <c r="K143">
        <v>0</v>
      </c>
      <c r="L143">
        <v>1999</v>
      </c>
      <c r="M143">
        <v>0.05</v>
      </c>
      <c r="N143">
        <v>0</v>
      </c>
      <c r="O143" t="s">
        <v>29</v>
      </c>
      <c r="P143">
        <v>0</v>
      </c>
      <c r="Q143" t="str">
        <f t="shared" si="15"/>
        <v>Large</v>
      </c>
      <c r="R143">
        <f t="shared" si="16"/>
        <v>1</v>
      </c>
      <c r="S143" t="str">
        <f t="shared" si="17"/>
        <v>eilD76 25 1999 0,05</v>
      </c>
      <c r="T143" t="str">
        <f t="shared" si="18"/>
        <v>eilD76 25 1999 0,05_cut_544,369052670828</v>
      </c>
      <c r="U143">
        <f t="shared" si="19"/>
        <v>0</v>
      </c>
      <c r="V143">
        <f t="shared" si="20"/>
        <v>1</v>
      </c>
      <c r="W143">
        <f t="shared" si="14"/>
        <v>2</v>
      </c>
    </row>
    <row r="144" spans="1:23" x14ac:dyDescent="0.2">
      <c r="A144">
        <v>76</v>
      </c>
      <c r="B144">
        <v>5700</v>
      </c>
      <c r="C144">
        <v>100</v>
      </c>
      <c r="D144" t="s">
        <v>16</v>
      </c>
      <c r="E144">
        <v>7214.4166269302304</v>
      </c>
      <c r="F144" t="s">
        <v>17</v>
      </c>
      <c r="G144" t="s">
        <v>17</v>
      </c>
      <c r="H144">
        <v>0</v>
      </c>
      <c r="I144">
        <v>3387</v>
      </c>
      <c r="J144">
        <v>0</v>
      </c>
      <c r="K144">
        <v>0</v>
      </c>
      <c r="L144">
        <v>2000</v>
      </c>
      <c r="M144">
        <v>0.75</v>
      </c>
      <c r="N144">
        <v>0</v>
      </c>
      <c r="O144" t="s">
        <v>30</v>
      </c>
      <c r="P144">
        <v>0</v>
      </c>
      <c r="Q144" t="str">
        <f t="shared" si="15"/>
        <v>Large</v>
      </c>
      <c r="R144">
        <f t="shared" si="16"/>
        <v>0</v>
      </c>
      <c r="S144" t="str">
        <f t="shared" si="17"/>
        <v>eilA76 100 2000 0,75</v>
      </c>
      <c r="T144" t="str">
        <f t="shared" si="18"/>
        <v>eilA76 100 2000 0,75_cut_inf</v>
      </c>
      <c r="U144" t="str">
        <f t="shared" si="19"/>
        <v>inf</v>
      </c>
      <c r="V144">
        <f t="shared" si="20"/>
        <v>0</v>
      </c>
      <c r="W144">
        <f t="shared" si="14"/>
        <v>2</v>
      </c>
    </row>
    <row r="145" spans="1:23" x14ac:dyDescent="0.2">
      <c r="A145">
        <v>23</v>
      </c>
      <c r="B145">
        <v>506</v>
      </c>
      <c r="C145">
        <v>25</v>
      </c>
      <c r="D145" t="s">
        <v>19</v>
      </c>
      <c r="E145">
        <v>3.30546998977661</v>
      </c>
      <c r="F145">
        <v>470.05859968022298</v>
      </c>
      <c r="G145">
        <v>0</v>
      </c>
      <c r="H145">
        <v>0.75218701362609797</v>
      </c>
      <c r="I145">
        <v>118</v>
      </c>
      <c r="J145">
        <v>91</v>
      </c>
      <c r="K145">
        <v>0.1</v>
      </c>
      <c r="L145">
        <v>2000</v>
      </c>
      <c r="M145">
        <v>0.25</v>
      </c>
      <c r="N145">
        <v>0</v>
      </c>
      <c r="O145" t="s">
        <v>25</v>
      </c>
      <c r="P145">
        <v>0.77118644067796605</v>
      </c>
      <c r="Q145" t="str">
        <f t="shared" si="15"/>
        <v>Small</v>
      </c>
      <c r="R145">
        <f t="shared" si="16"/>
        <v>1</v>
      </c>
      <c r="S145" t="str">
        <f t="shared" si="17"/>
        <v>eil23 25 2000 0,25</v>
      </c>
      <c r="T145" t="str">
        <f t="shared" si="18"/>
        <v>eil23 25 2000 0,25_warmstart_470,058599680223</v>
      </c>
      <c r="U145">
        <f t="shared" si="19"/>
        <v>0</v>
      </c>
      <c r="V145">
        <f t="shared" si="20"/>
        <v>1</v>
      </c>
      <c r="W145">
        <f t="shared" si="14"/>
        <v>2</v>
      </c>
    </row>
    <row r="146" spans="1:23" x14ac:dyDescent="0.2">
      <c r="A146">
        <v>48</v>
      </c>
      <c r="B146">
        <v>2256</v>
      </c>
      <c r="C146">
        <v>250</v>
      </c>
      <c r="D146" t="s">
        <v>19</v>
      </c>
      <c r="E146">
        <v>7219.6195559501602</v>
      </c>
      <c r="F146" t="s">
        <v>17</v>
      </c>
      <c r="G146" t="s">
        <v>17</v>
      </c>
      <c r="H146">
        <v>142.332378149032</v>
      </c>
      <c r="I146">
        <v>3936</v>
      </c>
      <c r="J146">
        <v>696</v>
      </c>
      <c r="K146">
        <v>0.1</v>
      </c>
      <c r="L146">
        <v>2002</v>
      </c>
      <c r="M146">
        <v>0.75</v>
      </c>
      <c r="N146">
        <v>31721</v>
      </c>
      <c r="O146" t="s">
        <v>23</v>
      </c>
      <c r="P146">
        <v>0.176829268292682</v>
      </c>
      <c r="Q146" t="str">
        <f t="shared" si="15"/>
        <v>Medium</v>
      </c>
      <c r="R146">
        <f t="shared" si="16"/>
        <v>0</v>
      </c>
      <c r="S146" t="str">
        <f t="shared" si="17"/>
        <v>att48 250 2002 0,75</v>
      </c>
      <c r="T146" t="str">
        <f t="shared" si="18"/>
        <v>att48 250 2002 0,75_warmstart_inf</v>
      </c>
      <c r="U146" t="str">
        <f t="shared" si="19"/>
        <v>Niet meedoen</v>
      </c>
      <c r="V146">
        <f t="shared" si="20"/>
        <v>0</v>
      </c>
      <c r="W146">
        <f t="shared" si="14"/>
        <v>2</v>
      </c>
    </row>
    <row r="147" spans="1:23" x14ac:dyDescent="0.2">
      <c r="A147">
        <v>7</v>
      </c>
      <c r="B147">
        <v>42</v>
      </c>
      <c r="C147">
        <v>50</v>
      </c>
      <c r="D147" t="s">
        <v>16</v>
      </c>
      <c r="E147">
        <v>1.0575852394103999</v>
      </c>
      <c r="F147">
        <v>102.219999999999</v>
      </c>
      <c r="G147">
        <v>0</v>
      </c>
      <c r="H147">
        <v>0</v>
      </c>
      <c r="I147">
        <v>328</v>
      </c>
      <c r="J147">
        <v>0</v>
      </c>
      <c r="K147">
        <v>0</v>
      </c>
      <c r="L147">
        <v>2001</v>
      </c>
      <c r="M147">
        <v>0.25</v>
      </c>
      <c r="N147">
        <v>0</v>
      </c>
      <c r="O147" t="s">
        <v>27</v>
      </c>
      <c r="P147">
        <v>0</v>
      </c>
      <c r="Q147" t="str">
        <f t="shared" si="15"/>
        <v>Small</v>
      </c>
      <c r="R147">
        <f t="shared" si="16"/>
        <v>1</v>
      </c>
      <c r="S147" t="str">
        <f t="shared" si="17"/>
        <v>eil7 50 2001 0,25</v>
      </c>
      <c r="T147" t="str">
        <f t="shared" si="18"/>
        <v>eil7 50 2001 0,25_cut_102,219999999999</v>
      </c>
      <c r="U147">
        <f t="shared" si="19"/>
        <v>0</v>
      </c>
      <c r="V147">
        <f t="shared" si="20"/>
        <v>1</v>
      </c>
      <c r="W147">
        <f t="shared" si="14"/>
        <v>2</v>
      </c>
    </row>
    <row r="148" spans="1:23" x14ac:dyDescent="0.2">
      <c r="A148">
        <v>31</v>
      </c>
      <c r="B148">
        <v>930</v>
      </c>
      <c r="C148">
        <v>25</v>
      </c>
      <c r="D148" t="s">
        <v>19</v>
      </c>
      <c r="E148">
        <v>2.9268767833709699</v>
      </c>
      <c r="F148">
        <v>222.99999999999901</v>
      </c>
      <c r="G148">
        <v>0</v>
      </c>
      <c r="H148">
        <v>0.98056411743163996</v>
      </c>
      <c r="I148">
        <v>85</v>
      </c>
      <c r="J148">
        <v>69</v>
      </c>
      <c r="K148">
        <v>0.1</v>
      </c>
      <c r="L148">
        <v>2001</v>
      </c>
      <c r="M148">
        <v>0.05</v>
      </c>
      <c r="N148">
        <v>0</v>
      </c>
      <c r="O148" t="s">
        <v>24</v>
      </c>
      <c r="P148">
        <v>0.81176470588235194</v>
      </c>
      <c r="Q148" t="str">
        <f t="shared" si="15"/>
        <v>Medium</v>
      </c>
      <c r="R148">
        <f t="shared" si="16"/>
        <v>1</v>
      </c>
      <c r="S148" t="str">
        <f t="shared" si="17"/>
        <v>eil31 25 2001 0,05</v>
      </c>
      <c r="T148" t="str">
        <f t="shared" si="18"/>
        <v>eil31 25 2001 0,05_warmstart_222,999999999999</v>
      </c>
      <c r="U148">
        <f t="shared" si="19"/>
        <v>0</v>
      </c>
      <c r="V148">
        <f t="shared" si="20"/>
        <v>1</v>
      </c>
      <c r="W148">
        <f t="shared" si="14"/>
        <v>2</v>
      </c>
    </row>
    <row r="149" spans="1:23" x14ac:dyDescent="0.2">
      <c r="A149">
        <v>30</v>
      </c>
      <c r="B149">
        <v>870</v>
      </c>
      <c r="C149">
        <v>25</v>
      </c>
      <c r="D149" t="s">
        <v>16</v>
      </c>
      <c r="E149">
        <v>26.0087664127349</v>
      </c>
      <c r="F149">
        <v>382.72988778852903</v>
      </c>
      <c r="G149">
        <v>0</v>
      </c>
      <c r="H149">
        <v>0</v>
      </c>
      <c r="I149">
        <v>1226</v>
      </c>
      <c r="J149">
        <v>0</v>
      </c>
      <c r="K149">
        <v>0</v>
      </c>
      <c r="L149">
        <v>2001</v>
      </c>
      <c r="M149">
        <v>0.25</v>
      </c>
      <c r="N149">
        <v>0</v>
      </c>
      <c r="O149" t="s">
        <v>28</v>
      </c>
      <c r="P149">
        <v>0</v>
      </c>
      <c r="Q149" t="str">
        <f t="shared" si="15"/>
        <v>Medium</v>
      </c>
      <c r="R149">
        <f t="shared" si="16"/>
        <v>1</v>
      </c>
      <c r="S149" t="str">
        <f t="shared" si="17"/>
        <v>eil30 25 2001 0,25</v>
      </c>
      <c r="T149" t="str">
        <f t="shared" si="18"/>
        <v>eil30 25 2001 0,25_cut_382,729887788529</v>
      </c>
      <c r="U149">
        <f t="shared" si="19"/>
        <v>0</v>
      </c>
      <c r="V149">
        <f t="shared" si="20"/>
        <v>1</v>
      </c>
      <c r="W149">
        <f t="shared" si="14"/>
        <v>2</v>
      </c>
    </row>
    <row r="150" spans="1:23" x14ac:dyDescent="0.2">
      <c r="A150">
        <v>33</v>
      </c>
      <c r="B150">
        <v>1056</v>
      </c>
      <c r="C150">
        <v>25</v>
      </c>
      <c r="D150" t="s">
        <v>16</v>
      </c>
      <c r="E150">
        <v>163.86580920219399</v>
      </c>
      <c r="F150">
        <v>442.65348671178498</v>
      </c>
      <c r="G150">
        <v>0</v>
      </c>
      <c r="H150">
        <v>0</v>
      </c>
      <c r="I150">
        <v>3146</v>
      </c>
      <c r="J150">
        <v>0</v>
      </c>
      <c r="K150">
        <v>0</v>
      </c>
      <c r="L150">
        <v>2001</v>
      </c>
      <c r="M150">
        <v>0.05</v>
      </c>
      <c r="N150">
        <v>0</v>
      </c>
      <c r="O150" t="s">
        <v>18</v>
      </c>
      <c r="P150">
        <v>0</v>
      </c>
      <c r="Q150" t="str">
        <f t="shared" si="15"/>
        <v>Medium</v>
      </c>
      <c r="R150">
        <f t="shared" si="16"/>
        <v>1</v>
      </c>
      <c r="S150" t="str">
        <f t="shared" si="17"/>
        <v>eil33 25 2001 0,05</v>
      </c>
      <c r="T150" t="str">
        <f t="shared" si="18"/>
        <v>eil33 25 2001 0,05_cut_442,653486711785</v>
      </c>
      <c r="U150">
        <f t="shared" si="19"/>
        <v>0</v>
      </c>
      <c r="V150">
        <f t="shared" si="20"/>
        <v>1</v>
      </c>
      <c r="W150">
        <f t="shared" si="14"/>
        <v>2</v>
      </c>
    </row>
    <row r="151" spans="1:23" x14ac:dyDescent="0.2">
      <c r="A151">
        <v>7</v>
      </c>
      <c r="B151">
        <v>42</v>
      </c>
      <c r="C151">
        <v>50</v>
      </c>
      <c r="D151" t="s">
        <v>19</v>
      </c>
      <c r="E151">
        <v>1.65446949005126</v>
      </c>
      <c r="F151">
        <v>102.62</v>
      </c>
      <c r="G151">
        <v>0</v>
      </c>
      <c r="H151">
        <v>0.44870233535766602</v>
      </c>
      <c r="I151">
        <v>79</v>
      </c>
      <c r="J151">
        <v>71</v>
      </c>
      <c r="K151">
        <v>0.1</v>
      </c>
      <c r="L151">
        <v>2000</v>
      </c>
      <c r="M151">
        <v>0.25</v>
      </c>
      <c r="N151">
        <v>538</v>
      </c>
      <c r="O151" t="s">
        <v>27</v>
      </c>
      <c r="P151">
        <v>0.898734177215189</v>
      </c>
      <c r="Q151" t="str">
        <f t="shared" si="15"/>
        <v>Small</v>
      </c>
      <c r="R151">
        <f t="shared" si="16"/>
        <v>1</v>
      </c>
      <c r="S151" t="str">
        <f t="shared" si="17"/>
        <v>eil7 50 2000 0,25</v>
      </c>
      <c r="T151" t="str">
        <f t="shared" si="18"/>
        <v>eil7 50 2000 0,25_warmstart_102,62</v>
      </c>
      <c r="U151">
        <f t="shared" si="19"/>
        <v>0</v>
      </c>
      <c r="V151">
        <f t="shared" si="20"/>
        <v>1</v>
      </c>
      <c r="W151">
        <f t="shared" si="14"/>
        <v>2</v>
      </c>
    </row>
    <row r="152" spans="1:23" x14ac:dyDescent="0.2">
      <c r="A152">
        <v>33</v>
      </c>
      <c r="B152">
        <v>1056</v>
      </c>
      <c r="C152">
        <v>100</v>
      </c>
      <c r="D152" t="s">
        <v>19</v>
      </c>
      <c r="E152">
        <v>1513.3256878852801</v>
      </c>
      <c r="F152">
        <v>442.65348671178799</v>
      </c>
      <c r="G152" s="1">
        <v>2.2591240762478901E-9</v>
      </c>
      <c r="H152">
        <v>11.459024190902699</v>
      </c>
      <c r="I152">
        <v>365</v>
      </c>
      <c r="J152">
        <v>143</v>
      </c>
      <c r="K152">
        <v>0.1</v>
      </c>
      <c r="L152">
        <v>2000</v>
      </c>
      <c r="M152">
        <v>0.75</v>
      </c>
      <c r="N152">
        <v>10441</v>
      </c>
      <c r="O152" t="s">
        <v>18</v>
      </c>
      <c r="P152">
        <v>0.391780821917808</v>
      </c>
      <c r="Q152" t="str">
        <f t="shared" si="15"/>
        <v>Medium</v>
      </c>
      <c r="R152">
        <f t="shared" si="16"/>
        <v>1</v>
      </c>
      <c r="S152" t="str">
        <f t="shared" si="17"/>
        <v>eil33 100 2000 0,75</v>
      </c>
      <c r="T152" t="str">
        <f t="shared" si="18"/>
        <v>eil33 100 2000 0,75_warmstart_442,653486711788</v>
      </c>
      <c r="U152">
        <f t="shared" si="19"/>
        <v>2.2591240762478901E-9</v>
      </c>
      <c r="V152">
        <f t="shared" si="20"/>
        <v>0</v>
      </c>
      <c r="W152">
        <f t="shared" si="14"/>
        <v>2</v>
      </c>
    </row>
    <row r="153" spans="1:23" x14ac:dyDescent="0.2">
      <c r="A153">
        <v>76</v>
      </c>
      <c r="B153">
        <v>5700</v>
      </c>
      <c r="C153">
        <v>25</v>
      </c>
      <c r="D153" t="s">
        <v>19</v>
      </c>
      <c r="E153">
        <v>661.24683618545498</v>
      </c>
      <c r="F153">
        <v>544.36905267082795</v>
      </c>
      <c r="G153">
        <v>0</v>
      </c>
      <c r="H153">
        <v>5.9046030044555602</v>
      </c>
      <c r="I153">
        <v>459</v>
      </c>
      <c r="J153">
        <v>108</v>
      </c>
      <c r="K153">
        <v>0.1</v>
      </c>
      <c r="L153">
        <v>2001</v>
      </c>
      <c r="M153">
        <v>0.25</v>
      </c>
      <c r="N153">
        <v>1728</v>
      </c>
      <c r="O153" t="s">
        <v>30</v>
      </c>
      <c r="P153">
        <v>0.23529411764705799</v>
      </c>
      <c r="Q153" t="str">
        <f t="shared" si="15"/>
        <v>Large</v>
      </c>
      <c r="R153">
        <f t="shared" si="16"/>
        <v>1</v>
      </c>
      <c r="S153" t="str">
        <f t="shared" si="17"/>
        <v>eilA76 25 2001 0,25</v>
      </c>
      <c r="T153" t="str">
        <f t="shared" si="18"/>
        <v>eilA76 25 2001 0,25_warmstart_544,369052670828</v>
      </c>
      <c r="U153">
        <f t="shared" si="19"/>
        <v>0</v>
      </c>
      <c r="V153">
        <f t="shared" si="20"/>
        <v>1</v>
      </c>
      <c r="W153">
        <f t="shared" si="14"/>
        <v>2</v>
      </c>
    </row>
    <row r="154" spans="1:23" x14ac:dyDescent="0.2">
      <c r="A154">
        <v>22</v>
      </c>
      <c r="B154">
        <v>462</v>
      </c>
      <c r="C154">
        <v>50</v>
      </c>
      <c r="D154" t="s">
        <v>19</v>
      </c>
      <c r="E154">
        <v>45.741291999816802</v>
      </c>
      <c r="F154">
        <v>278.43707695875997</v>
      </c>
      <c r="G154">
        <v>0</v>
      </c>
      <c r="H154">
        <v>1.1752963066101001</v>
      </c>
      <c r="I154">
        <v>122</v>
      </c>
      <c r="J154">
        <v>48</v>
      </c>
      <c r="K154">
        <v>0.1</v>
      </c>
      <c r="L154">
        <v>2002</v>
      </c>
      <c r="M154">
        <v>0.75</v>
      </c>
      <c r="N154">
        <v>3709</v>
      </c>
      <c r="O154" t="s">
        <v>22</v>
      </c>
      <c r="P154">
        <v>0.393442622950819</v>
      </c>
      <c r="Q154" t="str">
        <f t="shared" si="15"/>
        <v>Small</v>
      </c>
      <c r="R154">
        <f t="shared" si="16"/>
        <v>1</v>
      </c>
      <c r="S154" t="str">
        <f t="shared" si="17"/>
        <v>eil22 50 2002 0,75</v>
      </c>
      <c r="T154" t="str">
        <f t="shared" si="18"/>
        <v>eil22 50 2002 0,75_warmstart_278,43707695876</v>
      </c>
      <c r="U154">
        <f t="shared" si="19"/>
        <v>0</v>
      </c>
      <c r="V154">
        <f t="shared" si="20"/>
        <v>1</v>
      </c>
      <c r="W154">
        <f t="shared" si="14"/>
        <v>2</v>
      </c>
    </row>
    <row r="155" spans="1:23" x14ac:dyDescent="0.2">
      <c r="A155">
        <v>76</v>
      </c>
      <c r="B155">
        <v>5700</v>
      </c>
      <c r="C155">
        <v>50</v>
      </c>
      <c r="D155" t="s">
        <v>16</v>
      </c>
      <c r="E155">
        <v>7206.3199431896201</v>
      </c>
      <c r="F155" t="s">
        <v>17</v>
      </c>
      <c r="G155" t="s">
        <v>17</v>
      </c>
      <c r="H155">
        <v>0</v>
      </c>
      <c r="I155">
        <v>6294</v>
      </c>
      <c r="J155">
        <v>0</v>
      </c>
      <c r="K155">
        <v>0</v>
      </c>
      <c r="L155">
        <v>2002</v>
      </c>
      <c r="M155">
        <v>0.75</v>
      </c>
      <c r="N155">
        <v>0</v>
      </c>
      <c r="O155" t="s">
        <v>33</v>
      </c>
      <c r="P155">
        <v>0</v>
      </c>
      <c r="Q155" t="str">
        <f t="shared" si="15"/>
        <v>Large</v>
      </c>
      <c r="R155">
        <f t="shared" si="16"/>
        <v>0</v>
      </c>
      <c r="S155" t="str">
        <f t="shared" si="17"/>
        <v>eilC76 50 2002 0,75</v>
      </c>
      <c r="T155" t="str">
        <f t="shared" si="18"/>
        <v>eilC76 50 2002 0,75_cut_inf</v>
      </c>
      <c r="U155" t="str">
        <f t="shared" si="19"/>
        <v>inf</v>
      </c>
      <c r="V155">
        <f t="shared" si="20"/>
        <v>0</v>
      </c>
      <c r="W155">
        <f t="shared" si="14"/>
        <v>2</v>
      </c>
    </row>
    <row r="156" spans="1:23" x14ac:dyDescent="0.2">
      <c r="A156">
        <v>30</v>
      </c>
      <c r="B156">
        <v>870</v>
      </c>
      <c r="C156">
        <v>100</v>
      </c>
      <c r="D156" t="s">
        <v>19</v>
      </c>
      <c r="E156">
        <v>378.240182876586</v>
      </c>
      <c r="F156">
        <v>382.72988778853102</v>
      </c>
      <c r="G156">
        <v>0</v>
      </c>
      <c r="H156">
        <v>4.1123924255370996</v>
      </c>
      <c r="I156">
        <v>374</v>
      </c>
      <c r="J156">
        <v>152</v>
      </c>
      <c r="K156">
        <v>0.1</v>
      </c>
      <c r="L156">
        <v>2001</v>
      </c>
      <c r="M156">
        <v>0.75</v>
      </c>
      <c r="N156">
        <v>1245</v>
      </c>
      <c r="O156" t="s">
        <v>28</v>
      </c>
      <c r="P156">
        <v>0.40641711229946498</v>
      </c>
      <c r="Q156" t="str">
        <f t="shared" si="15"/>
        <v>Medium</v>
      </c>
      <c r="R156">
        <f t="shared" si="16"/>
        <v>1</v>
      </c>
      <c r="S156" t="str">
        <f t="shared" si="17"/>
        <v>eil30 100 2001 0,75</v>
      </c>
      <c r="T156" t="str">
        <f t="shared" si="18"/>
        <v>eil30 100 2001 0,75_warmstart_382,729887788531</v>
      </c>
      <c r="U156">
        <f t="shared" si="19"/>
        <v>0</v>
      </c>
      <c r="V156">
        <f t="shared" si="20"/>
        <v>1</v>
      </c>
      <c r="W156">
        <f t="shared" si="14"/>
        <v>2</v>
      </c>
    </row>
    <row r="157" spans="1:23" x14ac:dyDescent="0.2">
      <c r="A157">
        <v>22</v>
      </c>
      <c r="B157">
        <v>462</v>
      </c>
      <c r="C157">
        <v>50</v>
      </c>
      <c r="D157" t="s">
        <v>16</v>
      </c>
      <c r="E157">
        <v>39.857684612274099</v>
      </c>
      <c r="F157">
        <v>278.43707695875997</v>
      </c>
      <c r="G157">
        <v>0</v>
      </c>
      <c r="H157">
        <v>0</v>
      </c>
      <c r="I157">
        <v>4111</v>
      </c>
      <c r="J157">
        <v>0</v>
      </c>
      <c r="K157">
        <v>0</v>
      </c>
      <c r="L157">
        <v>2001</v>
      </c>
      <c r="M157">
        <v>0.05</v>
      </c>
      <c r="N157">
        <v>0</v>
      </c>
      <c r="O157" t="s">
        <v>22</v>
      </c>
      <c r="P157">
        <v>0</v>
      </c>
      <c r="Q157" t="str">
        <f t="shared" si="15"/>
        <v>Small</v>
      </c>
      <c r="R157">
        <f t="shared" si="16"/>
        <v>1</v>
      </c>
      <c r="S157" t="str">
        <f t="shared" si="17"/>
        <v>eil22 50 2001 0,05</v>
      </c>
      <c r="T157" t="str">
        <f t="shared" si="18"/>
        <v>eil22 50 2001 0,05_cut_278,43707695876</v>
      </c>
      <c r="U157">
        <f t="shared" si="19"/>
        <v>0</v>
      </c>
      <c r="V157">
        <f t="shared" si="20"/>
        <v>1</v>
      </c>
      <c r="W157">
        <f t="shared" si="14"/>
        <v>2</v>
      </c>
    </row>
    <row r="158" spans="1:23" x14ac:dyDescent="0.2">
      <c r="A158">
        <v>76</v>
      </c>
      <c r="B158">
        <v>5700</v>
      </c>
      <c r="C158">
        <v>50</v>
      </c>
      <c r="D158" t="s">
        <v>19</v>
      </c>
      <c r="E158">
        <v>5774.8017597198404</v>
      </c>
      <c r="F158">
        <v>544.36905267082795</v>
      </c>
      <c r="G158">
        <v>0</v>
      </c>
      <c r="H158">
        <v>12.8365981578826</v>
      </c>
      <c r="I158">
        <v>507</v>
      </c>
      <c r="J158">
        <v>125</v>
      </c>
      <c r="K158">
        <v>0.1</v>
      </c>
      <c r="L158">
        <v>2002</v>
      </c>
      <c r="M158">
        <v>0.05</v>
      </c>
      <c r="N158">
        <v>11023</v>
      </c>
      <c r="O158" t="s">
        <v>33</v>
      </c>
      <c r="P158">
        <v>0.24654832347139999</v>
      </c>
      <c r="Q158" t="str">
        <f t="shared" si="15"/>
        <v>Large</v>
      </c>
      <c r="R158">
        <f t="shared" si="16"/>
        <v>1</v>
      </c>
      <c r="S158" t="str">
        <f t="shared" si="17"/>
        <v>eilC76 50 2002 0,05</v>
      </c>
      <c r="T158" t="str">
        <f t="shared" si="18"/>
        <v>eilC76 50 2002 0,05_warmstart_544,369052670828</v>
      </c>
      <c r="U158" t="str">
        <f t="shared" si="19"/>
        <v>Niet meedoen</v>
      </c>
      <c r="V158">
        <f t="shared" si="20"/>
        <v>1</v>
      </c>
      <c r="W158">
        <f t="shared" si="14"/>
        <v>2</v>
      </c>
    </row>
    <row r="159" spans="1:23" x14ac:dyDescent="0.2">
      <c r="A159">
        <v>101</v>
      </c>
      <c r="B159">
        <v>10100</v>
      </c>
      <c r="C159">
        <v>25</v>
      </c>
      <c r="D159" t="s">
        <v>19</v>
      </c>
      <c r="E159">
        <v>2761.3834602832699</v>
      </c>
      <c r="F159">
        <v>644.53831870426495</v>
      </c>
      <c r="G159">
        <v>0</v>
      </c>
      <c r="H159">
        <v>20.129932641983</v>
      </c>
      <c r="I159">
        <v>991</v>
      </c>
      <c r="J159">
        <v>294</v>
      </c>
      <c r="K159">
        <v>0.1</v>
      </c>
      <c r="L159">
        <v>1999</v>
      </c>
      <c r="M159">
        <v>0.25</v>
      </c>
      <c r="N159">
        <v>3635</v>
      </c>
      <c r="O159" t="s">
        <v>32</v>
      </c>
      <c r="P159">
        <v>0.29667003027245198</v>
      </c>
      <c r="Q159" t="str">
        <f t="shared" si="15"/>
        <v>Large</v>
      </c>
      <c r="R159">
        <f t="shared" si="16"/>
        <v>1</v>
      </c>
      <c r="S159" t="str">
        <f t="shared" si="17"/>
        <v>eilB101 25 1999 0,25</v>
      </c>
      <c r="T159" t="str">
        <f t="shared" si="18"/>
        <v>eilB101 25 1999 0,25_warmstart_644,538318704265</v>
      </c>
      <c r="U159">
        <f t="shared" si="19"/>
        <v>0</v>
      </c>
      <c r="V159">
        <f t="shared" si="20"/>
        <v>1</v>
      </c>
      <c r="W159">
        <f t="shared" si="14"/>
        <v>2</v>
      </c>
    </row>
    <row r="160" spans="1:23" x14ac:dyDescent="0.2">
      <c r="A160">
        <v>33</v>
      </c>
      <c r="B160">
        <v>1056</v>
      </c>
      <c r="C160">
        <v>100</v>
      </c>
      <c r="D160" t="s">
        <v>19</v>
      </c>
      <c r="E160">
        <v>7203.5615017414002</v>
      </c>
      <c r="F160">
        <v>473.053307035773</v>
      </c>
      <c r="G160">
        <v>6.8709580009135907E-2</v>
      </c>
      <c r="H160">
        <v>13.559301376342701</v>
      </c>
      <c r="I160">
        <v>349</v>
      </c>
      <c r="J160">
        <v>181</v>
      </c>
      <c r="K160">
        <v>0.1</v>
      </c>
      <c r="L160">
        <v>2001</v>
      </c>
      <c r="M160">
        <v>0.05</v>
      </c>
      <c r="N160">
        <v>9451</v>
      </c>
      <c r="O160" t="s">
        <v>18</v>
      </c>
      <c r="P160">
        <v>0.51862464183380996</v>
      </c>
      <c r="Q160" t="str">
        <f t="shared" si="15"/>
        <v>Medium</v>
      </c>
      <c r="R160">
        <f t="shared" si="16"/>
        <v>1</v>
      </c>
      <c r="S160" t="str">
        <f t="shared" si="17"/>
        <v>eil33 100 2001 0,05</v>
      </c>
      <c r="T160" t="str">
        <f t="shared" si="18"/>
        <v>eil33 100 2001 0,05_warmstart_473,053307035773</v>
      </c>
      <c r="U160">
        <f t="shared" si="19"/>
        <v>6.8709580009135907E-2</v>
      </c>
      <c r="V160">
        <f t="shared" si="20"/>
        <v>0</v>
      </c>
      <c r="W160">
        <f t="shared" si="14"/>
        <v>2</v>
      </c>
    </row>
    <row r="161" spans="1:23" x14ac:dyDescent="0.2">
      <c r="A161">
        <v>22</v>
      </c>
      <c r="B161">
        <v>462</v>
      </c>
      <c r="C161">
        <v>100</v>
      </c>
      <c r="D161" t="s">
        <v>16</v>
      </c>
      <c r="E161">
        <v>363.29483723640402</v>
      </c>
      <c r="F161">
        <v>278.43707695875997</v>
      </c>
      <c r="G161">
        <v>0</v>
      </c>
      <c r="H161">
        <v>0</v>
      </c>
      <c r="I161">
        <v>7085</v>
      </c>
      <c r="J161">
        <v>0</v>
      </c>
      <c r="K161">
        <v>0</v>
      </c>
      <c r="L161">
        <v>1999</v>
      </c>
      <c r="M161">
        <v>0.05</v>
      </c>
      <c r="N161">
        <v>0</v>
      </c>
      <c r="O161" t="s">
        <v>22</v>
      </c>
      <c r="P161">
        <v>0</v>
      </c>
      <c r="Q161" t="str">
        <f t="shared" si="15"/>
        <v>Small</v>
      </c>
      <c r="R161">
        <f t="shared" si="16"/>
        <v>1</v>
      </c>
      <c r="S161" t="str">
        <f t="shared" si="17"/>
        <v>eil22 100 1999 0,05</v>
      </c>
      <c r="T161" t="str">
        <f t="shared" si="18"/>
        <v>eil22 100 1999 0,05_cut_278,43707695876</v>
      </c>
      <c r="U161">
        <f t="shared" si="19"/>
        <v>0</v>
      </c>
      <c r="V161">
        <f t="shared" si="20"/>
        <v>1</v>
      </c>
      <c r="W161">
        <f t="shared" si="14"/>
        <v>2</v>
      </c>
    </row>
    <row r="162" spans="1:23" x14ac:dyDescent="0.2">
      <c r="A162">
        <v>101</v>
      </c>
      <c r="B162">
        <v>10100</v>
      </c>
      <c r="C162">
        <v>50</v>
      </c>
      <c r="D162" t="s">
        <v>19</v>
      </c>
      <c r="E162">
        <v>7216.4279603958103</v>
      </c>
      <c r="F162">
        <v>641.87516465007502</v>
      </c>
      <c r="G162">
        <v>5.9280039940547997E-3</v>
      </c>
      <c r="H162">
        <v>29.264415025710999</v>
      </c>
      <c r="I162">
        <v>1079</v>
      </c>
      <c r="J162">
        <v>264</v>
      </c>
      <c r="K162">
        <v>0.1</v>
      </c>
      <c r="L162">
        <v>2001</v>
      </c>
      <c r="M162">
        <v>0.05</v>
      </c>
      <c r="N162">
        <v>1650</v>
      </c>
      <c r="O162" t="s">
        <v>31</v>
      </c>
      <c r="P162">
        <v>0.24467099165894299</v>
      </c>
      <c r="Q162" t="str">
        <f t="shared" si="15"/>
        <v>Large</v>
      </c>
      <c r="R162">
        <f t="shared" si="16"/>
        <v>1</v>
      </c>
      <c r="S162" t="str">
        <f t="shared" si="17"/>
        <v>eilA101 50 2001 0,05</v>
      </c>
      <c r="T162" t="str">
        <f t="shared" si="18"/>
        <v>eilA101 50 2001 0,05_warmstart_641,875164650075</v>
      </c>
      <c r="U162">
        <f t="shared" si="19"/>
        <v>5.9280039940547997E-3</v>
      </c>
      <c r="V162">
        <f t="shared" si="20"/>
        <v>0</v>
      </c>
      <c r="W162">
        <f t="shared" si="14"/>
        <v>2</v>
      </c>
    </row>
    <row r="163" spans="1:23" x14ac:dyDescent="0.2">
      <c r="A163">
        <v>76</v>
      </c>
      <c r="B163">
        <v>5700</v>
      </c>
      <c r="C163">
        <v>100</v>
      </c>
      <c r="D163" t="s">
        <v>19</v>
      </c>
      <c r="E163">
        <v>7215.5797553062403</v>
      </c>
      <c r="F163" t="s">
        <v>17</v>
      </c>
      <c r="G163" t="s">
        <v>17</v>
      </c>
      <c r="H163">
        <v>20.033453464508</v>
      </c>
      <c r="I163">
        <v>475</v>
      </c>
      <c r="J163">
        <v>105</v>
      </c>
      <c r="K163">
        <v>0.1</v>
      </c>
      <c r="L163">
        <v>2002</v>
      </c>
      <c r="M163">
        <v>0.75</v>
      </c>
      <c r="N163">
        <v>7247</v>
      </c>
      <c r="O163" t="s">
        <v>29</v>
      </c>
      <c r="P163">
        <v>0.221052631578947</v>
      </c>
      <c r="Q163" t="str">
        <f t="shared" si="15"/>
        <v>Large</v>
      </c>
      <c r="R163">
        <f t="shared" si="16"/>
        <v>0</v>
      </c>
      <c r="S163" t="str">
        <f t="shared" si="17"/>
        <v>eilD76 100 2002 0,75</v>
      </c>
      <c r="T163" t="str">
        <f t="shared" si="18"/>
        <v>eilD76 100 2002 0,75_warmstart_inf</v>
      </c>
      <c r="U163" t="str">
        <f t="shared" si="19"/>
        <v>Niet meedoen</v>
      </c>
      <c r="V163">
        <f t="shared" si="20"/>
        <v>0</v>
      </c>
      <c r="W163">
        <f t="shared" si="14"/>
        <v>2</v>
      </c>
    </row>
    <row r="164" spans="1:23" x14ac:dyDescent="0.2">
      <c r="A164">
        <v>13</v>
      </c>
      <c r="B164">
        <v>156</v>
      </c>
      <c r="C164">
        <v>100</v>
      </c>
      <c r="D164" t="s">
        <v>19</v>
      </c>
      <c r="E164">
        <v>7.3717393875121999</v>
      </c>
      <c r="F164">
        <v>153</v>
      </c>
      <c r="G164">
        <v>0</v>
      </c>
      <c r="H164">
        <v>0.76009821891784601</v>
      </c>
      <c r="I164">
        <v>56</v>
      </c>
      <c r="J164">
        <v>36</v>
      </c>
      <c r="K164">
        <v>0.1</v>
      </c>
      <c r="L164">
        <v>2000</v>
      </c>
      <c r="M164">
        <v>0.25</v>
      </c>
      <c r="N164">
        <v>0</v>
      </c>
      <c r="O164" t="s">
        <v>21</v>
      </c>
      <c r="P164">
        <v>0.64285714285714202</v>
      </c>
      <c r="Q164" t="str">
        <f t="shared" si="15"/>
        <v>Small</v>
      </c>
      <c r="R164">
        <f t="shared" si="16"/>
        <v>1</v>
      </c>
      <c r="S164" t="str">
        <f t="shared" si="17"/>
        <v>eil13 100 2000 0,25</v>
      </c>
      <c r="T164" t="str">
        <f t="shared" si="18"/>
        <v>eil13 100 2000 0,25_warmstart_153</v>
      </c>
      <c r="U164">
        <f t="shared" si="19"/>
        <v>0</v>
      </c>
      <c r="V164">
        <f t="shared" si="20"/>
        <v>1</v>
      </c>
      <c r="W164">
        <f t="shared" si="14"/>
        <v>2</v>
      </c>
    </row>
    <row r="165" spans="1:23" x14ac:dyDescent="0.2">
      <c r="A165">
        <v>76</v>
      </c>
      <c r="B165">
        <v>5700</v>
      </c>
      <c r="C165">
        <v>50</v>
      </c>
      <c r="D165" t="s">
        <v>16</v>
      </c>
      <c r="E165">
        <v>7208.1432771682703</v>
      </c>
      <c r="F165" t="s">
        <v>17</v>
      </c>
      <c r="G165" t="s">
        <v>17</v>
      </c>
      <c r="H165">
        <v>0</v>
      </c>
      <c r="I165">
        <v>2944</v>
      </c>
      <c r="J165">
        <v>0</v>
      </c>
      <c r="K165">
        <v>0</v>
      </c>
      <c r="L165">
        <v>1999</v>
      </c>
      <c r="M165">
        <v>0.75</v>
      </c>
      <c r="N165">
        <v>0</v>
      </c>
      <c r="O165" t="s">
        <v>29</v>
      </c>
      <c r="P165">
        <v>0</v>
      </c>
      <c r="Q165" t="str">
        <f t="shared" si="15"/>
        <v>Large</v>
      </c>
      <c r="R165">
        <f t="shared" si="16"/>
        <v>0</v>
      </c>
      <c r="S165" t="str">
        <f t="shared" si="17"/>
        <v>eilD76 50 1999 0,75</v>
      </c>
      <c r="T165" t="str">
        <f t="shared" si="18"/>
        <v>eilD76 50 1999 0,75_cut_inf</v>
      </c>
      <c r="U165" t="str">
        <f t="shared" si="19"/>
        <v>inf</v>
      </c>
      <c r="V165">
        <f t="shared" si="20"/>
        <v>0</v>
      </c>
      <c r="W165">
        <f t="shared" si="14"/>
        <v>2</v>
      </c>
    </row>
    <row r="166" spans="1:23" x14ac:dyDescent="0.2">
      <c r="A166">
        <v>23</v>
      </c>
      <c r="B166">
        <v>506</v>
      </c>
      <c r="C166">
        <v>100</v>
      </c>
      <c r="D166" t="s">
        <v>19</v>
      </c>
      <c r="E166">
        <v>83.3900914192199</v>
      </c>
      <c r="F166">
        <v>470.05859968022401</v>
      </c>
      <c r="G166">
        <v>0</v>
      </c>
      <c r="H166">
        <v>1.9652614593505799</v>
      </c>
      <c r="I166">
        <v>165</v>
      </c>
      <c r="J166">
        <v>122</v>
      </c>
      <c r="K166">
        <v>0.1</v>
      </c>
      <c r="L166">
        <v>2001</v>
      </c>
      <c r="M166">
        <v>0.25</v>
      </c>
      <c r="N166">
        <v>0</v>
      </c>
      <c r="O166" t="s">
        <v>25</v>
      </c>
      <c r="P166">
        <v>0.73939393939393905</v>
      </c>
      <c r="Q166" t="str">
        <f t="shared" si="15"/>
        <v>Small</v>
      </c>
      <c r="R166">
        <f t="shared" si="16"/>
        <v>1</v>
      </c>
      <c r="S166" t="str">
        <f t="shared" si="17"/>
        <v>eil23 100 2001 0,25</v>
      </c>
      <c r="T166" t="str">
        <f t="shared" si="18"/>
        <v>eil23 100 2001 0,25_warmstart_470,058599680224</v>
      </c>
      <c r="U166">
        <f t="shared" si="19"/>
        <v>0</v>
      </c>
      <c r="V166">
        <f t="shared" si="20"/>
        <v>1</v>
      </c>
      <c r="W166">
        <f t="shared" si="14"/>
        <v>2</v>
      </c>
    </row>
    <row r="167" spans="1:23" x14ac:dyDescent="0.2">
      <c r="A167">
        <v>31</v>
      </c>
      <c r="B167">
        <v>930</v>
      </c>
      <c r="C167">
        <v>50</v>
      </c>
      <c r="D167" t="s">
        <v>19</v>
      </c>
      <c r="E167">
        <v>4.8381166458129803</v>
      </c>
      <c r="F167">
        <v>222.99999999999901</v>
      </c>
      <c r="G167">
        <v>0</v>
      </c>
      <c r="H167">
        <v>1.2565062046051001</v>
      </c>
      <c r="I167">
        <v>190</v>
      </c>
      <c r="J167">
        <v>133</v>
      </c>
      <c r="K167">
        <v>0.1</v>
      </c>
      <c r="L167">
        <v>2002</v>
      </c>
      <c r="M167">
        <v>0.75</v>
      </c>
      <c r="N167">
        <v>0</v>
      </c>
      <c r="O167" t="s">
        <v>24</v>
      </c>
      <c r="P167">
        <v>0.7</v>
      </c>
      <c r="Q167" t="str">
        <f t="shared" si="15"/>
        <v>Medium</v>
      </c>
      <c r="R167">
        <f t="shared" si="16"/>
        <v>1</v>
      </c>
      <c r="S167" t="str">
        <f t="shared" si="17"/>
        <v>eil31 50 2002 0,75</v>
      </c>
      <c r="T167" t="str">
        <f t="shared" si="18"/>
        <v>eil31 50 2002 0,75_warmstart_222,999999999999</v>
      </c>
      <c r="U167">
        <f t="shared" si="19"/>
        <v>0</v>
      </c>
      <c r="V167">
        <f t="shared" si="20"/>
        <v>1</v>
      </c>
      <c r="W167">
        <f t="shared" si="14"/>
        <v>2</v>
      </c>
    </row>
    <row r="168" spans="1:23" x14ac:dyDescent="0.2">
      <c r="A168">
        <v>33</v>
      </c>
      <c r="B168">
        <v>1056</v>
      </c>
      <c r="C168">
        <v>50</v>
      </c>
      <c r="D168" t="s">
        <v>16</v>
      </c>
      <c r="E168">
        <v>1916.9935402870101</v>
      </c>
      <c r="F168">
        <v>442.65348671178702</v>
      </c>
      <c r="G168">
        <v>0</v>
      </c>
      <c r="H168">
        <v>0</v>
      </c>
      <c r="I168">
        <v>9811</v>
      </c>
      <c r="J168">
        <v>0</v>
      </c>
      <c r="K168">
        <v>0</v>
      </c>
      <c r="L168">
        <v>2001</v>
      </c>
      <c r="M168">
        <v>0.75</v>
      </c>
      <c r="N168">
        <v>0</v>
      </c>
      <c r="O168" t="s">
        <v>18</v>
      </c>
      <c r="P168">
        <v>0</v>
      </c>
      <c r="Q168" t="str">
        <f t="shared" si="15"/>
        <v>Medium</v>
      </c>
      <c r="R168">
        <f t="shared" si="16"/>
        <v>1</v>
      </c>
      <c r="S168" t="str">
        <f t="shared" si="17"/>
        <v>eil33 50 2001 0,75</v>
      </c>
      <c r="T168" t="str">
        <f t="shared" si="18"/>
        <v>eil33 50 2001 0,75_cut_442,653486711787</v>
      </c>
      <c r="U168">
        <f t="shared" si="19"/>
        <v>0</v>
      </c>
      <c r="V168">
        <f t="shared" si="20"/>
        <v>1</v>
      </c>
      <c r="W168">
        <f t="shared" si="14"/>
        <v>2</v>
      </c>
    </row>
    <row r="169" spans="1:23" x14ac:dyDescent="0.2">
      <c r="A169">
        <v>33</v>
      </c>
      <c r="B169">
        <v>1056</v>
      </c>
      <c r="C169">
        <v>250</v>
      </c>
      <c r="D169" t="s">
        <v>16</v>
      </c>
      <c r="E169">
        <v>7208.3973157405799</v>
      </c>
      <c r="F169" t="s">
        <v>17</v>
      </c>
      <c r="G169" t="s">
        <v>17</v>
      </c>
      <c r="H169">
        <v>0</v>
      </c>
      <c r="I169">
        <v>211</v>
      </c>
      <c r="J169">
        <v>0</v>
      </c>
      <c r="K169">
        <v>0</v>
      </c>
      <c r="L169">
        <v>1998</v>
      </c>
      <c r="M169">
        <v>0.75</v>
      </c>
      <c r="N169">
        <v>0</v>
      </c>
      <c r="O169" t="s">
        <v>18</v>
      </c>
      <c r="P169">
        <v>0</v>
      </c>
      <c r="Q169" t="str">
        <f t="shared" si="15"/>
        <v>Medium</v>
      </c>
      <c r="R169">
        <f t="shared" si="16"/>
        <v>0</v>
      </c>
      <c r="S169" t="str">
        <f t="shared" si="17"/>
        <v>eil33 250 1998 0,75</v>
      </c>
      <c r="T169" t="str">
        <f t="shared" si="18"/>
        <v>eil33 250 1998 0,75_cut_inf</v>
      </c>
      <c r="U169" t="str">
        <f t="shared" si="19"/>
        <v>inf</v>
      </c>
      <c r="V169">
        <f t="shared" si="20"/>
        <v>0</v>
      </c>
      <c r="W169">
        <f t="shared" si="14"/>
        <v>2</v>
      </c>
    </row>
    <row r="170" spans="1:23" x14ac:dyDescent="0.2">
      <c r="A170">
        <v>23</v>
      </c>
      <c r="B170">
        <v>506</v>
      </c>
      <c r="C170">
        <v>250</v>
      </c>
      <c r="D170" t="s">
        <v>16</v>
      </c>
      <c r="E170">
        <v>488.66921544075001</v>
      </c>
      <c r="F170">
        <v>470.05859968022401</v>
      </c>
      <c r="G170">
        <v>0</v>
      </c>
      <c r="H170">
        <v>0</v>
      </c>
      <c r="I170">
        <v>1268</v>
      </c>
      <c r="J170">
        <v>0</v>
      </c>
      <c r="K170">
        <v>0</v>
      </c>
      <c r="L170">
        <v>2001</v>
      </c>
      <c r="M170">
        <v>0.25</v>
      </c>
      <c r="N170">
        <v>0</v>
      </c>
      <c r="O170" t="s">
        <v>25</v>
      </c>
      <c r="P170">
        <v>0</v>
      </c>
      <c r="Q170" t="str">
        <f t="shared" si="15"/>
        <v>Small</v>
      </c>
      <c r="R170">
        <f t="shared" si="16"/>
        <v>1</v>
      </c>
      <c r="S170" t="str">
        <f t="shared" si="17"/>
        <v>eil23 250 2001 0,25</v>
      </c>
      <c r="T170" t="str">
        <f t="shared" si="18"/>
        <v>eil23 250 2001 0,25_cut_470,058599680224</v>
      </c>
      <c r="U170">
        <f t="shared" si="19"/>
        <v>0</v>
      </c>
      <c r="V170">
        <f t="shared" si="20"/>
        <v>1</v>
      </c>
      <c r="W170">
        <f t="shared" si="14"/>
        <v>2</v>
      </c>
    </row>
    <row r="171" spans="1:23" x14ac:dyDescent="0.2">
      <c r="A171">
        <v>22</v>
      </c>
      <c r="B171">
        <v>462</v>
      </c>
      <c r="C171">
        <v>25</v>
      </c>
      <c r="D171" t="s">
        <v>16</v>
      </c>
      <c r="E171">
        <v>16.691919565200799</v>
      </c>
      <c r="F171">
        <v>278.43707695875997</v>
      </c>
      <c r="G171">
        <v>0</v>
      </c>
      <c r="H171">
        <v>0</v>
      </c>
      <c r="I171">
        <v>1643</v>
      </c>
      <c r="J171">
        <v>0</v>
      </c>
      <c r="K171">
        <v>0</v>
      </c>
      <c r="L171">
        <v>1998</v>
      </c>
      <c r="M171">
        <v>0.05</v>
      </c>
      <c r="N171">
        <v>0</v>
      </c>
      <c r="O171" t="s">
        <v>22</v>
      </c>
      <c r="P171">
        <v>0</v>
      </c>
      <c r="Q171" t="str">
        <f t="shared" si="15"/>
        <v>Small</v>
      </c>
      <c r="R171">
        <f t="shared" si="16"/>
        <v>1</v>
      </c>
      <c r="S171" t="str">
        <f t="shared" si="17"/>
        <v>eil22 25 1998 0,05</v>
      </c>
      <c r="T171" t="str">
        <f t="shared" si="18"/>
        <v>eil22 25 1998 0,05_cut_278,43707695876</v>
      </c>
      <c r="U171">
        <f t="shared" si="19"/>
        <v>0</v>
      </c>
      <c r="V171">
        <f t="shared" si="20"/>
        <v>1</v>
      </c>
      <c r="W171">
        <f t="shared" si="14"/>
        <v>2</v>
      </c>
    </row>
    <row r="172" spans="1:23" x14ac:dyDescent="0.2">
      <c r="A172">
        <v>76</v>
      </c>
      <c r="B172">
        <v>5700</v>
      </c>
      <c r="C172">
        <v>25</v>
      </c>
      <c r="D172" t="s">
        <v>16</v>
      </c>
      <c r="E172">
        <v>3226.1488683223702</v>
      </c>
      <c r="F172">
        <v>544.36905267082795</v>
      </c>
      <c r="G172">
        <v>0</v>
      </c>
      <c r="H172">
        <v>0</v>
      </c>
      <c r="I172">
        <v>3588</v>
      </c>
      <c r="J172">
        <v>0</v>
      </c>
      <c r="K172">
        <v>0</v>
      </c>
      <c r="L172">
        <v>2001</v>
      </c>
      <c r="M172">
        <v>0.25</v>
      </c>
      <c r="N172">
        <v>0</v>
      </c>
      <c r="O172" t="s">
        <v>26</v>
      </c>
      <c r="P172">
        <v>0</v>
      </c>
      <c r="Q172" t="str">
        <f t="shared" si="15"/>
        <v>Large</v>
      </c>
      <c r="R172">
        <f t="shared" si="16"/>
        <v>1</v>
      </c>
      <c r="S172" t="str">
        <f t="shared" si="17"/>
        <v>eilB76 25 2001 0,25</v>
      </c>
      <c r="T172" t="str">
        <f t="shared" si="18"/>
        <v>eilB76 25 2001 0,25_cut_544,369052670828</v>
      </c>
      <c r="U172">
        <f t="shared" si="19"/>
        <v>0</v>
      </c>
      <c r="V172">
        <f t="shared" si="20"/>
        <v>1</v>
      </c>
      <c r="W172">
        <f t="shared" si="14"/>
        <v>2</v>
      </c>
    </row>
    <row r="173" spans="1:23" x14ac:dyDescent="0.2">
      <c r="A173">
        <v>51</v>
      </c>
      <c r="B173">
        <v>2550</v>
      </c>
      <c r="C173">
        <v>100</v>
      </c>
      <c r="D173" t="s">
        <v>19</v>
      </c>
      <c r="E173">
        <v>7206.7647407054901</v>
      </c>
      <c r="F173">
        <v>435.78016082837797</v>
      </c>
      <c r="G173">
        <v>2.70548308781885E-2</v>
      </c>
      <c r="H173">
        <v>9.4299716949462802</v>
      </c>
      <c r="I173">
        <v>344</v>
      </c>
      <c r="J173">
        <v>158</v>
      </c>
      <c r="K173">
        <v>0.1</v>
      </c>
      <c r="L173">
        <v>1999</v>
      </c>
      <c r="M173">
        <v>0.75</v>
      </c>
      <c r="N173">
        <v>39039</v>
      </c>
      <c r="O173" t="s">
        <v>20</v>
      </c>
      <c r="P173">
        <v>0.459302325581395</v>
      </c>
      <c r="Q173" t="str">
        <f t="shared" si="15"/>
        <v>Large</v>
      </c>
      <c r="R173">
        <f t="shared" si="16"/>
        <v>1</v>
      </c>
      <c r="S173" t="str">
        <f t="shared" si="17"/>
        <v>eil51 100 1999 0,75</v>
      </c>
      <c r="T173" t="str">
        <f t="shared" si="18"/>
        <v>eil51 100 1999 0,75_warmstart_435,780160828378</v>
      </c>
      <c r="U173">
        <f t="shared" si="19"/>
        <v>2.70548308781885E-2</v>
      </c>
      <c r="V173">
        <f t="shared" si="20"/>
        <v>0</v>
      </c>
      <c r="W173">
        <f t="shared" si="14"/>
        <v>2</v>
      </c>
    </row>
    <row r="174" spans="1:23" x14ac:dyDescent="0.2">
      <c r="A174">
        <v>31</v>
      </c>
      <c r="B174">
        <v>930</v>
      </c>
      <c r="C174">
        <v>250</v>
      </c>
      <c r="D174" t="s">
        <v>19</v>
      </c>
      <c r="E174">
        <v>134.173841238021</v>
      </c>
      <c r="F174">
        <v>222.99999999999801</v>
      </c>
      <c r="G174">
        <v>0</v>
      </c>
      <c r="H174">
        <v>9.3461513519287092</v>
      </c>
      <c r="I174">
        <v>235</v>
      </c>
      <c r="J174">
        <v>145</v>
      </c>
      <c r="K174">
        <v>0.1</v>
      </c>
      <c r="L174">
        <v>1999</v>
      </c>
      <c r="M174">
        <v>0.05</v>
      </c>
      <c r="N174">
        <v>0</v>
      </c>
      <c r="O174" t="s">
        <v>24</v>
      </c>
      <c r="P174">
        <v>0.61702127659574402</v>
      </c>
      <c r="Q174" t="str">
        <f t="shared" si="15"/>
        <v>Medium</v>
      </c>
      <c r="R174">
        <f t="shared" si="16"/>
        <v>1</v>
      </c>
      <c r="S174" t="str">
        <f t="shared" si="17"/>
        <v>eil31 250 1999 0,05</v>
      </c>
      <c r="T174" t="str">
        <f t="shared" si="18"/>
        <v>eil31 250 1999 0,05_warmstart_222,999999999998</v>
      </c>
      <c r="U174">
        <f t="shared" si="19"/>
        <v>0</v>
      </c>
      <c r="V174">
        <f t="shared" si="20"/>
        <v>1</v>
      </c>
      <c r="W174">
        <f t="shared" si="14"/>
        <v>2</v>
      </c>
    </row>
    <row r="175" spans="1:23" x14ac:dyDescent="0.2">
      <c r="A175">
        <v>76</v>
      </c>
      <c r="B175">
        <v>5700</v>
      </c>
      <c r="C175">
        <v>25</v>
      </c>
      <c r="D175" t="s">
        <v>16</v>
      </c>
      <c r="E175">
        <v>3289.3104689121201</v>
      </c>
      <c r="F175">
        <v>544.36905267082795</v>
      </c>
      <c r="G175">
        <v>0</v>
      </c>
      <c r="H175">
        <v>0</v>
      </c>
      <c r="I175">
        <v>3588</v>
      </c>
      <c r="J175">
        <v>0</v>
      </c>
      <c r="K175">
        <v>0</v>
      </c>
      <c r="L175">
        <v>2000</v>
      </c>
      <c r="M175">
        <v>0.75</v>
      </c>
      <c r="N175">
        <v>0</v>
      </c>
      <c r="O175" t="s">
        <v>29</v>
      </c>
      <c r="P175">
        <v>0</v>
      </c>
      <c r="Q175" t="str">
        <f t="shared" si="15"/>
        <v>Large</v>
      </c>
      <c r="R175">
        <f t="shared" si="16"/>
        <v>1</v>
      </c>
      <c r="S175" t="str">
        <f t="shared" si="17"/>
        <v>eilD76 25 2000 0,75</v>
      </c>
      <c r="T175" t="str">
        <f t="shared" si="18"/>
        <v>eilD76 25 2000 0,75_cut_544,369052670828</v>
      </c>
      <c r="U175">
        <f t="shared" si="19"/>
        <v>0</v>
      </c>
      <c r="V175">
        <f t="shared" si="20"/>
        <v>1</v>
      </c>
      <c r="W175">
        <f t="shared" si="14"/>
        <v>2</v>
      </c>
    </row>
    <row r="176" spans="1:23" x14ac:dyDescent="0.2">
      <c r="A176">
        <v>76</v>
      </c>
      <c r="B176">
        <v>5700</v>
      </c>
      <c r="C176">
        <v>25</v>
      </c>
      <c r="D176" t="s">
        <v>19</v>
      </c>
      <c r="E176">
        <v>1359.65979647636</v>
      </c>
      <c r="F176">
        <v>544.36905267082795</v>
      </c>
      <c r="G176">
        <v>0</v>
      </c>
      <c r="H176">
        <v>5.6822884082794101</v>
      </c>
      <c r="I176">
        <v>447</v>
      </c>
      <c r="J176">
        <v>108</v>
      </c>
      <c r="K176">
        <v>0.1</v>
      </c>
      <c r="L176">
        <v>1998</v>
      </c>
      <c r="M176">
        <v>0.75</v>
      </c>
      <c r="N176">
        <v>4827</v>
      </c>
      <c r="O176" t="s">
        <v>30</v>
      </c>
      <c r="P176">
        <v>0.24161073825503299</v>
      </c>
      <c r="Q176" t="str">
        <f t="shared" si="15"/>
        <v>Large</v>
      </c>
      <c r="R176">
        <f t="shared" si="16"/>
        <v>1</v>
      </c>
      <c r="S176" t="str">
        <f t="shared" si="17"/>
        <v>eilA76 25 1998 0,75</v>
      </c>
      <c r="T176" t="str">
        <f t="shared" si="18"/>
        <v>eilA76 25 1998 0,75_warmstart_544,369052670828</v>
      </c>
      <c r="U176">
        <f t="shared" si="19"/>
        <v>0</v>
      </c>
      <c r="V176">
        <f t="shared" si="20"/>
        <v>1</v>
      </c>
      <c r="W176">
        <f t="shared" si="14"/>
        <v>2</v>
      </c>
    </row>
    <row r="177" spans="1:23" x14ac:dyDescent="0.2">
      <c r="A177">
        <v>30</v>
      </c>
      <c r="B177">
        <v>870</v>
      </c>
      <c r="C177">
        <v>250</v>
      </c>
      <c r="D177" t="s">
        <v>16</v>
      </c>
      <c r="E177">
        <v>6604.1834244727997</v>
      </c>
      <c r="F177">
        <v>382.72988778852402</v>
      </c>
      <c r="G177">
        <v>0</v>
      </c>
      <c r="H177">
        <v>0</v>
      </c>
      <c r="I177">
        <v>7042</v>
      </c>
      <c r="J177">
        <v>0</v>
      </c>
      <c r="K177">
        <v>0</v>
      </c>
      <c r="L177">
        <v>2000</v>
      </c>
      <c r="M177">
        <v>0.75</v>
      </c>
      <c r="N177">
        <v>0</v>
      </c>
      <c r="O177" t="s">
        <v>28</v>
      </c>
      <c r="P177">
        <v>0</v>
      </c>
      <c r="Q177" t="str">
        <f t="shared" si="15"/>
        <v>Medium</v>
      </c>
      <c r="R177">
        <f t="shared" si="16"/>
        <v>1</v>
      </c>
      <c r="S177" t="str">
        <f t="shared" si="17"/>
        <v>eil30 250 2000 0,75</v>
      </c>
      <c r="T177" t="str">
        <f t="shared" si="18"/>
        <v>eil30 250 2000 0,75_cut_382,729887788524</v>
      </c>
      <c r="U177">
        <f t="shared" si="19"/>
        <v>0</v>
      </c>
      <c r="V177">
        <f t="shared" si="20"/>
        <v>1</v>
      </c>
      <c r="W177">
        <f t="shared" si="14"/>
        <v>2</v>
      </c>
    </row>
    <row r="178" spans="1:23" x14ac:dyDescent="0.2">
      <c r="A178">
        <v>7</v>
      </c>
      <c r="B178">
        <v>42</v>
      </c>
      <c r="C178">
        <v>100</v>
      </c>
      <c r="D178" t="s">
        <v>16</v>
      </c>
      <c r="E178">
        <v>2.7794482707977202</v>
      </c>
      <c r="F178">
        <v>103.02999999999901</v>
      </c>
      <c r="G178">
        <v>0</v>
      </c>
      <c r="H178">
        <v>0</v>
      </c>
      <c r="I178">
        <v>1232</v>
      </c>
      <c r="J178">
        <v>0</v>
      </c>
      <c r="K178">
        <v>0</v>
      </c>
      <c r="L178">
        <v>1998</v>
      </c>
      <c r="M178">
        <v>0.25</v>
      </c>
      <c r="N178">
        <v>0</v>
      </c>
      <c r="O178" t="s">
        <v>27</v>
      </c>
      <c r="P178">
        <v>0</v>
      </c>
      <c r="Q178" t="str">
        <f t="shared" si="15"/>
        <v>Small</v>
      </c>
      <c r="R178">
        <f t="shared" si="16"/>
        <v>1</v>
      </c>
      <c r="S178" t="str">
        <f t="shared" si="17"/>
        <v>eil7 100 1998 0,25</v>
      </c>
      <c r="T178" t="str">
        <f t="shared" si="18"/>
        <v>eil7 100 1998 0,25_cut_103,029999999999</v>
      </c>
      <c r="U178">
        <f t="shared" si="19"/>
        <v>0</v>
      </c>
      <c r="V178">
        <f t="shared" si="20"/>
        <v>1</v>
      </c>
      <c r="W178">
        <f t="shared" si="14"/>
        <v>2</v>
      </c>
    </row>
    <row r="179" spans="1:23" x14ac:dyDescent="0.2">
      <c r="A179">
        <v>101</v>
      </c>
      <c r="B179">
        <v>10100</v>
      </c>
      <c r="C179">
        <v>25</v>
      </c>
      <c r="D179" t="s">
        <v>19</v>
      </c>
      <c r="E179">
        <v>7210.9949362277903</v>
      </c>
      <c r="F179">
        <v>644.31848122396195</v>
      </c>
      <c r="G179">
        <v>2.3836052897484999E-3</v>
      </c>
      <c r="H179">
        <v>21.891465902328399</v>
      </c>
      <c r="I179">
        <v>1342</v>
      </c>
      <c r="J179">
        <v>557</v>
      </c>
      <c r="K179">
        <v>0.1</v>
      </c>
      <c r="L179">
        <v>2000</v>
      </c>
      <c r="M179">
        <v>0.75</v>
      </c>
      <c r="N179">
        <v>9647</v>
      </c>
      <c r="O179" t="s">
        <v>32</v>
      </c>
      <c r="P179">
        <v>0.41505216095379999</v>
      </c>
      <c r="Q179" t="str">
        <f t="shared" si="15"/>
        <v>Large</v>
      </c>
      <c r="R179">
        <f t="shared" si="16"/>
        <v>1</v>
      </c>
      <c r="S179" t="str">
        <f t="shared" si="17"/>
        <v>eilB101 25 2000 0,75</v>
      </c>
      <c r="T179" t="str">
        <f t="shared" si="18"/>
        <v>eilB101 25 2000 0,75_warmstart_644,318481223962</v>
      </c>
      <c r="U179" t="str">
        <f t="shared" si="19"/>
        <v>Niet meedoen</v>
      </c>
      <c r="V179">
        <f t="shared" si="20"/>
        <v>0</v>
      </c>
      <c r="W179">
        <f t="shared" si="14"/>
        <v>2</v>
      </c>
    </row>
    <row r="180" spans="1:23" x14ac:dyDescent="0.2">
      <c r="A180">
        <v>33</v>
      </c>
      <c r="B180">
        <v>1056</v>
      </c>
      <c r="C180">
        <v>25</v>
      </c>
      <c r="D180" t="s">
        <v>16</v>
      </c>
      <c r="E180">
        <v>189.09386038780201</v>
      </c>
      <c r="F180">
        <v>442.65348671178498</v>
      </c>
      <c r="G180">
        <v>0</v>
      </c>
      <c r="H180">
        <v>0</v>
      </c>
      <c r="I180">
        <v>3146</v>
      </c>
      <c r="J180">
        <v>0</v>
      </c>
      <c r="K180">
        <v>0</v>
      </c>
      <c r="L180">
        <v>1998</v>
      </c>
      <c r="M180">
        <v>0.75</v>
      </c>
      <c r="N180">
        <v>0</v>
      </c>
      <c r="O180" t="s">
        <v>18</v>
      </c>
      <c r="P180">
        <v>0</v>
      </c>
      <c r="Q180" t="str">
        <f t="shared" si="15"/>
        <v>Medium</v>
      </c>
      <c r="R180">
        <f t="shared" si="16"/>
        <v>1</v>
      </c>
      <c r="S180" t="str">
        <f t="shared" si="17"/>
        <v>eil33 25 1998 0,75</v>
      </c>
      <c r="T180" t="str">
        <f t="shared" si="18"/>
        <v>eil33 25 1998 0,75_cut_442,653486711785</v>
      </c>
      <c r="U180">
        <f t="shared" si="19"/>
        <v>0</v>
      </c>
      <c r="V180">
        <f t="shared" si="20"/>
        <v>1</v>
      </c>
      <c r="W180">
        <f t="shared" si="14"/>
        <v>2</v>
      </c>
    </row>
    <row r="181" spans="1:23" x14ac:dyDescent="0.2">
      <c r="A181">
        <v>13</v>
      </c>
      <c r="B181">
        <v>156</v>
      </c>
      <c r="C181">
        <v>50</v>
      </c>
      <c r="D181" t="s">
        <v>16</v>
      </c>
      <c r="E181">
        <v>2.7322621345520002</v>
      </c>
      <c r="F181">
        <v>152.99999999999901</v>
      </c>
      <c r="G181">
        <v>0</v>
      </c>
      <c r="H181">
        <v>0</v>
      </c>
      <c r="I181">
        <v>54</v>
      </c>
      <c r="J181">
        <v>0</v>
      </c>
      <c r="K181">
        <v>0</v>
      </c>
      <c r="L181">
        <v>2001</v>
      </c>
      <c r="M181">
        <v>0.25</v>
      </c>
      <c r="N181">
        <v>0</v>
      </c>
      <c r="O181" t="s">
        <v>21</v>
      </c>
      <c r="P181">
        <v>0</v>
      </c>
      <c r="Q181" t="str">
        <f t="shared" si="15"/>
        <v>Small</v>
      </c>
      <c r="R181">
        <f t="shared" si="16"/>
        <v>1</v>
      </c>
      <c r="S181" t="str">
        <f t="shared" si="17"/>
        <v>eil13 50 2001 0,25</v>
      </c>
      <c r="T181" t="str">
        <f t="shared" si="18"/>
        <v>eil13 50 2001 0,25_cut_152,999999999999</v>
      </c>
      <c r="U181">
        <f t="shared" si="19"/>
        <v>0</v>
      </c>
      <c r="V181">
        <f t="shared" si="20"/>
        <v>1</v>
      </c>
      <c r="W181">
        <f t="shared" si="14"/>
        <v>2</v>
      </c>
    </row>
    <row r="182" spans="1:23" x14ac:dyDescent="0.2">
      <c r="A182">
        <v>48</v>
      </c>
      <c r="B182">
        <v>2256</v>
      </c>
      <c r="C182">
        <v>50</v>
      </c>
      <c r="D182" t="s">
        <v>19</v>
      </c>
      <c r="E182">
        <v>7203.3596103191303</v>
      </c>
      <c r="F182" t="s">
        <v>17</v>
      </c>
      <c r="G182" t="s">
        <v>17</v>
      </c>
      <c r="H182">
        <v>5.0028829574584899</v>
      </c>
      <c r="I182">
        <v>993</v>
      </c>
      <c r="J182">
        <v>456</v>
      </c>
      <c r="K182">
        <v>0.1</v>
      </c>
      <c r="L182">
        <v>2000</v>
      </c>
      <c r="M182">
        <v>0.25</v>
      </c>
      <c r="N182">
        <v>28071</v>
      </c>
      <c r="O182" t="s">
        <v>23</v>
      </c>
      <c r="P182">
        <v>0.45921450151057402</v>
      </c>
      <c r="Q182" t="str">
        <f t="shared" si="15"/>
        <v>Medium</v>
      </c>
      <c r="R182">
        <f t="shared" si="16"/>
        <v>0</v>
      </c>
      <c r="S182" t="str">
        <f t="shared" si="17"/>
        <v>att48 50 2000 0,25</v>
      </c>
      <c r="T182" t="str">
        <f t="shared" si="18"/>
        <v>att48 50 2000 0,25_warmstart_inf</v>
      </c>
      <c r="U182" t="str">
        <f t="shared" si="19"/>
        <v>Niet meedoen</v>
      </c>
      <c r="V182">
        <f t="shared" si="20"/>
        <v>0</v>
      </c>
      <c r="W182">
        <f t="shared" si="14"/>
        <v>2</v>
      </c>
    </row>
    <row r="183" spans="1:23" x14ac:dyDescent="0.2">
      <c r="A183">
        <v>22</v>
      </c>
      <c r="B183">
        <v>462</v>
      </c>
      <c r="C183">
        <v>50</v>
      </c>
      <c r="D183" t="s">
        <v>16</v>
      </c>
      <c r="E183">
        <v>40.192536592483499</v>
      </c>
      <c r="F183">
        <v>278.43707695875997</v>
      </c>
      <c r="G183">
        <v>0</v>
      </c>
      <c r="H183">
        <v>0</v>
      </c>
      <c r="I183">
        <v>4111</v>
      </c>
      <c r="J183">
        <v>0</v>
      </c>
      <c r="K183">
        <v>0</v>
      </c>
      <c r="L183">
        <v>1998</v>
      </c>
      <c r="M183">
        <v>0.75</v>
      </c>
      <c r="N183">
        <v>0</v>
      </c>
      <c r="O183" t="s">
        <v>22</v>
      </c>
      <c r="P183">
        <v>0</v>
      </c>
      <c r="Q183" t="str">
        <f t="shared" si="15"/>
        <v>Small</v>
      </c>
      <c r="R183">
        <f t="shared" si="16"/>
        <v>1</v>
      </c>
      <c r="S183" t="str">
        <f t="shared" si="17"/>
        <v>eil22 50 1998 0,75</v>
      </c>
      <c r="T183" t="str">
        <f t="shared" si="18"/>
        <v>eil22 50 1998 0,75_cut_278,43707695876</v>
      </c>
      <c r="U183">
        <f t="shared" si="19"/>
        <v>0</v>
      </c>
      <c r="V183">
        <f t="shared" si="20"/>
        <v>1</v>
      </c>
      <c r="W183">
        <f t="shared" si="14"/>
        <v>2</v>
      </c>
    </row>
    <row r="184" spans="1:23" x14ac:dyDescent="0.2">
      <c r="A184">
        <v>33</v>
      </c>
      <c r="B184">
        <v>1056</v>
      </c>
      <c r="C184">
        <v>100</v>
      </c>
      <c r="D184" t="s">
        <v>16</v>
      </c>
      <c r="E184">
        <v>7203.4372868537903</v>
      </c>
      <c r="F184">
        <v>443.83532581708198</v>
      </c>
      <c r="G184">
        <v>3.2319902780278999E-3</v>
      </c>
      <c r="H184">
        <v>0</v>
      </c>
      <c r="I184">
        <v>13788</v>
      </c>
      <c r="J184">
        <v>0</v>
      </c>
      <c r="K184">
        <v>0</v>
      </c>
      <c r="L184">
        <v>1998</v>
      </c>
      <c r="M184">
        <v>0.05</v>
      </c>
      <c r="N184">
        <v>0</v>
      </c>
      <c r="O184" t="s">
        <v>18</v>
      </c>
      <c r="P184">
        <v>0</v>
      </c>
      <c r="Q184" t="str">
        <f t="shared" si="15"/>
        <v>Medium</v>
      </c>
      <c r="R184">
        <f t="shared" si="16"/>
        <v>1</v>
      </c>
      <c r="S184" t="str">
        <f t="shared" si="17"/>
        <v>eil33 100 1998 0,05</v>
      </c>
      <c r="T184" t="str">
        <f t="shared" si="18"/>
        <v>eil33 100 1998 0,05_cut_443,835325817082</v>
      </c>
      <c r="U184">
        <f t="shared" si="19"/>
        <v>3.2319902780278999E-3</v>
      </c>
      <c r="V184">
        <f t="shared" si="20"/>
        <v>0</v>
      </c>
      <c r="W184">
        <f t="shared" si="14"/>
        <v>2</v>
      </c>
    </row>
    <row r="185" spans="1:23" x14ac:dyDescent="0.2">
      <c r="A185">
        <v>31</v>
      </c>
      <c r="B185">
        <v>930</v>
      </c>
      <c r="C185">
        <v>250</v>
      </c>
      <c r="D185" t="s">
        <v>16</v>
      </c>
      <c r="E185">
        <v>92.258480072021399</v>
      </c>
      <c r="F185">
        <v>222.99999999999801</v>
      </c>
      <c r="G185">
        <v>0</v>
      </c>
      <c r="H185">
        <v>0</v>
      </c>
      <c r="I185">
        <v>678</v>
      </c>
      <c r="J185">
        <v>0</v>
      </c>
      <c r="K185">
        <v>0</v>
      </c>
      <c r="L185">
        <v>1998</v>
      </c>
      <c r="M185">
        <v>0.25</v>
      </c>
      <c r="N185">
        <v>0</v>
      </c>
      <c r="O185" t="s">
        <v>24</v>
      </c>
      <c r="P185">
        <v>0</v>
      </c>
      <c r="Q185" t="str">
        <f t="shared" si="15"/>
        <v>Medium</v>
      </c>
      <c r="R185">
        <f t="shared" si="16"/>
        <v>1</v>
      </c>
      <c r="S185" t="str">
        <f t="shared" si="17"/>
        <v>eil31 250 1998 0,25</v>
      </c>
      <c r="T185" t="str">
        <f t="shared" si="18"/>
        <v>eil31 250 1998 0,25_cut_222,999999999998</v>
      </c>
      <c r="U185">
        <f t="shared" si="19"/>
        <v>0</v>
      </c>
      <c r="V185">
        <f t="shared" si="20"/>
        <v>1</v>
      </c>
      <c r="W185">
        <f t="shared" si="14"/>
        <v>2</v>
      </c>
    </row>
    <row r="186" spans="1:23" x14ac:dyDescent="0.2">
      <c r="A186">
        <v>101</v>
      </c>
      <c r="B186">
        <v>10100</v>
      </c>
      <c r="C186">
        <v>25</v>
      </c>
      <c r="D186" t="s">
        <v>16</v>
      </c>
      <c r="E186">
        <v>7205.4235992431604</v>
      </c>
      <c r="F186" t="s">
        <v>17</v>
      </c>
      <c r="G186" t="s">
        <v>17</v>
      </c>
      <c r="H186">
        <v>0</v>
      </c>
      <c r="I186">
        <v>3678</v>
      </c>
      <c r="J186">
        <v>0</v>
      </c>
      <c r="K186">
        <v>0</v>
      </c>
      <c r="L186">
        <v>2002</v>
      </c>
      <c r="M186">
        <v>0.25</v>
      </c>
      <c r="N186">
        <v>0</v>
      </c>
      <c r="O186" t="s">
        <v>32</v>
      </c>
      <c r="P186">
        <v>0</v>
      </c>
      <c r="Q186" t="str">
        <f t="shared" si="15"/>
        <v>Large</v>
      </c>
      <c r="R186">
        <f t="shared" si="16"/>
        <v>0</v>
      </c>
      <c r="S186" t="str">
        <f t="shared" si="17"/>
        <v>eilB101 25 2002 0,25</v>
      </c>
      <c r="T186" t="str">
        <f t="shared" si="18"/>
        <v>eilB101 25 2002 0,25_cut_inf</v>
      </c>
      <c r="U186" t="str">
        <f t="shared" si="19"/>
        <v>inf</v>
      </c>
      <c r="V186">
        <f t="shared" si="20"/>
        <v>0</v>
      </c>
      <c r="W186">
        <f t="shared" si="14"/>
        <v>2</v>
      </c>
    </row>
    <row r="187" spans="1:23" x14ac:dyDescent="0.2">
      <c r="A187">
        <v>22</v>
      </c>
      <c r="B187">
        <v>462</v>
      </c>
      <c r="C187">
        <v>250</v>
      </c>
      <c r="D187" t="s">
        <v>19</v>
      </c>
      <c r="E187">
        <v>939.18284821510304</v>
      </c>
      <c r="F187">
        <v>278.437076958761</v>
      </c>
      <c r="G187">
        <v>0</v>
      </c>
      <c r="H187">
        <v>6.7075860500335596</v>
      </c>
      <c r="I187">
        <v>250</v>
      </c>
      <c r="J187">
        <v>96</v>
      </c>
      <c r="K187">
        <v>0.1</v>
      </c>
      <c r="L187">
        <v>1998</v>
      </c>
      <c r="M187">
        <v>0.25</v>
      </c>
      <c r="N187">
        <v>9254</v>
      </c>
      <c r="O187" t="s">
        <v>22</v>
      </c>
      <c r="P187">
        <v>0.38400000000000001</v>
      </c>
      <c r="Q187" t="str">
        <f t="shared" si="15"/>
        <v>Small</v>
      </c>
      <c r="R187">
        <f t="shared" si="16"/>
        <v>1</v>
      </c>
      <c r="S187" t="str">
        <f t="shared" si="17"/>
        <v>eil22 250 1998 0,25</v>
      </c>
      <c r="T187" t="str">
        <f t="shared" si="18"/>
        <v>eil22 250 1998 0,25_warmstart_278,437076958761</v>
      </c>
      <c r="U187">
        <f t="shared" si="19"/>
        <v>0</v>
      </c>
      <c r="V187">
        <f t="shared" si="20"/>
        <v>1</v>
      </c>
      <c r="W187">
        <f t="shared" si="14"/>
        <v>2</v>
      </c>
    </row>
    <row r="188" spans="1:23" x14ac:dyDescent="0.2">
      <c r="A188">
        <v>13</v>
      </c>
      <c r="B188">
        <v>156</v>
      </c>
      <c r="C188">
        <v>25</v>
      </c>
      <c r="D188" t="s">
        <v>19</v>
      </c>
      <c r="E188">
        <v>0.894034624099731</v>
      </c>
      <c r="F188">
        <v>153</v>
      </c>
      <c r="G188">
        <v>0</v>
      </c>
      <c r="H188">
        <v>0.38537788391113198</v>
      </c>
      <c r="I188">
        <v>55</v>
      </c>
      <c r="J188">
        <v>24</v>
      </c>
      <c r="K188">
        <v>0.1</v>
      </c>
      <c r="L188">
        <v>1999</v>
      </c>
      <c r="M188">
        <v>0.05</v>
      </c>
      <c r="N188">
        <v>0</v>
      </c>
      <c r="O188" t="s">
        <v>21</v>
      </c>
      <c r="P188">
        <v>0.43636363636363601</v>
      </c>
      <c r="Q188" t="str">
        <f t="shared" si="15"/>
        <v>Small</v>
      </c>
      <c r="R188">
        <f t="shared" si="16"/>
        <v>1</v>
      </c>
      <c r="S188" t="str">
        <f t="shared" si="17"/>
        <v>eil13 25 1999 0,05</v>
      </c>
      <c r="T188" t="str">
        <f t="shared" si="18"/>
        <v>eil13 25 1999 0,05_warmstart_153</v>
      </c>
      <c r="U188">
        <f t="shared" si="19"/>
        <v>0</v>
      </c>
      <c r="V188">
        <f t="shared" si="20"/>
        <v>1</v>
      </c>
      <c r="W188">
        <f t="shared" si="14"/>
        <v>2</v>
      </c>
    </row>
    <row r="189" spans="1:23" x14ac:dyDescent="0.2">
      <c r="A189">
        <v>51</v>
      </c>
      <c r="B189">
        <v>2550</v>
      </c>
      <c r="C189">
        <v>25</v>
      </c>
      <c r="D189" t="s">
        <v>19</v>
      </c>
      <c r="E189">
        <v>515.76816678047101</v>
      </c>
      <c r="F189">
        <v>428.87175639203298</v>
      </c>
      <c r="G189">
        <v>0</v>
      </c>
      <c r="H189">
        <v>2.61101102828979</v>
      </c>
      <c r="I189">
        <v>351</v>
      </c>
      <c r="J189">
        <v>113</v>
      </c>
      <c r="K189">
        <v>0.1</v>
      </c>
      <c r="L189">
        <v>2000</v>
      </c>
      <c r="M189">
        <v>0.25</v>
      </c>
      <c r="N189">
        <v>8406</v>
      </c>
      <c r="O189" t="s">
        <v>20</v>
      </c>
      <c r="P189">
        <v>0.321937321937321</v>
      </c>
      <c r="Q189" t="str">
        <f t="shared" si="15"/>
        <v>Large</v>
      </c>
      <c r="R189">
        <f t="shared" si="16"/>
        <v>1</v>
      </c>
      <c r="S189" t="str">
        <f t="shared" si="17"/>
        <v>eil51 25 2000 0,25</v>
      </c>
      <c r="T189" t="str">
        <f t="shared" si="18"/>
        <v>eil51 25 2000 0,25_warmstart_428,871756392033</v>
      </c>
      <c r="U189">
        <f t="shared" si="19"/>
        <v>0</v>
      </c>
      <c r="V189">
        <f t="shared" si="20"/>
        <v>1</v>
      </c>
      <c r="W189">
        <f t="shared" si="14"/>
        <v>2</v>
      </c>
    </row>
    <row r="190" spans="1:23" x14ac:dyDescent="0.2">
      <c r="A190">
        <v>51</v>
      </c>
      <c r="B190">
        <v>2550</v>
      </c>
      <c r="C190">
        <v>50</v>
      </c>
      <c r="D190" t="s">
        <v>16</v>
      </c>
      <c r="E190">
        <v>7203.31281590461</v>
      </c>
      <c r="F190">
        <v>435.60586620522901</v>
      </c>
      <c r="G190">
        <v>2.6119290143461302E-2</v>
      </c>
      <c r="H190">
        <v>0</v>
      </c>
      <c r="I190">
        <v>16491</v>
      </c>
      <c r="J190">
        <v>0</v>
      </c>
      <c r="K190">
        <v>0</v>
      </c>
      <c r="L190">
        <v>2002</v>
      </c>
      <c r="M190">
        <v>0.25</v>
      </c>
      <c r="N190">
        <v>0</v>
      </c>
      <c r="O190" t="s">
        <v>20</v>
      </c>
      <c r="P190">
        <v>0</v>
      </c>
      <c r="Q190" t="str">
        <f t="shared" si="15"/>
        <v>Large</v>
      </c>
      <c r="R190">
        <f t="shared" si="16"/>
        <v>1</v>
      </c>
      <c r="S190" t="str">
        <f t="shared" si="17"/>
        <v>eil51 50 2002 0,25</v>
      </c>
      <c r="T190" t="str">
        <f t="shared" si="18"/>
        <v>eil51 50 2002 0,25_cut_435,605866205229</v>
      </c>
      <c r="U190">
        <f t="shared" si="19"/>
        <v>2.6119290143461302E-2</v>
      </c>
      <c r="V190">
        <f t="shared" si="20"/>
        <v>0</v>
      </c>
      <c r="W190">
        <f t="shared" si="14"/>
        <v>2</v>
      </c>
    </row>
    <row r="191" spans="1:23" x14ac:dyDescent="0.2">
      <c r="A191">
        <v>7</v>
      </c>
      <c r="B191">
        <v>42</v>
      </c>
      <c r="C191">
        <v>50</v>
      </c>
      <c r="D191" t="s">
        <v>19</v>
      </c>
      <c r="E191">
        <v>0.77500009536743097</v>
      </c>
      <c r="F191">
        <v>77.739999999999995</v>
      </c>
      <c r="G191">
        <v>0</v>
      </c>
      <c r="H191">
        <v>0.46596360206603998</v>
      </c>
      <c r="I191">
        <v>13</v>
      </c>
      <c r="J191">
        <v>6</v>
      </c>
      <c r="K191">
        <v>0.1</v>
      </c>
      <c r="L191">
        <v>1999</v>
      </c>
      <c r="M191">
        <v>0.75</v>
      </c>
      <c r="N191">
        <v>97</v>
      </c>
      <c r="O191" t="s">
        <v>27</v>
      </c>
      <c r="P191">
        <v>0.46153846153846101</v>
      </c>
      <c r="Q191" t="str">
        <f t="shared" si="15"/>
        <v>Small</v>
      </c>
      <c r="R191">
        <f t="shared" si="16"/>
        <v>1</v>
      </c>
      <c r="S191" t="str">
        <f t="shared" si="17"/>
        <v>eil7 50 1999 0,75</v>
      </c>
      <c r="T191" t="str">
        <f t="shared" si="18"/>
        <v>eil7 50 1999 0,75_warmstart_77,74</v>
      </c>
      <c r="U191">
        <f t="shared" si="19"/>
        <v>0</v>
      </c>
      <c r="V191">
        <f t="shared" si="20"/>
        <v>1</v>
      </c>
      <c r="W191">
        <f t="shared" si="14"/>
        <v>2</v>
      </c>
    </row>
    <row r="192" spans="1:23" x14ac:dyDescent="0.2">
      <c r="A192">
        <v>76</v>
      </c>
      <c r="B192">
        <v>5700</v>
      </c>
      <c r="C192">
        <v>25</v>
      </c>
      <c r="D192" t="s">
        <v>19</v>
      </c>
      <c r="E192">
        <v>1413.4233195781701</v>
      </c>
      <c r="F192">
        <v>544.36905267082795</v>
      </c>
      <c r="G192">
        <v>0</v>
      </c>
      <c r="H192">
        <v>9.7096521854400599</v>
      </c>
      <c r="I192">
        <v>641</v>
      </c>
      <c r="J192">
        <v>145</v>
      </c>
      <c r="K192">
        <v>0.1</v>
      </c>
      <c r="L192">
        <v>1998</v>
      </c>
      <c r="M192">
        <v>0.05</v>
      </c>
      <c r="N192">
        <v>4141</v>
      </c>
      <c r="O192" t="s">
        <v>26</v>
      </c>
      <c r="P192">
        <v>0.22620904836193401</v>
      </c>
      <c r="Q192" t="str">
        <f t="shared" si="15"/>
        <v>Large</v>
      </c>
      <c r="R192">
        <f t="shared" si="16"/>
        <v>1</v>
      </c>
      <c r="S192" t="str">
        <f t="shared" si="17"/>
        <v>eilB76 25 1998 0,05</v>
      </c>
      <c r="T192" t="str">
        <f t="shared" si="18"/>
        <v>eilB76 25 1998 0,05_warmstart_544,369052670828</v>
      </c>
      <c r="U192">
        <f t="shared" si="19"/>
        <v>0</v>
      </c>
      <c r="V192">
        <f t="shared" si="20"/>
        <v>1</v>
      </c>
      <c r="W192">
        <f t="shared" si="14"/>
        <v>2</v>
      </c>
    </row>
    <row r="193" spans="1:23" x14ac:dyDescent="0.2">
      <c r="A193">
        <v>23</v>
      </c>
      <c r="B193">
        <v>506</v>
      </c>
      <c r="C193">
        <v>25</v>
      </c>
      <c r="D193" t="s">
        <v>19</v>
      </c>
      <c r="E193">
        <v>3.91421175003051</v>
      </c>
      <c r="F193">
        <v>470.05859968022298</v>
      </c>
      <c r="G193">
        <v>0</v>
      </c>
      <c r="H193">
        <v>0.9534273147583</v>
      </c>
      <c r="I193">
        <v>138</v>
      </c>
      <c r="J193">
        <v>109</v>
      </c>
      <c r="K193">
        <v>0.1</v>
      </c>
      <c r="L193">
        <v>1999</v>
      </c>
      <c r="M193">
        <v>0.75</v>
      </c>
      <c r="N193">
        <v>0</v>
      </c>
      <c r="O193" t="s">
        <v>25</v>
      </c>
      <c r="P193">
        <v>0.78985507246376796</v>
      </c>
      <c r="Q193" t="str">
        <f t="shared" si="15"/>
        <v>Small</v>
      </c>
      <c r="R193">
        <f t="shared" si="16"/>
        <v>1</v>
      </c>
      <c r="S193" t="str">
        <f t="shared" si="17"/>
        <v>eil23 25 1999 0,75</v>
      </c>
      <c r="T193" t="str">
        <f t="shared" si="18"/>
        <v>eil23 25 1999 0,75_warmstart_470,058599680223</v>
      </c>
      <c r="U193">
        <f t="shared" si="19"/>
        <v>0</v>
      </c>
      <c r="V193">
        <f t="shared" si="20"/>
        <v>1</v>
      </c>
      <c r="W193">
        <f t="shared" si="14"/>
        <v>2</v>
      </c>
    </row>
    <row r="194" spans="1:23" x14ac:dyDescent="0.2">
      <c r="A194">
        <v>48</v>
      </c>
      <c r="B194">
        <v>2256</v>
      </c>
      <c r="C194">
        <v>100</v>
      </c>
      <c r="D194" t="s">
        <v>16</v>
      </c>
      <c r="E194">
        <v>7205.5465767383503</v>
      </c>
      <c r="F194" t="s">
        <v>17</v>
      </c>
      <c r="G194" t="s">
        <v>17</v>
      </c>
      <c r="H194">
        <v>0</v>
      </c>
      <c r="I194">
        <v>25028</v>
      </c>
      <c r="J194">
        <v>0</v>
      </c>
      <c r="K194">
        <v>0</v>
      </c>
      <c r="L194">
        <v>1998</v>
      </c>
      <c r="M194">
        <v>0.25</v>
      </c>
      <c r="N194">
        <v>0</v>
      </c>
      <c r="O194" t="s">
        <v>23</v>
      </c>
      <c r="P194">
        <v>0</v>
      </c>
      <c r="Q194" t="str">
        <f t="shared" si="15"/>
        <v>Medium</v>
      </c>
      <c r="R194">
        <f t="shared" si="16"/>
        <v>0</v>
      </c>
      <c r="S194" t="str">
        <f t="shared" si="17"/>
        <v>att48 100 1998 0,25</v>
      </c>
      <c r="T194" t="str">
        <f t="shared" si="18"/>
        <v>att48 100 1998 0,25_cut_inf</v>
      </c>
      <c r="U194" t="str">
        <f t="shared" si="19"/>
        <v>inf</v>
      </c>
      <c r="V194">
        <f t="shared" si="20"/>
        <v>0</v>
      </c>
      <c r="W194">
        <f t="shared" ref="W194:W257" si="21">COUNTIF(S:S,S194)</f>
        <v>2</v>
      </c>
    </row>
    <row r="195" spans="1:23" x14ac:dyDescent="0.2">
      <c r="A195">
        <v>22</v>
      </c>
      <c r="B195">
        <v>462</v>
      </c>
      <c r="C195">
        <v>250</v>
      </c>
      <c r="D195" t="s">
        <v>16</v>
      </c>
      <c r="E195">
        <v>1561.4267289638501</v>
      </c>
      <c r="F195">
        <v>278.43707695875997</v>
      </c>
      <c r="G195" s="1">
        <v>9.8850149064521906E-5</v>
      </c>
      <c r="H195">
        <v>0</v>
      </c>
      <c r="I195">
        <v>19277</v>
      </c>
      <c r="J195">
        <v>0</v>
      </c>
      <c r="K195">
        <v>0</v>
      </c>
      <c r="L195">
        <v>1999</v>
      </c>
      <c r="M195">
        <v>0.75</v>
      </c>
      <c r="N195">
        <v>0</v>
      </c>
      <c r="O195" t="s">
        <v>22</v>
      </c>
      <c r="P195">
        <v>0</v>
      </c>
      <c r="Q195" t="str">
        <f t="shared" ref="Q195:Q258" si="22">IF(A195&lt;25,"Small",IF(A195&lt;50,"Medium","Large"))</f>
        <v>Small</v>
      </c>
      <c r="R195">
        <f t="shared" ref="R195:R258" si="23">IF(ISNUMBER(G195),1,0)</f>
        <v>1</v>
      </c>
      <c r="S195" t="str">
        <f t="shared" ref="S195:S258" si="24">O195 &amp; " " &amp; C195  &amp; " " &amp; L195 &amp; " " &amp; M195</f>
        <v>eil22 250 1999 0,75</v>
      </c>
      <c r="T195" t="str">
        <f t="shared" ref="T195:T258" si="25">S195&amp;"_"&amp;D195&amp;"_"&amp;F195</f>
        <v>eil22 250 1999 0,75_cut_278,43707695876</v>
      </c>
      <c r="U195">
        <f t="shared" ref="U195:U258" si="26">IF(AND(D195="warmstart", COUNTIF(T:T,S195 &amp; "_cut_inf") &gt; 0), "Niet meedoen",G195)</f>
        <v>9.8850149064521906E-5</v>
      </c>
      <c r="V195">
        <f t="shared" ref="V195:V258" si="27">IF(G195=0,1,0)</f>
        <v>0</v>
      </c>
      <c r="W195">
        <f t="shared" si="21"/>
        <v>2</v>
      </c>
    </row>
    <row r="196" spans="1:23" x14ac:dyDescent="0.2">
      <c r="A196">
        <v>30</v>
      </c>
      <c r="B196">
        <v>870</v>
      </c>
      <c r="C196">
        <v>25</v>
      </c>
      <c r="D196" t="s">
        <v>19</v>
      </c>
      <c r="E196">
        <v>23.746944189071598</v>
      </c>
      <c r="F196">
        <v>382.72988778852903</v>
      </c>
      <c r="G196">
        <v>0</v>
      </c>
      <c r="H196">
        <v>1.62835645675659</v>
      </c>
      <c r="I196">
        <v>333</v>
      </c>
      <c r="J196">
        <v>231</v>
      </c>
      <c r="K196">
        <v>0.1</v>
      </c>
      <c r="L196">
        <v>1999</v>
      </c>
      <c r="M196">
        <v>0.75</v>
      </c>
      <c r="N196">
        <v>0</v>
      </c>
      <c r="O196" t="s">
        <v>28</v>
      </c>
      <c r="P196">
        <v>0.69369369369369305</v>
      </c>
      <c r="Q196" t="str">
        <f t="shared" si="22"/>
        <v>Medium</v>
      </c>
      <c r="R196">
        <f t="shared" si="23"/>
        <v>1</v>
      </c>
      <c r="S196" t="str">
        <f t="shared" si="24"/>
        <v>eil30 25 1999 0,75</v>
      </c>
      <c r="T196" t="str">
        <f t="shared" si="25"/>
        <v>eil30 25 1999 0,75_warmstart_382,729887788529</v>
      </c>
      <c r="U196">
        <f t="shared" si="26"/>
        <v>0</v>
      </c>
      <c r="V196">
        <f t="shared" si="27"/>
        <v>1</v>
      </c>
      <c r="W196">
        <f t="shared" si="21"/>
        <v>2</v>
      </c>
    </row>
    <row r="197" spans="1:23" x14ac:dyDescent="0.2">
      <c r="A197">
        <v>33</v>
      </c>
      <c r="B197">
        <v>1056</v>
      </c>
      <c r="C197">
        <v>50</v>
      </c>
      <c r="D197" t="s">
        <v>19</v>
      </c>
      <c r="E197">
        <v>356.57405924797001</v>
      </c>
      <c r="F197">
        <v>442.65348671178799</v>
      </c>
      <c r="G197">
        <v>0</v>
      </c>
      <c r="H197">
        <v>5.6525690555572501</v>
      </c>
      <c r="I197">
        <v>356</v>
      </c>
      <c r="J197">
        <v>218</v>
      </c>
      <c r="K197">
        <v>0.1</v>
      </c>
      <c r="L197">
        <v>1999</v>
      </c>
      <c r="M197">
        <v>0.75</v>
      </c>
      <c r="N197">
        <v>2664</v>
      </c>
      <c r="O197" t="s">
        <v>18</v>
      </c>
      <c r="P197">
        <v>0.61235955056179703</v>
      </c>
      <c r="Q197" t="str">
        <f t="shared" si="22"/>
        <v>Medium</v>
      </c>
      <c r="R197">
        <f t="shared" si="23"/>
        <v>1</v>
      </c>
      <c r="S197" t="str">
        <f t="shared" si="24"/>
        <v>eil33 50 1999 0,75</v>
      </c>
      <c r="T197" t="str">
        <f t="shared" si="25"/>
        <v>eil33 50 1999 0,75_warmstart_442,653486711788</v>
      </c>
      <c r="U197">
        <f t="shared" si="26"/>
        <v>0</v>
      </c>
      <c r="V197">
        <f t="shared" si="27"/>
        <v>1</v>
      </c>
      <c r="W197">
        <f t="shared" si="21"/>
        <v>2</v>
      </c>
    </row>
    <row r="198" spans="1:23" x14ac:dyDescent="0.2">
      <c r="A198">
        <v>76</v>
      </c>
      <c r="B198">
        <v>5700</v>
      </c>
      <c r="C198">
        <v>50</v>
      </c>
      <c r="D198" t="s">
        <v>16</v>
      </c>
      <c r="E198">
        <v>7207.67359137535</v>
      </c>
      <c r="F198" t="s">
        <v>17</v>
      </c>
      <c r="G198" t="s">
        <v>17</v>
      </c>
      <c r="H198">
        <v>0</v>
      </c>
      <c r="I198">
        <v>2944</v>
      </c>
      <c r="J198">
        <v>0</v>
      </c>
      <c r="K198">
        <v>0</v>
      </c>
      <c r="L198">
        <v>2000</v>
      </c>
      <c r="M198">
        <v>0.05</v>
      </c>
      <c r="N198">
        <v>0</v>
      </c>
      <c r="O198" t="s">
        <v>29</v>
      </c>
      <c r="P198">
        <v>0</v>
      </c>
      <c r="Q198" t="str">
        <f t="shared" si="22"/>
        <v>Large</v>
      </c>
      <c r="R198">
        <f t="shared" si="23"/>
        <v>0</v>
      </c>
      <c r="S198" t="str">
        <f t="shared" si="24"/>
        <v>eilD76 50 2000 0,05</v>
      </c>
      <c r="T198" t="str">
        <f t="shared" si="25"/>
        <v>eilD76 50 2000 0,05_cut_inf</v>
      </c>
      <c r="U198" t="str">
        <f t="shared" si="26"/>
        <v>inf</v>
      </c>
      <c r="V198">
        <f t="shared" si="27"/>
        <v>0</v>
      </c>
      <c r="W198">
        <f t="shared" si="21"/>
        <v>2</v>
      </c>
    </row>
    <row r="199" spans="1:23" x14ac:dyDescent="0.2">
      <c r="A199">
        <v>7</v>
      </c>
      <c r="B199">
        <v>42</v>
      </c>
      <c r="C199">
        <v>100</v>
      </c>
      <c r="D199" t="s">
        <v>19</v>
      </c>
      <c r="E199">
        <v>2.2433068752288801</v>
      </c>
      <c r="F199">
        <v>102.819999999999</v>
      </c>
      <c r="G199">
        <v>0</v>
      </c>
      <c r="H199">
        <v>0.77560186386108398</v>
      </c>
      <c r="I199">
        <v>89</v>
      </c>
      <c r="J199">
        <v>76</v>
      </c>
      <c r="K199">
        <v>0.1</v>
      </c>
      <c r="L199">
        <v>2000</v>
      </c>
      <c r="M199">
        <v>0.25</v>
      </c>
      <c r="N199">
        <v>765</v>
      </c>
      <c r="O199" t="s">
        <v>27</v>
      </c>
      <c r="P199">
        <v>0.85393258426966201</v>
      </c>
      <c r="Q199" t="str">
        <f t="shared" si="22"/>
        <v>Small</v>
      </c>
      <c r="R199">
        <f t="shared" si="23"/>
        <v>1</v>
      </c>
      <c r="S199" t="str">
        <f t="shared" si="24"/>
        <v>eil7 100 2000 0,25</v>
      </c>
      <c r="T199" t="str">
        <f t="shared" si="25"/>
        <v>eil7 100 2000 0,25_warmstart_102,819999999999</v>
      </c>
      <c r="U199">
        <f t="shared" si="26"/>
        <v>0</v>
      </c>
      <c r="V199">
        <f t="shared" si="27"/>
        <v>1</v>
      </c>
      <c r="W199">
        <f t="shared" si="21"/>
        <v>2</v>
      </c>
    </row>
    <row r="200" spans="1:23" x14ac:dyDescent="0.2">
      <c r="A200">
        <v>101</v>
      </c>
      <c r="B200">
        <v>10100</v>
      </c>
      <c r="C200">
        <v>100</v>
      </c>
      <c r="D200" t="s">
        <v>16</v>
      </c>
      <c r="E200">
        <v>7224.1811661720203</v>
      </c>
      <c r="F200" t="s">
        <v>17</v>
      </c>
      <c r="G200" t="s">
        <v>17</v>
      </c>
      <c r="H200">
        <v>0</v>
      </c>
      <c r="I200">
        <v>1824</v>
      </c>
      <c r="J200">
        <v>0</v>
      </c>
      <c r="K200">
        <v>0</v>
      </c>
      <c r="L200">
        <v>2002</v>
      </c>
      <c r="M200">
        <v>0.05</v>
      </c>
      <c r="N200">
        <v>0</v>
      </c>
      <c r="O200" t="s">
        <v>31</v>
      </c>
      <c r="P200">
        <v>0</v>
      </c>
      <c r="Q200" t="str">
        <f t="shared" si="22"/>
        <v>Large</v>
      </c>
      <c r="R200">
        <f t="shared" si="23"/>
        <v>0</v>
      </c>
      <c r="S200" t="str">
        <f t="shared" si="24"/>
        <v>eilA101 100 2002 0,05</v>
      </c>
      <c r="T200" t="str">
        <f t="shared" si="25"/>
        <v>eilA101 100 2002 0,05_cut_inf</v>
      </c>
      <c r="U200" t="str">
        <f t="shared" si="26"/>
        <v>inf</v>
      </c>
      <c r="V200">
        <f t="shared" si="27"/>
        <v>0</v>
      </c>
      <c r="W200">
        <f t="shared" si="21"/>
        <v>2</v>
      </c>
    </row>
    <row r="201" spans="1:23" x14ac:dyDescent="0.2">
      <c r="A201">
        <v>31</v>
      </c>
      <c r="B201">
        <v>930</v>
      </c>
      <c r="C201">
        <v>250</v>
      </c>
      <c r="D201" t="s">
        <v>19</v>
      </c>
      <c r="E201">
        <v>75.868618488311697</v>
      </c>
      <c r="F201">
        <v>222.99999999999801</v>
      </c>
      <c r="G201">
        <v>0</v>
      </c>
      <c r="H201">
        <v>7.6910943984985298</v>
      </c>
      <c r="I201">
        <v>221</v>
      </c>
      <c r="J201">
        <v>143</v>
      </c>
      <c r="K201">
        <v>0.1</v>
      </c>
      <c r="L201">
        <v>1998</v>
      </c>
      <c r="M201">
        <v>0.75</v>
      </c>
      <c r="N201">
        <v>0</v>
      </c>
      <c r="O201" t="s">
        <v>24</v>
      </c>
      <c r="P201">
        <v>0.64705882352941102</v>
      </c>
      <c r="Q201" t="str">
        <f t="shared" si="22"/>
        <v>Medium</v>
      </c>
      <c r="R201">
        <f t="shared" si="23"/>
        <v>1</v>
      </c>
      <c r="S201" t="str">
        <f t="shared" si="24"/>
        <v>eil31 250 1998 0,75</v>
      </c>
      <c r="T201" t="str">
        <f t="shared" si="25"/>
        <v>eil31 250 1998 0,75_warmstart_222,999999999998</v>
      </c>
      <c r="U201">
        <f t="shared" si="26"/>
        <v>0</v>
      </c>
      <c r="V201">
        <f t="shared" si="27"/>
        <v>1</v>
      </c>
      <c r="W201">
        <f t="shared" si="21"/>
        <v>2</v>
      </c>
    </row>
    <row r="202" spans="1:23" x14ac:dyDescent="0.2">
      <c r="A202">
        <v>13</v>
      </c>
      <c r="B202">
        <v>156</v>
      </c>
      <c r="C202">
        <v>100</v>
      </c>
      <c r="D202" t="s">
        <v>16</v>
      </c>
      <c r="E202">
        <v>8.4408452510833705</v>
      </c>
      <c r="F202">
        <v>153</v>
      </c>
      <c r="G202">
        <v>0</v>
      </c>
      <c r="H202">
        <v>0</v>
      </c>
      <c r="I202">
        <v>54</v>
      </c>
      <c r="J202">
        <v>0</v>
      </c>
      <c r="K202">
        <v>0</v>
      </c>
      <c r="L202">
        <v>1999</v>
      </c>
      <c r="M202">
        <v>0.25</v>
      </c>
      <c r="N202">
        <v>0</v>
      </c>
      <c r="O202" t="s">
        <v>21</v>
      </c>
      <c r="P202">
        <v>0</v>
      </c>
      <c r="Q202" t="str">
        <f t="shared" si="22"/>
        <v>Small</v>
      </c>
      <c r="R202">
        <f t="shared" si="23"/>
        <v>1</v>
      </c>
      <c r="S202" t="str">
        <f t="shared" si="24"/>
        <v>eil13 100 1999 0,25</v>
      </c>
      <c r="T202" t="str">
        <f t="shared" si="25"/>
        <v>eil13 100 1999 0,25_cut_153</v>
      </c>
      <c r="U202">
        <f t="shared" si="26"/>
        <v>0</v>
      </c>
      <c r="V202">
        <f t="shared" si="27"/>
        <v>1</v>
      </c>
      <c r="W202">
        <f t="shared" si="21"/>
        <v>2</v>
      </c>
    </row>
    <row r="203" spans="1:23" x14ac:dyDescent="0.2">
      <c r="A203">
        <v>76</v>
      </c>
      <c r="B203">
        <v>5700</v>
      </c>
      <c r="C203">
        <v>50</v>
      </c>
      <c r="D203" t="s">
        <v>19</v>
      </c>
      <c r="E203">
        <v>4253.7550768852198</v>
      </c>
      <c r="F203">
        <v>544.36905175591403</v>
      </c>
      <c r="G203">
        <v>0</v>
      </c>
      <c r="H203">
        <v>10.3518497943878</v>
      </c>
      <c r="I203">
        <v>445</v>
      </c>
      <c r="J203">
        <v>226</v>
      </c>
      <c r="K203">
        <v>0.1</v>
      </c>
      <c r="L203">
        <v>2000</v>
      </c>
      <c r="M203">
        <v>0.05</v>
      </c>
      <c r="N203">
        <v>10766</v>
      </c>
      <c r="O203" t="s">
        <v>29</v>
      </c>
      <c r="P203">
        <v>0.50786516853932495</v>
      </c>
      <c r="Q203" t="str">
        <f t="shared" si="22"/>
        <v>Large</v>
      </c>
      <c r="R203">
        <f t="shared" si="23"/>
        <v>1</v>
      </c>
      <c r="S203" t="str">
        <f t="shared" si="24"/>
        <v>eilD76 50 2000 0,05</v>
      </c>
      <c r="T203" t="str">
        <f t="shared" si="25"/>
        <v>eilD76 50 2000 0,05_warmstart_544,369051755914</v>
      </c>
      <c r="U203" t="str">
        <f t="shared" si="26"/>
        <v>Niet meedoen</v>
      </c>
      <c r="V203">
        <f t="shared" si="27"/>
        <v>1</v>
      </c>
      <c r="W203">
        <f t="shared" si="21"/>
        <v>2</v>
      </c>
    </row>
    <row r="204" spans="1:23" x14ac:dyDescent="0.2">
      <c r="A204">
        <v>7</v>
      </c>
      <c r="B204">
        <v>42</v>
      </c>
      <c r="C204">
        <v>25</v>
      </c>
      <c r="D204" t="s">
        <v>16</v>
      </c>
      <c r="E204">
        <v>0.76487660408019997</v>
      </c>
      <c r="F204">
        <v>103.24</v>
      </c>
      <c r="G204">
        <v>0</v>
      </c>
      <c r="H204">
        <v>0</v>
      </c>
      <c r="I204">
        <v>199</v>
      </c>
      <c r="J204">
        <v>0</v>
      </c>
      <c r="K204">
        <v>0</v>
      </c>
      <c r="L204">
        <v>1998</v>
      </c>
      <c r="M204">
        <v>0.25</v>
      </c>
      <c r="N204">
        <v>0</v>
      </c>
      <c r="O204" t="s">
        <v>27</v>
      </c>
      <c r="P204">
        <v>0</v>
      </c>
      <c r="Q204" t="str">
        <f t="shared" si="22"/>
        <v>Small</v>
      </c>
      <c r="R204">
        <f t="shared" si="23"/>
        <v>1</v>
      </c>
      <c r="S204" t="str">
        <f t="shared" si="24"/>
        <v>eil7 25 1998 0,25</v>
      </c>
      <c r="T204" t="str">
        <f t="shared" si="25"/>
        <v>eil7 25 1998 0,25_cut_103,24</v>
      </c>
      <c r="U204">
        <f t="shared" si="26"/>
        <v>0</v>
      </c>
      <c r="V204">
        <f t="shared" si="27"/>
        <v>1</v>
      </c>
      <c r="W204">
        <f t="shared" si="21"/>
        <v>2</v>
      </c>
    </row>
    <row r="205" spans="1:23" x14ac:dyDescent="0.2">
      <c r="A205">
        <v>30</v>
      </c>
      <c r="B205">
        <v>870</v>
      </c>
      <c r="C205">
        <v>50</v>
      </c>
      <c r="D205" t="s">
        <v>16</v>
      </c>
      <c r="E205">
        <v>85.473241090774494</v>
      </c>
      <c r="F205">
        <v>382.72988778852903</v>
      </c>
      <c r="G205">
        <v>0</v>
      </c>
      <c r="H205">
        <v>0</v>
      </c>
      <c r="I205">
        <v>1944</v>
      </c>
      <c r="J205">
        <v>0</v>
      </c>
      <c r="K205">
        <v>0</v>
      </c>
      <c r="L205">
        <v>1998</v>
      </c>
      <c r="M205">
        <v>0.25</v>
      </c>
      <c r="N205">
        <v>0</v>
      </c>
      <c r="O205" t="s">
        <v>28</v>
      </c>
      <c r="P205">
        <v>0</v>
      </c>
      <c r="Q205" t="str">
        <f t="shared" si="22"/>
        <v>Medium</v>
      </c>
      <c r="R205">
        <f t="shared" si="23"/>
        <v>1</v>
      </c>
      <c r="S205" t="str">
        <f t="shared" si="24"/>
        <v>eil30 50 1998 0,25</v>
      </c>
      <c r="T205" t="str">
        <f t="shared" si="25"/>
        <v>eil30 50 1998 0,25_cut_382,729887788529</v>
      </c>
      <c r="U205">
        <f t="shared" si="26"/>
        <v>0</v>
      </c>
      <c r="V205">
        <f t="shared" si="27"/>
        <v>1</v>
      </c>
      <c r="W205">
        <f t="shared" si="21"/>
        <v>2</v>
      </c>
    </row>
    <row r="206" spans="1:23" x14ac:dyDescent="0.2">
      <c r="A206">
        <v>33</v>
      </c>
      <c r="B206">
        <v>1056</v>
      </c>
      <c r="C206">
        <v>50</v>
      </c>
      <c r="D206" t="s">
        <v>16</v>
      </c>
      <c r="E206">
        <v>2073.0385770797702</v>
      </c>
      <c r="F206">
        <v>442.65348671178702</v>
      </c>
      <c r="G206">
        <v>0</v>
      </c>
      <c r="H206">
        <v>0</v>
      </c>
      <c r="I206">
        <v>9811</v>
      </c>
      <c r="J206">
        <v>0</v>
      </c>
      <c r="K206">
        <v>0</v>
      </c>
      <c r="L206">
        <v>1998</v>
      </c>
      <c r="M206">
        <v>0.05</v>
      </c>
      <c r="N206">
        <v>0</v>
      </c>
      <c r="O206" t="s">
        <v>18</v>
      </c>
      <c r="P206">
        <v>0</v>
      </c>
      <c r="Q206" t="str">
        <f t="shared" si="22"/>
        <v>Medium</v>
      </c>
      <c r="R206">
        <f t="shared" si="23"/>
        <v>1</v>
      </c>
      <c r="S206" t="str">
        <f t="shared" si="24"/>
        <v>eil33 50 1998 0,05</v>
      </c>
      <c r="T206" t="str">
        <f t="shared" si="25"/>
        <v>eil33 50 1998 0,05_cut_442,653486711787</v>
      </c>
      <c r="U206">
        <f t="shared" si="26"/>
        <v>0</v>
      </c>
      <c r="V206">
        <f t="shared" si="27"/>
        <v>1</v>
      </c>
      <c r="W206">
        <f t="shared" si="21"/>
        <v>2</v>
      </c>
    </row>
    <row r="207" spans="1:23" x14ac:dyDescent="0.2">
      <c r="A207">
        <v>76</v>
      </c>
      <c r="B207">
        <v>5700</v>
      </c>
      <c r="C207">
        <v>25</v>
      </c>
      <c r="D207" t="s">
        <v>19</v>
      </c>
      <c r="E207">
        <v>1404.90180444717</v>
      </c>
      <c r="F207">
        <v>544.36905267082795</v>
      </c>
      <c r="G207">
        <v>0</v>
      </c>
      <c r="H207">
        <v>5.8962557315826398</v>
      </c>
      <c r="I207">
        <v>447</v>
      </c>
      <c r="J207">
        <v>108</v>
      </c>
      <c r="K207">
        <v>0.1</v>
      </c>
      <c r="L207">
        <v>1998</v>
      </c>
      <c r="M207">
        <v>0.25</v>
      </c>
      <c r="N207">
        <v>4827</v>
      </c>
      <c r="O207" t="s">
        <v>33</v>
      </c>
      <c r="P207">
        <v>0.24161073825503299</v>
      </c>
      <c r="Q207" t="str">
        <f t="shared" si="22"/>
        <v>Large</v>
      </c>
      <c r="R207">
        <f t="shared" si="23"/>
        <v>1</v>
      </c>
      <c r="S207" t="str">
        <f t="shared" si="24"/>
        <v>eilC76 25 1998 0,25</v>
      </c>
      <c r="T207" t="str">
        <f t="shared" si="25"/>
        <v>eilC76 25 1998 0,25_warmstart_544,369052670828</v>
      </c>
      <c r="U207">
        <f t="shared" si="26"/>
        <v>0</v>
      </c>
      <c r="V207">
        <f t="shared" si="27"/>
        <v>1</v>
      </c>
      <c r="W207">
        <f t="shared" si="21"/>
        <v>2</v>
      </c>
    </row>
    <row r="208" spans="1:23" x14ac:dyDescent="0.2">
      <c r="A208">
        <v>33</v>
      </c>
      <c r="B208">
        <v>1056</v>
      </c>
      <c r="C208">
        <v>25</v>
      </c>
      <c r="D208" t="s">
        <v>19</v>
      </c>
      <c r="E208">
        <v>39.7948863506317</v>
      </c>
      <c r="F208">
        <v>442.65348671178799</v>
      </c>
      <c r="G208">
        <v>0</v>
      </c>
      <c r="H208">
        <v>2.13360500335693</v>
      </c>
      <c r="I208">
        <v>411</v>
      </c>
      <c r="J208">
        <v>161</v>
      </c>
      <c r="K208">
        <v>0.1</v>
      </c>
      <c r="L208">
        <v>1999</v>
      </c>
      <c r="M208">
        <v>0.25</v>
      </c>
      <c r="N208">
        <v>1067</v>
      </c>
      <c r="O208" t="s">
        <v>18</v>
      </c>
      <c r="P208">
        <v>0.39172749391727402</v>
      </c>
      <c r="Q208" t="str">
        <f t="shared" si="22"/>
        <v>Medium</v>
      </c>
      <c r="R208">
        <f t="shared" si="23"/>
        <v>1</v>
      </c>
      <c r="S208" t="str">
        <f t="shared" si="24"/>
        <v>eil33 25 1999 0,25</v>
      </c>
      <c r="T208" t="str">
        <f t="shared" si="25"/>
        <v>eil33 25 1999 0,25_warmstart_442,653486711788</v>
      </c>
      <c r="U208">
        <f t="shared" si="26"/>
        <v>0</v>
      </c>
      <c r="V208">
        <f t="shared" si="27"/>
        <v>1</v>
      </c>
      <c r="W208">
        <f t="shared" si="21"/>
        <v>2</v>
      </c>
    </row>
    <row r="209" spans="1:23" x14ac:dyDescent="0.2">
      <c r="A209">
        <v>22</v>
      </c>
      <c r="B209">
        <v>462</v>
      </c>
      <c r="C209">
        <v>50</v>
      </c>
      <c r="D209" t="s">
        <v>19</v>
      </c>
      <c r="E209">
        <v>56.818559885025003</v>
      </c>
      <c r="F209">
        <v>278.43707695875997</v>
      </c>
      <c r="G209">
        <v>0</v>
      </c>
      <c r="H209">
        <v>1.0690405368804901</v>
      </c>
      <c r="I209">
        <v>118</v>
      </c>
      <c r="J209">
        <v>77</v>
      </c>
      <c r="K209">
        <v>0.1</v>
      </c>
      <c r="L209">
        <v>1998</v>
      </c>
      <c r="M209">
        <v>0.05</v>
      </c>
      <c r="N209">
        <v>3625</v>
      </c>
      <c r="O209" t="s">
        <v>22</v>
      </c>
      <c r="P209">
        <v>0.65254237288135597</v>
      </c>
      <c r="Q209" t="str">
        <f t="shared" si="22"/>
        <v>Small</v>
      </c>
      <c r="R209">
        <f t="shared" si="23"/>
        <v>1</v>
      </c>
      <c r="S209" t="str">
        <f t="shared" si="24"/>
        <v>eil22 50 1998 0,05</v>
      </c>
      <c r="T209" t="str">
        <f t="shared" si="25"/>
        <v>eil22 50 1998 0,05_warmstart_278,43707695876</v>
      </c>
      <c r="U209">
        <f t="shared" si="26"/>
        <v>0</v>
      </c>
      <c r="V209">
        <f t="shared" si="27"/>
        <v>1</v>
      </c>
      <c r="W209">
        <f t="shared" si="21"/>
        <v>2</v>
      </c>
    </row>
    <row r="210" spans="1:23" x14ac:dyDescent="0.2">
      <c r="A210">
        <v>30</v>
      </c>
      <c r="B210">
        <v>870</v>
      </c>
      <c r="C210">
        <v>50</v>
      </c>
      <c r="D210" t="s">
        <v>19</v>
      </c>
      <c r="E210">
        <v>51.207992553710902</v>
      </c>
      <c r="F210">
        <v>382.72988778852903</v>
      </c>
      <c r="G210">
        <v>0</v>
      </c>
      <c r="H210">
        <v>2.1051111221313401</v>
      </c>
      <c r="I210">
        <v>249</v>
      </c>
      <c r="J210">
        <v>174</v>
      </c>
      <c r="K210">
        <v>0.1</v>
      </c>
      <c r="L210">
        <v>1999</v>
      </c>
      <c r="M210">
        <v>0.25</v>
      </c>
      <c r="N210">
        <v>27</v>
      </c>
      <c r="O210" t="s">
        <v>28</v>
      </c>
      <c r="P210">
        <v>0.69879518072289104</v>
      </c>
      <c r="Q210" t="str">
        <f t="shared" si="22"/>
        <v>Medium</v>
      </c>
      <c r="R210">
        <f t="shared" si="23"/>
        <v>1</v>
      </c>
      <c r="S210" t="str">
        <f t="shared" si="24"/>
        <v>eil30 50 1999 0,25</v>
      </c>
      <c r="T210" t="str">
        <f t="shared" si="25"/>
        <v>eil30 50 1999 0,25_warmstart_382,729887788529</v>
      </c>
      <c r="U210">
        <f t="shared" si="26"/>
        <v>0</v>
      </c>
      <c r="V210">
        <f t="shared" si="27"/>
        <v>1</v>
      </c>
      <c r="W210">
        <f t="shared" si="21"/>
        <v>2</v>
      </c>
    </row>
    <row r="211" spans="1:23" x14ac:dyDescent="0.2">
      <c r="A211">
        <v>13</v>
      </c>
      <c r="B211">
        <v>156</v>
      </c>
      <c r="C211">
        <v>250</v>
      </c>
      <c r="D211" t="s">
        <v>19</v>
      </c>
      <c r="E211">
        <v>41.299937009811401</v>
      </c>
      <c r="F211">
        <v>152.99999999999901</v>
      </c>
      <c r="G211">
        <v>0</v>
      </c>
      <c r="H211">
        <v>3.5427191257476802</v>
      </c>
      <c r="I211">
        <v>90</v>
      </c>
      <c r="J211">
        <v>51</v>
      </c>
      <c r="K211">
        <v>0.1</v>
      </c>
      <c r="L211">
        <v>1999</v>
      </c>
      <c r="M211">
        <v>0.75</v>
      </c>
      <c r="N211">
        <v>0</v>
      </c>
      <c r="O211" t="s">
        <v>21</v>
      </c>
      <c r="P211">
        <v>0.56666666666666599</v>
      </c>
      <c r="Q211" t="str">
        <f t="shared" si="22"/>
        <v>Small</v>
      </c>
      <c r="R211">
        <f t="shared" si="23"/>
        <v>1</v>
      </c>
      <c r="S211" t="str">
        <f t="shared" si="24"/>
        <v>eil13 250 1999 0,75</v>
      </c>
      <c r="T211" t="str">
        <f t="shared" si="25"/>
        <v>eil13 250 1999 0,75_warmstart_152,999999999999</v>
      </c>
      <c r="U211">
        <f t="shared" si="26"/>
        <v>0</v>
      </c>
      <c r="V211">
        <f t="shared" si="27"/>
        <v>1</v>
      </c>
      <c r="W211">
        <f t="shared" si="21"/>
        <v>2</v>
      </c>
    </row>
    <row r="212" spans="1:23" x14ac:dyDescent="0.2">
      <c r="A212">
        <v>48</v>
      </c>
      <c r="B212">
        <v>2256</v>
      </c>
      <c r="C212">
        <v>50</v>
      </c>
      <c r="D212" t="s">
        <v>16</v>
      </c>
      <c r="E212">
        <v>7202.5717005729603</v>
      </c>
      <c r="F212" t="s">
        <v>17</v>
      </c>
      <c r="G212" t="s">
        <v>17</v>
      </c>
      <c r="H212">
        <v>0</v>
      </c>
      <c r="I212">
        <v>34142</v>
      </c>
      <c r="J212">
        <v>0</v>
      </c>
      <c r="K212">
        <v>0</v>
      </c>
      <c r="L212">
        <v>2002</v>
      </c>
      <c r="M212">
        <v>0.75</v>
      </c>
      <c r="N212">
        <v>0</v>
      </c>
      <c r="O212" t="s">
        <v>23</v>
      </c>
      <c r="P212">
        <v>0</v>
      </c>
      <c r="Q212" t="str">
        <f t="shared" si="22"/>
        <v>Medium</v>
      </c>
      <c r="R212">
        <f t="shared" si="23"/>
        <v>0</v>
      </c>
      <c r="S212" t="str">
        <f t="shared" si="24"/>
        <v>att48 50 2002 0,75</v>
      </c>
      <c r="T212" t="str">
        <f t="shared" si="25"/>
        <v>att48 50 2002 0,75_cut_inf</v>
      </c>
      <c r="U212" t="str">
        <f t="shared" si="26"/>
        <v>inf</v>
      </c>
      <c r="V212">
        <f t="shared" si="27"/>
        <v>0</v>
      </c>
      <c r="W212">
        <f t="shared" si="21"/>
        <v>2</v>
      </c>
    </row>
    <row r="213" spans="1:23" x14ac:dyDescent="0.2">
      <c r="A213">
        <v>76</v>
      </c>
      <c r="B213">
        <v>5700</v>
      </c>
      <c r="C213">
        <v>100</v>
      </c>
      <c r="D213" t="s">
        <v>16</v>
      </c>
      <c r="E213">
        <v>7213.6211986541703</v>
      </c>
      <c r="F213" t="s">
        <v>17</v>
      </c>
      <c r="G213" t="s">
        <v>17</v>
      </c>
      <c r="H213">
        <v>0</v>
      </c>
      <c r="I213">
        <v>3387</v>
      </c>
      <c r="J213">
        <v>0</v>
      </c>
      <c r="K213">
        <v>0</v>
      </c>
      <c r="L213">
        <v>1998</v>
      </c>
      <c r="M213">
        <v>0.75</v>
      </c>
      <c r="N213">
        <v>0</v>
      </c>
      <c r="O213" t="s">
        <v>29</v>
      </c>
      <c r="P213">
        <v>0</v>
      </c>
      <c r="Q213" t="str">
        <f t="shared" si="22"/>
        <v>Large</v>
      </c>
      <c r="R213">
        <f t="shared" si="23"/>
        <v>0</v>
      </c>
      <c r="S213" t="str">
        <f t="shared" si="24"/>
        <v>eilD76 100 1998 0,75</v>
      </c>
      <c r="T213" t="str">
        <f t="shared" si="25"/>
        <v>eilD76 100 1998 0,75_cut_inf</v>
      </c>
      <c r="U213" t="str">
        <f t="shared" si="26"/>
        <v>inf</v>
      </c>
      <c r="V213">
        <f t="shared" si="27"/>
        <v>0</v>
      </c>
      <c r="W213">
        <f t="shared" si="21"/>
        <v>2</v>
      </c>
    </row>
    <row r="214" spans="1:23" x14ac:dyDescent="0.2">
      <c r="A214">
        <v>23</v>
      </c>
      <c r="B214">
        <v>506</v>
      </c>
      <c r="C214">
        <v>250</v>
      </c>
      <c r="D214" t="s">
        <v>19</v>
      </c>
      <c r="E214">
        <v>585.69639658927895</v>
      </c>
      <c r="F214">
        <v>470.05859968022401</v>
      </c>
      <c r="G214">
        <v>0</v>
      </c>
      <c r="H214">
        <v>8.70959424972534</v>
      </c>
      <c r="I214">
        <v>208</v>
      </c>
      <c r="J214">
        <v>141</v>
      </c>
      <c r="K214">
        <v>0.1</v>
      </c>
      <c r="L214">
        <v>1998</v>
      </c>
      <c r="M214">
        <v>0.75</v>
      </c>
      <c r="N214">
        <v>0</v>
      </c>
      <c r="O214" t="s">
        <v>25</v>
      </c>
      <c r="P214">
        <v>0.67788461538461497</v>
      </c>
      <c r="Q214" t="str">
        <f t="shared" si="22"/>
        <v>Small</v>
      </c>
      <c r="R214">
        <f t="shared" si="23"/>
        <v>1</v>
      </c>
      <c r="S214" t="str">
        <f t="shared" si="24"/>
        <v>eil23 250 1998 0,75</v>
      </c>
      <c r="T214" t="str">
        <f t="shared" si="25"/>
        <v>eil23 250 1998 0,75_warmstart_470,058599680224</v>
      </c>
      <c r="U214">
        <f t="shared" si="26"/>
        <v>0</v>
      </c>
      <c r="V214">
        <f t="shared" si="27"/>
        <v>1</v>
      </c>
      <c r="W214">
        <f t="shared" si="21"/>
        <v>2</v>
      </c>
    </row>
    <row r="215" spans="1:23" x14ac:dyDescent="0.2">
      <c r="A215">
        <v>31</v>
      </c>
      <c r="B215">
        <v>930</v>
      </c>
      <c r="C215">
        <v>100</v>
      </c>
      <c r="D215" t="s">
        <v>16</v>
      </c>
      <c r="E215">
        <v>28.411405801773</v>
      </c>
      <c r="F215">
        <v>222.99999999999901</v>
      </c>
      <c r="G215">
        <v>0</v>
      </c>
      <c r="H215">
        <v>0</v>
      </c>
      <c r="I215">
        <v>351</v>
      </c>
      <c r="J215">
        <v>0</v>
      </c>
      <c r="K215">
        <v>0</v>
      </c>
      <c r="L215">
        <v>1998</v>
      </c>
      <c r="M215">
        <v>0.75</v>
      </c>
      <c r="N215">
        <v>0</v>
      </c>
      <c r="O215" t="s">
        <v>24</v>
      </c>
      <c r="P215">
        <v>0</v>
      </c>
      <c r="Q215" t="str">
        <f t="shared" si="22"/>
        <v>Medium</v>
      </c>
      <c r="R215">
        <f t="shared" si="23"/>
        <v>1</v>
      </c>
      <c r="S215" t="str">
        <f t="shared" si="24"/>
        <v>eil31 100 1998 0,75</v>
      </c>
      <c r="T215" t="str">
        <f t="shared" si="25"/>
        <v>eil31 100 1998 0,75_cut_222,999999999999</v>
      </c>
      <c r="U215">
        <f t="shared" si="26"/>
        <v>0</v>
      </c>
      <c r="V215">
        <f t="shared" si="27"/>
        <v>1</v>
      </c>
      <c r="W215">
        <f t="shared" si="21"/>
        <v>2</v>
      </c>
    </row>
    <row r="216" spans="1:23" x14ac:dyDescent="0.2">
      <c r="A216">
        <v>76</v>
      </c>
      <c r="B216">
        <v>5700</v>
      </c>
      <c r="C216">
        <v>50</v>
      </c>
      <c r="D216" t="s">
        <v>19</v>
      </c>
      <c r="E216">
        <v>4239.5105278491901</v>
      </c>
      <c r="F216">
        <v>544.36905267082795</v>
      </c>
      <c r="G216">
        <v>0</v>
      </c>
      <c r="H216">
        <v>9.1495783329009992</v>
      </c>
      <c r="I216">
        <v>467</v>
      </c>
      <c r="J216">
        <v>108</v>
      </c>
      <c r="K216">
        <v>0.1</v>
      </c>
      <c r="L216">
        <v>1998</v>
      </c>
      <c r="M216">
        <v>0.75</v>
      </c>
      <c r="N216">
        <v>6622</v>
      </c>
      <c r="O216" t="s">
        <v>33</v>
      </c>
      <c r="P216">
        <v>0.23126338329764401</v>
      </c>
      <c r="Q216" t="str">
        <f t="shared" si="22"/>
        <v>Large</v>
      </c>
      <c r="R216">
        <f t="shared" si="23"/>
        <v>1</v>
      </c>
      <c r="S216" t="str">
        <f t="shared" si="24"/>
        <v>eilC76 50 1998 0,75</v>
      </c>
      <c r="T216" t="str">
        <f t="shared" si="25"/>
        <v>eilC76 50 1998 0,75_warmstart_544,369052670828</v>
      </c>
      <c r="U216" t="str">
        <f t="shared" si="26"/>
        <v>Niet meedoen</v>
      </c>
      <c r="V216">
        <f t="shared" si="27"/>
        <v>1</v>
      </c>
      <c r="W216">
        <f t="shared" si="21"/>
        <v>2</v>
      </c>
    </row>
    <row r="217" spans="1:23" x14ac:dyDescent="0.2">
      <c r="A217">
        <v>7</v>
      </c>
      <c r="B217">
        <v>42</v>
      </c>
      <c r="C217">
        <v>25</v>
      </c>
      <c r="D217" t="s">
        <v>16</v>
      </c>
      <c r="E217">
        <v>0.396030664443969</v>
      </c>
      <c r="F217">
        <v>79.680000000000007</v>
      </c>
      <c r="G217">
        <v>0</v>
      </c>
      <c r="H217">
        <v>0</v>
      </c>
      <c r="I217">
        <v>39</v>
      </c>
      <c r="J217">
        <v>0</v>
      </c>
      <c r="K217">
        <v>0</v>
      </c>
      <c r="L217">
        <v>2001</v>
      </c>
      <c r="M217">
        <v>0.75</v>
      </c>
      <c r="N217">
        <v>0</v>
      </c>
      <c r="O217" t="s">
        <v>27</v>
      </c>
      <c r="P217">
        <v>0</v>
      </c>
      <c r="Q217" t="str">
        <f t="shared" si="22"/>
        <v>Small</v>
      </c>
      <c r="R217">
        <f t="shared" si="23"/>
        <v>1</v>
      </c>
      <c r="S217" t="str">
        <f t="shared" si="24"/>
        <v>eil7 25 2001 0,75</v>
      </c>
      <c r="T217" t="str">
        <f t="shared" si="25"/>
        <v>eil7 25 2001 0,75_cut_79,68</v>
      </c>
      <c r="U217">
        <f t="shared" si="26"/>
        <v>0</v>
      </c>
      <c r="V217">
        <f t="shared" si="27"/>
        <v>1</v>
      </c>
      <c r="W217">
        <f t="shared" si="21"/>
        <v>2</v>
      </c>
    </row>
    <row r="218" spans="1:23" x14ac:dyDescent="0.2">
      <c r="A218">
        <v>30</v>
      </c>
      <c r="B218">
        <v>870</v>
      </c>
      <c r="C218">
        <v>50</v>
      </c>
      <c r="D218" t="s">
        <v>16</v>
      </c>
      <c r="E218">
        <v>85.536565542220998</v>
      </c>
      <c r="F218">
        <v>382.72988778852903</v>
      </c>
      <c r="G218">
        <v>0</v>
      </c>
      <c r="H218">
        <v>0</v>
      </c>
      <c r="I218">
        <v>1944</v>
      </c>
      <c r="J218">
        <v>0</v>
      </c>
      <c r="K218">
        <v>0</v>
      </c>
      <c r="L218">
        <v>2001</v>
      </c>
      <c r="M218">
        <v>0.75</v>
      </c>
      <c r="N218">
        <v>0</v>
      </c>
      <c r="O218" t="s">
        <v>28</v>
      </c>
      <c r="P218">
        <v>0</v>
      </c>
      <c r="Q218" t="str">
        <f t="shared" si="22"/>
        <v>Medium</v>
      </c>
      <c r="R218">
        <f t="shared" si="23"/>
        <v>1</v>
      </c>
      <c r="S218" t="str">
        <f t="shared" si="24"/>
        <v>eil30 50 2001 0,75</v>
      </c>
      <c r="T218" t="str">
        <f t="shared" si="25"/>
        <v>eil30 50 2001 0,75_cut_382,729887788529</v>
      </c>
      <c r="U218">
        <f t="shared" si="26"/>
        <v>0</v>
      </c>
      <c r="V218">
        <f t="shared" si="27"/>
        <v>1</v>
      </c>
      <c r="W218">
        <f t="shared" si="21"/>
        <v>2</v>
      </c>
    </row>
    <row r="219" spans="1:23" x14ac:dyDescent="0.2">
      <c r="A219">
        <v>13</v>
      </c>
      <c r="B219">
        <v>156</v>
      </c>
      <c r="C219">
        <v>50</v>
      </c>
      <c r="D219" t="s">
        <v>16</v>
      </c>
      <c r="E219">
        <v>2.4913847446441602</v>
      </c>
      <c r="F219">
        <v>152.99999999999901</v>
      </c>
      <c r="G219">
        <v>0</v>
      </c>
      <c r="H219">
        <v>0</v>
      </c>
      <c r="I219">
        <v>54</v>
      </c>
      <c r="J219">
        <v>0</v>
      </c>
      <c r="K219">
        <v>0</v>
      </c>
      <c r="L219">
        <v>1998</v>
      </c>
      <c r="M219">
        <v>0.75</v>
      </c>
      <c r="N219">
        <v>0</v>
      </c>
      <c r="O219" t="s">
        <v>21</v>
      </c>
      <c r="P219">
        <v>0</v>
      </c>
      <c r="Q219" t="str">
        <f t="shared" si="22"/>
        <v>Small</v>
      </c>
      <c r="R219">
        <f t="shared" si="23"/>
        <v>1</v>
      </c>
      <c r="S219" t="str">
        <f t="shared" si="24"/>
        <v>eil13 50 1998 0,75</v>
      </c>
      <c r="T219" t="str">
        <f t="shared" si="25"/>
        <v>eil13 50 1998 0,75_cut_152,999999999999</v>
      </c>
      <c r="U219">
        <f t="shared" si="26"/>
        <v>0</v>
      </c>
      <c r="V219">
        <f t="shared" si="27"/>
        <v>1</v>
      </c>
      <c r="W219">
        <f t="shared" si="21"/>
        <v>2</v>
      </c>
    </row>
    <row r="220" spans="1:23" x14ac:dyDescent="0.2">
      <c r="A220">
        <v>48</v>
      </c>
      <c r="B220">
        <v>2256</v>
      </c>
      <c r="C220">
        <v>25</v>
      </c>
      <c r="D220" t="s">
        <v>19</v>
      </c>
      <c r="E220">
        <v>7202.27217721939</v>
      </c>
      <c r="F220" t="s">
        <v>17</v>
      </c>
      <c r="G220" t="s">
        <v>17</v>
      </c>
      <c r="H220">
        <v>3.6532773971557599</v>
      </c>
      <c r="I220">
        <v>677</v>
      </c>
      <c r="J220">
        <v>301</v>
      </c>
      <c r="K220">
        <v>0.1</v>
      </c>
      <c r="L220">
        <v>2000</v>
      </c>
      <c r="M220">
        <v>0.75</v>
      </c>
      <c r="N220">
        <v>28955</v>
      </c>
      <c r="O220" t="s">
        <v>23</v>
      </c>
      <c r="P220">
        <v>0.44460856720827102</v>
      </c>
      <c r="Q220" t="str">
        <f t="shared" si="22"/>
        <v>Medium</v>
      </c>
      <c r="R220">
        <f t="shared" si="23"/>
        <v>0</v>
      </c>
      <c r="S220" t="str">
        <f t="shared" si="24"/>
        <v>att48 25 2000 0,75</v>
      </c>
      <c r="T220" t="str">
        <f t="shared" si="25"/>
        <v>att48 25 2000 0,75_warmstart_inf</v>
      </c>
      <c r="U220" t="str">
        <f t="shared" si="26"/>
        <v>inf</v>
      </c>
      <c r="V220">
        <f t="shared" si="27"/>
        <v>0</v>
      </c>
      <c r="W220">
        <f t="shared" si="21"/>
        <v>2</v>
      </c>
    </row>
    <row r="221" spans="1:23" x14ac:dyDescent="0.2">
      <c r="A221">
        <v>22</v>
      </c>
      <c r="B221">
        <v>462</v>
      </c>
      <c r="C221">
        <v>50</v>
      </c>
      <c r="D221" t="s">
        <v>16</v>
      </c>
      <c r="E221">
        <v>35.3471453189849</v>
      </c>
      <c r="F221">
        <v>278.43707695875997</v>
      </c>
      <c r="G221">
        <v>0</v>
      </c>
      <c r="H221">
        <v>0</v>
      </c>
      <c r="I221">
        <v>4111</v>
      </c>
      <c r="J221">
        <v>0</v>
      </c>
      <c r="K221">
        <v>0</v>
      </c>
      <c r="L221">
        <v>2001</v>
      </c>
      <c r="M221">
        <v>0.25</v>
      </c>
      <c r="N221">
        <v>0</v>
      </c>
      <c r="O221" t="s">
        <v>22</v>
      </c>
      <c r="P221">
        <v>0</v>
      </c>
      <c r="Q221" t="str">
        <f t="shared" si="22"/>
        <v>Small</v>
      </c>
      <c r="R221">
        <f t="shared" si="23"/>
        <v>1</v>
      </c>
      <c r="S221" t="str">
        <f t="shared" si="24"/>
        <v>eil22 50 2001 0,25</v>
      </c>
      <c r="T221" t="str">
        <f t="shared" si="25"/>
        <v>eil22 50 2001 0,25_cut_278,43707695876</v>
      </c>
      <c r="U221">
        <f t="shared" si="26"/>
        <v>0</v>
      </c>
      <c r="V221">
        <f t="shared" si="27"/>
        <v>1</v>
      </c>
      <c r="W221">
        <f t="shared" si="21"/>
        <v>2</v>
      </c>
    </row>
    <row r="222" spans="1:23" x14ac:dyDescent="0.2">
      <c r="A222">
        <v>13</v>
      </c>
      <c r="B222">
        <v>156</v>
      </c>
      <c r="C222">
        <v>250</v>
      </c>
      <c r="D222" t="s">
        <v>16</v>
      </c>
      <c r="E222">
        <v>47.165474891662598</v>
      </c>
      <c r="F222">
        <v>152.99999999999901</v>
      </c>
      <c r="G222">
        <v>0</v>
      </c>
      <c r="H222">
        <v>0</v>
      </c>
      <c r="I222">
        <v>54</v>
      </c>
      <c r="J222">
        <v>0</v>
      </c>
      <c r="K222">
        <v>0</v>
      </c>
      <c r="L222">
        <v>1999</v>
      </c>
      <c r="M222">
        <v>0.75</v>
      </c>
      <c r="N222">
        <v>0</v>
      </c>
      <c r="O222" t="s">
        <v>21</v>
      </c>
      <c r="P222">
        <v>0</v>
      </c>
      <c r="Q222" t="str">
        <f t="shared" si="22"/>
        <v>Small</v>
      </c>
      <c r="R222">
        <f t="shared" si="23"/>
        <v>1</v>
      </c>
      <c r="S222" t="str">
        <f t="shared" si="24"/>
        <v>eil13 250 1999 0,75</v>
      </c>
      <c r="T222" t="str">
        <f t="shared" si="25"/>
        <v>eil13 250 1999 0,75_cut_152,999999999999</v>
      </c>
      <c r="U222">
        <f t="shared" si="26"/>
        <v>0</v>
      </c>
      <c r="V222">
        <f t="shared" si="27"/>
        <v>1</v>
      </c>
      <c r="W222">
        <f t="shared" si="21"/>
        <v>2</v>
      </c>
    </row>
    <row r="223" spans="1:23" x14ac:dyDescent="0.2">
      <c r="A223">
        <v>51</v>
      </c>
      <c r="B223">
        <v>2550</v>
      </c>
      <c r="C223">
        <v>50</v>
      </c>
      <c r="D223" t="s">
        <v>19</v>
      </c>
      <c r="E223">
        <v>5078.6604092121097</v>
      </c>
      <c r="F223">
        <v>428.87175639203298</v>
      </c>
      <c r="G223">
        <v>0</v>
      </c>
      <c r="H223">
        <v>4.3717870712280202</v>
      </c>
      <c r="I223">
        <v>373</v>
      </c>
      <c r="J223">
        <v>194</v>
      </c>
      <c r="K223">
        <v>0.1</v>
      </c>
      <c r="L223">
        <v>2000</v>
      </c>
      <c r="M223">
        <v>0.75</v>
      </c>
      <c r="N223">
        <v>41681</v>
      </c>
      <c r="O223" t="s">
        <v>20</v>
      </c>
      <c r="P223">
        <v>0.52010723860589803</v>
      </c>
      <c r="Q223" t="str">
        <f t="shared" si="22"/>
        <v>Large</v>
      </c>
      <c r="R223">
        <f t="shared" si="23"/>
        <v>1</v>
      </c>
      <c r="S223" t="str">
        <f t="shared" si="24"/>
        <v>eil51 50 2000 0,75</v>
      </c>
      <c r="T223" t="str">
        <f t="shared" si="25"/>
        <v>eil51 50 2000 0,75_warmstart_428,871756392033</v>
      </c>
      <c r="U223">
        <f t="shared" si="26"/>
        <v>0</v>
      </c>
      <c r="V223">
        <f t="shared" si="27"/>
        <v>1</v>
      </c>
      <c r="W223">
        <f t="shared" si="21"/>
        <v>2</v>
      </c>
    </row>
    <row r="224" spans="1:23" x14ac:dyDescent="0.2">
      <c r="A224">
        <v>30</v>
      </c>
      <c r="B224">
        <v>870</v>
      </c>
      <c r="C224">
        <v>250</v>
      </c>
      <c r="D224" t="s">
        <v>19</v>
      </c>
      <c r="E224">
        <v>4784.0667819976798</v>
      </c>
      <c r="F224">
        <v>382.72988778852601</v>
      </c>
      <c r="G224">
        <v>0</v>
      </c>
      <c r="H224">
        <v>26.994968175888001</v>
      </c>
      <c r="I224">
        <v>946</v>
      </c>
      <c r="J224">
        <v>566</v>
      </c>
      <c r="K224">
        <v>0.1</v>
      </c>
      <c r="L224">
        <v>1998</v>
      </c>
      <c r="M224">
        <v>0.25</v>
      </c>
      <c r="N224">
        <v>0</v>
      </c>
      <c r="O224" t="s">
        <v>28</v>
      </c>
      <c r="P224">
        <v>0.59830866807610905</v>
      </c>
      <c r="Q224" t="str">
        <f t="shared" si="22"/>
        <v>Medium</v>
      </c>
      <c r="R224">
        <f t="shared" si="23"/>
        <v>1</v>
      </c>
      <c r="S224" t="str">
        <f t="shared" si="24"/>
        <v>eil30 250 1998 0,25</v>
      </c>
      <c r="T224" t="str">
        <f t="shared" si="25"/>
        <v>eil30 250 1998 0,25_warmstart_382,729887788526</v>
      </c>
      <c r="U224">
        <f t="shared" si="26"/>
        <v>0</v>
      </c>
      <c r="V224">
        <f t="shared" si="27"/>
        <v>1</v>
      </c>
      <c r="W224">
        <f t="shared" si="21"/>
        <v>2</v>
      </c>
    </row>
    <row r="225" spans="1:23" x14ac:dyDescent="0.2">
      <c r="A225">
        <v>101</v>
      </c>
      <c r="B225">
        <v>10100</v>
      </c>
      <c r="C225">
        <v>100</v>
      </c>
      <c r="D225" t="s">
        <v>16</v>
      </c>
      <c r="E225">
        <v>7224.7133893966602</v>
      </c>
      <c r="F225" t="s">
        <v>17</v>
      </c>
      <c r="G225" t="s">
        <v>17</v>
      </c>
      <c r="H225">
        <v>0</v>
      </c>
      <c r="I225">
        <v>1824</v>
      </c>
      <c r="J225">
        <v>0</v>
      </c>
      <c r="K225">
        <v>0</v>
      </c>
      <c r="L225">
        <v>2001</v>
      </c>
      <c r="M225">
        <v>0.25</v>
      </c>
      <c r="N225">
        <v>0</v>
      </c>
      <c r="O225" t="s">
        <v>31</v>
      </c>
      <c r="P225">
        <v>0</v>
      </c>
      <c r="Q225" t="str">
        <f t="shared" si="22"/>
        <v>Large</v>
      </c>
      <c r="R225">
        <f t="shared" si="23"/>
        <v>0</v>
      </c>
      <c r="S225" t="str">
        <f t="shared" si="24"/>
        <v>eilA101 100 2001 0,25</v>
      </c>
      <c r="T225" t="str">
        <f t="shared" si="25"/>
        <v>eilA101 100 2001 0,25_cut_inf</v>
      </c>
      <c r="U225" t="str">
        <f t="shared" si="26"/>
        <v>inf</v>
      </c>
      <c r="V225">
        <f t="shared" si="27"/>
        <v>0</v>
      </c>
      <c r="W225">
        <f t="shared" si="21"/>
        <v>2</v>
      </c>
    </row>
    <row r="226" spans="1:23" x14ac:dyDescent="0.2">
      <c r="A226">
        <v>76</v>
      </c>
      <c r="B226">
        <v>5700</v>
      </c>
      <c r="C226">
        <v>50</v>
      </c>
      <c r="D226" t="s">
        <v>16</v>
      </c>
      <c r="E226">
        <v>7206.7194299697803</v>
      </c>
      <c r="F226" t="s">
        <v>17</v>
      </c>
      <c r="G226" t="s">
        <v>17</v>
      </c>
      <c r="H226">
        <v>0</v>
      </c>
      <c r="I226">
        <v>2944</v>
      </c>
      <c r="J226">
        <v>0</v>
      </c>
      <c r="K226">
        <v>0</v>
      </c>
      <c r="L226">
        <v>1998</v>
      </c>
      <c r="M226">
        <v>0.05</v>
      </c>
      <c r="N226">
        <v>0</v>
      </c>
      <c r="O226" t="s">
        <v>26</v>
      </c>
      <c r="P226">
        <v>0</v>
      </c>
      <c r="Q226" t="str">
        <f t="shared" si="22"/>
        <v>Large</v>
      </c>
      <c r="R226">
        <f t="shared" si="23"/>
        <v>0</v>
      </c>
      <c r="S226" t="str">
        <f t="shared" si="24"/>
        <v>eilB76 50 1998 0,05</v>
      </c>
      <c r="T226" t="str">
        <f t="shared" si="25"/>
        <v>eilB76 50 1998 0,05_cut_inf</v>
      </c>
      <c r="U226" t="str">
        <f t="shared" si="26"/>
        <v>inf</v>
      </c>
      <c r="V226">
        <f t="shared" si="27"/>
        <v>0</v>
      </c>
      <c r="W226">
        <f t="shared" si="21"/>
        <v>2</v>
      </c>
    </row>
    <row r="227" spans="1:23" x14ac:dyDescent="0.2">
      <c r="A227">
        <v>22</v>
      </c>
      <c r="B227">
        <v>462</v>
      </c>
      <c r="C227">
        <v>100</v>
      </c>
      <c r="D227" t="s">
        <v>16</v>
      </c>
      <c r="E227">
        <v>372.965734958648</v>
      </c>
      <c r="F227">
        <v>278.43707695875997</v>
      </c>
      <c r="G227">
        <v>0</v>
      </c>
      <c r="H227">
        <v>0</v>
      </c>
      <c r="I227">
        <v>7085</v>
      </c>
      <c r="J227">
        <v>0</v>
      </c>
      <c r="K227">
        <v>0</v>
      </c>
      <c r="L227">
        <v>1999</v>
      </c>
      <c r="M227">
        <v>0.25</v>
      </c>
      <c r="N227">
        <v>0</v>
      </c>
      <c r="O227" t="s">
        <v>22</v>
      </c>
      <c r="P227">
        <v>0</v>
      </c>
      <c r="Q227" t="str">
        <f t="shared" si="22"/>
        <v>Small</v>
      </c>
      <c r="R227">
        <f t="shared" si="23"/>
        <v>1</v>
      </c>
      <c r="S227" t="str">
        <f t="shared" si="24"/>
        <v>eil22 100 1999 0,25</v>
      </c>
      <c r="T227" t="str">
        <f t="shared" si="25"/>
        <v>eil22 100 1999 0,25_cut_278,43707695876</v>
      </c>
      <c r="U227">
        <f t="shared" si="26"/>
        <v>0</v>
      </c>
      <c r="V227">
        <f t="shared" si="27"/>
        <v>1</v>
      </c>
      <c r="W227">
        <f t="shared" si="21"/>
        <v>2</v>
      </c>
    </row>
    <row r="228" spans="1:23" x14ac:dyDescent="0.2">
      <c r="A228">
        <v>7</v>
      </c>
      <c r="B228">
        <v>42</v>
      </c>
      <c r="C228">
        <v>25</v>
      </c>
      <c r="D228" t="s">
        <v>19</v>
      </c>
      <c r="E228">
        <v>0.935533046722412</v>
      </c>
      <c r="F228">
        <v>104</v>
      </c>
      <c r="G228">
        <v>0</v>
      </c>
      <c r="H228">
        <v>0.459720849990844</v>
      </c>
      <c r="I228">
        <v>56</v>
      </c>
      <c r="J228">
        <v>42</v>
      </c>
      <c r="K228">
        <v>0.1</v>
      </c>
      <c r="L228">
        <v>1999</v>
      </c>
      <c r="M228">
        <v>0.25</v>
      </c>
      <c r="N228">
        <v>303</v>
      </c>
      <c r="O228" t="s">
        <v>27</v>
      </c>
      <c r="P228">
        <v>0.75</v>
      </c>
      <c r="Q228" t="str">
        <f t="shared" si="22"/>
        <v>Small</v>
      </c>
      <c r="R228">
        <f t="shared" si="23"/>
        <v>1</v>
      </c>
      <c r="S228" t="str">
        <f t="shared" si="24"/>
        <v>eil7 25 1999 0,25</v>
      </c>
      <c r="T228" t="str">
        <f t="shared" si="25"/>
        <v>eil7 25 1999 0,25_warmstart_104</v>
      </c>
      <c r="U228">
        <f t="shared" si="26"/>
        <v>0</v>
      </c>
      <c r="V228">
        <f t="shared" si="27"/>
        <v>1</v>
      </c>
      <c r="W228">
        <f t="shared" si="21"/>
        <v>2</v>
      </c>
    </row>
    <row r="229" spans="1:23" x14ac:dyDescent="0.2">
      <c r="A229">
        <v>31</v>
      </c>
      <c r="B229">
        <v>930</v>
      </c>
      <c r="C229">
        <v>50</v>
      </c>
      <c r="D229" t="s">
        <v>19</v>
      </c>
      <c r="E229">
        <v>5.1763644218444798</v>
      </c>
      <c r="F229">
        <v>222.99999999999901</v>
      </c>
      <c r="G229">
        <v>0</v>
      </c>
      <c r="H229">
        <v>1.22998070716857</v>
      </c>
      <c r="I229">
        <v>152</v>
      </c>
      <c r="J229">
        <v>95</v>
      </c>
      <c r="K229">
        <v>0.1</v>
      </c>
      <c r="L229">
        <v>1998</v>
      </c>
      <c r="M229">
        <v>0.05</v>
      </c>
      <c r="N229">
        <v>0</v>
      </c>
      <c r="O229" t="s">
        <v>24</v>
      </c>
      <c r="P229">
        <v>0.625</v>
      </c>
      <c r="Q229" t="str">
        <f t="shared" si="22"/>
        <v>Medium</v>
      </c>
      <c r="R229">
        <f t="shared" si="23"/>
        <v>1</v>
      </c>
      <c r="S229" t="str">
        <f t="shared" si="24"/>
        <v>eil31 50 1998 0,05</v>
      </c>
      <c r="T229" t="str">
        <f t="shared" si="25"/>
        <v>eil31 50 1998 0,05_warmstart_222,999999999999</v>
      </c>
      <c r="U229">
        <f t="shared" si="26"/>
        <v>0</v>
      </c>
      <c r="V229">
        <f t="shared" si="27"/>
        <v>1</v>
      </c>
      <c r="W229">
        <f t="shared" si="21"/>
        <v>2</v>
      </c>
    </row>
    <row r="230" spans="1:23" x14ac:dyDescent="0.2">
      <c r="A230">
        <v>23</v>
      </c>
      <c r="B230">
        <v>506</v>
      </c>
      <c r="C230">
        <v>50</v>
      </c>
      <c r="D230" t="s">
        <v>19</v>
      </c>
      <c r="E230">
        <v>11.9339864253997</v>
      </c>
      <c r="F230">
        <v>470.05859968022298</v>
      </c>
      <c r="G230">
        <v>0</v>
      </c>
      <c r="H230">
        <v>1.17149758338928</v>
      </c>
      <c r="I230">
        <v>162</v>
      </c>
      <c r="J230">
        <v>100</v>
      </c>
      <c r="K230">
        <v>0.1</v>
      </c>
      <c r="L230">
        <v>1999</v>
      </c>
      <c r="M230">
        <v>0.25</v>
      </c>
      <c r="N230">
        <v>0</v>
      </c>
      <c r="O230" t="s">
        <v>25</v>
      </c>
      <c r="P230">
        <v>0.61728395061728303</v>
      </c>
      <c r="Q230" t="str">
        <f t="shared" si="22"/>
        <v>Small</v>
      </c>
      <c r="R230">
        <f t="shared" si="23"/>
        <v>1</v>
      </c>
      <c r="S230" t="str">
        <f t="shared" si="24"/>
        <v>eil23 50 1999 0,25</v>
      </c>
      <c r="T230" t="str">
        <f t="shared" si="25"/>
        <v>eil23 50 1999 0,25_warmstart_470,058599680223</v>
      </c>
      <c r="U230">
        <f t="shared" si="26"/>
        <v>0</v>
      </c>
      <c r="V230">
        <f t="shared" si="27"/>
        <v>1</v>
      </c>
      <c r="W230">
        <f t="shared" si="21"/>
        <v>2</v>
      </c>
    </row>
    <row r="231" spans="1:23" x14ac:dyDescent="0.2">
      <c r="A231">
        <v>23</v>
      </c>
      <c r="B231">
        <v>506</v>
      </c>
      <c r="C231">
        <v>250</v>
      </c>
      <c r="D231" t="s">
        <v>16</v>
      </c>
      <c r="E231">
        <v>466.69201874732897</v>
      </c>
      <c r="F231">
        <v>470.05859968022401</v>
      </c>
      <c r="G231">
        <v>0</v>
      </c>
      <c r="H231">
        <v>0</v>
      </c>
      <c r="I231">
        <v>1268</v>
      </c>
      <c r="J231">
        <v>0</v>
      </c>
      <c r="K231">
        <v>0</v>
      </c>
      <c r="L231">
        <v>2002</v>
      </c>
      <c r="M231">
        <v>0.05</v>
      </c>
      <c r="N231">
        <v>0</v>
      </c>
      <c r="O231" t="s">
        <v>25</v>
      </c>
      <c r="P231">
        <v>0</v>
      </c>
      <c r="Q231" t="str">
        <f t="shared" si="22"/>
        <v>Small</v>
      </c>
      <c r="R231">
        <f t="shared" si="23"/>
        <v>1</v>
      </c>
      <c r="S231" t="str">
        <f t="shared" si="24"/>
        <v>eil23 250 2002 0,05</v>
      </c>
      <c r="T231" t="str">
        <f t="shared" si="25"/>
        <v>eil23 250 2002 0,05_cut_470,058599680224</v>
      </c>
      <c r="U231">
        <f t="shared" si="26"/>
        <v>0</v>
      </c>
      <c r="V231">
        <f t="shared" si="27"/>
        <v>1</v>
      </c>
      <c r="W231">
        <f t="shared" si="21"/>
        <v>2</v>
      </c>
    </row>
    <row r="232" spans="1:23" x14ac:dyDescent="0.2">
      <c r="A232">
        <v>101</v>
      </c>
      <c r="B232">
        <v>10100</v>
      </c>
      <c r="C232">
        <v>100</v>
      </c>
      <c r="D232" t="s">
        <v>19</v>
      </c>
      <c r="E232">
        <v>7230.4759769439697</v>
      </c>
      <c r="F232" t="s">
        <v>17</v>
      </c>
      <c r="G232" t="s">
        <v>17</v>
      </c>
      <c r="H232">
        <v>54.615406274795497</v>
      </c>
      <c r="I232">
        <v>1645</v>
      </c>
      <c r="J232">
        <v>693</v>
      </c>
      <c r="K232">
        <v>0.1</v>
      </c>
      <c r="L232">
        <v>2002</v>
      </c>
      <c r="M232">
        <v>0.25</v>
      </c>
      <c r="N232">
        <v>986</v>
      </c>
      <c r="O232" t="s">
        <v>31</v>
      </c>
      <c r="P232">
        <v>0.42127659574468002</v>
      </c>
      <c r="Q232" t="str">
        <f t="shared" si="22"/>
        <v>Large</v>
      </c>
      <c r="R232">
        <f t="shared" si="23"/>
        <v>0</v>
      </c>
      <c r="S232" t="str">
        <f t="shared" si="24"/>
        <v>eilA101 100 2002 0,25</v>
      </c>
      <c r="T232" t="str">
        <f t="shared" si="25"/>
        <v>eilA101 100 2002 0,25_warmstart_inf</v>
      </c>
      <c r="U232" t="str">
        <f t="shared" si="26"/>
        <v>Niet meedoen</v>
      </c>
      <c r="V232">
        <f t="shared" si="27"/>
        <v>0</v>
      </c>
      <c r="W232">
        <f t="shared" si="21"/>
        <v>2</v>
      </c>
    </row>
    <row r="233" spans="1:23" x14ac:dyDescent="0.2">
      <c r="A233">
        <v>76</v>
      </c>
      <c r="B233">
        <v>5700</v>
      </c>
      <c r="C233">
        <v>25</v>
      </c>
      <c r="D233" t="s">
        <v>16</v>
      </c>
      <c r="E233">
        <v>3353.4223940372399</v>
      </c>
      <c r="F233">
        <v>544.36905267082795</v>
      </c>
      <c r="G233">
        <v>0</v>
      </c>
      <c r="H233">
        <v>0</v>
      </c>
      <c r="I233">
        <v>3588</v>
      </c>
      <c r="J233">
        <v>0</v>
      </c>
      <c r="K233">
        <v>0</v>
      </c>
      <c r="L233">
        <v>1999</v>
      </c>
      <c r="M233">
        <v>0.25</v>
      </c>
      <c r="N233">
        <v>0</v>
      </c>
      <c r="O233" t="s">
        <v>29</v>
      </c>
      <c r="P233">
        <v>0</v>
      </c>
      <c r="Q233" t="str">
        <f t="shared" si="22"/>
        <v>Large</v>
      </c>
      <c r="R233">
        <f t="shared" si="23"/>
        <v>1</v>
      </c>
      <c r="S233" t="str">
        <f t="shared" si="24"/>
        <v>eilD76 25 1999 0,25</v>
      </c>
      <c r="T233" t="str">
        <f t="shared" si="25"/>
        <v>eilD76 25 1999 0,25_cut_544,369052670828</v>
      </c>
      <c r="U233">
        <f t="shared" si="26"/>
        <v>0</v>
      </c>
      <c r="V233">
        <f t="shared" si="27"/>
        <v>1</v>
      </c>
      <c r="W233">
        <f t="shared" si="21"/>
        <v>2</v>
      </c>
    </row>
    <row r="234" spans="1:23" x14ac:dyDescent="0.2">
      <c r="A234">
        <v>48</v>
      </c>
      <c r="B234">
        <v>2256</v>
      </c>
      <c r="C234">
        <v>25</v>
      </c>
      <c r="D234" t="s">
        <v>16</v>
      </c>
      <c r="E234">
        <v>7201.3401682376798</v>
      </c>
      <c r="F234">
        <v>56921.9991902822</v>
      </c>
      <c r="G234">
        <v>0.33120698671017001</v>
      </c>
      <c r="H234">
        <v>0</v>
      </c>
      <c r="I234">
        <v>81863</v>
      </c>
      <c r="J234">
        <v>0</v>
      </c>
      <c r="K234">
        <v>0</v>
      </c>
      <c r="L234">
        <v>2002</v>
      </c>
      <c r="M234">
        <v>0.05</v>
      </c>
      <c r="N234">
        <v>0</v>
      </c>
      <c r="O234" t="s">
        <v>23</v>
      </c>
      <c r="P234">
        <v>0</v>
      </c>
      <c r="Q234" t="str">
        <f t="shared" si="22"/>
        <v>Medium</v>
      </c>
      <c r="R234">
        <f t="shared" si="23"/>
        <v>1</v>
      </c>
      <c r="S234" t="str">
        <f t="shared" si="24"/>
        <v>att48 25 2002 0,05</v>
      </c>
      <c r="T234" t="str">
        <f t="shared" si="25"/>
        <v>att48 25 2002 0,05_cut_56921,9991902822</v>
      </c>
      <c r="U234">
        <f t="shared" si="26"/>
        <v>0.33120698671017001</v>
      </c>
      <c r="V234">
        <f t="shared" si="27"/>
        <v>0</v>
      </c>
      <c r="W234">
        <f t="shared" si="21"/>
        <v>2</v>
      </c>
    </row>
    <row r="235" spans="1:23" x14ac:dyDescent="0.2">
      <c r="A235">
        <v>76</v>
      </c>
      <c r="B235">
        <v>5700</v>
      </c>
      <c r="C235">
        <v>50</v>
      </c>
      <c r="D235" t="s">
        <v>19</v>
      </c>
      <c r="E235">
        <v>4165.71583724021</v>
      </c>
      <c r="F235">
        <v>544.36905267082795</v>
      </c>
      <c r="G235">
        <v>0</v>
      </c>
      <c r="H235">
        <v>9.1504046916961599</v>
      </c>
      <c r="I235">
        <v>467</v>
      </c>
      <c r="J235">
        <v>108</v>
      </c>
      <c r="K235">
        <v>0.1</v>
      </c>
      <c r="L235">
        <v>1998</v>
      </c>
      <c r="M235">
        <v>0.25</v>
      </c>
      <c r="N235">
        <v>6622</v>
      </c>
      <c r="O235" t="s">
        <v>30</v>
      </c>
      <c r="P235">
        <v>0.23126338329764401</v>
      </c>
      <c r="Q235" t="str">
        <f t="shared" si="22"/>
        <v>Large</v>
      </c>
      <c r="R235">
        <f t="shared" si="23"/>
        <v>1</v>
      </c>
      <c r="S235" t="str">
        <f t="shared" si="24"/>
        <v>eilA76 50 1998 0,25</v>
      </c>
      <c r="T235" t="str">
        <f t="shared" si="25"/>
        <v>eilA76 50 1998 0,25_warmstart_544,369052670828</v>
      </c>
      <c r="U235" t="str">
        <f t="shared" si="26"/>
        <v>Niet meedoen</v>
      </c>
      <c r="V235">
        <f t="shared" si="27"/>
        <v>1</v>
      </c>
      <c r="W235">
        <f t="shared" si="21"/>
        <v>2</v>
      </c>
    </row>
    <row r="236" spans="1:23" x14ac:dyDescent="0.2">
      <c r="A236">
        <v>23</v>
      </c>
      <c r="B236">
        <v>506</v>
      </c>
      <c r="C236">
        <v>100</v>
      </c>
      <c r="D236" t="s">
        <v>16</v>
      </c>
      <c r="E236">
        <v>74.786289691925006</v>
      </c>
      <c r="F236">
        <v>470.05859968022401</v>
      </c>
      <c r="G236">
        <v>0</v>
      </c>
      <c r="H236">
        <v>0</v>
      </c>
      <c r="I236">
        <v>553</v>
      </c>
      <c r="J236">
        <v>0</v>
      </c>
      <c r="K236">
        <v>0</v>
      </c>
      <c r="L236">
        <v>2001</v>
      </c>
      <c r="M236">
        <v>0.75</v>
      </c>
      <c r="N236">
        <v>0</v>
      </c>
      <c r="O236" t="s">
        <v>25</v>
      </c>
      <c r="P236">
        <v>0</v>
      </c>
      <c r="Q236" t="str">
        <f t="shared" si="22"/>
        <v>Small</v>
      </c>
      <c r="R236">
        <f t="shared" si="23"/>
        <v>1</v>
      </c>
      <c r="S236" t="str">
        <f t="shared" si="24"/>
        <v>eil23 100 2001 0,75</v>
      </c>
      <c r="T236" t="str">
        <f t="shared" si="25"/>
        <v>eil23 100 2001 0,75_cut_470,058599680224</v>
      </c>
      <c r="U236">
        <f t="shared" si="26"/>
        <v>0</v>
      </c>
      <c r="V236">
        <f t="shared" si="27"/>
        <v>1</v>
      </c>
      <c r="W236">
        <f t="shared" si="21"/>
        <v>2</v>
      </c>
    </row>
    <row r="237" spans="1:23" x14ac:dyDescent="0.2">
      <c r="A237">
        <v>33</v>
      </c>
      <c r="B237">
        <v>1056</v>
      </c>
      <c r="C237">
        <v>250</v>
      </c>
      <c r="D237" t="s">
        <v>19</v>
      </c>
      <c r="E237">
        <v>7208.6881663799204</v>
      </c>
      <c r="F237">
        <v>443.83532581707999</v>
      </c>
      <c r="G237">
        <v>7.4020985679759E-3</v>
      </c>
      <c r="H237">
        <v>74.879266500472994</v>
      </c>
      <c r="I237">
        <v>387</v>
      </c>
      <c r="J237">
        <v>158</v>
      </c>
      <c r="K237">
        <v>0.1</v>
      </c>
      <c r="L237">
        <v>1999</v>
      </c>
      <c r="M237">
        <v>0.25</v>
      </c>
      <c r="N237">
        <v>18280</v>
      </c>
      <c r="O237" t="s">
        <v>18</v>
      </c>
      <c r="P237">
        <v>0.40826873385012902</v>
      </c>
      <c r="Q237" t="str">
        <f t="shared" si="22"/>
        <v>Medium</v>
      </c>
      <c r="R237">
        <f t="shared" si="23"/>
        <v>1</v>
      </c>
      <c r="S237" t="str">
        <f t="shared" si="24"/>
        <v>eil33 250 1999 0,25</v>
      </c>
      <c r="T237" t="str">
        <f t="shared" si="25"/>
        <v>eil33 250 1999 0,25_warmstart_443,83532581708</v>
      </c>
      <c r="U237" t="str">
        <f t="shared" si="26"/>
        <v>Niet meedoen</v>
      </c>
      <c r="V237">
        <f t="shared" si="27"/>
        <v>0</v>
      </c>
      <c r="W237">
        <f t="shared" si="21"/>
        <v>2</v>
      </c>
    </row>
    <row r="238" spans="1:23" x14ac:dyDescent="0.2">
      <c r="A238">
        <v>101</v>
      </c>
      <c r="B238">
        <v>10100</v>
      </c>
      <c r="C238">
        <v>50</v>
      </c>
      <c r="D238" t="s">
        <v>19</v>
      </c>
      <c r="E238">
        <v>7216.2202086448597</v>
      </c>
      <c r="F238" t="s">
        <v>17</v>
      </c>
      <c r="G238" t="s">
        <v>17</v>
      </c>
      <c r="H238">
        <v>34.385634422302203</v>
      </c>
      <c r="I238">
        <v>1062</v>
      </c>
      <c r="J238">
        <v>364</v>
      </c>
      <c r="K238">
        <v>0.1</v>
      </c>
      <c r="L238">
        <v>2000</v>
      </c>
      <c r="M238">
        <v>0.25</v>
      </c>
      <c r="N238">
        <v>805</v>
      </c>
      <c r="O238" t="s">
        <v>32</v>
      </c>
      <c r="P238">
        <v>0.34274952919020701</v>
      </c>
      <c r="Q238" t="str">
        <f t="shared" si="22"/>
        <v>Large</v>
      </c>
      <c r="R238">
        <f t="shared" si="23"/>
        <v>0</v>
      </c>
      <c r="S238" t="str">
        <f t="shared" si="24"/>
        <v>eilB101 50 2000 0,25</v>
      </c>
      <c r="T238" t="str">
        <f t="shared" si="25"/>
        <v>eilB101 50 2000 0,25_warmstart_inf</v>
      </c>
      <c r="U238" t="str">
        <f t="shared" si="26"/>
        <v>Niet meedoen</v>
      </c>
      <c r="V238">
        <f t="shared" si="27"/>
        <v>0</v>
      </c>
      <c r="W238">
        <f t="shared" si="21"/>
        <v>2</v>
      </c>
    </row>
    <row r="239" spans="1:23" x14ac:dyDescent="0.2">
      <c r="A239">
        <v>30</v>
      </c>
      <c r="B239">
        <v>870</v>
      </c>
      <c r="C239">
        <v>25</v>
      </c>
      <c r="D239" t="s">
        <v>16</v>
      </c>
      <c r="E239">
        <v>27.551923513412401</v>
      </c>
      <c r="F239">
        <v>382.72988778852903</v>
      </c>
      <c r="G239">
        <v>0</v>
      </c>
      <c r="H239">
        <v>0</v>
      </c>
      <c r="I239">
        <v>1226</v>
      </c>
      <c r="J239">
        <v>0</v>
      </c>
      <c r="K239">
        <v>0</v>
      </c>
      <c r="L239">
        <v>2001</v>
      </c>
      <c r="M239">
        <v>0.05</v>
      </c>
      <c r="N239">
        <v>0</v>
      </c>
      <c r="O239" t="s">
        <v>28</v>
      </c>
      <c r="P239">
        <v>0</v>
      </c>
      <c r="Q239" t="str">
        <f t="shared" si="22"/>
        <v>Medium</v>
      </c>
      <c r="R239">
        <f t="shared" si="23"/>
        <v>1</v>
      </c>
      <c r="S239" t="str">
        <f t="shared" si="24"/>
        <v>eil30 25 2001 0,05</v>
      </c>
      <c r="T239" t="str">
        <f t="shared" si="25"/>
        <v>eil30 25 2001 0,05_cut_382,729887788529</v>
      </c>
      <c r="U239">
        <f t="shared" si="26"/>
        <v>0</v>
      </c>
      <c r="V239">
        <f t="shared" si="27"/>
        <v>1</v>
      </c>
      <c r="W239">
        <f t="shared" si="21"/>
        <v>2</v>
      </c>
    </row>
    <row r="240" spans="1:23" x14ac:dyDescent="0.2">
      <c r="A240">
        <v>7</v>
      </c>
      <c r="B240">
        <v>42</v>
      </c>
      <c r="C240">
        <v>50</v>
      </c>
      <c r="D240" t="s">
        <v>16</v>
      </c>
      <c r="E240">
        <v>1.2929117679595901</v>
      </c>
      <c r="F240">
        <v>104</v>
      </c>
      <c r="G240">
        <v>0</v>
      </c>
      <c r="H240">
        <v>0</v>
      </c>
      <c r="I240">
        <v>439</v>
      </c>
      <c r="J240">
        <v>0</v>
      </c>
      <c r="K240">
        <v>0</v>
      </c>
      <c r="L240">
        <v>2001</v>
      </c>
      <c r="M240">
        <v>0.05</v>
      </c>
      <c r="N240">
        <v>0</v>
      </c>
      <c r="O240" t="s">
        <v>27</v>
      </c>
      <c r="P240">
        <v>0</v>
      </c>
      <c r="Q240" t="str">
        <f t="shared" si="22"/>
        <v>Small</v>
      </c>
      <c r="R240">
        <f t="shared" si="23"/>
        <v>1</v>
      </c>
      <c r="S240" t="str">
        <f t="shared" si="24"/>
        <v>eil7 50 2001 0,05</v>
      </c>
      <c r="T240" t="str">
        <f t="shared" si="25"/>
        <v>eil7 50 2001 0,05_cut_104</v>
      </c>
      <c r="U240">
        <f t="shared" si="26"/>
        <v>0</v>
      </c>
      <c r="V240">
        <f t="shared" si="27"/>
        <v>1</v>
      </c>
      <c r="W240">
        <f t="shared" si="21"/>
        <v>2</v>
      </c>
    </row>
    <row r="241" spans="1:23" x14ac:dyDescent="0.2">
      <c r="A241">
        <v>33</v>
      </c>
      <c r="B241">
        <v>1056</v>
      </c>
      <c r="C241">
        <v>25</v>
      </c>
      <c r="D241" t="s">
        <v>16</v>
      </c>
      <c r="E241">
        <v>165.776185274124</v>
      </c>
      <c r="F241">
        <v>442.65348671178498</v>
      </c>
      <c r="G241">
        <v>0</v>
      </c>
      <c r="H241">
        <v>0</v>
      </c>
      <c r="I241">
        <v>3146</v>
      </c>
      <c r="J241">
        <v>0</v>
      </c>
      <c r="K241">
        <v>0</v>
      </c>
      <c r="L241">
        <v>2001</v>
      </c>
      <c r="M241">
        <v>0.25</v>
      </c>
      <c r="N241">
        <v>0</v>
      </c>
      <c r="O241" t="s">
        <v>18</v>
      </c>
      <c r="P241">
        <v>0</v>
      </c>
      <c r="Q241" t="str">
        <f t="shared" si="22"/>
        <v>Medium</v>
      </c>
      <c r="R241">
        <f t="shared" si="23"/>
        <v>1</v>
      </c>
      <c r="S241" t="str">
        <f t="shared" si="24"/>
        <v>eil33 25 2001 0,25</v>
      </c>
      <c r="T241" t="str">
        <f t="shared" si="25"/>
        <v>eil33 25 2001 0,25_cut_442,653486711785</v>
      </c>
      <c r="U241">
        <f t="shared" si="26"/>
        <v>0</v>
      </c>
      <c r="V241">
        <f t="shared" si="27"/>
        <v>1</v>
      </c>
      <c r="W241">
        <f t="shared" si="21"/>
        <v>2</v>
      </c>
    </row>
    <row r="242" spans="1:23" x14ac:dyDescent="0.2">
      <c r="A242">
        <v>76</v>
      </c>
      <c r="B242">
        <v>5700</v>
      </c>
      <c r="C242">
        <v>25</v>
      </c>
      <c r="D242" t="s">
        <v>16</v>
      </c>
      <c r="E242">
        <v>6354.4752919673901</v>
      </c>
      <c r="F242">
        <v>544.36905267082795</v>
      </c>
      <c r="G242">
        <v>0</v>
      </c>
      <c r="H242">
        <v>0</v>
      </c>
      <c r="I242">
        <v>3588</v>
      </c>
      <c r="J242">
        <v>0</v>
      </c>
      <c r="K242">
        <v>0</v>
      </c>
      <c r="L242">
        <v>2002</v>
      </c>
      <c r="M242">
        <v>0.25</v>
      </c>
      <c r="N242">
        <v>0</v>
      </c>
      <c r="O242" t="s">
        <v>33</v>
      </c>
      <c r="P242">
        <v>0</v>
      </c>
      <c r="Q242" t="str">
        <f t="shared" si="22"/>
        <v>Large</v>
      </c>
      <c r="R242">
        <f t="shared" si="23"/>
        <v>1</v>
      </c>
      <c r="S242" t="str">
        <f t="shared" si="24"/>
        <v>eilC76 25 2002 0,25</v>
      </c>
      <c r="T242" t="str">
        <f t="shared" si="25"/>
        <v>eilC76 25 2002 0,25_cut_544,369052670828</v>
      </c>
      <c r="U242">
        <f t="shared" si="26"/>
        <v>0</v>
      </c>
      <c r="V242">
        <f t="shared" si="27"/>
        <v>1</v>
      </c>
      <c r="W242">
        <f t="shared" si="21"/>
        <v>2</v>
      </c>
    </row>
    <row r="243" spans="1:23" x14ac:dyDescent="0.2">
      <c r="A243">
        <v>13</v>
      </c>
      <c r="B243">
        <v>156</v>
      </c>
      <c r="C243">
        <v>25</v>
      </c>
      <c r="D243" t="s">
        <v>16</v>
      </c>
      <c r="E243">
        <v>0.95618081092834395</v>
      </c>
      <c r="F243">
        <v>152.99999999999901</v>
      </c>
      <c r="G243">
        <v>0</v>
      </c>
      <c r="H243">
        <v>0</v>
      </c>
      <c r="I243">
        <v>54</v>
      </c>
      <c r="J243">
        <v>0</v>
      </c>
      <c r="K243">
        <v>0</v>
      </c>
      <c r="L243">
        <v>1998</v>
      </c>
      <c r="M243">
        <v>0.05</v>
      </c>
      <c r="N243">
        <v>0</v>
      </c>
      <c r="O243" t="s">
        <v>21</v>
      </c>
      <c r="P243">
        <v>0</v>
      </c>
      <c r="Q243" t="str">
        <f t="shared" si="22"/>
        <v>Small</v>
      </c>
      <c r="R243">
        <f t="shared" si="23"/>
        <v>1</v>
      </c>
      <c r="S243" t="str">
        <f t="shared" si="24"/>
        <v>eil13 25 1998 0,05</v>
      </c>
      <c r="T243" t="str">
        <f t="shared" si="25"/>
        <v>eil13 25 1998 0,05_cut_152,999999999999</v>
      </c>
      <c r="U243">
        <f t="shared" si="26"/>
        <v>0</v>
      </c>
      <c r="V243">
        <f t="shared" si="27"/>
        <v>1</v>
      </c>
      <c r="W243">
        <f t="shared" si="21"/>
        <v>2</v>
      </c>
    </row>
    <row r="244" spans="1:23" x14ac:dyDescent="0.2">
      <c r="A244">
        <v>7</v>
      </c>
      <c r="B244">
        <v>42</v>
      </c>
      <c r="C244">
        <v>250</v>
      </c>
      <c r="D244" t="s">
        <v>16</v>
      </c>
      <c r="E244">
        <v>1.6334216594696001</v>
      </c>
      <c r="F244">
        <v>75.511999999999802</v>
      </c>
      <c r="G244">
        <v>0</v>
      </c>
      <c r="H244">
        <v>0</v>
      </c>
      <c r="I244">
        <v>60</v>
      </c>
      <c r="J244">
        <v>0</v>
      </c>
      <c r="K244">
        <v>0</v>
      </c>
      <c r="L244">
        <v>1998</v>
      </c>
      <c r="M244">
        <v>0.75</v>
      </c>
      <c r="N244">
        <v>0</v>
      </c>
      <c r="O244" t="s">
        <v>27</v>
      </c>
      <c r="P244">
        <v>0</v>
      </c>
      <c r="Q244" t="str">
        <f t="shared" si="22"/>
        <v>Small</v>
      </c>
      <c r="R244">
        <f t="shared" si="23"/>
        <v>1</v>
      </c>
      <c r="S244" t="str">
        <f t="shared" si="24"/>
        <v>eil7 250 1998 0,75</v>
      </c>
      <c r="T244" t="str">
        <f t="shared" si="25"/>
        <v>eil7 250 1998 0,75_cut_75,5119999999998</v>
      </c>
      <c r="U244">
        <f t="shared" si="26"/>
        <v>0</v>
      </c>
      <c r="V244">
        <f t="shared" si="27"/>
        <v>1</v>
      </c>
      <c r="W244">
        <f t="shared" si="21"/>
        <v>2</v>
      </c>
    </row>
    <row r="245" spans="1:23" x14ac:dyDescent="0.2">
      <c r="A245">
        <v>13</v>
      </c>
      <c r="B245">
        <v>156</v>
      </c>
      <c r="C245">
        <v>250</v>
      </c>
      <c r="D245" t="s">
        <v>19</v>
      </c>
      <c r="E245">
        <v>55.4903981685638</v>
      </c>
      <c r="F245">
        <v>152.99999999999901</v>
      </c>
      <c r="G245">
        <v>0</v>
      </c>
      <c r="H245">
        <v>4.8596849441528303</v>
      </c>
      <c r="I245">
        <v>50</v>
      </c>
      <c r="J245">
        <v>24</v>
      </c>
      <c r="K245">
        <v>0.1</v>
      </c>
      <c r="L245">
        <v>1998</v>
      </c>
      <c r="M245">
        <v>0.05</v>
      </c>
      <c r="N245">
        <v>0</v>
      </c>
      <c r="O245" t="s">
        <v>21</v>
      </c>
      <c r="P245">
        <v>0.48</v>
      </c>
      <c r="Q245" t="str">
        <f t="shared" si="22"/>
        <v>Small</v>
      </c>
      <c r="R245">
        <f t="shared" si="23"/>
        <v>1</v>
      </c>
      <c r="S245" t="str">
        <f t="shared" si="24"/>
        <v>eil13 250 1998 0,05</v>
      </c>
      <c r="T245" t="str">
        <f t="shared" si="25"/>
        <v>eil13 250 1998 0,05_warmstart_152,999999999999</v>
      </c>
      <c r="U245">
        <f t="shared" si="26"/>
        <v>0</v>
      </c>
      <c r="V245">
        <f t="shared" si="27"/>
        <v>1</v>
      </c>
      <c r="W245">
        <f t="shared" si="21"/>
        <v>2</v>
      </c>
    </row>
    <row r="246" spans="1:23" x14ac:dyDescent="0.2">
      <c r="A246">
        <v>101</v>
      </c>
      <c r="B246">
        <v>10100</v>
      </c>
      <c r="C246">
        <v>25</v>
      </c>
      <c r="D246" t="s">
        <v>19</v>
      </c>
      <c r="E246">
        <v>3267.6496622562399</v>
      </c>
      <c r="F246">
        <v>640.21159087991202</v>
      </c>
      <c r="G246" s="1">
        <v>9.2562179945171203E-5</v>
      </c>
      <c r="H246">
        <v>17.678173542022702</v>
      </c>
      <c r="I246">
        <v>904</v>
      </c>
      <c r="J246">
        <v>336</v>
      </c>
      <c r="K246">
        <v>0.1</v>
      </c>
      <c r="L246">
        <v>1998</v>
      </c>
      <c r="M246">
        <v>0.05</v>
      </c>
      <c r="N246">
        <v>10656</v>
      </c>
      <c r="O246" t="s">
        <v>31</v>
      </c>
      <c r="P246">
        <v>0.37168141592920301</v>
      </c>
      <c r="Q246" t="str">
        <f t="shared" si="22"/>
        <v>Large</v>
      </c>
      <c r="R246">
        <f t="shared" si="23"/>
        <v>1</v>
      </c>
      <c r="S246" t="str">
        <f t="shared" si="24"/>
        <v>eilA101 25 1998 0,05</v>
      </c>
      <c r="T246" t="str">
        <f t="shared" si="25"/>
        <v>eilA101 25 1998 0,05_warmstart_640,211590879912</v>
      </c>
      <c r="U246">
        <f t="shared" si="26"/>
        <v>9.2562179945171203E-5</v>
      </c>
      <c r="V246">
        <f t="shared" si="27"/>
        <v>0</v>
      </c>
      <c r="W246">
        <f t="shared" si="21"/>
        <v>2</v>
      </c>
    </row>
    <row r="247" spans="1:23" x14ac:dyDescent="0.2">
      <c r="A247">
        <v>23</v>
      </c>
      <c r="B247">
        <v>506</v>
      </c>
      <c r="C247">
        <v>250</v>
      </c>
      <c r="D247" t="s">
        <v>19</v>
      </c>
      <c r="E247">
        <v>437.21813535690302</v>
      </c>
      <c r="F247">
        <v>470.05859968022401</v>
      </c>
      <c r="G247">
        <v>0</v>
      </c>
      <c r="H247">
        <v>7.3132631778716997</v>
      </c>
      <c r="I247">
        <v>303</v>
      </c>
      <c r="J247">
        <v>141</v>
      </c>
      <c r="K247">
        <v>0.1</v>
      </c>
      <c r="L247">
        <v>1999</v>
      </c>
      <c r="M247">
        <v>0.05</v>
      </c>
      <c r="N247">
        <v>0</v>
      </c>
      <c r="O247" t="s">
        <v>25</v>
      </c>
      <c r="P247">
        <v>0.46534653465346498</v>
      </c>
      <c r="Q247" t="str">
        <f t="shared" si="22"/>
        <v>Small</v>
      </c>
      <c r="R247">
        <f t="shared" si="23"/>
        <v>1</v>
      </c>
      <c r="S247" t="str">
        <f t="shared" si="24"/>
        <v>eil23 250 1999 0,05</v>
      </c>
      <c r="T247" t="str">
        <f t="shared" si="25"/>
        <v>eil23 250 1999 0,05_warmstart_470,058599680224</v>
      </c>
      <c r="U247">
        <f t="shared" si="26"/>
        <v>0</v>
      </c>
      <c r="V247">
        <f t="shared" si="27"/>
        <v>1</v>
      </c>
      <c r="W247">
        <f t="shared" si="21"/>
        <v>2</v>
      </c>
    </row>
    <row r="248" spans="1:23" x14ac:dyDescent="0.2">
      <c r="A248">
        <v>76</v>
      </c>
      <c r="B248">
        <v>5700</v>
      </c>
      <c r="C248">
        <v>25</v>
      </c>
      <c r="D248" t="s">
        <v>16</v>
      </c>
      <c r="E248">
        <v>4902.3638672828602</v>
      </c>
      <c r="F248">
        <v>544.36905267082795</v>
      </c>
      <c r="G248">
        <v>0</v>
      </c>
      <c r="H248">
        <v>0</v>
      </c>
      <c r="I248">
        <v>3588</v>
      </c>
      <c r="J248">
        <v>0</v>
      </c>
      <c r="K248">
        <v>0</v>
      </c>
      <c r="L248">
        <v>1998</v>
      </c>
      <c r="M248">
        <v>0.75</v>
      </c>
      <c r="N248">
        <v>0</v>
      </c>
      <c r="O248" t="s">
        <v>26</v>
      </c>
      <c r="P248">
        <v>0</v>
      </c>
      <c r="Q248" t="str">
        <f t="shared" si="22"/>
        <v>Large</v>
      </c>
      <c r="R248">
        <f t="shared" si="23"/>
        <v>1</v>
      </c>
      <c r="S248" t="str">
        <f t="shared" si="24"/>
        <v>eilB76 25 1998 0,75</v>
      </c>
      <c r="T248" t="str">
        <f t="shared" si="25"/>
        <v>eilB76 25 1998 0,75_cut_544,369052670828</v>
      </c>
      <c r="U248">
        <f t="shared" si="26"/>
        <v>0</v>
      </c>
      <c r="V248">
        <f t="shared" si="27"/>
        <v>1</v>
      </c>
      <c r="W248">
        <f t="shared" si="21"/>
        <v>2</v>
      </c>
    </row>
    <row r="249" spans="1:23" x14ac:dyDescent="0.2">
      <c r="A249">
        <v>30</v>
      </c>
      <c r="B249">
        <v>870</v>
      </c>
      <c r="C249">
        <v>100</v>
      </c>
      <c r="D249" t="s">
        <v>16</v>
      </c>
      <c r="E249">
        <v>482.19986438751198</v>
      </c>
      <c r="F249">
        <v>382.72988778852903</v>
      </c>
      <c r="G249">
        <v>0</v>
      </c>
      <c r="H249">
        <v>0</v>
      </c>
      <c r="I249">
        <v>3865</v>
      </c>
      <c r="J249">
        <v>0</v>
      </c>
      <c r="K249">
        <v>0</v>
      </c>
      <c r="L249">
        <v>2000</v>
      </c>
      <c r="M249">
        <v>0.25</v>
      </c>
      <c r="N249">
        <v>0</v>
      </c>
      <c r="O249" t="s">
        <v>28</v>
      </c>
      <c r="P249">
        <v>0</v>
      </c>
      <c r="Q249" t="str">
        <f t="shared" si="22"/>
        <v>Medium</v>
      </c>
      <c r="R249">
        <f t="shared" si="23"/>
        <v>1</v>
      </c>
      <c r="S249" t="str">
        <f t="shared" si="24"/>
        <v>eil30 100 2000 0,25</v>
      </c>
      <c r="T249" t="str">
        <f t="shared" si="25"/>
        <v>eil30 100 2000 0,25_cut_382,729887788529</v>
      </c>
      <c r="U249">
        <f t="shared" si="26"/>
        <v>0</v>
      </c>
      <c r="V249">
        <f t="shared" si="27"/>
        <v>1</v>
      </c>
      <c r="W249">
        <f t="shared" si="21"/>
        <v>2</v>
      </c>
    </row>
    <row r="250" spans="1:23" x14ac:dyDescent="0.2">
      <c r="A250">
        <v>30</v>
      </c>
      <c r="B250">
        <v>870</v>
      </c>
      <c r="C250">
        <v>100</v>
      </c>
      <c r="D250" t="s">
        <v>16</v>
      </c>
      <c r="E250">
        <v>474.80134248733498</v>
      </c>
      <c r="F250">
        <v>382.72988778852903</v>
      </c>
      <c r="G250">
        <v>0</v>
      </c>
      <c r="H250">
        <v>0</v>
      </c>
      <c r="I250">
        <v>3865</v>
      </c>
      <c r="J250">
        <v>0</v>
      </c>
      <c r="K250">
        <v>0</v>
      </c>
      <c r="L250">
        <v>2001</v>
      </c>
      <c r="M250">
        <v>0.75</v>
      </c>
      <c r="N250">
        <v>0</v>
      </c>
      <c r="O250" t="s">
        <v>28</v>
      </c>
      <c r="P250">
        <v>0</v>
      </c>
      <c r="Q250" t="str">
        <f t="shared" si="22"/>
        <v>Medium</v>
      </c>
      <c r="R250">
        <f t="shared" si="23"/>
        <v>1</v>
      </c>
      <c r="S250" t="str">
        <f t="shared" si="24"/>
        <v>eil30 100 2001 0,75</v>
      </c>
      <c r="T250" t="str">
        <f t="shared" si="25"/>
        <v>eil30 100 2001 0,75_cut_382,729887788529</v>
      </c>
      <c r="U250">
        <f t="shared" si="26"/>
        <v>0</v>
      </c>
      <c r="V250">
        <f t="shared" si="27"/>
        <v>1</v>
      </c>
      <c r="W250">
        <f t="shared" si="21"/>
        <v>2</v>
      </c>
    </row>
    <row r="251" spans="1:23" x14ac:dyDescent="0.2">
      <c r="A251">
        <v>76</v>
      </c>
      <c r="B251">
        <v>5700</v>
      </c>
      <c r="C251">
        <v>50</v>
      </c>
      <c r="D251" t="s">
        <v>16</v>
      </c>
      <c r="E251">
        <v>7206.2908155918103</v>
      </c>
      <c r="F251" t="s">
        <v>17</v>
      </c>
      <c r="G251" t="s">
        <v>17</v>
      </c>
      <c r="H251">
        <v>0</v>
      </c>
      <c r="I251">
        <v>6294</v>
      </c>
      <c r="J251">
        <v>0</v>
      </c>
      <c r="K251">
        <v>0</v>
      </c>
      <c r="L251">
        <v>2001</v>
      </c>
      <c r="M251">
        <v>0.25</v>
      </c>
      <c r="N251">
        <v>0</v>
      </c>
      <c r="O251" t="s">
        <v>29</v>
      </c>
      <c r="P251">
        <v>0</v>
      </c>
      <c r="Q251" t="str">
        <f t="shared" si="22"/>
        <v>Large</v>
      </c>
      <c r="R251">
        <f t="shared" si="23"/>
        <v>0</v>
      </c>
      <c r="S251" t="str">
        <f t="shared" si="24"/>
        <v>eilD76 50 2001 0,25</v>
      </c>
      <c r="T251" t="str">
        <f t="shared" si="25"/>
        <v>eilD76 50 2001 0,25_cut_inf</v>
      </c>
      <c r="U251" t="str">
        <f t="shared" si="26"/>
        <v>inf</v>
      </c>
      <c r="V251">
        <f t="shared" si="27"/>
        <v>0</v>
      </c>
      <c r="W251">
        <f t="shared" si="21"/>
        <v>2</v>
      </c>
    </row>
    <row r="252" spans="1:23" x14ac:dyDescent="0.2">
      <c r="A252">
        <v>101</v>
      </c>
      <c r="B252">
        <v>10100</v>
      </c>
      <c r="C252">
        <v>25</v>
      </c>
      <c r="D252" t="s">
        <v>16</v>
      </c>
      <c r="E252">
        <v>1540.2059574127099</v>
      </c>
      <c r="F252">
        <v>640.21159087976002</v>
      </c>
      <c r="G252">
        <v>0</v>
      </c>
      <c r="H252">
        <v>0</v>
      </c>
      <c r="I252">
        <v>3415</v>
      </c>
      <c r="J252">
        <v>0</v>
      </c>
      <c r="K252">
        <v>0</v>
      </c>
      <c r="L252">
        <v>1998</v>
      </c>
      <c r="M252">
        <v>0.05</v>
      </c>
      <c r="N252">
        <v>0</v>
      </c>
      <c r="O252" t="s">
        <v>31</v>
      </c>
      <c r="P252">
        <v>0</v>
      </c>
      <c r="Q252" t="str">
        <f t="shared" si="22"/>
        <v>Large</v>
      </c>
      <c r="R252">
        <f t="shared" si="23"/>
        <v>1</v>
      </c>
      <c r="S252" t="str">
        <f t="shared" si="24"/>
        <v>eilA101 25 1998 0,05</v>
      </c>
      <c r="T252" t="str">
        <f t="shared" si="25"/>
        <v>eilA101 25 1998 0,05_cut_640,21159087976</v>
      </c>
      <c r="U252">
        <f t="shared" si="26"/>
        <v>0</v>
      </c>
      <c r="V252">
        <f t="shared" si="27"/>
        <v>1</v>
      </c>
      <c r="W252">
        <f t="shared" si="21"/>
        <v>2</v>
      </c>
    </row>
    <row r="253" spans="1:23" x14ac:dyDescent="0.2">
      <c r="A253">
        <v>48</v>
      </c>
      <c r="B253">
        <v>2256</v>
      </c>
      <c r="C253">
        <v>50</v>
      </c>
      <c r="D253" t="s">
        <v>19</v>
      </c>
      <c r="E253">
        <v>7203.4882025718598</v>
      </c>
      <c r="F253" t="s">
        <v>17</v>
      </c>
      <c r="G253" t="s">
        <v>17</v>
      </c>
      <c r="H253">
        <v>6.70180320739746</v>
      </c>
      <c r="I253">
        <v>1251</v>
      </c>
      <c r="J253">
        <v>306</v>
      </c>
      <c r="K253">
        <v>0.1</v>
      </c>
      <c r="L253">
        <v>1998</v>
      </c>
      <c r="M253">
        <v>0.25</v>
      </c>
      <c r="N253">
        <v>49078</v>
      </c>
      <c r="O253" t="s">
        <v>23</v>
      </c>
      <c r="P253">
        <v>0.24460431654676201</v>
      </c>
      <c r="Q253" t="str">
        <f t="shared" si="22"/>
        <v>Medium</v>
      </c>
      <c r="R253">
        <f t="shared" si="23"/>
        <v>0</v>
      </c>
      <c r="S253" t="str">
        <f t="shared" si="24"/>
        <v>att48 50 1998 0,25</v>
      </c>
      <c r="T253" t="str">
        <f t="shared" si="25"/>
        <v>att48 50 1998 0,25_warmstart_inf</v>
      </c>
      <c r="U253" t="str">
        <f t="shared" si="26"/>
        <v>Niet meedoen</v>
      </c>
      <c r="V253">
        <f t="shared" si="27"/>
        <v>0</v>
      </c>
      <c r="W253">
        <f t="shared" si="21"/>
        <v>2</v>
      </c>
    </row>
    <row r="254" spans="1:23" x14ac:dyDescent="0.2">
      <c r="A254">
        <v>13</v>
      </c>
      <c r="B254">
        <v>156</v>
      </c>
      <c r="C254">
        <v>25</v>
      </c>
      <c r="D254" t="s">
        <v>19</v>
      </c>
      <c r="E254">
        <v>0.90813970565795898</v>
      </c>
      <c r="F254">
        <v>153</v>
      </c>
      <c r="G254">
        <v>0</v>
      </c>
      <c r="H254">
        <v>0.39413237571716297</v>
      </c>
      <c r="I254">
        <v>61</v>
      </c>
      <c r="J254">
        <v>24</v>
      </c>
      <c r="K254">
        <v>0.1</v>
      </c>
      <c r="L254">
        <v>2001</v>
      </c>
      <c r="M254">
        <v>0.05</v>
      </c>
      <c r="N254">
        <v>0</v>
      </c>
      <c r="O254" t="s">
        <v>21</v>
      </c>
      <c r="P254">
        <v>0.393442622950819</v>
      </c>
      <c r="Q254" t="str">
        <f t="shared" si="22"/>
        <v>Small</v>
      </c>
      <c r="R254">
        <f t="shared" si="23"/>
        <v>1</v>
      </c>
      <c r="S254" t="str">
        <f t="shared" si="24"/>
        <v>eil13 25 2001 0,05</v>
      </c>
      <c r="T254" t="str">
        <f t="shared" si="25"/>
        <v>eil13 25 2001 0,05_warmstart_153</v>
      </c>
      <c r="U254">
        <f t="shared" si="26"/>
        <v>0</v>
      </c>
      <c r="V254">
        <f t="shared" si="27"/>
        <v>1</v>
      </c>
      <c r="W254">
        <f t="shared" si="21"/>
        <v>2</v>
      </c>
    </row>
    <row r="255" spans="1:23" x14ac:dyDescent="0.2">
      <c r="A255">
        <v>51</v>
      </c>
      <c r="B255">
        <v>2550</v>
      </c>
      <c r="C255">
        <v>25</v>
      </c>
      <c r="D255" t="s">
        <v>19</v>
      </c>
      <c r="E255">
        <v>1538.2420752048399</v>
      </c>
      <c r="F255">
        <v>428.871756392034</v>
      </c>
      <c r="G255">
        <v>0</v>
      </c>
      <c r="H255">
        <v>2.3371171951293901</v>
      </c>
      <c r="I255">
        <v>301</v>
      </c>
      <c r="J255">
        <v>66</v>
      </c>
      <c r="K255">
        <v>0.1</v>
      </c>
      <c r="L255">
        <v>1998</v>
      </c>
      <c r="M255">
        <v>0.25</v>
      </c>
      <c r="N255">
        <v>23898</v>
      </c>
      <c r="O255" t="s">
        <v>20</v>
      </c>
      <c r="P255">
        <v>0.21926910299003299</v>
      </c>
      <c r="Q255" t="str">
        <f t="shared" si="22"/>
        <v>Large</v>
      </c>
      <c r="R255">
        <f t="shared" si="23"/>
        <v>1</v>
      </c>
      <c r="S255" t="str">
        <f t="shared" si="24"/>
        <v>eil51 25 1998 0,25</v>
      </c>
      <c r="T255" t="str">
        <f t="shared" si="25"/>
        <v>eil51 25 1998 0,25_warmstart_428,871756392034</v>
      </c>
      <c r="U255">
        <f t="shared" si="26"/>
        <v>0</v>
      </c>
      <c r="V255">
        <f t="shared" si="27"/>
        <v>1</v>
      </c>
      <c r="W255">
        <f t="shared" si="21"/>
        <v>2</v>
      </c>
    </row>
    <row r="256" spans="1:23" x14ac:dyDescent="0.2">
      <c r="A256">
        <v>7</v>
      </c>
      <c r="B256">
        <v>42</v>
      </c>
      <c r="C256">
        <v>50</v>
      </c>
      <c r="D256" t="s">
        <v>19</v>
      </c>
      <c r="E256">
        <v>0.71470546722412098</v>
      </c>
      <c r="F256">
        <v>77.28</v>
      </c>
      <c r="G256">
        <v>0</v>
      </c>
      <c r="H256">
        <v>0.45910215377807601</v>
      </c>
      <c r="I256">
        <v>7</v>
      </c>
      <c r="J256">
        <v>4</v>
      </c>
      <c r="K256">
        <v>0.1</v>
      </c>
      <c r="L256">
        <v>2001</v>
      </c>
      <c r="M256">
        <v>0.75</v>
      </c>
      <c r="N256">
        <v>79</v>
      </c>
      <c r="O256" t="s">
        <v>27</v>
      </c>
      <c r="P256">
        <v>0.57142857142857095</v>
      </c>
      <c r="Q256" t="str">
        <f t="shared" si="22"/>
        <v>Small</v>
      </c>
      <c r="R256">
        <f t="shared" si="23"/>
        <v>1</v>
      </c>
      <c r="S256" t="str">
        <f t="shared" si="24"/>
        <v>eil7 50 2001 0,75</v>
      </c>
      <c r="T256" t="str">
        <f t="shared" si="25"/>
        <v>eil7 50 2001 0,75_warmstart_77,28</v>
      </c>
      <c r="U256">
        <f t="shared" si="26"/>
        <v>0</v>
      </c>
      <c r="V256">
        <f t="shared" si="27"/>
        <v>1</v>
      </c>
      <c r="W256">
        <f t="shared" si="21"/>
        <v>2</v>
      </c>
    </row>
    <row r="257" spans="1:23" x14ac:dyDescent="0.2">
      <c r="A257">
        <v>76</v>
      </c>
      <c r="B257">
        <v>5700</v>
      </c>
      <c r="C257">
        <v>25</v>
      </c>
      <c r="D257" t="s">
        <v>19</v>
      </c>
      <c r="E257">
        <v>3619.4351577758698</v>
      </c>
      <c r="F257">
        <v>544.36905267082795</v>
      </c>
      <c r="G257" s="1">
        <v>6.9852728414628204E-6</v>
      </c>
      <c r="H257">
        <v>5.8362944126129097</v>
      </c>
      <c r="I257">
        <v>459</v>
      </c>
      <c r="J257">
        <v>106</v>
      </c>
      <c r="K257">
        <v>0.1</v>
      </c>
      <c r="L257">
        <v>2000</v>
      </c>
      <c r="M257">
        <v>0.05</v>
      </c>
      <c r="N257">
        <v>4622</v>
      </c>
      <c r="O257" t="s">
        <v>26</v>
      </c>
      <c r="P257">
        <v>0.23093681917211301</v>
      </c>
      <c r="Q257" t="str">
        <f t="shared" si="22"/>
        <v>Large</v>
      </c>
      <c r="R257">
        <f t="shared" si="23"/>
        <v>1</v>
      </c>
      <c r="S257" t="str">
        <f t="shared" si="24"/>
        <v>eilB76 25 2000 0,05</v>
      </c>
      <c r="T257" t="str">
        <f t="shared" si="25"/>
        <v>eilB76 25 2000 0,05_warmstart_544,369052670828</v>
      </c>
      <c r="U257">
        <f t="shared" si="26"/>
        <v>6.9852728414628204E-6</v>
      </c>
      <c r="V257">
        <f t="shared" si="27"/>
        <v>0</v>
      </c>
      <c r="W257">
        <f t="shared" si="21"/>
        <v>2</v>
      </c>
    </row>
    <row r="258" spans="1:23" x14ac:dyDescent="0.2">
      <c r="A258">
        <v>30</v>
      </c>
      <c r="B258">
        <v>870</v>
      </c>
      <c r="C258">
        <v>250</v>
      </c>
      <c r="D258" t="s">
        <v>16</v>
      </c>
      <c r="E258">
        <v>6248.4455215930902</v>
      </c>
      <c r="F258">
        <v>382.72988778852402</v>
      </c>
      <c r="G258">
        <v>0</v>
      </c>
      <c r="H258">
        <v>0</v>
      </c>
      <c r="I258">
        <v>7042</v>
      </c>
      <c r="J258">
        <v>0</v>
      </c>
      <c r="K258">
        <v>0</v>
      </c>
      <c r="L258">
        <v>2002</v>
      </c>
      <c r="M258">
        <v>0.05</v>
      </c>
      <c r="N258">
        <v>0</v>
      </c>
      <c r="O258" t="s">
        <v>28</v>
      </c>
      <c r="P258">
        <v>0</v>
      </c>
      <c r="Q258" t="str">
        <f t="shared" si="22"/>
        <v>Medium</v>
      </c>
      <c r="R258">
        <f t="shared" si="23"/>
        <v>1</v>
      </c>
      <c r="S258" t="str">
        <f t="shared" si="24"/>
        <v>eil30 250 2002 0,05</v>
      </c>
      <c r="T258" t="str">
        <f t="shared" si="25"/>
        <v>eil30 250 2002 0,05_cut_382,729887788524</v>
      </c>
      <c r="U258">
        <f t="shared" si="26"/>
        <v>0</v>
      </c>
      <c r="V258">
        <f t="shared" si="27"/>
        <v>1</v>
      </c>
      <c r="W258">
        <f t="shared" ref="W258:W321" si="28">COUNTIF(S:S,S258)</f>
        <v>2</v>
      </c>
    </row>
    <row r="259" spans="1:23" x14ac:dyDescent="0.2">
      <c r="A259">
        <v>33</v>
      </c>
      <c r="B259">
        <v>1056</v>
      </c>
      <c r="C259">
        <v>50</v>
      </c>
      <c r="D259" t="s">
        <v>16</v>
      </c>
      <c r="E259">
        <v>1182.0356252193401</v>
      </c>
      <c r="F259">
        <v>442.65348671178702</v>
      </c>
      <c r="G259">
        <v>0</v>
      </c>
      <c r="H259">
        <v>0</v>
      </c>
      <c r="I259">
        <v>9811</v>
      </c>
      <c r="J259">
        <v>0</v>
      </c>
      <c r="K259">
        <v>0</v>
      </c>
      <c r="L259">
        <v>1999</v>
      </c>
      <c r="M259">
        <v>0.25</v>
      </c>
      <c r="N259">
        <v>0</v>
      </c>
      <c r="O259" t="s">
        <v>18</v>
      </c>
      <c r="P259">
        <v>0</v>
      </c>
      <c r="Q259" t="str">
        <f t="shared" ref="Q259:Q322" si="29">IF(A259&lt;25,"Small",IF(A259&lt;50,"Medium","Large"))</f>
        <v>Medium</v>
      </c>
      <c r="R259">
        <f t="shared" ref="R259:R322" si="30">IF(ISNUMBER(G259),1,0)</f>
        <v>1</v>
      </c>
      <c r="S259" t="str">
        <f t="shared" ref="S259:S322" si="31">O259 &amp; " " &amp; C259  &amp; " " &amp; L259 &amp; " " &amp; M259</f>
        <v>eil33 50 1999 0,25</v>
      </c>
      <c r="T259" t="str">
        <f t="shared" ref="T259:T322" si="32">S259&amp;"_"&amp;D259&amp;"_"&amp;F259</f>
        <v>eil33 50 1999 0,25_cut_442,653486711787</v>
      </c>
      <c r="U259">
        <f t="shared" ref="U259:U322" si="33">IF(AND(D259="warmstart", COUNTIF(T:T,S259 &amp; "_cut_inf") &gt; 0), "Niet meedoen",G259)</f>
        <v>0</v>
      </c>
      <c r="V259">
        <f t="shared" ref="V259:V322" si="34">IF(G259=0,1,0)</f>
        <v>1</v>
      </c>
      <c r="W259">
        <f t="shared" si="28"/>
        <v>2</v>
      </c>
    </row>
    <row r="260" spans="1:23" x14ac:dyDescent="0.2">
      <c r="A260">
        <v>7</v>
      </c>
      <c r="B260">
        <v>42</v>
      </c>
      <c r="C260">
        <v>250</v>
      </c>
      <c r="D260" t="s">
        <v>16</v>
      </c>
      <c r="E260">
        <v>4.5001039505004803</v>
      </c>
      <c r="F260">
        <v>101.987999999999</v>
      </c>
      <c r="G260">
        <v>0</v>
      </c>
      <c r="H260">
        <v>0</v>
      </c>
      <c r="I260">
        <v>1455</v>
      </c>
      <c r="J260">
        <v>0</v>
      </c>
      <c r="K260">
        <v>0</v>
      </c>
      <c r="L260">
        <v>1999</v>
      </c>
      <c r="M260">
        <v>0.25</v>
      </c>
      <c r="N260">
        <v>0</v>
      </c>
      <c r="O260" t="s">
        <v>27</v>
      </c>
      <c r="P260">
        <v>0</v>
      </c>
      <c r="Q260" t="str">
        <f t="shared" si="29"/>
        <v>Small</v>
      </c>
      <c r="R260">
        <f t="shared" si="30"/>
        <v>1</v>
      </c>
      <c r="S260" t="str">
        <f t="shared" si="31"/>
        <v>eil7 250 1999 0,25</v>
      </c>
      <c r="T260" t="str">
        <f t="shared" si="32"/>
        <v>eil7 250 1999 0,25_cut_101,987999999999</v>
      </c>
      <c r="U260">
        <f t="shared" si="33"/>
        <v>0</v>
      </c>
      <c r="V260">
        <f t="shared" si="34"/>
        <v>1</v>
      </c>
      <c r="W260">
        <f t="shared" si="28"/>
        <v>2</v>
      </c>
    </row>
    <row r="261" spans="1:23" x14ac:dyDescent="0.2">
      <c r="A261">
        <v>30</v>
      </c>
      <c r="B261">
        <v>870</v>
      </c>
      <c r="C261">
        <v>50</v>
      </c>
      <c r="D261" t="s">
        <v>16</v>
      </c>
      <c r="E261">
        <v>84.639894485473604</v>
      </c>
      <c r="F261">
        <v>382.72988778852903</v>
      </c>
      <c r="G261">
        <v>0</v>
      </c>
      <c r="H261">
        <v>0</v>
      </c>
      <c r="I261">
        <v>1944</v>
      </c>
      <c r="J261">
        <v>0</v>
      </c>
      <c r="K261">
        <v>0</v>
      </c>
      <c r="L261">
        <v>1999</v>
      </c>
      <c r="M261">
        <v>0.05</v>
      </c>
      <c r="N261">
        <v>0</v>
      </c>
      <c r="O261" t="s">
        <v>28</v>
      </c>
      <c r="P261">
        <v>0</v>
      </c>
      <c r="Q261" t="str">
        <f t="shared" si="29"/>
        <v>Medium</v>
      </c>
      <c r="R261">
        <f t="shared" si="30"/>
        <v>1</v>
      </c>
      <c r="S261" t="str">
        <f t="shared" si="31"/>
        <v>eil30 50 1999 0,05</v>
      </c>
      <c r="T261" t="str">
        <f t="shared" si="32"/>
        <v>eil30 50 1999 0,05_cut_382,729887788529</v>
      </c>
      <c r="U261">
        <f t="shared" si="33"/>
        <v>0</v>
      </c>
      <c r="V261">
        <f t="shared" si="34"/>
        <v>1</v>
      </c>
      <c r="W261">
        <f t="shared" si="28"/>
        <v>2</v>
      </c>
    </row>
    <row r="262" spans="1:23" x14ac:dyDescent="0.2">
      <c r="A262">
        <v>7</v>
      </c>
      <c r="B262">
        <v>42</v>
      </c>
      <c r="C262">
        <v>25</v>
      </c>
      <c r="D262" t="s">
        <v>16</v>
      </c>
      <c r="E262">
        <v>0.71475124359130804</v>
      </c>
      <c r="F262">
        <v>104</v>
      </c>
      <c r="G262">
        <v>0</v>
      </c>
      <c r="H262">
        <v>0</v>
      </c>
      <c r="I262">
        <v>172</v>
      </c>
      <c r="J262">
        <v>0</v>
      </c>
      <c r="K262">
        <v>0</v>
      </c>
      <c r="L262">
        <v>1999</v>
      </c>
      <c r="M262">
        <v>0.05</v>
      </c>
      <c r="N262">
        <v>0</v>
      </c>
      <c r="O262" t="s">
        <v>27</v>
      </c>
      <c r="P262">
        <v>0</v>
      </c>
      <c r="Q262" t="str">
        <f t="shared" si="29"/>
        <v>Small</v>
      </c>
      <c r="R262">
        <f t="shared" si="30"/>
        <v>1</v>
      </c>
      <c r="S262" t="str">
        <f t="shared" si="31"/>
        <v>eil7 25 1999 0,05</v>
      </c>
      <c r="T262" t="str">
        <f t="shared" si="32"/>
        <v>eil7 25 1999 0,05_cut_104</v>
      </c>
      <c r="U262">
        <f t="shared" si="33"/>
        <v>0</v>
      </c>
      <c r="V262">
        <f t="shared" si="34"/>
        <v>1</v>
      </c>
      <c r="W262">
        <f t="shared" si="28"/>
        <v>2</v>
      </c>
    </row>
    <row r="263" spans="1:23" x14ac:dyDescent="0.2">
      <c r="A263">
        <v>23</v>
      </c>
      <c r="B263">
        <v>506</v>
      </c>
      <c r="C263">
        <v>25</v>
      </c>
      <c r="D263" t="s">
        <v>19</v>
      </c>
      <c r="E263">
        <v>3.4074144363403298</v>
      </c>
      <c r="F263">
        <v>470.05859968022298</v>
      </c>
      <c r="G263">
        <v>0</v>
      </c>
      <c r="H263">
        <v>0.72498750686645497</v>
      </c>
      <c r="I263">
        <v>113</v>
      </c>
      <c r="J263">
        <v>88</v>
      </c>
      <c r="K263">
        <v>0.1</v>
      </c>
      <c r="L263">
        <v>2001</v>
      </c>
      <c r="M263">
        <v>0.75</v>
      </c>
      <c r="N263">
        <v>0</v>
      </c>
      <c r="O263" t="s">
        <v>25</v>
      </c>
      <c r="P263">
        <v>0.77876106194690198</v>
      </c>
      <c r="Q263" t="str">
        <f t="shared" si="29"/>
        <v>Small</v>
      </c>
      <c r="R263">
        <f t="shared" si="30"/>
        <v>1</v>
      </c>
      <c r="S263" t="str">
        <f t="shared" si="31"/>
        <v>eil23 25 2001 0,75</v>
      </c>
      <c r="T263" t="str">
        <f t="shared" si="32"/>
        <v>eil23 25 2001 0,75_warmstart_470,058599680223</v>
      </c>
      <c r="U263">
        <f t="shared" si="33"/>
        <v>0</v>
      </c>
      <c r="V263">
        <f t="shared" si="34"/>
        <v>1</v>
      </c>
      <c r="W263">
        <f t="shared" si="28"/>
        <v>2</v>
      </c>
    </row>
    <row r="264" spans="1:23" x14ac:dyDescent="0.2">
      <c r="A264">
        <v>31</v>
      </c>
      <c r="B264">
        <v>930</v>
      </c>
      <c r="C264">
        <v>25</v>
      </c>
      <c r="D264" t="s">
        <v>16</v>
      </c>
      <c r="E264">
        <v>6.3922677040100098</v>
      </c>
      <c r="F264">
        <v>222.99999999999901</v>
      </c>
      <c r="G264">
        <v>0</v>
      </c>
      <c r="H264">
        <v>0</v>
      </c>
      <c r="I264">
        <v>199</v>
      </c>
      <c r="J264">
        <v>0</v>
      </c>
      <c r="K264">
        <v>0</v>
      </c>
      <c r="L264">
        <v>2002</v>
      </c>
      <c r="M264">
        <v>0.05</v>
      </c>
      <c r="N264">
        <v>0</v>
      </c>
      <c r="O264" t="s">
        <v>24</v>
      </c>
      <c r="P264">
        <v>0</v>
      </c>
      <c r="Q264" t="str">
        <f t="shared" si="29"/>
        <v>Medium</v>
      </c>
      <c r="R264">
        <f t="shared" si="30"/>
        <v>1</v>
      </c>
      <c r="S264" t="str">
        <f t="shared" si="31"/>
        <v>eil31 25 2002 0,05</v>
      </c>
      <c r="T264" t="str">
        <f t="shared" si="32"/>
        <v>eil31 25 2002 0,05_cut_222,999999999999</v>
      </c>
      <c r="U264">
        <f t="shared" si="33"/>
        <v>0</v>
      </c>
      <c r="V264">
        <f t="shared" si="34"/>
        <v>1</v>
      </c>
      <c r="W264">
        <f t="shared" si="28"/>
        <v>2</v>
      </c>
    </row>
    <row r="265" spans="1:23" x14ac:dyDescent="0.2">
      <c r="A265">
        <v>30</v>
      </c>
      <c r="B265">
        <v>870</v>
      </c>
      <c r="C265">
        <v>100</v>
      </c>
      <c r="D265" t="s">
        <v>19</v>
      </c>
      <c r="E265">
        <v>352.90569353103598</v>
      </c>
      <c r="F265">
        <v>382.72988778853102</v>
      </c>
      <c r="G265">
        <v>0</v>
      </c>
      <c r="H265">
        <v>3.86706089973449</v>
      </c>
      <c r="I265">
        <v>411</v>
      </c>
      <c r="J265">
        <v>109</v>
      </c>
      <c r="K265">
        <v>0.1</v>
      </c>
      <c r="L265">
        <v>1998</v>
      </c>
      <c r="M265">
        <v>0.05</v>
      </c>
      <c r="N265">
        <v>484</v>
      </c>
      <c r="O265" t="s">
        <v>28</v>
      </c>
      <c r="P265">
        <v>0.26520681265206802</v>
      </c>
      <c r="Q265" t="str">
        <f t="shared" si="29"/>
        <v>Medium</v>
      </c>
      <c r="R265">
        <f t="shared" si="30"/>
        <v>1</v>
      </c>
      <c r="S265" t="str">
        <f t="shared" si="31"/>
        <v>eil30 100 1998 0,05</v>
      </c>
      <c r="T265" t="str">
        <f t="shared" si="32"/>
        <v>eil30 100 1998 0,05_warmstart_382,729887788531</v>
      </c>
      <c r="U265">
        <f t="shared" si="33"/>
        <v>0</v>
      </c>
      <c r="V265">
        <f t="shared" si="34"/>
        <v>1</v>
      </c>
      <c r="W265">
        <f t="shared" si="28"/>
        <v>2</v>
      </c>
    </row>
    <row r="266" spans="1:23" x14ac:dyDescent="0.2">
      <c r="A266">
        <v>33</v>
      </c>
      <c r="B266">
        <v>1056</v>
      </c>
      <c r="C266">
        <v>50</v>
      </c>
      <c r="D266" t="s">
        <v>19</v>
      </c>
      <c r="E266">
        <v>53.159977436065603</v>
      </c>
      <c r="F266">
        <v>442.65348671178799</v>
      </c>
      <c r="G266">
        <v>0</v>
      </c>
      <c r="H266">
        <v>5.44978594779968</v>
      </c>
      <c r="I266">
        <v>385</v>
      </c>
      <c r="J266">
        <v>265</v>
      </c>
      <c r="K266">
        <v>0.1</v>
      </c>
      <c r="L266">
        <v>2001</v>
      </c>
      <c r="M266">
        <v>0.75</v>
      </c>
      <c r="N266">
        <v>396</v>
      </c>
      <c r="O266" t="s">
        <v>18</v>
      </c>
      <c r="P266">
        <v>0.68831168831168799</v>
      </c>
      <c r="Q266" t="str">
        <f t="shared" si="29"/>
        <v>Medium</v>
      </c>
      <c r="R266">
        <f t="shared" si="30"/>
        <v>1</v>
      </c>
      <c r="S266" t="str">
        <f t="shared" si="31"/>
        <v>eil33 50 2001 0,75</v>
      </c>
      <c r="T266" t="str">
        <f t="shared" si="32"/>
        <v>eil33 50 2001 0,75_warmstart_442,653486711788</v>
      </c>
      <c r="U266">
        <f t="shared" si="33"/>
        <v>0</v>
      </c>
      <c r="V266">
        <f t="shared" si="34"/>
        <v>1</v>
      </c>
      <c r="W266">
        <f t="shared" si="28"/>
        <v>2</v>
      </c>
    </row>
    <row r="267" spans="1:23" x14ac:dyDescent="0.2">
      <c r="A267">
        <v>30</v>
      </c>
      <c r="B267">
        <v>870</v>
      </c>
      <c r="C267">
        <v>25</v>
      </c>
      <c r="D267" t="s">
        <v>19</v>
      </c>
      <c r="E267">
        <v>22.815634012222201</v>
      </c>
      <c r="F267">
        <v>382.72988778852903</v>
      </c>
      <c r="G267">
        <v>0</v>
      </c>
      <c r="H267">
        <v>1.7518959045410101</v>
      </c>
      <c r="I267">
        <v>331</v>
      </c>
      <c r="J267">
        <v>203</v>
      </c>
      <c r="K267">
        <v>0.1</v>
      </c>
      <c r="L267">
        <v>2001</v>
      </c>
      <c r="M267">
        <v>0.75</v>
      </c>
      <c r="N267">
        <v>0</v>
      </c>
      <c r="O267" t="s">
        <v>28</v>
      </c>
      <c r="P267">
        <v>0.61329305135951595</v>
      </c>
      <c r="Q267" t="str">
        <f t="shared" si="29"/>
        <v>Medium</v>
      </c>
      <c r="R267">
        <f t="shared" si="30"/>
        <v>1</v>
      </c>
      <c r="S267" t="str">
        <f t="shared" si="31"/>
        <v>eil30 25 2001 0,75</v>
      </c>
      <c r="T267" t="str">
        <f t="shared" si="32"/>
        <v>eil30 25 2001 0,75_warmstart_382,729887788529</v>
      </c>
      <c r="U267">
        <f t="shared" si="33"/>
        <v>0</v>
      </c>
      <c r="V267">
        <f t="shared" si="34"/>
        <v>1</v>
      </c>
      <c r="W267">
        <f t="shared" si="28"/>
        <v>2</v>
      </c>
    </row>
    <row r="268" spans="1:23" x14ac:dyDescent="0.2">
      <c r="A268">
        <v>13</v>
      </c>
      <c r="B268">
        <v>156</v>
      </c>
      <c r="C268">
        <v>50</v>
      </c>
      <c r="D268" t="s">
        <v>16</v>
      </c>
      <c r="E268">
        <v>2.7589526176452601</v>
      </c>
      <c r="F268">
        <v>152.99999999999901</v>
      </c>
      <c r="G268">
        <v>0</v>
      </c>
      <c r="H268">
        <v>0</v>
      </c>
      <c r="I268">
        <v>54</v>
      </c>
      <c r="J268">
        <v>0</v>
      </c>
      <c r="K268">
        <v>0</v>
      </c>
      <c r="L268">
        <v>2000</v>
      </c>
      <c r="M268">
        <v>0.05</v>
      </c>
      <c r="N268">
        <v>0</v>
      </c>
      <c r="O268" t="s">
        <v>21</v>
      </c>
      <c r="P268">
        <v>0</v>
      </c>
      <c r="Q268" t="str">
        <f t="shared" si="29"/>
        <v>Small</v>
      </c>
      <c r="R268">
        <f t="shared" si="30"/>
        <v>1</v>
      </c>
      <c r="S268" t="str">
        <f t="shared" si="31"/>
        <v>eil13 50 2000 0,05</v>
      </c>
      <c r="T268" t="str">
        <f t="shared" si="32"/>
        <v>eil13 50 2000 0,05_cut_152,999999999999</v>
      </c>
      <c r="U268">
        <f t="shared" si="33"/>
        <v>0</v>
      </c>
      <c r="V268">
        <f t="shared" si="34"/>
        <v>1</v>
      </c>
      <c r="W268">
        <f t="shared" si="28"/>
        <v>2</v>
      </c>
    </row>
    <row r="269" spans="1:23" x14ac:dyDescent="0.2">
      <c r="A269">
        <v>76</v>
      </c>
      <c r="B269">
        <v>5700</v>
      </c>
      <c r="C269">
        <v>100</v>
      </c>
      <c r="D269" t="s">
        <v>16</v>
      </c>
      <c r="E269">
        <v>7214.3201823234504</v>
      </c>
      <c r="F269" t="s">
        <v>17</v>
      </c>
      <c r="G269" t="s">
        <v>17</v>
      </c>
      <c r="H269">
        <v>0</v>
      </c>
      <c r="I269">
        <v>3387</v>
      </c>
      <c r="J269">
        <v>0</v>
      </c>
      <c r="K269">
        <v>0</v>
      </c>
      <c r="L269">
        <v>2001</v>
      </c>
      <c r="M269">
        <v>0.05</v>
      </c>
      <c r="N269">
        <v>0</v>
      </c>
      <c r="O269" t="s">
        <v>30</v>
      </c>
      <c r="P269">
        <v>0</v>
      </c>
      <c r="Q269" t="str">
        <f t="shared" si="29"/>
        <v>Large</v>
      </c>
      <c r="R269">
        <f t="shared" si="30"/>
        <v>0</v>
      </c>
      <c r="S269" t="str">
        <f t="shared" si="31"/>
        <v>eilA76 100 2001 0,05</v>
      </c>
      <c r="T269" t="str">
        <f t="shared" si="32"/>
        <v>eilA76 100 2001 0,05_cut_inf</v>
      </c>
      <c r="U269" t="str">
        <f t="shared" si="33"/>
        <v>inf</v>
      </c>
      <c r="V269">
        <f t="shared" si="34"/>
        <v>0</v>
      </c>
      <c r="W269">
        <f t="shared" si="28"/>
        <v>2</v>
      </c>
    </row>
    <row r="270" spans="1:23" x14ac:dyDescent="0.2">
      <c r="A270">
        <v>23</v>
      </c>
      <c r="B270">
        <v>506</v>
      </c>
      <c r="C270">
        <v>100</v>
      </c>
      <c r="D270" t="s">
        <v>16</v>
      </c>
      <c r="E270">
        <v>86.314667940139699</v>
      </c>
      <c r="F270">
        <v>470.05859968022401</v>
      </c>
      <c r="G270">
        <v>0</v>
      </c>
      <c r="H270">
        <v>0</v>
      </c>
      <c r="I270">
        <v>553</v>
      </c>
      <c r="J270">
        <v>0</v>
      </c>
      <c r="K270">
        <v>0</v>
      </c>
      <c r="L270">
        <v>2000</v>
      </c>
      <c r="M270">
        <v>0.25</v>
      </c>
      <c r="N270">
        <v>0</v>
      </c>
      <c r="O270" t="s">
        <v>25</v>
      </c>
      <c r="P270">
        <v>0</v>
      </c>
      <c r="Q270" t="str">
        <f t="shared" si="29"/>
        <v>Small</v>
      </c>
      <c r="R270">
        <f t="shared" si="30"/>
        <v>1</v>
      </c>
      <c r="S270" t="str">
        <f t="shared" si="31"/>
        <v>eil23 100 2000 0,25</v>
      </c>
      <c r="T270" t="str">
        <f t="shared" si="32"/>
        <v>eil23 100 2000 0,25_cut_470,058599680224</v>
      </c>
      <c r="U270">
        <f t="shared" si="33"/>
        <v>0</v>
      </c>
      <c r="V270">
        <f t="shared" si="34"/>
        <v>1</v>
      </c>
      <c r="W270">
        <f t="shared" si="28"/>
        <v>2</v>
      </c>
    </row>
    <row r="271" spans="1:23" x14ac:dyDescent="0.2">
      <c r="A271">
        <v>33</v>
      </c>
      <c r="B271">
        <v>1056</v>
      </c>
      <c r="C271">
        <v>100</v>
      </c>
      <c r="D271" t="s">
        <v>19</v>
      </c>
      <c r="E271">
        <v>1628.0416457653</v>
      </c>
      <c r="F271">
        <v>442.65348671178498</v>
      </c>
      <c r="G271">
        <v>0</v>
      </c>
      <c r="H271">
        <v>14.053209304809499</v>
      </c>
      <c r="I271">
        <v>388</v>
      </c>
      <c r="J271">
        <v>249</v>
      </c>
      <c r="K271">
        <v>0.1</v>
      </c>
      <c r="L271">
        <v>1998</v>
      </c>
      <c r="M271">
        <v>0.75</v>
      </c>
      <c r="N271">
        <v>15245</v>
      </c>
      <c r="O271" t="s">
        <v>18</v>
      </c>
      <c r="P271">
        <v>0.64175257731958701</v>
      </c>
      <c r="Q271" t="str">
        <f t="shared" si="29"/>
        <v>Medium</v>
      </c>
      <c r="R271">
        <f t="shared" si="30"/>
        <v>1</v>
      </c>
      <c r="S271" t="str">
        <f t="shared" si="31"/>
        <v>eil33 100 1998 0,75</v>
      </c>
      <c r="T271" t="str">
        <f t="shared" si="32"/>
        <v>eil33 100 1998 0,75_warmstart_442,653486711785</v>
      </c>
      <c r="U271">
        <f t="shared" si="33"/>
        <v>0</v>
      </c>
      <c r="V271">
        <f t="shared" si="34"/>
        <v>1</v>
      </c>
      <c r="W271">
        <f t="shared" si="28"/>
        <v>2</v>
      </c>
    </row>
    <row r="272" spans="1:23" x14ac:dyDescent="0.2">
      <c r="A272">
        <v>76</v>
      </c>
      <c r="B272">
        <v>5700</v>
      </c>
      <c r="C272">
        <v>50</v>
      </c>
      <c r="D272" t="s">
        <v>16</v>
      </c>
      <c r="E272">
        <v>7206.6423232555298</v>
      </c>
      <c r="F272" t="s">
        <v>17</v>
      </c>
      <c r="G272" t="s">
        <v>17</v>
      </c>
      <c r="H272">
        <v>0</v>
      </c>
      <c r="I272">
        <v>2944</v>
      </c>
      <c r="J272">
        <v>0</v>
      </c>
      <c r="K272">
        <v>0</v>
      </c>
      <c r="L272">
        <v>2000</v>
      </c>
      <c r="M272">
        <v>0.75</v>
      </c>
      <c r="N272">
        <v>0</v>
      </c>
      <c r="O272" t="s">
        <v>26</v>
      </c>
      <c r="P272">
        <v>0</v>
      </c>
      <c r="Q272" t="str">
        <f t="shared" si="29"/>
        <v>Large</v>
      </c>
      <c r="R272">
        <f t="shared" si="30"/>
        <v>0</v>
      </c>
      <c r="S272" t="str">
        <f t="shared" si="31"/>
        <v>eilB76 50 2000 0,75</v>
      </c>
      <c r="T272" t="str">
        <f t="shared" si="32"/>
        <v>eilB76 50 2000 0,75_cut_inf</v>
      </c>
      <c r="U272" t="str">
        <f t="shared" si="33"/>
        <v>inf</v>
      </c>
      <c r="V272">
        <f t="shared" si="34"/>
        <v>0</v>
      </c>
      <c r="W272">
        <f t="shared" si="28"/>
        <v>2</v>
      </c>
    </row>
    <row r="273" spans="1:23" x14ac:dyDescent="0.2">
      <c r="A273">
        <v>76</v>
      </c>
      <c r="B273">
        <v>5700</v>
      </c>
      <c r="C273">
        <v>25</v>
      </c>
      <c r="D273" t="s">
        <v>19</v>
      </c>
      <c r="E273">
        <v>3642.01491522789</v>
      </c>
      <c r="F273">
        <v>544.36905267082795</v>
      </c>
      <c r="G273" s="1">
        <v>6.9852728414628204E-6</v>
      </c>
      <c r="H273">
        <v>5.8045353889465297</v>
      </c>
      <c r="I273">
        <v>459</v>
      </c>
      <c r="J273">
        <v>106</v>
      </c>
      <c r="K273">
        <v>0.1</v>
      </c>
      <c r="L273">
        <v>2000</v>
      </c>
      <c r="M273">
        <v>0.25</v>
      </c>
      <c r="N273">
        <v>4622</v>
      </c>
      <c r="O273" t="s">
        <v>33</v>
      </c>
      <c r="P273">
        <v>0.23093681917211301</v>
      </c>
      <c r="Q273" t="str">
        <f t="shared" si="29"/>
        <v>Large</v>
      </c>
      <c r="R273">
        <f t="shared" si="30"/>
        <v>1</v>
      </c>
      <c r="S273" t="str">
        <f t="shared" si="31"/>
        <v>eilC76 25 2000 0,25</v>
      </c>
      <c r="T273" t="str">
        <f t="shared" si="32"/>
        <v>eilC76 25 2000 0,25_warmstart_544,369052670828</v>
      </c>
      <c r="U273">
        <f t="shared" si="33"/>
        <v>6.9852728414628204E-6</v>
      </c>
      <c r="V273">
        <f t="shared" si="34"/>
        <v>0</v>
      </c>
      <c r="W273">
        <f t="shared" si="28"/>
        <v>2</v>
      </c>
    </row>
    <row r="274" spans="1:23" x14ac:dyDescent="0.2">
      <c r="A274">
        <v>30</v>
      </c>
      <c r="B274">
        <v>870</v>
      </c>
      <c r="C274">
        <v>100</v>
      </c>
      <c r="D274" t="s">
        <v>19</v>
      </c>
      <c r="E274">
        <v>698.51095724105801</v>
      </c>
      <c r="F274">
        <v>382.72988778852999</v>
      </c>
      <c r="G274">
        <v>0</v>
      </c>
      <c r="H274">
        <v>5.3530621528625399</v>
      </c>
      <c r="I274">
        <v>567</v>
      </c>
      <c r="J274">
        <v>357</v>
      </c>
      <c r="K274">
        <v>0.1</v>
      </c>
      <c r="L274">
        <v>1999</v>
      </c>
      <c r="M274">
        <v>0.75</v>
      </c>
      <c r="N274">
        <v>0</v>
      </c>
      <c r="O274" t="s">
        <v>28</v>
      </c>
      <c r="P274">
        <v>0.62962962962962898</v>
      </c>
      <c r="Q274" t="str">
        <f t="shared" si="29"/>
        <v>Medium</v>
      </c>
      <c r="R274">
        <f t="shared" si="30"/>
        <v>1</v>
      </c>
      <c r="S274" t="str">
        <f t="shared" si="31"/>
        <v>eil30 100 1999 0,75</v>
      </c>
      <c r="T274" t="str">
        <f t="shared" si="32"/>
        <v>eil30 100 1999 0,75_warmstart_382,72988778853</v>
      </c>
      <c r="U274">
        <f t="shared" si="33"/>
        <v>0</v>
      </c>
      <c r="V274">
        <f t="shared" si="34"/>
        <v>1</v>
      </c>
      <c r="W274">
        <f t="shared" si="28"/>
        <v>2</v>
      </c>
    </row>
    <row r="275" spans="1:23" x14ac:dyDescent="0.2">
      <c r="A275">
        <v>22</v>
      </c>
      <c r="B275">
        <v>462</v>
      </c>
      <c r="C275">
        <v>100</v>
      </c>
      <c r="D275" t="s">
        <v>16</v>
      </c>
      <c r="E275">
        <v>371.80630922317499</v>
      </c>
      <c r="F275">
        <v>278.43707695875997</v>
      </c>
      <c r="G275">
        <v>0</v>
      </c>
      <c r="H275">
        <v>0</v>
      </c>
      <c r="I275">
        <v>7085</v>
      </c>
      <c r="J275">
        <v>0</v>
      </c>
      <c r="K275">
        <v>0</v>
      </c>
      <c r="L275">
        <v>1998</v>
      </c>
      <c r="M275">
        <v>0.75</v>
      </c>
      <c r="N275">
        <v>0</v>
      </c>
      <c r="O275" t="s">
        <v>22</v>
      </c>
      <c r="P275">
        <v>0</v>
      </c>
      <c r="Q275" t="str">
        <f t="shared" si="29"/>
        <v>Small</v>
      </c>
      <c r="R275">
        <f t="shared" si="30"/>
        <v>1</v>
      </c>
      <c r="S275" t="str">
        <f t="shared" si="31"/>
        <v>eil22 100 1998 0,75</v>
      </c>
      <c r="T275" t="str">
        <f t="shared" si="32"/>
        <v>eil22 100 1998 0,75_cut_278,43707695876</v>
      </c>
      <c r="U275">
        <f t="shared" si="33"/>
        <v>0</v>
      </c>
      <c r="V275">
        <f t="shared" si="34"/>
        <v>1</v>
      </c>
      <c r="W275">
        <f t="shared" si="28"/>
        <v>2</v>
      </c>
    </row>
    <row r="276" spans="1:23" x14ac:dyDescent="0.2">
      <c r="A276">
        <v>13</v>
      </c>
      <c r="B276">
        <v>156</v>
      </c>
      <c r="C276">
        <v>50</v>
      </c>
      <c r="D276" t="s">
        <v>19</v>
      </c>
      <c r="E276">
        <v>2.5896861553192099</v>
      </c>
      <c r="F276">
        <v>152.99999999999901</v>
      </c>
      <c r="G276">
        <v>0</v>
      </c>
      <c r="H276">
        <v>0.45500540733337402</v>
      </c>
      <c r="I276">
        <v>52</v>
      </c>
      <c r="J276">
        <v>30</v>
      </c>
      <c r="K276">
        <v>0.1</v>
      </c>
      <c r="L276">
        <v>2002</v>
      </c>
      <c r="M276">
        <v>0.75</v>
      </c>
      <c r="N276">
        <v>0</v>
      </c>
      <c r="O276" t="s">
        <v>21</v>
      </c>
      <c r="P276">
        <v>0.57692307692307598</v>
      </c>
      <c r="Q276" t="str">
        <f t="shared" si="29"/>
        <v>Small</v>
      </c>
      <c r="R276">
        <f t="shared" si="30"/>
        <v>1</v>
      </c>
      <c r="S276" t="str">
        <f t="shared" si="31"/>
        <v>eil13 50 2002 0,75</v>
      </c>
      <c r="T276" t="str">
        <f t="shared" si="32"/>
        <v>eil13 50 2002 0,75_warmstart_152,999999999999</v>
      </c>
      <c r="U276">
        <f t="shared" si="33"/>
        <v>0</v>
      </c>
      <c r="V276">
        <f t="shared" si="34"/>
        <v>1</v>
      </c>
      <c r="W276">
        <f t="shared" si="28"/>
        <v>2</v>
      </c>
    </row>
    <row r="277" spans="1:23" x14ac:dyDescent="0.2">
      <c r="A277">
        <v>33</v>
      </c>
      <c r="B277">
        <v>1056</v>
      </c>
      <c r="C277">
        <v>100</v>
      </c>
      <c r="D277" t="s">
        <v>19</v>
      </c>
      <c r="E277">
        <v>1935.7864220142301</v>
      </c>
      <c r="F277">
        <v>442.65348671178702</v>
      </c>
      <c r="G277">
        <v>0</v>
      </c>
      <c r="H277">
        <v>13.4227132797241</v>
      </c>
      <c r="I277">
        <v>337</v>
      </c>
      <c r="J277">
        <v>136</v>
      </c>
      <c r="K277">
        <v>0.1</v>
      </c>
      <c r="L277">
        <v>1999</v>
      </c>
      <c r="M277">
        <v>0.05</v>
      </c>
      <c r="N277">
        <v>14687</v>
      </c>
      <c r="O277" t="s">
        <v>18</v>
      </c>
      <c r="P277">
        <v>0.40356083086053401</v>
      </c>
      <c r="Q277" t="str">
        <f t="shared" si="29"/>
        <v>Medium</v>
      </c>
      <c r="R277">
        <f t="shared" si="30"/>
        <v>1</v>
      </c>
      <c r="S277" t="str">
        <f t="shared" si="31"/>
        <v>eil33 100 1999 0,05</v>
      </c>
      <c r="T277" t="str">
        <f t="shared" si="32"/>
        <v>eil33 100 1999 0,05_warmstart_442,653486711787</v>
      </c>
      <c r="U277">
        <f t="shared" si="33"/>
        <v>0</v>
      </c>
      <c r="V277">
        <f t="shared" si="34"/>
        <v>1</v>
      </c>
      <c r="W277">
        <f t="shared" si="28"/>
        <v>2</v>
      </c>
    </row>
    <row r="278" spans="1:23" x14ac:dyDescent="0.2">
      <c r="A278">
        <v>7</v>
      </c>
      <c r="B278">
        <v>42</v>
      </c>
      <c r="C278">
        <v>25</v>
      </c>
      <c r="D278" t="s">
        <v>19</v>
      </c>
      <c r="E278">
        <v>1.03523397445678</v>
      </c>
      <c r="F278">
        <v>104</v>
      </c>
      <c r="G278">
        <v>0</v>
      </c>
      <c r="H278">
        <v>0.38621091842651301</v>
      </c>
      <c r="I278">
        <v>41</v>
      </c>
      <c r="J278">
        <v>30</v>
      </c>
      <c r="K278">
        <v>0.1</v>
      </c>
      <c r="L278">
        <v>2002</v>
      </c>
      <c r="M278">
        <v>0.05</v>
      </c>
      <c r="N278">
        <v>218</v>
      </c>
      <c r="O278" t="s">
        <v>27</v>
      </c>
      <c r="P278">
        <v>0.73170731707317005</v>
      </c>
      <c r="Q278" t="str">
        <f t="shared" si="29"/>
        <v>Small</v>
      </c>
      <c r="R278">
        <f t="shared" si="30"/>
        <v>1</v>
      </c>
      <c r="S278" t="str">
        <f t="shared" si="31"/>
        <v>eil7 25 2002 0,05</v>
      </c>
      <c r="T278" t="str">
        <f t="shared" si="32"/>
        <v>eil7 25 2002 0,05_warmstart_104</v>
      </c>
      <c r="U278">
        <f t="shared" si="33"/>
        <v>0</v>
      </c>
      <c r="V278">
        <f t="shared" si="34"/>
        <v>1</v>
      </c>
      <c r="W278">
        <f t="shared" si="28"/>
        <v>2</v>
      </c>
    </row>
    <row r="279" spans="1:23" x14ac:dyDescent="0.2">
      <c r="A279">
        <v>7</v>
      </c>
      <c r="B279">
        <v>42</v>
      </c>
      <c r="C279">
        <v>50</v>
      </c>
      <c r="D279" t="s">
        <v>16</v>
      </c>
      <c r="E279">
        <v>0.51331162452697698</v>
      </c>
      <c r="F279">
        <v>77.739999999999995</v>
      </c>
      <c r="G279">
        <v>0</v>
      </c>
      <c r="H279">
        <v>0</v>
      </c>
      <c r="I279">
        <v>45</v>
      </c>
      <c r="J279">
        <v>0</v>
      </c>
      <c r="K279">
        <v>0</v>
      </c>
      <c r="L279">
        <v>1999</v>
      </c>
      <c r="M279">
        <v>0.75</v>
      </c>
      <c r="N279">
        <v>0</v>
      </c>
      <c r="O279" t="s">
        <v>27</v>
      </c>
      <c r="P279">
        <v>0</v>
      </c>
      <c r="Q279" t="str">
        <f t="shared" si="29"/>
        <v>Small</v>
      </c>
      <c r="R279">
        <f t="shared" si="30"/>
        <v>1</v>
      </c>
      <c r="S279" t="str">
        <f t="shared" si="31"/>
        <v>eil7 50 1999 0,75</v>
      </c>
      <c r="T279" t="str">
        <f t="shared" si="32"/>
        <v>eil7 50 1999 0,75_cut_77,74</v>
      </c>
      <c r="U279">
        <f t="shared" si="33"/>
        <v>0</v>
      </c>
      <c r="V279">
        <f t="shared" si="34"/>
        <v>1</v>
      </c>
      <c r="W279">
        <f t="shared" si="28"/>
        <v>2</v>
      </c>
    </row>
    <row r="280" spans="1:23" x14ac:dyDescent="0.2">
      <c r="A280">
        <v>30</v>
      </c>
      <c r="B280">
        <v>870</v>
      </c>
      <c r="C280">
        <v>25</v>
      </c>
      <c r="D280" t="s">
        <v>16</v>
      </c>
      <c r="E280">
        <v>27.249220132827698</v>
      </c>
      <c r="F280">
        <v>382.72988778852903</v>
      </c>
      <c r="G280">
        <v>0</v>
      </c>
      <c r="H280">
        <v>0</v>
      </c>
      <c r="I280">
        <v>1226</v>
      </c>
      <c r="J280">
        <v>0</v>
      </c>
      <c r="K280">
        <v>0</v>
      </c>
      <c r="L280">
        <v>1999</v>
      </c>
      <c r="M280">
        <v>0.75</v>
      </c>
      <c r="N280">
        <v>0</v>
      </c>
      <c r="O280" t="s">
        <v>28</v>
      </c>
      <c r="P280">
        <v>0</v>
      </c>
      <c r="Q280" t="str">
        <f t="shared" si="29"/>
        <v>Medium</v>
      </c>
      <c r="R280">
        <f t="shared" si="30"/>
        <v>1</v>
      </c>
      <c r="S280" t="str">
        <f t="shared" si="31"/>
        <v>eil30 25 1999 0,75</v>
      </c>
      <c r="T280" t="str">
        <f t="shared" si="32"/>
        <v>eil30 25 1999 0,75_cut_382,729887788529</v>
      </c>
      <c r="U280">
        <f t="shared" si="33"/>
        <v>0</v>
      </c>
      <c r="V280">
        <f t="shared" si="34"/>
        <v>1</v>
      </c>
      <c r="W280">
        <f t="shared" si="28"/>
        <v>2</v>
      </c>
    </row>
    <row r="281" spans="1:23" x14ac:dyDescent="0.2">
      <c r="A281">
        <v>13</v>
      </c>
      <c r="B281">
        <v>156</v>
      </c>
      <c r="C281">
        <v>250</v>
      </c>
      <c r="D281" t="s">
        <v>16</v>
      </c>
      <c r="E281">
        <v>53.5653781890869</v>
      </c>
      <c r="F281">
        <v>152.99999999999901</v>
      </c>
      <c r="G281">
        <v>0</v>
      </c>
      <c r="H281">
        <v>0</v>
      </c>
      <c r="I281">
        <v>54</v>
      </c>
      <c r="J281">
        <v>0</v>
      </c>
      <c r="K281">
        <v>0</v>
      </c>
      <c r="L281">
        <v>1998</v>
      </c>
      <c r="M281">
        <v>0.25</v>
      </c>
      <c r="N281">
        <v>0</v>
      </c>
      <c r="O281" t="s">
        <v>21</v>
      </c>
      <c r="P281">
        <v>0</v>
      </c>
      <c r="Q281" t="str">
        <f t="shared" si="29"/>
        <v>Small</v>
      </c>
      <c r="R281">
        <f t="shared" si="30"/>
        <v>1</v>
      </c>
      <c r="S281" t="str">
        <f t="shared" si="31"/>
        <v>eil13 250 1998 0,25</v>
      </c>
      <c r="T281" t="str">
        <f t="shared" si="32"/>
        <v>eil13 250 1998 0,25_cut_152,999999999999</v>
      </c>
      <c r="U281">
        <f t="shared" si="33"/>
        <v>0</v>
      </c>
      <c r="V281">
        <f t="shared" si="34"/>
        <v>1</v>
      </c>
      <c r="W281">
        <f t="shared" si="28"/>
        <v>2</v>
      </c>
    </row>
    <row r="282" spans="1:23" x14ac:dyDescent="0.2">
      <c r="A282">
        <v>23</v>
      </c>
      <c r="B282">
        <v>506</v>
      </c>
      <c r="C282">
        <v>50</v>
      </c>
      <c r="D282" t="s">
        <v>19</v>
      </c>
      <c r="E282">
        <v>8.7000927925109792</v>
      </c>
      <c r="F282">
        <v>470.05859968022298</v>
      </c>
      <c r="G282">
        <v>0</v>
      </c>
      <c r="H282">
        <v>0.86389017105102495</v>
      </c>
      <c r="I282">
        <v>108</v>
      </c>
      <c r="J282">
        <v>83</v>
      </c>
      <c r="K282">
        <v>0.1</v>
      </c>
      <c r="L282">
        <v>2002</v>
      </c>
      <c r="M282">
        <v>0.05</v>
      </c>
      <c r="N282">
        <v>21</v>
      </c>
      <c r="O282" t="s">
        <v>25</v>
      </c>
      <c r="P282">
        <v>0.76851851851851805</v>
      </c>
      <c r="Q282" t="str">
        <f t="shared" si="29"/>
        <v>Small</v>
      </c>
      <c r="R282">
        <f t="shared" si="30"/>
        <v>1</v>
      </c>
      <c r="S282" t="str">
        <f t="shared" si="31"/>
        <v>eil23 50 2002 0,05</v>
      </c>
      <c r="T282" t="str">
        <f t="shared" si="32"/>
        <v>eil23 50 2002 0,05_warmstart_470,058599680223</v>
      </c>
      <c r="U282">
        <f t="shared" si="33"/>
        <v>0</v>
      </c>
      <c r="V282">
        <f t="shared" si="34"/>
        <v>1</v>
      </c>
      <c r="W282">
        <f t="shared" si="28"/>
        <v>2</v>
      </c>
    </row>
    <row r="283" spans="1:23" x14ac:dyDescent="0.2">
      <c r="A283">
        <v>31</v>
      </c>
      <c r="B283">
        <v>930</v>
      </c>
      <c r="C283">
        <v>50</v>
      </c>
      <c r="D283" t="s">
        <v>16</v>
      </c>
      <c r="E283">
        <v>14.5058305263519</v>
      </c>
      <c r="F283">
        <v>222.99999999999901</v>
      </c>
      <c r="G283">
        <v>0</v>
      </c>
      <c r="H283">
        <v>0</v>
      </c>
      <c r="I283">
        <v>251</v>
      </c>
      <c r="J283">
        <v>0</v>
      </c>
      <c r="K283">
        <v>0</v>
      </c>
      <c r="L283">
        <v>2002</v>
      </c>
      <c r="M283">
        <v>0.75</v>
      </c>
      <c r="N283">
        <v>0</v>
      </c>
      <c r="O283" t="s">
        <v>24</v>
      </c>
      <c r="P283">
        <v>0</v>
      </c>
      <c r="Q283" t="str">
        <f t="shared" si="29"/>
        <v>Medium</v>
      </c>
      <c r="R283">
        <f t="shared" si="30"/>
        <v>1</v>
      </c>
      <c r="S283" t="str">
        <f t="shared" si="31"/>
        <v>eil31 50 2002 0,75</v>
      </c>
      <c r="T283" t="str">
        <f t="shared" si="32"/>
        <v>eil31 50 2002 0,75_cut_222,999999999999</v>
      </c>
      <c r="U283">
        <f t="shared" si="33"/>
        <v>0</v>
      </c>
      <c r="V283">
        <f t="shared" si="34"/>
        <v>1</v>
      </c>
      <c r="W283">
        <f t="shared" si="28"/>
        <v>2</v>
      </c>
    </row>
    <row r="284" spans="1:23" x14ac:dyDescent="0.2">
      <c r="A284">
        <v>22</v>
      </c>
      <c r="B284">
        <v>462</v>
      </c>
      <c r="C284">
        <v>25</v>
      </c>
      <c r="D284" t="s">
        <v>16</v>
      </c>
      <c r="E284">
        <v>17.429270982742299</v>
      </c>
      <c r="F284">
        <v>278.43707695875997</v>
      </c>
      <c r="G284">
        <v>0</v>
      </c>
      <c r="H284">
        <v>0</v>
      </c>
      <c r="I284">
        <v>1643</v>
      </c>
      <c r="J284">
        <v>0</v>
      </c>
      <c r="K284">
        <v>0</v>
      </c>
      <c r="L284">
        <v>1999</v>
      </c>
      <c r="M284">
        <v>0.25</v>
      </c>
      <c r="N284">
        <v>0</v>
      </c>
      <c r="O284" t="s">
        <v>22</v>
      </c>
      <c r="P284">
        <v>0</v>
      </c>
      <c r="Q284" t="str">
        <f t="shared" si="29"/>
        <v>Small</v>
      </c>
      <c r="R284">
        <f t="shared" si="30"/>
        <v>1</v>
      </c>
      <c r="S284" t="str">
        <f t="shared" si="31"/>
        <v>eil22 25 1999 0,25</v>
      </c>
      <c r="T284" t="str">
        <f t="shared" si="32"/>
        <v>eil22 25 1999 0,25_cut_278,43707695876</v>
      </c>
      <c r="U284">
        <f t="shared" si="33"/>
        <v>0</v>
      </c>
      <c r="V284">
        <f t="shared" si="34"/>
        <v>1</v>
      </c>
      <c r="W284">
        <f t="shared" si="28"/>
        <v>2</v>
      </c>
    </row>
    <row r="285" spans="1:23" x14ac:dyDescent="0.2">
      <c r="A285">
        <v>13</v>
      </c>
      <c r="B285">
        <v>156</v>
      </c>
      <c r="C285">
        <v>100</v>
      </c>
      <c r="D285" t="s">
        <v>19</v>
      </c>
      <c r="E285">
        <v>6.8621020317077601</v>
      </c>
      <c r="F285">
        <v>153</v>
      </c>
      <c r="G285">
        <v>0</v>
      </c>
      <c r="H285">
        <v>0.77073502540588301</v>
      </c>
      <c r="I285">
        <v>63</v>
      </c>
      <c r="J285">
        <v>49</v>
      </c>
      <c r="K285">
        <v>0.1</v>
      </c>
      <c r="L285">
        <v>1998</v>
      </c>
      <c r="M285">
        <v>0.25</v>
      </c>
      <c r="N285">
        <v>0</v>
      </c>
      <c r="O285" t="s">
        <v>21</v>
      </c>
      <c r="P285">
        <v>0.77777777777777701</v>
      </c>
      <c r="Q285" t="str">
        <f t="shared" si="29"/>
        <v>Small</v>
      </c>
      <c r="R285">
        <f t="shared" si="30"/>
        <v>1</v>
      </c>
      <c r="S285" t="str">
        <f t="shared" si="31"/>
        <v>eil13 100 1998 0,25</v>
      </c>
      <c r="T285" t="str">
        <f t="shared" si="32"/>
        <v>eil13 100 1998 0,25_warmstart_153</v>
      </c>
      <c r="U285">
        <f t="shared" si="33"/>
        <v>0</v>
      </c>
      <c r="V285">
        <f t="shared" si="34"/>
        <v>1</v>
      </c>
      <c r="W285">
        <f t="shared" si="28"/>
        <v>2</v>
      </c>
    </row>
    <row r="286" spans="1:23" x14ac:dyDescent="0.2">
      <c r="A286">
        <v>30</v>
      </c>
      <c r="B286">
        <v>870</v>
      </c>
      <c r="C286">
        <v>50</v>
      </c>
      <c r="D286" t="s">
        <v>19</v>
      </c>
      <c r="E286">
        <v>53.636915922164903</v>
      </c>
      <c r="F286">
        <v>382.72988778852903</v>
      </c>
      <c r="G286">
        <v>0</v>
      </c>
      <c r="H286">
        <v>1.7588810920715301</v>
      </c>
      <c r="I286">
        <v>286</v>
      </c>
      <c r="J286">
        <v>196</v>
      </c>
      <c r="K286">
        <v>0.1</v>
      </c>
      <c r="L286">
        <v>2002</v>
      </c>
      <c r="M286">
        <v>0.05</v>
      </c>
      <c r="N286">
        <v>27</v>
      </c>
      <c r="O286" t="s">
        <v>28</v>
      </c>
      <c r="P286">
        <v>0.68531468531468498</v>
      </c>
      <c r="Q286" t="str">
        <f t="shared" si="29"/>
        <v>Medium</v>
      </c>
      <c r="R286">
        <f t="shared" si="30"/>
        <v>1</v>
      </c>
      <c r="S286" t="str">
        <f t="shared" si="31"/>
        <v>eil30 50 2002 0,05</v>
      </c>
      <c r="T286" t="str">
        <f t="shared" si="32"/>
        <v>eil30 50 2002 0,05_warmstart_382,729887788529</v>
      </c>
      <c r="U286">
        <f t="shared" si="33"/>
        <v>0</v>
      </c>
      <c r="V286">
        <f t="shared" si="34"/>
        <v>1</v>
      </c>
      <c r="W286">
        <f t="shared" si="28"/>
        <v>2</v>
      </c>
    </row>
    <row r="287" spans="1:23" x14ac:dyDescent="0.2">
      <c r="A287">
        <v>33</v>
      </c>
      <c r="B287">
        <v>1056</v>
      </c>
      <c r="C287">
        <v>25</v>
      </c>
      <c r="D287" t="s">
        <v>19</v>
      </c>
      <c r="E287">
        <v>48.989320516586297</v>
      </c>
      <c r="F287">
        <v>442.65348671178901</v>
      </c>
      <c r="G287">
        <v>0</v>
      </c>
      <c r="H287">
        <v>2.4722604751586901</v>
      </c>
      <c r="I287">
        <v>411</v>
      </c>
      <c r="J287">
        <v>161</v>
      </c>
      <c r="K287">
        <v>0.1</v>
      </c>
      <c r="L287">
        <v>2002</v>
      </c>
      <c r="M287">
        <v>0.05</v>
      </c>
      <c r="N287">
        <v>660</v>
      </c>
      <c r="O287" t="s">
        <v>18</v>
      </c>
      <c r="P287">
        <v>0.39172749391727402</v>
      </c>
      <c r="Q287" t="str">
        <f t="shared" si="29"/>
        <v>Medium</v>
      </c>
      <c r="R287">
        <f t="shared" si="30"/>
        <v>1</v>
      </c>
      <c r="S287" t="str">
        <f t="shared" si="31"/>
        <v>eil33 25 2002 0,05</v>
      </c>
      <c r="T287" t="str">
        <f t="shared" si="32"/>
        <v>eil33 25 2002 0,05_warmstart_442,653486711789</v>
      </c>
      <c r="U287">
        <f t="shared" si="33"/>
        <v>0</v>
      </c>
      <c r="V287">
        <f t="shared" si="34"/>
        <v>1</v>
      </c>
      <c r="W287">
        <f t="shared" si="28"/>
        <v>2</v>
      </c>
    </row>
    <row r="288" spans="1:23" x14ac:dyDescent="0.2">
      <c r="A288">
        <v>31</v>
      </c>
      <c r="B288">
        <v>930</v>
      </c>
      <c r="C288">
        <v>100</v>
      </c>
      <c r="D288" t="s">
        <v>16</v>
      </c>
      <c r="E288">
        <v>28.9780724048614</v>
      </c>
      <c r="F288">
        <v>222.99999999999901</v>
      </c>
      <c r="G288">
        <v>0</v>
      </c>
      <c r="H288">
        <v>0</v>
      </c>
      <c r="I288">
        <v>351</v>
      </c>
      <c r="J288">
        <v>0</v>
      </c>
      <c r="K288">
        <v>0</v>
      </c>
      <c r="L288">
        <v>1999</v>
      </c>
      <c r="M288">
        <v>0.25</v>
      </c>
      <c r="N288">
        <v>0</v>
      </c>
      <c r="O288" t="s">
        <v>24</v>
      </c>
      <c r="P288">
        <v>0</v>
      </c>
      <c r="Q288" t="str">
        <f t="shared" si="29"/>
        <v>Medium</v>
      </c>
      <c r="R288">
        <f t="shared" si="30"/>
        <v>1</v>
      </c>
      <c r="S288" t="str">
        <f t="shared" si="31"/>
        <v>eil31 100 1999 0,25</v>
      </c>
      <c r="T288" t="str">
        <f t="shared" si="32"/>
        <v>eil31 100 1999 0,25_cut_222,999999999999</v>
      </c>
      <c r="U288">
        <f t="shared" si="33"/>
        <v>0</v>
      </c>
      <c r="V288">
        <f t="shared" si="34"/>
        <v>1</v>
      </c>
      <c r="W288">
        <f t="shared" si="28"/>
        <v>2</v>
      </c>
    </row>
    <row r="289" spans="1:23" x14ac:dyDescent="0.2">
      <c r="A289">
        <v>13</v>
      </c>
      <c r="B289">
        <v>156</v>
      </c>
      <c r="C289">
        <v>25</v>
      </c>
      <c r="D289" t="s">
        <v>16</v>
      </c>
      <c r="E289">
        <v>0.94096922874450595</v>
      </c>
      <c r="F289">
        <v>152.99999999999901</v>
      </c>
      <c r="G289">
        <v>0</v>
      </c>
      <c r="H289">
        <v>0</v>
      </c>
      <c r="I289">
        <v>54</v>
      </c>
      <c r="J289">
        <v>0</v>
      </c>
      <c r="K289">
        <v>0</v>
      </c>
      <c r="L289">
        <v>2000</v>
      </c>
      <c r="M289">
        <v>0.75</v>
      </c>
      <c r="N289">
        <v>0</v>
      </c>
      <c r="O289" t="s">
        <v>21</v>
      </c>
      <c r="P289">
        <v>0</v>
      </c>
      <c r="Q289" t="str">
        <f t="shared" si="29"/>
        <v>Small</v>
      </c>
      <c r="R289">
        <f t="shared" si="30"/>
        <v>1</v>
      </c>
      <c r="S289" t="str">
        <f t="shared" si="31"/>
        <v>eil13 25 2000 0,75</v>
      </c>
      <c r="T289" t="str">
        <f t="shared" si="32"/>
        <v>eil13 25 2000 0,75_cut_152,999999999999</v>
      </c>
      <c r="U289">
        <f t="shared" si="33"/>
        <v>0</v>
      </c>
      <c r="V289">
        <f t="shared" si="34"/>
        <v>1</v>
      </c>
      <c r="W289">
        <f t="shared" si="28"/>
        <v>2</v>
      </c>
    </row>
    <row r="290" spans="1:23" x14ac:dyDescent="0.2">
      <c r="A290">
        <v>23</v>
      </c>
      <c r="B290">
        <v>506</v>
      </c>
      <c r="C290">
        <v>50</v>
      </c>
      <c r="D290" t="s">
        <v>16</v>
      </c>
      <c r="E290">
        <v>19.047746658325099</v>
      </c>
      <c r="F290">
        <v>470.05859968022298</v>
      </c>
      <c r="G290">
        <v>0</v>
      </c>
      <c r="H290">
        <v>0</v>
      </c>
      <c r="I290">
        <v>364</v>
      </c>
      <c r="J290">
        <v>0</v>
      </c>
      <c r="K290">
        <v>0</v>
      </c>
      <c r="L290">
        <v>2002</v>
      </c>
      <c r="M290">
        <v>0.25</v>
      </c>
      <c r="N290">
        <v>0</v>
      </c>
      <c r="O290" t="s">
        <v>25</v>
      </c>
      <c r="P290">
        <v>0</v>
      </c>
      <c r="Q290" t="str">
        <f t="shared" si="29"/>
        <v>Small</v>
      </c>
      <c r="R290">
        <f t="shared" si="30"/>
        <v>1</v>
      </c>
      <c r="S290" t="str">
        <f t="shared" si="31"/>
        <v>eil23 50 2002 0,25</v>
      </c>
      <c r="T290" t="str">
        <f t="shared" si="32"/>
        <v>eil23 50 2002 0,25_cut_470,058599680223</v>
      </c>
      <c r="U290">
        <f t="shared" si="33"/>
        <v>0</v>
      </c>
      <c r="V290">
        <f t="shared" si="34"/>
        <v>1</v>
      </c>
      <c r="W290">
        <f t="shared" si="28"/>
        <v>2</v>
      </c>
    </row>
    <row r="291" spans="1:23" x14ac:dyDescent="0.2">
      <c r="A291">
        <v>33</v>
      </c>
      <c r="B291">
        <v>1056</v>
      </c>
      <c r="C291">
        <v>250</v>
      </c>
      <c r="D291" t="s">
        <v>16</v>
      </c>
      <c r="E291">
        <v>7211.6647861003803</v>
      </c>
      <c r="F291" t="s">
        <v>17</v>
      </c>
      <c r="G291" t="s">
        <v>17</v>
      </c>
      <c r="H291">
        <v>0</v>
      </c>
      <c r="I291">
        <v>211</v>
      </c>
      <c r="J291">
        <v>0</v>
      </c>
      <c r="K291">
        <v>0</v>
      </c>
      <c r="L291">
        <v>1999</v>
      </c>
      <c r="M291">
        <v>0.05</v>
      </c>
      <c r="N291">
        <v>0</v>
      </c>
      <c r="O291" t="s">
        <v>18</v>
      </c>
      <c r="P291">
        <v>0</v>
      </c>
      <c r="Q291" t="str">
        <f t="shared" si="29"/>
        <v>Medium</v>
      </c>
      <c r="R291">
        <f t="shared" si="30"/>
        <v>0</v>
      </c>
      <c r="S291" t="str">
        <f t="shared" si="31"/>
        <v>eil33 250 1999 0,05</v>
      </c>
      <c r="T291" t="str">
        <f t="shared" si="32"/>
        <v>eil33 250 1999 0,05_cut_inf</v>
      </c>
      <c r="U291" t="str">
        <f t="shared" si="33"/>
        <v>inf</v>
      </c>
      <c r="V291">
        <f t="shared" si="34"/>
        <v>0</v>
      </c>
      <c r="W291">
        <f t="shared" si="28"/>
        <v>2</v>
      </c>
    </row>
    <row r="292" spans="1:23" x14ac:dyDescent="0.2">
      <c r="A292">
        <v>76</v>
      </c>
      <c r="B292">
        <v>5700</v>
      </c>
      <c r="C292">
        <v>25</v>
      </c>
      <c r="D292" t="s">
        <v>19</v>
      </c>
      <c r="E292">
        <v>3626.3005306720702</v>
      </c>
      <c r="F292">
        <v>544.36905267082795</v>
      </c>
      <c r="G292" s="1">
        <v>6.9852728414628204E-6</v>
      </c>
      <c r="H292">
        <v>5.8246812820434499</v>
      </c>
      <c r="I292">
        <v>459</v>
      </c>
      <c r="J292">
        <v>106</v>
      </c>
      <c r="K292">
        <v>0.1</v>
      </c>
      <c r="L292">
        <v>2000</v>
      </c>
      <c r="M292">
        <v>0.75</v>
      </c>
      <c r="N292">
        <v>4622</v>
      </c>
      <c r="O292" t="s">
        <v>30</v>
      </c>
      <c r="P292">
        <v>0.23093681917211301</v>
      </c>
      <c r="Q292" t="str">
        <f t="shared" si="29"/>
        <v>Large</v>
      </c>
      <c r="R292">
        <f t="shared" si="30"/>
        <v>1</v>
      </c>
      <c r="S292" t="str">
        <f t="shared" si="31"/>
        <v>eilA76 25 2000 0,75</v>
      </c>
      <c r="T292" t="str">
        <f t="shared" si="32"/>
        <v>eilA76 25 2000 0,75_warmstart_544,369052670828</v>
      </c>
      <c r="U292">
        <f t="shared" si="33"/>
        <v>6.9852728414628204E-6</v>
      </c>
      <c r="V292">
        <f t="shared" si="34"/>
        <v>0</v>
      </c>
      <c r="W292">
        <f t="shared" si="28"/>
        <v>2</v>
      </c>
    </row>
    <row r="293" spans="1:23" x14ac:dyDescent="0.2">
      <c r="A293">
        <v>48</v>
      </c>
      <c r="B293">
        <v>2256</v>
      </c>
      <c r="C293">
        <v>100</v>
      </c>
      <c r="D293" t="s">
        <v>19</v>
      </c>
      <c r="E293">
        <v>7208.0050354003897</v>
      </c>
      <c r="F293" t="s">
        <v>17</v>
      </c>
      <c r="G293" t="s">
        <v>17</v>
      </c>
      <c r="H293">
        <v>25.780045986175502</v>
      </c>
      <c r="I293">
        <v>1471</v>
      </c>
      <c r="J293">
        <v>280</v>
      </c>
      <c r="K293">
        <v>0.1</v>
      </c>
      <c r="L293">
        <v>1999</v>
      </c>
      <c r="M293">
        <v>0.75</v>
      </c>
      <c r="N293">
        <v>12379</v>
      </c>
      <c r="O293" t="s">
        <v>23</v>
      </c>
      <c r="P293">
        <v>0.19034670292318101</v>
      </c>
      <c r="Q293" t="str">
        <f t="shared" si="29"/>
        <v>Medium</v>
      </c>
      <c r="R293">
        <f t="shared" si="30"/>
        <v>0</v>
      </c>
      <c r="S293" t="str">
        <f t="shared" si="31"/>
        <v>att48 100 1999 0,75</v>
      </c>
      <c r="T293" t="str">
        <f t="shared" si="32"/>
        <v>att48 100 1999 0,75_warmstart_inf</v>
      </c>
      <c r="U293" t="str">
        <f t="shared" si="33"/>
        <v>Niet meedoen</v>
      </c>
      <c r="V293">
        <f t="shared" si="34"/>
        <v>0</v>
      </c>
      <c r="W293">
        <f t="shared" si="28"/>
        <v>2</v>
      </c>
    </row>
    <row r="294" spans="1:23" x14ac:dyDescent="0.2">
      <c r="A294">
        <v>76</v>
      </c>
      <c r="B294">
        <v>5700</v>
      </c>
      <c r="C294">
        <v>50</v>
      </c>
      <c r="D294" t="s">
        <v>16</v>
      </c>
      <c r="E294">
        <v>7206.3521623611396</v>
      </c>
      <c r="F294" t="s">
        <v>17</v>
      </c>
      <c r="G294" t="s">
        <v>17</v>
      </c>
      <c r="H294">
        <v>0</v>
      </c>
      <c r="I294">
        <v>6294</v>
      </c>
      <c r="J294">
        <v>0</v>
      </c>
      <c r="K294">
        <v>0</v>
      </c>
      <c r="L294">
        <v>2002</v>
      </c>
      <c r="M294">
        <v>0.25</v>
      </c>
      <c r="N294">
        <v>0</v>
      </c>
      <c r="O294" t="s">
        <v>30</v>
      </c>
      <c r="P294">
        <v>0</v>
      </c>
      <c r="Q294" t="str">
        <f t="shared" si="29"/>
        <v>Large</v>
      </c>
      <c r="R294">
        <f t="shared" si="30"/>
        <v>0</v>
      </c>
      <c r="S294" t="str">
        <f t="shared" si="31"/>
        <v>eilA76 50 2002 0,25</v>
      </c>
      <c r="T294" t="str">
        <f t="shared" si="32"/>
        <v>eilA76 50 2002 0,25_cut_inf</v>
      </c>
      <c r="U294" t="str">
        <f t="shared" si="33"/>
        <v>inf</v>
      </c>
      <c r="V294">
        <f t="shared" si="34"/>
        <v>0</v>
      </c>
      <c r="W294">
        <f t="shared" si="28"/>
        <v>2</v>
      </c>
    </row>
    <row r="295" spans="1:23" x14ac:dyDescent="0.2">
      <c r="A295">
        <v>76</v>
      </c>
      <c r="B295">
        <v>5700</v>
      </c>
      <c r="C295">
        <v>25</v>
      </c>
      <c r="D295" t="s">
        <v>16</v>
      </c>
      <c r="E295">
        <v>3299.3470540046601</v>
      </c>
      <c r="F295">
        <v>544.36905267082795</v>
      </c>
      <c r="G295">
        <v>0</v>
      </c>
      <c r="H295">
        <v>0</v>
      </c>
      <c r="I295">
        <v>3588</v>
      </c>
      <c r="J295">
        <v>0</v>
      </c>
      <c r="K295">
        <v>0</v>
      </c>
      <c r="L295">
        <v>2000</v>
      </c>
      <c r="M295">
        <v>0.05</v>
      </c>
      <c r="N295">
        <v>0</v>
      </c>
      <c r="O295" t="s">
        <v>26</v>
      </c>
      <c r="P295">
        <v>0</v>
      </c>
      <c r="Q295" t="str">
        <f t="shared" si="29"/>
        <v>Large</v>
      </c>
      <c r="R295">
        <f t="shared" si="30"/>
        <v>1</v>
      </c>
      <c r="S295" t="str">
        <f t="shared" si="31"/>
        <v>eilB76 25 2000 0,05</v>
      </c>
      <c r="T295" t="str">
        <f t="shared" si="32"/>
        <v>eilB76 25 2000 0,05_cut_544,369052670828</v>
      </c>
      <c r="U295">
        <f t="shared" si="33"/>
        <v>0</v>
      </c>
      <c r="V295">
        <f t="shared" si="34"/>
        <v>1</v>
      </c>
      <c r="W295">
        <f t="shared" si="28"/>
        <v>2</v>
      </c>
    </row>
    <row r="296" spans="1:23" x14ac:dyDescent="0.2">
      <c r="A296">
        <v>23</v>
      </c>
      <c r="B296">
        <v>506</v>
      </c>
      <c r="C296">
        <v>100</v>
      </c>
      <c r="D296" t="s">
        <v>19</v>
      </c>
      <c r="E296">
        <v>65.861305713653493</v>
      </c>
      <c r="F296">
        <v>470.05859968022401</v>
      </c>
      <c r="G296">
        <v>0</v>
      </c>
      <c r="H296">
        <v>1.65320992469787</v>
      </c>
      <c r="I296">
        <v>226</v>
      </c>
      <c r="J296">
        <v>118</v>
      </c>
      <c r="K296">
        <v>0.1</v>
      </c>
      <c r="L296">
        <v>1999</v>
      </c>
      <c r="M296">
        <v>0.25</v>
      </c>
      <c r="N296">
        <v>0</v>
      </c>
      <c r="O296" t="s">
        <v>25</v>
      </c>
      <c r="P296">
        <v>0.52212389380530899</v>
      </c>
      <c r="Q296" t="str">
        <f t="shared" si="29"/>
        <v>Small</v>
      </c>
      <c r="R296">
        <f t="shared" si="30"/>
        <v>1</v>
      </c>
      <c r="S296" t="str">
        <f t="shared" si="31"/>
        <v>eil23 100 1999 0,25</v>
      </c>
      <c r="T296" t="str">
        <f t="shared" si="32"/>
        <v>eil23 100 1999 0,25_warmstart_470,058599680224</v>
      </c>
      <c r="U296">
        <f t="shared" si="33"/>
        <v>0</v>
      </c>
      <c r="V296">
        <f t="shared" si="34"/>
        <v>1</v>
      </c>
      <c r="W296">
        <f t="shared" si="28"/>
        <v>2</v>
      </c>
    </row>
    <row r="297" spans="1:23" x14ac:dyDescent="0.2">
      <c r="A297">
        <v>101</v>
      </c>
      <c r="B297">
        <v>10100</v>
      </c>
      <c r="C297">
        <v>25</v>
      </c>
      <c r="D297" t="s">
        <v>19</v>
      </c>
      <c r="E297">
        <v>7209.1721038818296</v>
      </c>
      <c r="F297">
        <v>643.68252229636903</v>
      </c>
      <c r="G297">
        <v>4.9432498468908997E-3</v>
      </c>
      <c r="H297">
        <v>19.3827466964721</v>
      </c>
      <c r="I297">
        <v>981</v>
      </c>
      <c r="J297">
        <v>344</v>
      </c>
      <c r="K297">
        <v>0.1</v>
      </c>
      <c r="L297">
        <v>1998</v>
      </c>
      <c r="M297">
        <v>0.75</v>
      </c>
      <c r="N297">
        <v>4414</v>
      </c>
      <c r="O297" t="s">
        <v>32</v>
      </c>
      <c r="P297">
        <v>0.350662589194699</v>
      </c>
      <c r="Q297" t="str">
        <f t="shared" si="29"/>
        <v>Large</v>
      </c>
      <c r="R297">
        <f t="shared" si="30"/>
        <v>1</v>
      </c>
      <c r="S297" t="str">
        <f t="shared" si="31"/>
        <v>eilB101 25 1998 0,75</v>
      </c>
      <c r="T297" t="str">
        <f t="shared" si="32"/>
        <v>eilB101 25 1998 0,75_warmstart_643,682522296369</v>
      </c>
      <c r="U297" t="str">
        <f t="shared" si="33"/>
        <v>Niet meedoen</v>
      </c>
      <c r="V297">
        <f t="shared" si="34"/>
        <v>0</v>
      </c>
      <c r="W297">
        <f t="shared" si="28"/>
        <v>2</v>
      </c>
    </row>
    <row r="298" spans="1:23" x14ac:dyDescent="0.2">
      <c r="A298">
        <v>22</v>
      </c>
      <c r="B298">
        <v>462</v>
      </c>
      <c r="C298">
        <v>25</v>
      </c>
      <c r="D298" t="s">
        <v>16</v>
      </c>
      <c r="E298">
        <v>16.622782230377101</v>
      </c>
      <c r="F298">
        <v>278.43707695875997</v>
      </c>
      <c r="G298">
        <v>0</v>
      </c>
      <c r="H298">
        <v>0</v>
      </c>
      <c r="I298">
        <v>1643</v>
      </c>
      <c r="J298">
        <v>0</v>
      </c>
      <c r="K298">
        <v>0</v>
      </c>
      <c r="L298">
        <v>2000</v>
      </c>
      <c r="M298">
        <v>0.75</v>
      </c>
      <c r="N298">
        <v>0</v>
      </c>
      <c r="O298" t="s">
        <v>22</v>
      </c>
      <c r="P298">
        <v>0</v>
      </c>
      <c r="Q298" t="str">
        <f t="shared" si="29"/>
        <v>Small</v>
      </c>
      <c r="R298">
        <f t="shared" si="30"/>
        <v>1</v>
      </c>
      <c r="S298" t="str">
        <f t="shared" si="31"/>
        <v>eil22 25 2000 0,75</v>
      </c>
      <c r="T298" t="str">
        <f t="shared" si="32"/>
        <v>eil22 25 2000 0,75_cut_278,43707695876</v>
      </c>
      <c r="U298">
        <f t="shared" si="33"/>
        <v>0</v>
      </c>
      <c r="V298">
        <f t="shared" si="34"/>
        <v>1</v>
      </c>
      <c r="W298">
        <f t="shared" si="28"/>
        <v>2</v>
      </c>
    </row>
    <row r="299" spans="1:23" x14ac:dyDescent="0.2">
      <c r="A299">
        <v>13</v>
      </c>
      <c r="B299">
        <v>156</v>
      </c>
      <c r="C299">
        <v>25</v>
      </c>
      <c r="D299" t="s">
        <v>16</v>
      </c>
      <c r="E299">
        <v>0.96920561790466297</v>
      </c>
      <c r="F299">
        <v>152.99999999999901</v>
      </c>
      <c r="G299">
        <v>0</v>
      </c>
      <c r="H299">
        <v>0</v>
      </c>
      <c r="I299">
        <v>54</v>
      </c>
      <c r="J299">
        <v>0</v>
      </c>
      <c r="K299">
        <v>0</v>
      </c>
      <c r="L299">
        <v>1999</v>
      </c>
      <c r="M299">
        <v>0.25</v>
      </c>
      <c r="N299">
        <v>0</v>
      </c>
      <c r="O299" t="s">
        <v>21</v>
      </c>
      <c r="P299">
        <v>0</v>
      </c>
      <c r="Q299" t="str">
        <f t="shared" si="29"/>
        <v>Small</v>
      </c>
      <c r="R299">
        <f t="shared" si="30"/>
        <v>1</v>
      </c>
      <c r="S299" t="str">
        <f t="shared" si="31"/>
        <v>eil13 25 1999 0,25</v>
      </c>
      <c r="T299" t="str">
        <f t="shared" si="32"/>
        <v>eil13 25 1999 0,25_cut_152,999999999999</v>
      </c>
      <c r="U299">
        <f t="shared" si="33"/>
        <v>0</v>
      </c>
      <c r="V299">
        <f t="shared" si="34"/>
        <v>1</v>
      </c>
      <c r="W299">
        <f t="shared" si="28"/>
        <v>2</v>
      </c>
    </row>
    <row r="300" spans="1:23" x14ac:dyDescent="0.2">
      <c r="A300">
        <v>7</v>
      </c>
      <c r="B300">
        <v>42</v>
      </c>
      <c r="C300">
        <v>250</v>
      </c>
      <c r="D300" t="s">
        <v>19</v>
      </c>
      <c r="E300">
        <v>4.0129835605621302</v>
      </c>
      <c r="F300">
        <v>75.287999999999897</v>
      </c>
      <c r="G300">
        <v>0</v>
      </c>
      <c r="H300">
        <v>2.9685461521148602</v>
      </c>
      <c r="I300">
        <v>14</v>
      </c>
      <c r="J300">
        <v>3</v>
      </c>
      <c r="K300">
        <v>0.1</v>
      </c>
      <c r="L300">
        <v>2001</v>
      </c>
      <c r="M300">
        <v>0.75</v>
      </c>
      <c r="N300">
        <v>114</v>
      </c>
      <c r="O300" t="s">
        <v>27</v>
      </c>
      <c r="P300">
        <v>0.214285714285714</v>
      </c>
      <c r="Q300" t="str">
        <f t="shared" si="29"/>
        <v>Small</v>
      </c>
      <c r="R300">
        <f t="shared" si="30"/>
        <v>1</v>
      </c>
      <c r="S300" t="str">
        <f t="shared" si="31"/>
        <v>eil7 250 2001 0,75</v>
      </c>
      <c r="T300" t="str">
        <f t="shared" si="32"/>
        <v>eil7 250 2001 0,75_warmstart_75,2879999999999</v>
      </c>
      <c r="U300">
        <f t="shared" si="33"/>
        <v>0</v>
      </c>
      <c r="V300">
        <f t="shared" si="34"/>
        <v>1</v>
      </c>
      <c r="W300">
        <f t="shared" si="28"/>
        <v>2</v>
      </c>
    </row>
    <row r="301" spans="1:23" x14ac:dyDescent="0.2">
      <c r="A301">
        <v>13</v>
      </c>
      <c r="B301">
        <v>156</v>
      </c>
      <c r="C301">
        <v>100</v>
      </c>
      <c r="D301" t="s">
        <v>16</v>
      </c>
      <c r="E301">
        <v>8.6394224166870099</v>
      </c>
      <c r="F301">
        <v>153</v>
      </c>
      <c r="G301">
        <v>0</v>
      </c>
      <c r="H301">
        <v>0</v>
      </c>
      <c r="I301">
        <v>54</v>
      </c>
      <c r="J301">
        <v>0</v>
      </c>
      <c r="K301">
        <v>0</v>
      </c>
      <c r="L301">
        <v>1998</v>
      </c>
      <c r="M301">
        <v>0.75</v>
      </c>
      <c r="N301">
        <v>0</v>
      </c>
      <c r="O301" t="s">
        <v>21</v>
      </c>
      <c r="P301">
        <v>0</v>
      </c>
      <c r="Q301" t="str">
        <f t="shared" si="29"/>
        <v>Small</v>
      </c>
      <c r="R301">
        <f t="shared" si="30"/>
        <v>1</v>
      </c>
      <c r="S301" t="str">
        <f t="shared" si="31"/>
        <v>eil13 100 1998 0,75</v>
      </c>
      <c r="T301" t="str">
        <f t="shared" si="32"/>
        <v>eil13 100 1998 0,75_cut_153</v>
      </c>
      <c r="U301">
        <f t="shared" si="33"/>
        <v>0</v>
      </c>
      <c r="V301">
        <f t="shared" si="34"/>
        <v>1</v>
      </c>
      <c r="W301">
        <f t="shared" si="28"/>
        <v>2</v>
      </c>
    </row>
    <row r="302" spans="1:23" x14ac:dyDescent="0.2">
      <c r="A302">
        <v>101</v>
      </c>
      <c r="B302">
        <v>10100</v>
      </c>
      <c r="C302">
        <v>50</v>
      </c>
      <c r="D302" t="s">
        <v>19</v>
      </c>
      <c r="E302">
        <v>7214.7588739395096</v>
      </c>
      <c r="F302" t="s">
        <v>17</v>
      </c>
      <c r="G302" t="s">
        <v>17</v>
      </c>
      <c r="H302">
        <v>20.806542873382501</v>
      </c>
      <c r="I302">
        <v>743</v>
      </c>
      <c r="J302">
        <v>178</v>
      </c>
      <c r="K302">
        <v>0.1</v>
      </c>
      <c r="L302">
        <v>1998</v>
      </c>
      <c r="M302">
        <v>0.25</v>
      </c>
      <c r="N302">
        <v>12018</v>
      </c>
      <c r="O302" t="s">
        <v>32</v>
      </c>
      <c r="P302">
        <v>0.239569313593539</v>
      </c>
      <c r="Q302" t="str">
        <f t="shared" si="29"/>
        <v>Large</v>
      </c>
      <c r="R302">
        <f t="shared" si="30"/>
        <v>0</v>
      </c>
      <c r="S302" t="str">
        <f t="shared" si="31"/>
        <v>eilB101 50 1998 0,25</v>
      </c>
      <c r="T302" t="str">
        <f t="shared" si="32"/>
        <v>eilB101 50 1998 0,25_warmstart_inf</v>
      </c>
      <c r="U302" t="str">
        <f t="shared" si="33"/>
        <v>Niet meedoen</v>
      </c>
      <c r="V302">
        <f t="shared" si="34"/>
        <v>0</v>
      </c>
      <c r="W302">
        <f t="shared" si="28"/>
        <v>2</v>
      </c>
    </row>
    <row r="303" spans="1:23" x14ac:dyDescent="0.2">
      <c r="A303">
        <v>76</v>
      </c>
      <c r="B303">
        <v>5700</v>
      </c>
      <c r="C303">
        <v>100</v>
      </c>
      <c r="D303" t="s">
        <v>19</v>
      </c>
      <c r="E303">
        <v>7215.1491131782504</v>
      </c>
      <c r="F303" t="s">
        <v>17</v>
      </c>
      <c r="G303" t="s">
        <v>17</v>
      </c>
      <c r="H303">
        <v>14.5582056045532</v>
      </c>
      <c r="I303">
        <v>422</v>
      </c>
      <c r="J303">
        <v>130</v>
      </c>
      <c r="K303">
        <v>0.1</v>
      </c>
      <c r="L303">
        <v>2000</v>
      </c>
      <c r="M303">
        <v>0.05</v>
      </c>
      <c r="N303">
        <v>4399</v>
      </c>
      <c r="O303" t="s">
        <v>30</v>
      </c>
      <c r="P303">
        <v>0.30805687203791399</v>
      </c>
      <c r="Q303" t="str">
        <f t="shared" si="29"/>
        <v>Large</v>
      </c>
      <c r="R303">
        <f t="shared" si="30"/>
        <v>0</v>
      </c>
      <c r="S303" t="str">
        <f t="shared" si="31"/>
        <v>eilA76 100 2000 0,05</v>
      </c>
      <c r="T303" t="str">
        <f t="shared" si="32"/>
        <v>eilA76 100 2000 0,05_warmstart_inf</v>
      </c>
      <c r="U303" t="str">
        <f t="shared" si="33"/>
        <v>Niet meedoen</v>
      </c>
      <c r="V303">
        <f t="shared" si="34"/>
        <v>0</v>
      </c>
      <c r="W303">
        <f t="shared" si="28"/>
        <v>2</v>
      </c>
    </row>
    <row r="304" spans="1:23" x14ac:dyDescent="0.2">
      <c r="A304">
        <v>31</v>
      </c>
      <c r="B304">
        <v>930</v>
      </c>
      <c r="C304">
        <v>100</v>
      </c>
      <c r="D304" t="s">
        <v>19</v>
      </c>
      <c r="E304">
        <v>12.4315769672393</v>
      </c>
      <c r="F304">
        <v>222.99999999999901</v>
      </c>
      <c r="G304">
        <v>0</v>
      </c>
      <c r="H304">
        <v>2.0071549415588299</v>
      </c>
      <c r="I304">
        <v>164</v>
      </c>
      <c r="J304">
        <v>119</v>
      </c>
      <c r="K304">
        <v>0.1</v>
      </c>
      <c r="L304">
        <v>1999</v>
      </c>
      <c r="M304">
        <v>0.25</v>
      </c>
      <c r="N304">
        <v>0</v>
      </c>
      <c r="O304" t="s">
        <v>24</v>
      </c>
      <c r="P304">
        <v>0.72560975609756095</v>
      </c>
      <c r="Q304" t="str">
        <f t="shared" si="29"/>
        <v>Medium</v>
      </c>
      <c r="R304">
        <f t="shared" si="30"/>
        <v>1</v>
      </c>
      <c r="S304" t="str">
        <f t="shared" si="31"/>
        <v>eil31 100 1999 0,25</v>
      </c>
      <c r="T304" t="str">
        <f t="shared" si="32"/>
        <v>eil31 100 1999 0,25_warmstart_222,999999999999</v>
      </c>
      <c r="U304">
        <f t="shared" si="33"/>
        <v>0</v>
      </c>
      <c r="V304">
        <f t="shared" si="34"/>
        <v>1</v>
      </c>
      <c r="W304">
        <f t="shared" si="28"/>
        <v>2</v>
      </c>
    </row>
    <row r="305" spans="1:23" x14ac:dyDescent="0.2">
      <c r="A305">
        <v>22</v>
      </c>
      <c r="B305">
        <v>462</v>
      </c>
      <c r="C305">
        <v>250</v>
      </c>
      <c r="D305" t="s">
        <v>16</v>
      </c>
      <c r="E305">
        <v>1565.97618198394</v>
      </c>
      <c r="F305">
        <v>278.43707695875997</v>
      </c>
      <c r="G305" s="1">
        <v>9.8850149064521906E-5</v>
      </c>
      <c r="H305">
        <v>0</v>
      </c>
      <c r="I305">
        <v>19277</v>
      </c>
      <c r="J305">
        <v>0</v>
      </c>
      <c r="K305">
        <v>0</v>
      </c>
      <c r="L305">
        <v>1998</v>
      </c>
      <c r="M305">
        <v>0.25</v>
      </c>
      <c r="N305">
        <v>0</v>
      </c>
      <c r="O305" t="s">
        <v>22</v>
      </c>
      <c r="P305">
        <v>0</v>
      </c>
      <c r="Q305" t="str">
        <f t="shared" si="29"/>
        <v>Small</v>
      </c>
      <c r="R305">
        <f t="shared" si="30"/>
        <v>1</v>
      </c>
      <c r="S305" t="str">
        <f t="shared" si="31"/>
        <v>eil22 250 1998 0,25</v>
      </c>
      <c r="T305" t="str">
        <f t="shared" si="32"/>
        <v>eil22 250 1998 0,25_cut_278,43707695876</v>
      </c>
      <c r="U305">
        <f t="shared" si="33"/>
        <v>9.8850149064521906E-5</v>
      </c>
      <c r="V305">
        <f t="shared" si="34"/>
        <v>0</v>
      </c>
      <c r="W305">
        <f t="shared" si="28"/>
        <v>2</v>
      </c>
    </row>
    <row r="306" spans="1:23" x14ac:dyDescent="0.2">
      <c r="A306">
        <v>22</v>
      </c>
      <c r="B306">
        <v>462</v>
      </c>
      <c r="C306">
        <v>100</v>
      </c>
      <c r="D306" t="s">
        <v>19</v>
      </c>
      <c r="E306">
        <v>151.87291312217701</v>
      </c>
      <c r="F306">
        <v>278.43707695875997</v>
      </c>
      <c r="G306">
        <v>0</v>
      </c>
      <c r="H306">
        <v>1.7496693134307799</v>
      </c>
      <c r="I306">
        <v>141</v>
      </c>
      <c r="J306">
        <v>80</v>
      </c>
      <c r="K306">
        <v>0.1</v>
      </c>
      <c r="L306">
        <v>1999</v>
      </c>
      <c r="M306">
        <v>0.75</v>
      </c>
      <c r="N306">
        <v>10166</v>
      </c>
      <c r="O306" t="s">
        <v>22</v>
      </c>
      <c r="P306">
        <v>0.56737588652482196</v>
      </c>
      <c r="Q306" t="str">
        <f t="shared" si="29"/>
        <v>Small</v>
      </c>
      <c r="R306">
        <f t="shared" si="30"/>
        <v>1</v>
      </c>
      <c r="S306" t="str">
        <f t="shared" si="31"/>
        <v>eil22 100 1999 0,75</v>
      </c>
      <c r="T306" t="str">
        <f t="shared" si="32"/>
        <v>eil22 100 1999 0,75_warmstart_278,43707695876</v>
      </c>
      <c r="U306">
        <f t="shared" si="33"/>
        <v>0</v>
      </c>
      <c r="V306">
        <f t="shared" si="34"/>
        <v>1</v>
      </c>
      <c r="W306">
        <f t="shared" si="28"/>
        <v>2</v>
      </c>
    </row>
    <row r="307" spans="1:23" x14ac:dyDescent="0.2">
      <c r="A307">
        <v>76</v>
      </c>
      <c r="B307">
        <v>5700</v>
      </c>
      <c r="C307">
        <v>25</v>
      </c>
      <c r="D307" t="s">
        <v>16</v>
      </c>
      <c r="E307">
        <v>5297.3300299644397</v>
      </c>
      <c r="F307">
        <v>544.36905267082795</v>
      </c>
      <c r="G307">
        <v>0</v>
      </c>
      <c r="H307">
        <v>0</v>
      </c>
      <c r="I307">
        <v>3588</v>
      </c>
      <c r="J307">
        <v>0</v>
      </c>
      <c r="K307">
        <v>0</v>
      </c>
      <c r="L307">
        <v>1998</v>
      </c>
      <c r="M307">
        <v>0.05</v>
      </c>
      <c r="N307">
        <v>0</v>
      </c>
      <c r="O307" t="s">
        <v>29</v>
      </c>
      <c r="P307">
        <v>0</v>
      </c>
      <c r="Q307" t="str">
        <f t="shared" si="29"/>
        <v>Large</v>
      </c>
      <c r="R307">
        <f t="shared" si="30"/>
        <v>1</v>
      </c>
      <c r="S307" t="str">
        <f t="shared" si="31"/>
        <v>eilD76 25 1998 0,05</v>
      </c>
      <c r="T307" t="str">
        <f t="shared" si="32"/>
        <v>eilD76 25 1998 0,05_cut_544,369052670828</v>
      </c>
      <c r="U307">
        <f t="shared" si="33"/>
        <v>0</v>
      </c>
      <c r="V307">
        <f t="shared" si="34"/>
        <v>1</v>
      </c>
      <c r="W307">
        <f t="shared" si="28"/>
        <v>2</v>
      </c>
    </row>
    <row r="308" spans="1:23" x14ac:dyDescent="0.2">
      <c r="A308">
        <v>48</v>
      </c>
      <c r="B308">
        <v>2256</v>
      </c>
      <c r="C308">
        <v>100</v>
      </c>
      <c r="D308" t="s">
        <v>16</v>
      </c>
      <c r="E308">
        <v>7205.84069919586</v>
      </c>
      <c r="F308" t="s">
        <v>17</v>
      </c>
      <c r="G308" t="s">
        <v>17</v>
      </c>
      <c r="H308">
        <v>0</v>
      </c>
      <c r="I308">
        <v>19138</v>
      </c>
      <c r="J308">
        <v>0</v>
      </c>
      <c r="K308">
        <v>0</v>
      </c>
      <c r="L308">
        <v>1999</v>
      </c>
      <c r="M308">
        <v>0.75</v>
      </c>
      <c r="N308">
        <v>0</v>
      </c>
      <c r="O308" t="s">
        <v>23</v>
      </c>
      <c r="P308">
        <v>0</v>
      </c>
      <c r="Q308" t="str">
        <f t="shared" si="29"/>
        <v>Medium</v>
      </c>
      <c r="R308">
        <f t="shared" si="30"/>
        <v>0</v>
      </c>
      <c r="S308" t="str">
        <f t="shared" si="31"/>
        <v>att48 100 1999 0,75</v>
      </c>
      <c r="T308" t="str">
        <f t="shared" si="32"/>
        <v>att48 100 1999 0,75_cut_inf</v>
      </c>
      <c r="U308" t="str">
        <f t="shared" si="33"/>
        <v>inf</v>
      </c>
      <c r="V308">
        <f t="shared" si="34"/>
        <v>0</v>
      </c>
      <c r="W308">
        <f t="shared" si="28"/>
        <v>2</v>
      </c>
    </row>
    <row r="309" spans="1:23" x14ac:dyDescent="0.2">
      <c r="A309">
        <v>13</v>
      </c>
      <c r="B309">
        <v>156</v>
      </c>
      <c r="C309">
        <v>25</v>
      </c>
      <c r="D309" t="s">
        <v>19</v>
      </c>
      <c r="E309">
        <v>0.82646918296813898</v>
      </c>
      <c r="F309">
        <v>153</v>
      </c>
      <c r="G309">
        <v>0</v>
      </c>
      <c r="H309">
        <v>0.40759205818176197</v>
      </c>
      <c r="I309">
        <v>79</v>
      </c>
      <c r="J309">
        <v>31</v>
      </c>
      <c r="K309">
        <v>0.1</v>
      </c>
      <c r="L309">
        <v>2002</v>
      </c>
      <c r="M309">
        <v>0.25</v>
      </c>
      <c r="N309">
        <v>0</v>
      </c>
      <c r="O309" t="s">
        <v>21</v>
      </c>
      <c r="P309">
        <v>0.392405063291139</v>
      </c>
      <c r="Q309" t="str">
        <f t="shared" si="29"/>
        <v>Small</v>
      </c>
      <c r="R309">
        <f t="shared" si="30"/>
        <v>1</v>
      </c>
      <c r="S309" t="str">
        <f t="shared" si="31"/>
        <v>eil13 25 2002 0,25</v>
      </c>
      <c r="T309" t="str">
        <f t="shared" si="32"/>
        <v>eil13 25 2002 0,25_warmstart_153</v>
      </c>
      <c r="U309">
        <f t="shared" si="33"/>
        <v>0</v>
      </c>
      <c r="V309">
        <f t="shared" si="34"/>
        <v>1</v>
      </c>
      <c r="W309">
        <f t="shared" si="28"/>
        <v>2</v>
      </c>
    </row>
    <row r="310" spans="1:23" x14ac:dyDescent="0.2">
      <c r="A310">
        <v>31</v>
      </c>
      <c r="B310">
        <v>930</v>
      </c>
      <c r="C310">
        <v>250</v>
      </c>
      <c r="D310" t="s">
        <v>16</v>
      </c>
      <c r="E310">
        <v>86.956041574478107</v>
      </c>
      <c r="F310">
        <v>222.99999999999801</v>
      </c>
      <c r="G310">
        <v>0</v>
      </c>
      <c r="H310">
        <v>0</v>
      </c>
      <c r="I310">
        <v>678</v>
      </c>
      <c r="J310">
        <v>0</v>
      </c>
      <c r="K310">
        <v>0</v>
      </c>
      <c r="L310">
        <v>1999</v>
      </c>
      <c r="M310">
        <v>0.75</v>
      </c>
      <c r="N310">
        <v>0</v>
      </c>
      <c r="O310" t="s">
        <v>24</v>
      </c>
      <c r="P310">
        <v>0</v>
      </c>
      <c r="Q310" t="str">
        <f t="shared" si="29"/>
        <v>Medium</v>
      </c>
      <c r="R310">
        <f t="shared" si="30"/>
        <v>1</v>
      </c>
      <c r="S310" t="str">
        <f t="shared" si="31"/>
        <v>eil31 250 1999 0,75</v>
      </c>
      <c r="T310" t="str">
        <f t="shared" si="32"/>
        <v>eil31 250 1999 0,75_cut_222,999999999998</v>
      </c>
      <c r="U310">
        <f t="shared" si="33"/>
        <v>0</v>
      </c>
      <c r="V310">
        <f t="shared" si="34"/>
        <v>1</v>
      </c>
      <c r="W310">
        <f t="shared" si="28"/>
        <v>2</v>
      </c>
    </row>
    <row r="311" spans="1:23" x14ac:dyDescent="0.2">
      <c r="A311">
        <v>33</v>
      </c>
      <c r="B311">
        <v>1056</v>
      </c>
      <c r="C311">
        <v>25</v>
      </c>
      <c r="D311" t="s">
        <v>16</v>
      </c>
      <c r="E311">
        <v>170.10702300071699</v>
      </c>
      <c r="F311">
        <v>442.65348671178498</v>
      </c>
      <c r="G311">
        <v>0</v>
      </c>
      <c r="H311">
        <v>0</v>
      </c>
      <c r="I311">
        <v>3146</v>
      </c>
      <c r="J311">
        <v>0</v>
      </c>
      <c r="K311">
        <v>0</v>
      </c>
      <c r="L311">
        <v>2000</v>
      </c>
      <c r="M311">
        <v>0.05</v>
      </c>
      <c r="N311">
        <v>0</v>
      </c>
      <c r="O311" t="s">
        <v>18</v>
      </c>
      <c r="P311">
        <v>0</v>
      </c>
      <c r="Q311" t="str">
        <f t="shared" si="29"/>
        <v>Medium</v>
      </c>
      <c r="R311">
        <f t="shared" si="30"/>
        <v>1</v>
      </c>
      <c r="S311" t="str">
        <f t="shared" si="31"/>
        <v>eil33 25 2000 0,05</v>
      </c>
      <c r="T311" t="str">
        <f t="shared" si="32"/>
        <v>eil33 25 2000 0,05_cut_442,653486711785</v>
      </c>
      <c r="U311">
        <f t="shared" si="33"/>
        <v>0</v>
      </c>
      <c r="V311">
        <f t="shared" si="34"/>
        <v>1</v>
      </c>
      <c r="W311">
        <f t="shared" si="28"/>
        <v>2</v>
      </c>
    </row>
    <row r="312" spans="1:23" x14ac:dyDescent="0.2">
      <c r="A312">
        <v>7</v>
      </c>
      <c r="B312">
        <v>42</v>
      </c>
      <c r="C312">
        <v>50</v>
      </c>
      <c r="D312" t="s">
        <v>16</v>
      </c>
      <c r="E312">
        <v>1.40794253349304</v>
      </c>
      <c r="F312">
        <v>102.62</v>
      </c>
      <c r="G312">
        <v>0</v>
      </c>
      <c r="H312">
        <v>0</v>
      </c>
      <c r="I312">
        <v>444</v>
      </c>
      <c r="J312">
        <v>0</v>
      </c>
      <c r="K312">
        <v>0</v>
      </c>
      <c r="L312">
        <v>2000</v>
      </c>
      <c r="M312">
        <v>0.25</v>
      </c>
      <c r="N312">
        <v>0</v>
      </c>
      <c r="O312" t="s">
        <v>27</v>
      </c>
      <c r="P312">
        <v>0</v>
      </c>
      <c r="Q312" t="str">
        <f t="shared" si="29"/>
        <v>Small</v>
      </c>
      <c r="R312">
        <f t="shared" si="30"/>
        <v>1</v>
      </c>
      <c r="S312" t="str">
        <f t="shared" si="31"/>
        <v>eil7 50 2000 0,25</v>
      </c>
      <c r="T312" t="str">
        <f t="shared" si="32"/>
        <v>eil7 50 2000 0,25_cut_102,62</v>
      </c>
      <c r="U312">
        <f t="shared" si="33"/>
        <v>0</v>
      </c>
      <c r="V312">
        <f t="shared" si="34"/>
        <v>1</v>
      </c>
      <c r="W312">
        <f t="shared" si="28"/>
        <v>2</v>
      </c>
    </row>
    <row r="313" spans="1:23" x14ac:dyDescent="0.2">
      <c r="A313">
        <v>30</v>
      </c>
      <c r="B313">
        <v>870</v>
      </c>
      <c r="C313">
        <v>25</v>
      </c>
      <c r="D313" t="s">
        <v>16</v>
      </c>
      <c r="E313">
        <v>29.868835926055901</v>
      </c>
      <c r="F313">
        <v>382.72988778852903</v>
      </c>
      <c r="G313">
        <v>0</v>
      </c>
      <c r="H313">
        <v>0</v>
      </c>
      <c r="I313">
        <v>1226</v>
      </c>
      <c r="J313">
        <v>0</v>
      </c>
      <c r="K313">
        <v>0</v>
      </c>
      <c r="L313">
        <v>2000</v>
      </c>
      <c r="M313">
        <v>0.25</v>
      </c>
      <c r="N313">
        <v>0</v>
      </c>
      <c r="O313" t="s">
        <v>28</v>
      </c>
      <c r="P313">
        <v>0</v>
      </c>
      <c r="Q313" t="str">
        <f t="shared" si="29"/>
        <v>Medium</v>
      </c>
      <c r="R313">
        <f t="shared" si="30"/>
        <v>1</v>
      </c>
      <c r="S313" t="str">
        <f t="shared" si="31"/>
        <v>eil30 25 2000 0,25</v>
      </c>
      <c r="T313" t="str">
        <f t="shared" si="32"/>
        <v>eil30 25 2000 0,25_cut_382,729887788529</v>
      </c>
      <c r="U313">
        <f t="shared" si="33"/>
        <v>0</v>
      </c>
      <c r="V313">
        <f t="shared" si="34"/>
        <v>1</v>
      </c>
      <c r="W313">
        <f t="shared" si="28"/>
        <v>2</v>
      </c>
    </row>
    <row r="314" spans="1:23" x14ac:dyDescent="0.2">
      <c r="A314">
        <v>30</v>
      </c>
      <c r="B314">
        <v>870</v>
      </c>
      <c r="C314">
        <v>50</v>
      </c>
      <c r="D314" t="s">
        <v>19</v>
      </c>
      <c r="E314">
        <v>111.01485943794199</v>
      </c>
      <c r="F314">
        <v>382.72988778852903</v>
      </c>
      <c r="G314">
        <v>0</v>
      </c>
      <c r="H314">
        <v>2.3153710365295401</v>
      </c>
      <c r="I314">
        <v>321</v>
      </c>
      <c r="J314">
        <v>208</v>
      </c>
      <c r="K314">
        <v>0.1</v>
      </c>
      <c r="L314">
        <v>2001</v>
      </c>
      <c r="M314">
        <v>0.25</v>
      </c>
      <c r="N314">
        <v>0</v>
      </c>
      <c r="O314" t="s">
        <v>28</v>
      </c>
      <c r="P314">
        <v>0.64797507788161901</v>
      </c>
      <c r="Q314" t="str">
        <f t="shared" si="29"/>
        <v>Medium</v>
      </c>
      <c r="R314">
        <f t="shared" si="30"/>
        <v>1</v>
      </c>
      <c r="S314" t="str">
        <f t="shared" si="31"/>
        <v>eil30 50 2001 0,25</v>
      </c>
      <c r="T314" t="str">
        <f t="shared" si="32"/>
        <v>eil30 50 2001 0,25_warmstart_382,729887788529</v>
      </c>
      <c r="U314">
        <f t="shared" si="33"/>
        <v>0</v>
      </c>
      <c r="V314">
        <f t="shared" si="34"/>
        <v>1</v>
      </c>
      <c r="W314">
        <f t="shared" si="28"/>
        <v>2</v>
      </c>
    </row>
    <row r="315" spans="1:23" x14ac:dyDescent="0.2">
      <c r="A315">
        <v>22</v>
      </c>
      <c r="B315">
        <v>462</v>
      </c>
      <c r="C315">
        <v>50</v>
      </c>
      <c r="D315" t="s">
        <v>16</v>
      </c>
      <c r="E315">
        <v>34.576028585433903</v>
      </c>
      <c r="F315">
        <v>278.43707695875997</v>
      </c>
      <c r="G315">
        <v>0</v>
      </c>
      <c r="H315">
        <v>0</v>
      </c>
      <c r="I315">
        <v>4111</v>
      </c>
      <c r="J315">
        <v>0</v>
      </c>
      <c r="K315">
        <v>0</v>
      </c>
      <c r="L315">
        <v>2000</v>
      </c>
      <c r="M315">
        <v>0.05</v>
      </c>
      <c r="N315">
        <v>0</v>
      </c>
      <c r="O315" t="s">
        <v>22</v>
      </c>
      <c r="P315">
        <v>0</v>
      </c>
      <c r="Q315" t="str">
        <f t="shared" si="29"/>
        <v>Small</v>
      </c>
      <c r="R315">
        <f t="shared" si="30"/>
        <v>1</v>
      </c>
      <c r="S315" t="str">
        <f t="shared" si="31"/>
        <v>eil22 50 2000 0,05</v>
      </c>
      <c r="T315" t="str">
        <f t="shared" si="32"/>
        <v>eil22 50 2000 0,05_cut_278,43707695876</v>
      </c>
      <c r="U315">
        <f t="shared" si="33"/>
        <v>0</v>
      </c>
      <c r="V315">
        <f t="shared" si="34"/>
        <v>1</v>
      </c>
      <c r="W315">
        <f t="shared" si="28"/>
        <v>2</v>
      </c>
    </row>
    <row r="316" spans="1:23" x14ac:dyDescent="0.2">
      <c r="A316">
        <v>22</v>
      </c>
      <c r="B316">
        <v>462</v>
      </c>
      <c r="C316">
        <v>50</v>
      </c>
      <c r="D316" t="s">
        <v>19</v>
      </c>
      <c r="E316">
        <v>121.735509872436</v>
      </c>
      <c r="F316">
        <v>278.43707695875997</v>
      </c>
      <c r="G316">
        <v>0</v>
      </c>
      <c r="H316">
        <v>1.20139479637146</v>
      </c>
      <c r="I316">
        <v>167</v>
      </c>
      <c r="J316">
        <v>97</v>
      </c>
      <c r="K316">
        <v>0.1</v>
      </c>
      <c r="L316">
        <v>2000</v>
      </c>
      <c r="M316">
        <v>0.05</v>
      </c>
      <c r="N316">
        <v>5628</v>
      </c>
      <c r="O316" t="s">
        <v>22</v>
      </c>
      <c r="P316">
        <v>0.580838323353293</v>
      </c>
      <c r="Q316" t="str">
        <f t="shared" si="29"/>
        <v>Small</v>
      </c>
      <c r="R316">
        <f t="shared" si="30"/>
        <v>1</v>
      </c>
      <c r="S316" t="str">
        <f t="shared" si="31"/>
        <v>eil22 50 2000 0,05</v>
      </c>
      <c r="T316" t="str">
        <f t="shared" si="32"/>
        <v>eil22 50 2000 0,05_warmstart_278,43707695876</v>
      </c>
      <c r="U316">
        <f t="shared" si="33"/>
        <v>0</v>
      </c>
      <c r="V316">
        <f t="shared" si="34"/>
        <v>1</v>
      </c>
      <c r="W316">
        <f t="shared" si="28"/>
        <v>2</v>
      </c>
    </row>
    <row r="317" spans="1:23" x14ac:dyDescent="0.2">
      <c r="A317">
        <v>33</v>
      </c>
      <c r="B317">
        <v>1056</v>
      </c>
      <c r="C317">
        <v>25</v>
      </c>
      <c r="D317" t="s">
        <v>19</v>
      </c>
      <c r="E317">
        <v>88.510097026824894</v>
      </c>
      <c r="F317">
        <v>442.65348650165498</v>
      </c>
      <c r="G317">
        <v>0</v>
      </c>
      <c r="H317">
        <v>3.1336760520935001</v>
      </c>
      <c r="I317">
        <v>390</v>
      </c>
      <c r="J317">
        <v>224</v>
      </c>
      <c r="K317">
        <v>0.1</v>
      </c>
      <c r="L317">
        <v>2001</v>
      </c>
      <c r="M317">
        <v>0.25</v>
      </c>
      <c r="N317">
        <v>1675</v>
      </c>
      <c r="O317" t="s">
        <v>18</v>
      </c>
      <c r="P317">
        <v>0.57435897435897398</v>
      </c>
      <c r="Q317" t="str">
        <f t="shared" si="29"/>
        <v>Medium</v>
      </c>
      <c r="R317">
        <f t="shared" si="30"/>
        <v>1</v>
      </c>
      <c r="S317" t="str">
        <f t="shared" si="31"/>
        <v>eil33 25 2001 0,25</v>
      </c>
      <c r="T317" t="str">
        <f t="shared" si="32"/>
        <v>eil33 25 2001 0,25_warmstart_442,653486501655</v>
      </c>
      <c r="U317">
        <f t="shared" si="33"/>
        <v>0</v>
      </c>
      <c r="V317">
        <f t="shared" si="34"/>
        <v>1</v>
      </c>
      <c r="W317">
        <f t="shared" si="28"/>
        <v>2</v>
      </c>
    </row>
    <row r="318" spans="1:23" x14ac:dyDescent="0.2">
      <c r="A318">
        <v>22</v>
      </c>
      <c r="B318">
        <v>462</v>
      </c>
      <c r="C318">
        <v>100</v>
      </c>
      <c r="D318" t="s">
        <v>19</v>
      </c>
      <c r="E318">
        <v>104.259686946868</v>
      </c>
      <c r="F318">
        <v>278.43707695875997</v>
      </c>
      <c r="G318">
        <v>0</v>
      </c>
      <c r="H318">
        <v>1.8146154880523599</v>
      </c>
      <c r="I318">
        <v>236</v>
      </c>
      <c r="J318">
        <v>116</v>
      </c>
      <c r="K318">
        <v>0.1</v>
      </c>
      <c r="L318">
        <v>1998</v>
      </c>
      <c r="M318">
        <v>0.05</v>
      </c>
      <c r="N318">
        <v>10155</v>
      </c>
      <c r="O318" t="s">
        <v>22</v>
      </c>
      <c r="P318">
        <v>0.49152542372881303</v>
      </c>
      <c r="Q318" t="str">
        <f t="shared" si="29"/>
        <v>Small</v>
      </c>
      <c r="R318">
        <f t="shared" si="30"/>
        <v>1</v>
      </c>
      <c r="S318" t="str">
        <f t="shared" si="31"/>
        <v>eil22 100 1998 0,05</v>
      </c>
      <c r="T318" t="str">
        <f t="shared" si="32"/>
        <v>eil22 100 1998 0,05_warmstart_278,43707695876</v>
      </c>
      <c r="U318">
        <f t="shared" si="33"/>
        <v>0</v>
      </c>
      <c r="V318">
        <f t="shared" si="34"/>
        <v>1</v>
      </c>
      <c r="W318">
        <f t="shared" si="28"/>
        <v>2</v>
      </c>
    </row>
    <row r="319" spans="1:23" x14ac:dyDescent="0.2">
      <c r="A319">
        <v>7</v>
      </c>
      <c r="B319">
        <v>42</v>
      </c>
      <c r="C319">
        <v>100</v>
      </c>
      <c r="D319" t="s">
        <v>16</v>
      </c>
      <c r="E319">
        <v>0.86819434165954501</v>
      </c>
      <c r="F319">
        <v>77.689999999999898</v>
      </c>
      <c r="G319">
        <v>0</v>
      </c>
      <c r="H319">
        <v>0</v>
      </c>
      <c r="I319">
        <v>85</v>
      </c>
      <c r="J319">
        <v>0</v>
      </c>
      <c r="K319">
        <v>0</v>
      </c>
      <c r="L319">
        <v>1999</v>
      </c>
      <c r="M319">
        <v>0.75</v>
      </c>
      <c r="N319">
        <v>0</v>
      </c>
      <c r="O319" t="s">
        <v>27</v>
      </c>
      <c r="P319">
        <v>0</v>
      </c>
      <c r="Q319" t="str">
        <f t="shared" si="29"/>
        <v>Small</v>
      </c>
      <c r="R319">
        <f t="shared" si="30"/>
        <v>1</v>
      </c>
      <c r="S319" t="str">
        <f t="shared" si="31"/>
        <v>eil7 100 1999 0,75</v>
      </c>
      <c r="T319" t="str">
        <f t="shared" si="32"/>
        <v>eil7 100 1999 0,75_cut_77,6899999999999</v>
      </c>
      <c r="U319">
        <f t="shared" si="33"/>
        <v>0</v>
      </c>
      <c r="V319">
        <f t="shared" si="34"/>
        <v>1</v>
      </c>
      <c r="W319">
        <f t="shared" si="28"/>
        <v>2</v>
      </c>
    </row>
    <row r="320" spans="1:23" x14ac:dyDescent="0.2">
      <c r="A320">
        <v>7</v>
      </c>
      <c r="B320">
        <v>42</v>
      </c>
      <c r="C320">
        <v>100</v>
      </c>
      <c r="D320" t="s">
        <v>19</v>
      </c>
      <c r="E320">
        <v>0.93703746795654297</v>
      </c>
      <c r="F320">
        <v>75.439999999999898</v>
      </c>
      <c r="G320">
        <v>0</v>
      </c>
      <c r="H320">
        <v>0.50751471519470204</v>
      </c>
      <c r="I320">
        <v>9</v>
      </c>
      <c r="J320">
        <v>3</v>
      </c>
      <c r="K320">
        <v>0.1</v>
      </c>
      <c r="L320">
        <v>2002</v>
      </c>
      <c r="M320">
        <v>0.75</v>
      </c>
      <c r="N320">
        <v>72</v>
      </c>
      <c r="O320" t="s">
        <v>27</v>
      </c>
      <c r="P320">
        <v>0.33333333333333298</v>
      </c>
      <c r="Q320" t="str">
        <f t="shared" si="29"/>
        <v>Small</v>
      </c>
      <c r="R320">
        <f t="shared" si="30"/>
        <v>1</v>
      </c>
      <c r="S320" t="str">
        <f t="shared" si="31"/>
        <v>eil7 100 2002 0,75</v>
      </c>
      <c r="T320" t="str">
        <f t="shared" si="32"/>
        <v>eil7 100 2002 0,75_warmstart_75,4399999999999</v>
      </c>
      <c r="U320">
        <f t="shared" si="33"/>
        <v>0</v>
      </c>
      <c r="V320">
        <f t="shared" si="34"/>
        <v>1</v>
      </c>
      <c r="W320">
        <f t="shared" si="28"/>
        <v>2</v>
      </c>
    </row>
    <row r="321" spans="1:23" x14ac:dyDescent="0.2">
      <c r="A321">
        <v>30</v>
      </c>
      <c r="B321">
        <v>870</v>
      </c>
      <c r="C321">
        <v>250</v>
      </c>
      <c r="D321" t="s">
        <v>16</v>
      </c>
      <c r="E321">
        <v>7209.97477579116</v>
      </c>
      <c r="F321">
        <v>506.25777134768401</v>
      </c>
      <c r="G321">
        <v>0.27589200559648702</v>
      </c>
      <c r="H321">
        <v>0</v>
      </c>
      <c r="I321">
        <v>7042</v>
      </c>
      <c r="J321">
        <v>0</v>
      </c>
      <c r="K321">
        <v>0</v>
      </c>
      <c r="L321">
        <v>2001</v>
      </c>
      <c r="M321">
        <v>0.25</v>
      </c>
      <c r="N321">
        <v>0</v>
      </c>
      <c r="O321" t="s">
        <v>28</v>
      </c>
      <c r="P321">
        <v>0</v>
      </c>
      <c r="Q321" t="str">
        <f t="shared" si="29"/>
        <v>Medium</v>
      </c>
      <c r="R321">
        <f t="shared" si="30"/>
        <v>1</v>
      </c>
      <c r="S321" t="str">
        <f t="shared" si="31"/>
        <v>eil30 250 2001 0,25</v>
      </c>
      <c r="T321" t="str">
        <f t="shared" si="32"/>
        <v>eil30 250 2001 0,25_cut_506,257771347684</v>
      </c>
      <c r="U321">
        <f t="shared" si="33"/>
        <v>0.27589200559648702</v>
      </c>
      <c r="V321">
        <f t="shared" si="34"/>
        <v>0</v>
      </c>
      <c r="W321">
        <f t="shared" si="28"/>
        <v>2</v>
      </c>
    </row>
    <row r="322" spans="1:23" x14ac:dyDescent="0.2">
      <c r="A322">
        <v>48</v>
      </c>
      <c r="B322">
        <v>2256</v>
      </c>
      <c r="C322">
        <v>25</v>
      </c>
      <c r="D322" t="s">
        <v>19</v>
      </c>
      <c r="E322">
        <v>7201.9723961353302</v>
      </c>
      <c r="F322">
        <v>76664.904900840105</v>
      </c>
      <c r="G322">
        <v>0.52973693787502396</v>
      </c>
      <c r="H322">
        <v>5.2418057918548504</v>
      </c>
      <c r="I322">
        <v>812</v>
      </c>
      <c r="J322">
        <v>297</v>
      </c>
      <c r="K322">
        <v>0.1</v>
      </c>
      <c r="L322">
        <v>1998</v>
      </c>
      <c r="M322">
        <v>0.75</v>
      </c>
      <c r="N322">
        <v>35190</v>
      </c>
      <c r="O322" t="s">
        <v>23</v>
      </c>
      <c r="P322">
        <v>0.36576354679802903</v>
      </c>
      <c r="Q322" t="str">
        <f t="shared" si="29"/>
        <v>Medium</v>
      </c>
      <c r="R322">
        <f t="shared" si="30"/>
        <v>1</v>
      </c>
      <c r="S322" t="str">
        <f t="shared" si="31"/>
        <v>att48 25 1998 0,75</v>
      </c>
      <c r="T322" t="str">
        <f t="shared" si="32"/>
        <v>att48 25 1998 0,75_warmstart_76664,9049008401</v>
      </c>
      <c r="U322" t="str">
        <f t="shared" si="33"/>
        <v>Niet meedoen</v>
      </c>
      <c r="V322">
        <f t="shared" si="34"/>
        <v>0</v>
      </c>
      <c r="W322">
        <f t="shared" ref="W322:W385" si="35">COUNTIF(S:S,S322)</f>
        <v>2</v>
      </c>
    </row>
    <row r="323" spans="1:23" x14ac:dyDescent="0.2">
      <c r="A323">
        <v>76</v>
      </c>
      <c r="B323">
        <v>5700</v>
      </c>
      <c r="C323">
        <v>100</v>
      </c>
      <c r="D323" t="s">
        <v>16</v>
      </c>
      <c r="E323">
        <v>7214.1463084220804</v>
      </c>
      <c r="F323" t="s">
        <v>17</v>
      </c>
      <c r="G323" t="s">
        <v>17</v>
      </c>
      <c r="H323">
        <v>0</v>
      </c>
      <c r="I323">
        <v>3387</v>
      </c>
      <c r="J323">
        <v>0</v>
      </c>
      <c r="K323">
        <v>0</v>
      </c>
      <c r="L323">
        <v>2002</v>
      </c>
      <c r="M323">
        <v>0.25</v>
      </c>
      <c r="N323">
        <v>0</v>
      </c>
      <c r="O323" t="s">
        <v>30</v>
      </c>
      <c r="P323">
        <v>0</v>
      </c>
      <c r="Q323" t="str">
        <f t="shared" ref="Q323:Q386" si="36">IF(A323&lt;25,"Small",IF(A323&lt;50,"Medium","Large"))</f>
        <v>Large</v>
      </c>
      <c r="R323">
        <f t="shared" ref="R323:R386" si="37">IF(ISNUMBER(G323),1,0)</f>
        <v>0</v>
      </c>
      <c r="S323" t="str">
        <f t="shared" ref="S323:S386" si="38">O323 &amp; " " &amp; C323  &amp; " " &amp; L323 &amp; " " &amp; M323</f>
        <v>eilA76 100 2002 0,25</v>
      </c>
      <c r="T323" t="str">
        <f t="shared" ref="T323:T386" si="39">S323&amp;"_"&amp;D323&amp;"_"&amp;F323</f>
        <v>eilA76 100 2002 0,25_cut_inf</v>
      </c>
      <c r="U323" t="str">
        <f t="shared" ref="U323:U386" si="40">IF(AND(D323="warmstart", COUNTIF(T:T,S323 &amp; "_cut_inf") &gt; 0), "Niet meedoen",G323)</f>
        <v>inf</v>
      </c>
      <c r="V323">
        <f t="shared" ref="V323:V386" si="41">IF(G323=0,1,0)</f>
        <v>0</v>
      </c>
      <c r="W323">
        <f t="shared" si="35"/>
        <v>2</v>
      </c>
    </row>
    <row r="324" spans="1:23" x14ac:dyDescent="0.2">
      <c r="A324">
        <v>7</v>
      </c>
      <c r="B324">
        <v>42</v>
      </c>
      <c r="C324">
        <v>250</v>
      </c>
      <c r="D324" t="s">
        <v>19</v>
      </c>
      <c r="E324">
        <v>12.7914612293243</v>
      </c>
      <c r="F324">
        <v>103.99999999999901</v>
      </c>
      <c r="G324">
        <v>0</v>
      </c>
      <c r="H324">
        <v>3.5936937332153298</v>
      </c>
      <c r="I324">
        <v>198</v>
      </c>
      <c r="J324">
        <v>191</v>
      </c>
      <c r="K324">
        <v>0.1</v>
      </c>
      <c r="L324">
        <v>2000</v>
      </c>
      <c r="M324">
        <v>0.05</v>
      </c>
      <c r="N324">
        <v>2667</v>
      </c>
      <c r="O324" t="s">
        <v>27</v>
      </c>
      <c r="P324">
        <v>0.96464646464646397</v>
      </c>
      <c r="Q324" t="str">
        <f t="shared" si="36"/>
        <v>Small</v>
      </c>
      <c r="R324">
        <f t="shared" si="37"/>
        <v>1</v>
      </c>
      <c r="S324" t="str">
        <f t="shared" si="38"/>
        <v>eil7 250 2000 0,05</v>
      </c>
      <c r="T324" t="str">
        <f t="shared" si="39"/>
        <v>eil7 250 2000 0,05_warmstart_103,999999999999</v>
      </c>
      <c r="U324">
        <f t="shared" si="40"/>
        <v>0</v>
      </c>
      <c r="V324">
        <f t="shared" si="41"/>
        <v>1</v>
      </c>
      <c r="W324">
        <f t="shared" si="35"/>
        <v>2</v>
      </c>
    </row>
    <row r="325" spans="1:23" x14ac:dyDescent="0.2">
      <c r="A325">
        <v>51</v>
      </c>
      <c r="B325">
        <v>2550</v>
      </c>
      <c r="C325">
        <v>50</v>
      </c>
      <c r="D325" t="s">
        <v>19</v>
      </c>
      <c r="E325">
        <v>6982.6959378719303</v>
      </c>
      <c r="F325">
        <v>428.87175639203298</v>
      </c>
      <c r="G325">
        <v>0</v>
      </c>
      <c r="H325">
        <v>4.6248424053192103</v>
      </c>
      <c r="I325">
        <v>310</v>
      </c>
      <c r="J325">
        <v>157</v>
      </c>
      <c r="K325">
        <v>0.1</v>
      </c>
      <c r="L325">
        <v>1998</v>
      </c>
      <c r="M325">
        <v>0.75</v>
      </c>
      <c r="N325">
        <v>37556</v>
      </c>
      <c r="O325" t="s">
        <v>20</v>
      </c>
      <c r="P325">
        <v>0.50645161290322505</v>
      </c>
      <c r="Q325" t="str">
        <f t="shared" si="36"/>
        <v>Large</v>
      </c>
      <c r="R325">
        <f t="shared" si="37"/>
        <v>1</v>
      </c>
      <c r="S325" t="str">
        <f t="shared" si="38"/>
        <v>eil51 50 1998 0,75</v>
      </c>
      <c r="T325" t="str">
        <f t="shared" si="39"/>
        <v>eil51 50 1998 0,75_warmstart_428,871756392033</v>
      </c>
      <c r="U325">
        <f t="shared" si="40"/>
        <v>0</v>
      </c>
      <c r="V325">
        <f t="shared" si="41"/>
        <v>1</v>
      </c>
      <c r="W325">
        <f t="shared" si="35"/>
        <v>2</v>
      </c>
    </row>
    <row r="326" spans="1:23" x14ac:dyDescent="0.2">
      <c r="A326">
        <v>76</v>
      </c>
      <c r="B326">
        <v>5700</v>
      </c>
      <c r="C326">
        <v>100</v>
      </c>
      <c r="D326" t="s">
        <v>16</v>
      </c>
      <c r="E326">
        <v>7214.0491302013397</v>
      </c>
      <c r="F326" t="s">
        <v>17</v>
      </c>
      <c r="G326" t="s">
        <v>17</v>
      </c>
      <c r="H326">
        <v>0</v>
      </c>
      <c r="I326">
        <v>3387</v>
      </c>
      <c r="J326">
        <v>0</v>
      </c>
      <c r="K326">
        <v>0</v>
      </c>
      <c r="L326">
        <v>1999</v>
      </c>
      <c r="M326">
        <v>0.05</v>
      </c>
      <c r="N326">
        <v>0</v>
      </c>
      <c r="O326" t="s">
        <v>33</v>
      </c>
      <c r="P326">
        <v>0</v>
      </c>
      <c r="Q326" t="str">
        <f t="shared" si="36"/>
        <v>Large</v>
      </c>
      <c r="R326">
        <f t="shared" si="37"/>
        <v>0</v>
      </c>
      <c r="S326" t="str">
        <f t="shared" si="38"/>
        <v>eilC76 100 1999 0,05</v>
      </c>
      <c r="T326" t="str">
        <f t="shared" si="39"/>
        <v>eilC76 100 1999 0,05_cut_inf</v>
      </c>
      <c r="U326" t="str">
        <f t="shared" si="40"/>
        <v>inf</v>
      </c>
      <c r="V326">
        <f t="shared" si="41"/>
        <v>0</v>
      </c>
      <c r="W326">
        <f t="shared" si="35"/>
        <v>2</v>
      </c>
    </row>
    <row r="327" spans="1:23" x14ac:dyDescent="0.2">
      <c r="A327">
        <v>7</v>
      </c>
      <c r="B327">
        <v>42</v>
      </c>
      <c r="C327">
        <v>25</v>
      </c>
      <c r="D327" t="s">
        <v>19</v>
      </c>
      <c r="E327">
        <v>0.76878380775451605</v>
      </c>
      <c r="F327">
        <v>103.64</v>
      </c>
      <c r="G327">
        <v>0</v>
      </c>
      <c r="H327">
        <v>0.40556025505065901</v>
      </c>
      <c r="I327">
        <v>55</v>
      </c>
      <c r="J327">
        <v>31</v>
      </c>
      <c r="K327">
        <v>0.1</v>
      </c>
      <c r="L327">
        <v>2001</v>
      </c>
      <c r="M327">
        <v>0.25</v>
      </c>
      <c r="N327">
        <v>200</v>
      </c>
      <c r="O327" t="s">
        <v>27</v>
      </c>
      <c r="P327">
        <v>0.56363636363636305</v>
      </c>
      <c r="Q327" t="str">
        <f t="shared" si="36"/>
        <v>Small</v>
      </c>
      <c r="R327">
        <f t="shared" si="37"/>
        <v>1</v>
      </c>
      <c r="S327" t="str">
        <f t="shared" si="38"/>
        <v>eil7 25 2001 0,25</v>
      </c>
      <c r="T327" t="str">
        <f t="shared" si="39"/>
        <v>eil7 25 2001 0,25_warmstart_103,64</v>
      </c>
      <c r="U327">
        <f t="shared" si="40"/>
        <v>0</v>
      </c>
      <c r="V327">
        <f t="shared" si="41"/>
        <v>1</v>
      </c>
      <c r="W327">
        <f t="shared" si="35"/>
        <v>2</v>
      </c>
    </row>
    <row r="328" spans="1:23" x14ac:dyDescent="0.2">
      <c r="A328">
        <v>23</v>
      </c>
      <c r="B328">
        <v>506</v>
      </c>
      <c r="C328">
        <v>50</v>
      </c>
      <c r="D328" t="s">
        <v>19</v>
      </c>
      <c r="E328">
        <v>10.8330709934234</v>
      </c>
      <c r="F328">
        <v>470.05859968022298</v>
      </c>
      <c r="G328">
        <v>0</v>
      </c>
      <c r="H328">
        <v>0.882845878601074</v>
      </c>
      <c r="I328">
        <v>128</v>
      </c>
      <c r="J328">
        <v>93</v>
      </c>
      <c r="K328">
        <v>0.1</v>
      </c>
      <c r="L328">
        <v>2001</v>
      </c>
      <c r="M328">
        <v>0.25</v>
      </c>
      <c r="N328">
        <v>0</v>
      </c>
      <c r="O328" t="s">
        <v>25</v>
      </c>
      <c r="P328">
        <v>0.7265625</v>
      </c>
      <c r="Q328" t="str">
        <f t="shared" si="36"/>
        <v>Small</v>
      </c>
      <c r="R328">
        <f t="shared" si="37"/>
        <v>1</v>
      </c>
      <c r="S328" t="str">
        <f t="shared" si="38"/>
        <v>eil23 50 2001 0,25</v>
      </c>
      <c r="T328" t="str">
        <f t="shared" si="39"/>
        <v>eil23 50 2001 0,25_warmstart_470,058599680223</v>
      </c>
      <c r="U328">
        <f t="shared" si="40"/>
        <v>0</v>
      </c>
      <c r="V328">
        <f t="shared" si="41"/>
        <v>1</v>
      </c>
      <c r="W328">
        <f t="shared" si="35"/>
        <v>2</v>
      </c>
    </row>
    <row r="329" spans="1:23" x14ac:dyDescent="0.2">
      <c r="A329">
        <v>23</v>
      </c>
      <c r="B329">
        <v>506</v>
      </c>
      <c r="C329">
        <v>250</v>
      </c>
      <c r="D329" t="s">
        <v>16</v>
      </c>
      <c r="E329">
        <v>459.85102224349902</v>
      </c>
      <c r="F329">
        <v>470.05859968022401</v>
      </c>
      <c r="G329">
        <v>0</v>
      </c>
      <c r="H329">
        <v>0</v>
      </c>
      <c r="I329">
        <v>1268</v>
      </c>
      <c r="J329">
        <v>0</v>
      </c>
      <c r="K329">
        <v>0</v>
      </c>
      <c r="L329">
        <v>2000</v>
      </c>
      <c r="M329">
        <v>0.75</v>
      </c>
      <c r="N329">
        <v>0</v>
      </c>
      <c r="O329" t="s">
        <v>25</v>
      </c>
      <c r="P329">
        <v>0</v>
      </c>
      <c r="Q329" t="str">
        <f t="shared" si="36"/>
        <v>Small</v>
      </c>
      <c r="R329">
        <f t="shared" si="37"/>
        <v>1</v>
      </c>
      <c r="S329" t="str">
        <f t="shared" si="38"/>
        <v>eil23 250 2000 0,75</v>
      </c>
      <c r="T329" t="str">
        <f t="shared" si="39"/>
        <v>eil23 250 2000 0,75_cut_470,058599680224</v>
      </c>
      <c r="U329">
        <f t="shared" si="40"/>
        <v>0</v>
      </c>
      <c r="V329">
        <f t="shared" si="41"/>
        <v>1</v>
      </c>
      <c r="W329">
        <f t="shared" si="35"/>
        <v>2</v>
      </c>
    </row>
    <row r="330" spans="1:23" x14ac:dyDescent="0.2">
      <c r="A330">
        <v>33</v>
      </c>
      <c r="B330">
        <v>1056</v>
      </c>
      <c r="C330">
        <v>50</v>
      </c>
      <c r="D330" t="s">
        <v>16</v>
      </c>
      <c r="E330">
        <v>2028.3973412513701</v>
      </c>
      <c r="F330">
        <v>442.65348671178702</v>
      </c>
      <c r="G330">
        <v>0</v>
      </c>
      <c r="H330">
        <v>0</v>
      </c>
      <c r="I330">
        <v>9811</v>
      </c>
      <c r="J330">
        <v>0</v>
      </c>
      <c r="K330">
        <v>0</v>
      </c>
      <c r="L330">
        <v>2000</v>
      </c>
      <c r="M330">
        <v>0.75</v>
      </c>
      <c r="N330">
        <v>0</v>
      </c>
      <c r="O330" t="s">
        <v>18</v>
      </c>
      <c r="P330">
        <v>0</v>
      </c>
      <c r="Q330" t="str">
        <f t="shared" si="36"/>
        <v>Medium</v>
      </c>
      <c r="R330">
        <f t="shared" si="37"/>
        <v>1</v>
      </c>
      <c r="S330" t="str">
        <f t="shared" si="38"/>
        <v>eil33 50 2000 0,75</v>
      </c>
      <c r="T330" t="str">
        <f t="shared" si="39"/>
        <v>eil33 50 2000 0,75_cut_442,653486711787</v>
      </c>
      <c r="U330">
        <f t="shared" si="40"/>
        <v>0</v>
      </c>
      <c r="V330">
        <f t="shared" si="41"/>
        <v>1</v>
      </c>
      <c r="W330">
        <f t="shared" si="35"/>
        <v>2</v>
      </c>
    </row>
    <row r="331" spans="1:23" x14ac:dyDescent="0.2">
      <c r="A331">
        <v>76</v>
      </c>
      <c r="B331">
        <v>5700</v>
      </c>
      <c r="C331">
        <v>100</v>
      </c>
      <c r="D331" t="s">
        <v>19</v>
      </c>
      <c r="E331">
        <v>7215.3649437427503</v>
      </c>
      <c r="F331" t="s">
        <v>17</v>
      </c>
      <c r="G331" t="s">
        <v>17</v>
      </c>
      <c r="H331">
        <v>16.131871700286801</v>
      </c>
      <c r="I331">
        <v>491</v>
      </c>
      <c r="J331">
        <v>108</v>
      </c>
      <c r="K331">
        <v>0.1</v>
      </c>
      <c r="L331">
        <v>2001</v>
      </c>
      <c r="M331">
        <v>0.75</v>
      </c>
      <c r="N331">
        <v>1322</v>
      </c>
      <c r="O331" t="s">
        <v>30</v>
      </c>
      <c r="P331">
        <v>0.21995926680244399</v>
      </c>
      <c r="Q331" t="str">
        <f t="shared" si="36"/>
        <v>Large</v>
      </c>
      <c r="R331">
        <f t="shared" si="37"/>
        <v>0</v>
      </c>
      <c r="S331" t="str">
        <f t="shared" si="38"/>
        <v>eilA76 100 2001 0,75</v>
      </c>
      <c r="T331" t="str">
        <f t="shared" si="39"/>
        <v>eilA76 100 2001 0,75_warmstart_inf</v>
      </c>
      <c r="U331" t="str">
        <f t="shared" si="40"/>
        <v>Niet meedoen</v>
      </c>
      <c r="V331">
        <f t="shared" si="41"/>
        <v>0</v>
      </c>
      <c r="W331">
        <f t="shared" si="35"/>
        <v>2</v>
      </c>
    </row>
    <row r="332" spans="1:23" x14ac:dyDescent="0.2">
      <c r="A332">
        <v>31</v>
      </c>
      <c r="B332">
        <v>930</v>
      </c>
      <c r="C332">
        <v>50</v>
      </c>
      <c r="D332" t="s">
        <v>19</v>
      </c>
      <c r="E332">
        <v>6.9734513759613002</v>
      </c>
      <c r="F332">
        <v>222.99999999999901</v>
      </c>
      <c r="G332">
        <v>0</v>
      </c>
      <c r="H332">
        <v>1.5690605640411299</v>
      </c>
      <c r="I332">
        <v>148</v>
      </c>
      <c r="J332">
        <v>99</v>
      </c>
      <c r="K332">
        <v>0.1</v>
      </c>
      <c r="L332">
        <v>2000</v>
      </c>
      <c r="M332">
        <v>0.05</v>
      </c>
      <c r="N332">
        <v>0</v>
      </c>
      <c r="O332" t="s">
        <v>24</v>
      </c>
      <c r="P332">
        <v>0.66891891891891897</v>
      </c>
      <c r="Q332" t="str">
        <f t="shared" si="36"/>
        <v>Medium</v>
      </c>
      <c r="R332">
        <f t="shared" si="37"/>
        <v>1</v>
      </c>
      <c r="S332" t="str">
        <f t="shared" si="38"/>
        <v>eil31 50 2000 0,05</v>
      </c>
      <c r="T332" t="str">
        <f t="shared" si="39"/>
        <v>eil31 50 2000 0,05_warmstart_222,999999999999</v>
      </c>
      <c r="U332">
        <f t="shared" si="40"/>
        <v>0</v>
      </c>
      <c r="V332">
        <f t="shared" si="41"/>
        <v>1</v>
      </c>
      <c r="W332">
        <f t="shared" si="35"/>
        <v>2</v>
      </c>
    </row>
    <row r="333" spans="1:23" x14ac:dyDescent="0.2">
      <c r="A333">
        <v>76</v>
      </c>
      <c r="B333">
        <v>5700</v>
      </c>
      <c r="C333">
        <v>25</v>
      </c>
      <c r="D333" t="s">
        <v>16</v>
      </c>
      <c r="E333">
        <v>5801.00221443176</v>
      </c>
      <c r="F333">
        <v>544.36905267082795</v>
      </c>
      <c r="G333">
        <v>0</v>
      </c>
      <c r="H333">
        <v>0</v>
      </c>
      <c r="I333">
        <v>3588</v>
      </c>
      <c r="J333">
        <v>0</v>
      </c>
      <c r="K333">
        <v>0</v>
      </c>
      <c r="L333">
        <v>2002</v>
      </c>
      <c r="M333">
        <v>0.25</v>
      </c>
      <c r="N333">
        <v>0</v>
      </c>
      <c r="O333" t="s">
        <v>26</v>
      </c>
      <c r="P333">
        <v>0</v>
      </c>
      <c r="Q333" t="str">
        <f t="shared" si="36"/>
        <v>Large</v>
      </c>
      <c r="R333">
        <f t="shared" si="37"/>
        <v>1</v>
      </c>
      <c r="S333" t="str">
        <f t="shared" si="38"/>
        <v>eilB76 25 2002 0,25</v>
      </c>
      <c r="T333" t="str">
        <f t="shared" si="39"/>
        <v>eilB76 25 2002 0,25_cut_544,369052670828</v>
      </c>
      <c r="U333">
        <f t="shared" si="40"/>
        <v>0</v>
      </c>
      <c r="V333">
        <f t="shared" si="41"/>
        <v>1</v>
      </c>
      <c r="W333">
        <f t="shared" si="35"/>
        <v>2</v>
      </c>
    </row>
    <row r="334" spans="1:23" x14ac:dyDescent="0.2">
      <c r="A334">
        <v>76</v>
      </c>
      <c r="B334">
        <v>5700</v>
      </c>
      <c r="C334">
        <v>100</v>
      </c>
      <c r="D334" t="s">
        <v>19</v>
      </c>
      <c r="E334">
        <v>7214.9651432037299</v>
      </c>
      <c r="F334" t="s">
        <v>17</v>
      </c>
      <c r="G334" t="s">
        <v>17</v>
      </c>
      <c r="H334">
        <v>15.2707991600036</v>
      </c>
      <c r="I334">
        <v>468</v>
      </c>
      <c r="J334">
        <v>108</v>
      </c>
      <c r="K334">
        <v>0.1</v>
      </c>
      <c r="L334">
        <v>2002</v>
      </c>
      <c r="M334">
        <v>0.25</v>
      </c>
      <c r="N334">
        <v>4663</v>
      </c>
      <c r="O334" t="s">
        <v>30</v>
      </c>
      <c r="P334">
        <v>0.23076923076923</v>
      </c>
      <c r="Q334" t="str">
        <f t="shared" si="36"/>
        <v>Large</v>
      </c>
      <c r="R334">
        <f t="shared" si="37"/>
        <v>0</v>
      </c>
      <c r="S334" t="str">
        <f t="shared" si="38"/>
        <v>eilA76 100 2002 0,25</v>
      </c>
      <c r="T334" t="str">
        <f t="shared" si="39"/>
        <v>eilA76 100 2002 0,25_warmstart_inf</v>
      </c>
      <c r="U334" t="str">
        <f t="shared" si="40"/>
        <v>Niet meedoen</v>
      </c>
      <c r="V334">
        <f t="shared" si="41"/>
        <v>0</v>
      </c>
      <c r="W334">
        <f t="shared" si="35"/>
        <v>2</v>
      </c>
    </row>
    <row r="335" spans="1:23" x14ac:dyDescent="0.2">
      <c r="A335">
        <v>22</v>
      </c>
      <c r="B335">
        <v>462</v>
      </c>
      <c r="C335">
        <v>250</v>
      </c>
      <c r="D335" t="s">
        <v>19</v>
      </c>
      <c r="E335">
        <v>3793.1902456283501</v>
      </c>
      <c r="F335">
        <v>278.437076958761</v>
      </c>
      <c r="G335">
        <v>0</v>
      </c>
      <c r="H335">
        <v>8.3317272663116402</v>
      </c>
      <c r="I335">
        <v>328</v>
      </c>
      <c r="J335">
        <v>154</v>
      </c>
      <c r="K335">
        <v>0.1</v>
      </c>
      <c r="L335">
        <v>1999</v>
      </c>
      <c r="M335">
        <v>0.25</v>
      </c>
      <c r="N335">
        <v>43333</v>
      </c>
      <c r="O335" t="s">
        <v>22</v>
      </c>
      <c r="P335">
        <v>0.46951219512195103</v>
      </c>
      <c r="Q335" t="str">
        <f t="shared" si="36"/>
        <v>Small</v>
      </c>
      <c r="R335">
        <f t="shared" si="37"/>
        <v>1</v>
      </c>
      <c r="S335" t="str">
        <f t="shared" si="38"/>
        <v>eil22 250 1999 0,25</v>
      </c>
      <c r="T335" t="str">
        <f t="shared" si="39"/>
        <v>eil22 250 1999 0,25_warmstart_278,437076958761</v>
      </c>
      <c r="U335">
        <f t="shared" si="40"/>
        <v>0</v>
      </c>
      <c r="V335">
        <f t="shared" si="41"/>
        <v>1</v>
      </c>
      <c r="W335">
        <f t="shared" si="35"/>
        <v>2</v>
      </c>
    </row>
    <row r="336" spans="1:23" x14ac:dyDescent="0.2">
      <c r="A336">
        <v>76</v>
      </c>
      <c r="B336">
        <v>5700</v>
      </c>
      <c r="C336">
        <v>25</v>
      </c>
      <c r="D336" t="s">
        <v>19</v>
      </c>
      <c r="E336">
        <v>967.95819115638699</v>
      </c>
      <c r="F336">
        <v>544.36905267082795</v>
      </c>
      <c r="G336">
        <v>0</v>
      </c>
      <c r="H336">
        <v>8.4026296138763392</v>
      </c>
      <c r="I336">
        <v>641</v>
      </c>
      <c r="J336">
        <v>145</v>
      </c>
      <c r="K336">
        <v>0.1</v>
      </c>
      <c r="L336">
        <v>1998</v>
      </c>
      <c r="M336">
        <v>0.05</v>
      </c>
      <c r="N336">
        <v>4141</v>
      </c>
      <c r="O336" t="s">
        <v>30</v>
      </c>
      <c r="P336">
        <v>0.22620904836193401</v>
      </c>
      <c r="Q336" t="str">
        <f t="shared" si="36"/>
        <v>Large</v>
      </c>
      <c r="R336">
        <f t="shared" si="37"/>
        <v>1</v>
      </c>
      <c r="S336" t="str">
        <f t="shared" si="38"/>
        <v>eilA76 25 1998 0,05</v>
      </c>
      <c r="T336" t="str">
        <f t="shared" si="39"/>
        <v>eilA76 25 1998 0,05_warmstart_544,369052670828</v>
      </c>
      <c r="U336">
        <f t="shared" si="40"/>
        <v>0</v>
      </c>
      <c r="V336">
        <f t="shared" si="41"/>
        <v>1</v>
      </c>
      <c r="W336">
        <f t="shared" si="35"/>
        <v>2</v>
      </c>
    </row>
    <row r="337" spans="1:23" x14ac:dyDescent="0.2">
      <c r="A337">
        <v>22</v>
      </c>
      <c r="B337">
        <v>462</v>
      </c>
      <c r="C337">
        <v>250</v>
      </c>
      <c r="D337" t="s">
        <v>16</v>
      </c>
      <c r="E337">
        <v>1601.95156931877</v>
      </c>
      <c r="F337">
        <v>278.43707695875997</v>
      </c>
      <c r="G337" s="1">
        <v>9.8850149064521906E-5</v>
      </c>
      <c r="H337">
        <v>0</v>
      </c>
      <c r="I337">
        <v>19277</v>
      </c>
      <c r="J337">
        <v>0</v>
      </c>
      <c r="K337">
        <v>0</v>
      </c>
      <c r="L337">
        <v>2000</v>
      </c>
      <c r="M337">
        <v>0.05</v>
      </c>
      <c r="N337">
        <v>0</v>
      </c>
      <c r="O337" t="s">
        <v>22</v>
      </c>
      <c r="P337">
        <v>0</v>
      </c>
      <c r="Q337" t="str">
        <f t="shared" si="36"/>
        <v>Small</v>
      </c>
      <c r="R337">
        <f t="shared" si="37"/>
        <v>1</v>
      </c>
      <c r="S337" t="str">
        <f t="shared" si="38"/>
        <v>eil22 250 2000 0,05</v>
      </c>
      <c r="T337" t="str">
        <f t="shared" si="39"/>
        <v>eil22 250 2000 0,05_cut_278,43707695876</v>
      </c>
      <c r="U337">
        <f t="shared" si="40"/>
        <v>9.8850149064521906E-5</v>
      </c>
      <c r="V337">
        <f t="shared" si="41"/>
        <v>0</v>
      </c>
      <c r="W337">
        <f t="shared" si="35"/>
        <v>2</v>
      </c>
    </row>
    <row r="338" spans="1:23" x14ac:dyDescent="0.2">
      <c r="A338">
        <v>76</v>
      </c>
      <c r="B338">
        <v>5700</v>
      </c>
      <c r="C338">
        <v>25</v>
      </c>
      <c r="D338" t="s">
        <v>16</v>
      </c>
      <c r="E338">
        <v>3222.0219192504801</v>
      </c>
      <c r="F338">
        <v>544.36905267082795</v>
      </c>
      <c r="G338">
        <v>0</v>
      </c>
      <c r="H338">
        <v>0</v>
      </c>
      <c r="I338">
        <v>3588</v>
      </c>
      <c r="J338">
        <v>0</v>
      </c>
      <c r="K338">
        <v>0</v>
      </c>
      <c r="L338">
        <v>1998</v>
      </c>
      <c r="M338">
        <v>0.75</v>
      </c>
      <c r="N338">
        <v>0</v>
      </c>
      <c r="O338" t="s">
        <v>33</v>
      </c>
      <c r="P338">
        <v>0</v>
      </c>
      <c r="Q338" t="str">
        <f t="shared" si="36"/>
        <v>Large</v>
      </c>
      <c r="R338">
        <f t="shared" si="37"/>
        <v>1</v>
      </c>
      <c r="S338" t="str">
        <f t="shared" si="38"/>
        <v>eilC76 25 1998 0,75</v>
      </c>
      <c r="T338" t="str">
        <f t="shared" si="39"/>
        <v>eilC76 25 1998 0,75_cut_544,369052670828</v>
      </c>
      <c r="U338">
        <f t="shared" si="40"/>
        <v>0</v>
      </c>
      <c r="V338">
        <f t="shared" si="41"/>
        <v>1</v>
      </c>
      <c r="W338">
        <f t="shared" si="35"/>
        <v>2</v>
      </c>
    </row>
    <row r="339" spans="1:23" x14ac:dyDescent="0.2">
      <c r="A339">
        <v>23</v>
      </c>
      <c r="B339">
        <v>506</v>
      </c>
      <c r="C339">
        <v>50</v>
      </c>
      <c r="D339" t="s">
        <v>16</v>
      </c>
      <c r="E339">
        <v>19.112217426299999</v>
      </c>
      <c r="F339">
        <v>470.05859968022298</v>
      </c>
      <c r="G339">
        <v>0</v>
      </c>
      <c r="H339">
        <v>0</v>
      </c>
      <c r="I339">
        <v>364</v>
      </c>
      <c r="J339">
        <v>0</v>
      </c>
      <c r="K339">
        <v>0</v>
      </c>
      <c r="L339">
        <v>2000</v>
      </c>
      <c r="M339">
        <v>0.05</v>
      </c>
      <c r="N339">
        <v>0</v>
      </c>
      <c r="O339" t="s">
        <v>25</v>
      </c>
      <c r="P339">
        <v>0</v>
      </c>
      <c r="Q339" t="str">
        <f t="shared" si="36"/>
        <v>Small</v>
      </c>
      <c r="R339">
        <f t="shared" si="37"/>
        <v>1</v>
      </c>
      <c r="S339" t="str">
        <f t="shared" si="38"/>
        <v>eil23 50 2000 0,05</v>
      </c>
      <c r="T339" t="str">
        <f t="shared" si="39"/>
        <v>eil23 50 2000 0,05_cut_470,058599680223</v>
      </c>
      <c r="U339">
        <f t="shared" si="40"/>
        <v>0</v>
      </c>
      <c r="V339">
        <f t="shared" si="41"/>
        <v>1</v>
      </c>
      <c r="W339">
        <f t="shared" si="35"/>
        <v>2</v>
      </c>
    </row>
    <row r="340" spans="1:23" x14ac:dyDescent="0.2">
      <c r="A340">
        <v>76</v>
      </c>
      <c r="B340">
        <v>5700</v>
      </c>
      <c r="C340">
        <v>50</v>
      </c>
      <c r="D340" t="s">
        <v>16</v>
      </c>
      <c r="E340">
        <v>7206.8032808303797</v>
      </c>
      <c r="F340" t="s">
        <v>17</v>
      </c>
      <c r="G340" t="s">
        <v>17</v>
      </c>
      <c r="H340">
        <v>0</v>
      </c>
      <c r="I340">
        <v>2944</v>
      </c>
      <c r="J340">
        <v>0</v>
      </c>
      <c r="K340">
        <v>0</v>
      </c>
      <c r="L340">
        <v>2000</v>
      </c>
      <c r="M340">
        <v>0.05</v>
      </c>
      <c r="N340">
        <v>0</v>
      </c>
      <c r="O340" t="s">
        <v>30</v>
      </c>
      <c r="P340">
        <v>0</v>
      </c>
      <c r="Q340" t="str">
        <f t="shared" si="36"/>
        <v>Large</v>
      </c>
      <c r="R340">
        <f t="shared" si="37"/>
        <v>0</v>
      </c>
      <c r="S340" t="str">
        <f t="shared" si="38"/>
        <v>eilA76 50 2000 0,05</v>
      </c>
      <c r="T340" t="str">
        <f t="shared" si="39"/>
        <v>eilA76 50 2000 0,05_cut_inf</v>
      </c>
      <c r="U340" t="str">
        <f t="shared" si="40"/>
        <v>inf</v>
      </c>
      <c r="V340">
        <f t="shared" si="41"/>
        <v>0</v>
      </c>
      <c r="W340">
        <f t="shared" si="35"/>
        <v>2</v>
      </c>
    </row>
    <row r="341" spans="1:23" x14ac:dyDescent="0.2">
      <c r="A341">
        <v>76</v>
      </c>
      <c r="B341">
        <v>5700</v>
      </c>
      <c r="C341">
        <v>100</v>
      </c>
      <c r="D341" t="s">
        <v>16</v>
      </c>
      <c r="E341">
        <v>7213.6921963691702</v>
      </c>
      <c r="F341" t="s">
        <v>17</v>
      </c>
      <c r="G341" t="s">
        <v>17</v>
      </c>
      <c r="H341">
        <v>0</v>
      </c>
      <c r="I341">
        <v>3387</v>
      </c>
      <c r="J341">
        <v>0</v>
      </c>
      <c r="K341">
        <v>0</v>
      </c>
      <c r="L341">
        <v>2002</v>
      </c>
      <c r="M341">
        <v>0.25</v>
      </c>
      <c r="N341">
        <v>0</v>
      </c>
      <c r="O341" t="s">
        <v>29</v>
      </c>
      <c r="P341">
        <v>0</v>
      </c>
      <c r="Q341" t="str">
        <f t="shared" si="36"/>
        <v>Large</v>
      </c>
      <c r="R341">
        <f t="shared" si="37"/>
        <v>0</v>
      </c>
      <c r="S341" t="str">
        <f t="shared" si="38"/>
        <v>eilD76 100 2002 0,25</v>
      </c>
      <c r="T341" t="str">
        <f t="shared" si="39"/>
        <v>eilD76 100 2002 0,25_cut_inf</v>
      </c>
      <c r="U341" t="str">
        <f t="shared" si="40"/>
        <v>inf</v>
      </c>
      <c r="V341">
        <f t="shared" si="41"/>
        <v>0</v>
      </c>
      <c r="W341">
        <f t="shared" si="35"/>
        <v>2</v>
      </c>
    </row>
    <row r="342" spans="1:23" x14ac:dyDescent="0.2">
      <c r="A342">
        <v>33</v>
      </c>
      <c r="B342">
        <v>1056</v>
      </c>
      <c r="C342">
        <v>250</v>
      </c>
      <c r="D342" t="s">
        <v>16</v>
      </c>
      <c r="E342">
        <v>7210.7547702789298</v>
      </c>
      <c r="F342" t="s">
        <v>17</v>
      </c>
      <c r="G342" t="s">
        <v>17</v>
      </c>
      <c r="H342">
        <v>0</v>
      </c>
      <c r="I342">
        <v>211</v>
      </c>
      <c r="J342">
        <v>0</v>
      </c>
      <c r="K342">
        <v>0</v>
      </c>
      <c r="L342">
        <v>2002</v>
      </c>
      <c r="M342">
        <v>0.05</v>
      </c>
      <c r="N342">
        <v>0</v>
      </c>
      <c r="O342" t="s">
        <v>18</v>
      </c>
      <c r="P342">
        <v>0</v>
      </c>
      <c r="Q342" t="str">
        <f t="shared" si="36"/>
        <v>Medium</v>
      </c>
      <c r="R342">
        <f t="shared" si="37"/>
        <v>0</v>
      </c>
      <c r="S342" t="str">
        <f t="shared" si="38"/>
        <v>eil33 250 2002 0,05</v>
      </c>
      <c r="T342" t="str">
        <f t="shared" si="39"/>
        <v>eil33 250 2002 0,05_cut_inf</v>
      </c>
      <c r="U342" t="str">
        <f t="shared" si="40"/>
        <v>inf</v>
      </c>
      <c r="V342">
        <f t="shared" si="41"/>
        <v>0</v>
      </c>
      <c r="W342">
        <f t="shared" si="35"/>
        <v>2</v>
      </c>
    </row>
    <row r="343" spans="1:23" x14ac:dyDescent="0.2">
      <c r="A343">
        <v>31</v>
      </c>
      <c r="B343">
        <v>930</v>
      </c>
      <c r="C343">
        <v>100</v>
      </c>
      <c r="D343" t="s">
        <v>16</v>
      </c>
      <c r="E343">
        <v>18.7570302486419</v>
      </c>
      <c r="F343">
        <v>222.99999999999901</v>
      </c>
      <c r="G343">
        <v>0</v>
      </c>
      <c r="H343">
        <v>0</v>
      </c>
      <c r="I343">
        <v>351</v>
      </c>
      <c r="J343">
        <v>0</v>
      </c>
      <c r="K343">
        <v>0</v>
      </c>
      <c r="L343">
        <v>2002</v>
      </c>
      <c r="M343">
        <v>0.25</v>
      </c>
      <c r="N343">
        <v>0</v>
      </c>
      <c r="O343" t="s">
        <v>24</v>
      </c>
      <c r="P343">
        <v>0</v>
      </c>
      <c r="Q343" t="str">
        <f t="shared" si="36"/>
        <v>Medium</v>
      </c>
      <c r="R343">
        <f t="shared" si="37"/>
        <v>1</v>
      </c>
      <c r="S343" t="str">
        <f t="shared" si="38"/>
        <v>eil31 100 2002 0,25</v>
      </c>
      <c r="T343" t="str">
        <f t="shared" si="39"/>
        <v>eil31 100 2002 0,25_cut_222,999999999999</v>
      </c>
      <c r="U343">
        <f t="shared" si="40"/>
        <v>0</v>
      </c>
      <c r="V343">
        <f t="shared" si="41"/>
        <v>1</v>
      </c>
      <c r="W343">
        <f t="shared" si="35"/>
        <v>2</v>
      </c>
    </row>
    <row r="344" spans="1:23" x14ac:dyDescent="0.2">
      <c r="A344">
        <v>7</v>
      </c>
      <c r="B344">
        <v>42</v>
      </c>
      <c r="C344">
        <v>100</v>
      </c>
      <c r="D344" t="s">
        <v>19</v>
      </c>
      <c r="E344">
        <v>3.3725421428680402</v>
      </c>
      <c r="F344">
        <v>102.44999999999899</v>
      </c>
      <c r="G344">
        <v>0</v>
      </c>
      <c r="H344">
        <v>0.787239789962768</v>
      </c>
      <c r="I344">
        <v>67</v>
      </c>
      <c r="J344">
        <v>55</v>
      </c>
      <c r="K344">
        <v>0.1</v>
      </c>
      <c r="L344">
        <v>2001</v>
      </c>
      <c r="M344">
        <v>0.25</v>
      </c>
      <c r="N344">
        <v>1112</v>
      </c>
      <c r="O344" t="s">
        <v>27</v>
      </c>
      <c r="P344">
        <v>0.82089552238805896</v>
      </c>
      <c r="Q344" t="str">
        <f t="shared" si="36"/>
        <v>Small</v>
      </c>
      <c r="R344">
        <f t="shared" si="37"/>
        <v>1</v>
      </c>
      <c r="S344" t="str">
        <f t="shared" si="38"/>
        <v>eil7 100 2001 0,25</v>
      </c>
      <c r="T344" t="str">
        <f t="shared" si="39"/>
        <v>eil7 100 2001 0,25_warmstart_102,449999999999</v>
      </c>
      <c r="U344">
        <f t="shared" si="40"/>
        <v>0</v>
      </c>
      <c r="V344">
        <f t="shared" si="41"/>
        <v>1</v>
      </c>
      <c r="W344">
        <f t="shared" si="35"/>
        <v>2</v>
      </c>
    </row>
    <row r="345" spans="1:23" x14ac:dyDescent="0.2">
      <c r="A345">
        <v>31</v>
      </c>
      <c r="B345">
        <v>930</v>
      </c>
      <c r="C345">
        <v>250</v>
      </c>
      <c r="D345" t="s">
        <v>19</v>
      </c>
      <c r="E345">
        <v>55.4042935371398</v>
      </c>
      <c r="F345">
        <v>222.99999999999801</v>
      </c>
      <c r="G345">
        <v>0</v>
      </c>
      <c r="H345">
        <v>7.5089473724365199</v>
      </c>
      <c r="I345">
        <v>165</v>
      </c>
      <c r="J345">
        <v>37</v>
      </c>
      <c r="K345">
        <v>0.1</v>
      </c>
      <c r="L345">
        <v>1999</v>
      </c>
      <c r="M345">
        <v>0.75</v>
      </c>
      <c r="N345">
        <v>558</v>
      </c>
      <c r="O345" t="s">
        <v>24</v>
      </c>
      <c r="P345">
        <v>0.22424242424242399</v>
      </c>
      <c r="Q345" t="str">
        <f t="shared" si="36"/>
        <v>Medium</v>
      </c>
      <c r="R345">
        <f t="shared" si="37"/>
        <v>1</v>
      </c>
      <c r="S345" t="str">
        <f t="shared" si="38"/>
        <v>eil31 250 1999 0,75</v>
      </c>
      <c r="T345" t="str">
        <f t="shared" si="39"/>
        <v>eil31 250 1999 0,75_warmstart_222,999999999998</v>
      </c>
      <c r="U345">
        <f t="shared" si="40"/>
        <v>0</v>
      </c>
      <c r="V345">
        <f t="shared" si="41"/>
        <v>1</v>
      </c>
      <c r="W345">
        <f t="shared" si="35"/>
        <v>2</v>
      </c>
    </row>
    <row r="346" spans="1:23" x14ac:dyDescent="0.2">
      <c r="A346">
        <v>33</v>
      </c>
      <c r="B346">
        <v>1056</v>
      </c>
      <c r="C346">
        <v>100</v>
      </c>
      <c r="D346" t="s">
        <v>16</v>
      </c>
      <c r="E346">
        <v>7203.3204472064899</v>
      </c>
      <c r="F346">
        <v>443.83532581708198</v>
      </c>
      <c r="G346">
        <v>3.2319902780278999E-3</v>
      </c>
      <c r="H346">
        <v>0</v>
      </c>
      <c r="I346">
        <v>13706</v>
      </c>
      <c r="J346">
        <v>0</v>
      </c>
      <c r="K346">
        <v>0</v>
      </c>
      <c r="L346">
        <v>2001</v>
      </c>
      <c r="M346">
        <v>0.75</v>
      </c>
      <c r="N346">
        <v>0</v>
      </c>
      <c r="O346" t="s">
        <v>18</v>
      </c>
      <c r="P346">
        <v>0</v>
      </c>
      <c r="Q346" t="str">
        <f t="shared" si="36"/>
        <v>Medium</v>
      </c>
      <c r="R346">
        <f t="shared" si="37"/>
        <v>1</v>
      </c>
      <c r="S346" t="str">
        <f t="shared" si="38"/>
        <v>eil33 100 2001 0,75</v>
      </c>
      <c r="T346" t="str">
        <f t="shared" si="39"/>
        <v>eil33 100 2001 0,75_cut_443,835325817082</v>
      </c>
      <c r="U346">
        <f t="shared" si="40"/>
        <v>3.2319902780278999E-3</v>
      </c>
      <c r="V346">
        <f t="shared" si="41"/>
        <v>0</v>
      </c>
      <c r="W346">
        <f t="shared" si="35"/>
        <v>2</v>
      </c>
    </row>
    <row r="347" spans="1:23" x14ac:dyDescent="0.2">
      <c r="A347">
        <v>30</v>
      </c>
      <c r="B347">
        <v>870</v>
      </c>
      <c r="C347">
        <v>25</v>
      </c>
      <c r="D347" t="s">
        <v>19</v>
      </c>
      <c r="E347">
        <v>22.055664777755698</v>
      </c>
      <c r="F347">
        <v>382.72988778852903</v>
      </c>
      <c r="G347">
        <v>0</v>
      </c>
      <c r="H347">
        <v>1.56547403335571</v>
      </c>
      <c r="I347">
        <v>333</v>
      </c>
      <c r="J347">
        <v>231</v>
      </c>
      <c r="K347">
        <v>0.1</v>
      </c>
      <c r="L347">
        <v>1999</v>
      </c>
      <c r="M347">
        <v>0.05</v>
      </c>
      <c r="N347">
        <v>0</v>
      </c>
      <c r="O347" t="s">
        <v>28</v>
      </c>
      <c r="P347">
        <v>0.69369369369369305</v>
      </c>
      <c r="Q347" t="str">
        <f t="shared" si="36"/>
        <v>Medium</v>
      </c>
      <c r="R347">
        <f t="shared" si="37"/>
        <v>1</v>
      </c>
      <c r="S347" t="str">
        <f t="shared" si="38"/>
        <v>eil30 25 1999 0,05</v>
      </c>
      <c r="T347" t="str">
        <f t="shared" si="39"/>
        <v>eil30 25 1999 0,05_warmstart_382,729887788529</v>
      </c>
      <c r="U347">
        <f t="shared" si="40"/>
        <v>0</v>
      </c>
      <c r="V347">
        <f t="shared" si="41"/>
        <v>1</v>
      </c>
      <c r="W347">
        <f t="shared" si="35"/>
        <v>2</v>
      </c>
    </row>
    <row r="348" spans="1:23" x14ac:dyDescent="0.2">
      <c r="A348">
        <v>33</v>
      </c>
      <c r="B348">
        <v>1056</v>
      </c>
      <c r="C348">
        <v>50</v>
      </c>
      <c r="D348" t="s">
        <v>19</v>
      </c>
      <c r="E348">
        <v>372.27481198310801</v>
      </c>
      <c r="F348">
        <v>442.65348671178901</v>
      </c>
      <c r="G348">
        <v>0</v>
      </c>
      <c r="H348">
        <v>5.5951633453369096</v>
      </c>
      <c r="I348">
        <v>466</v>
      </c>
      <c r="J348">
        <v>176</v>
      </c>
      <c r="K348">
        <v>0.1</v>
      </c>
      <c r="L348">
        <v>1999</v>
      </c>
      <c r="M348">
        <v>0.05</v>
      </c>
      <c r="N348">
        <v>4771</v>
      </c>
      <c r="O348" t="s">
        <v>18</v>
      </c>
      <c r="P348">
        <v>0.37768240343347598</v>
      </c>
      <c r="Q348" t="str">
        <f t="shared" si="36"/>
        <v>Medium</v>
      </c>
      <c r="R348">
        <f t="shared" si="37"/>
        <v>1</v>
      </c>
      <c r="S348" t="str">
        <f t="shared" si="38"/>
        <v>eil33 50 1999 0,05</v>
      </c>
      <c r="T348" t="str">
        <f t="shared" si="39"/>
        <v>eil33 50 1999 0,05_warmstart_442,653486711789</v>
      </c>
      <c r="U348">
        <f t="shared" si="40"/>
        <v>0</v>
      </c>
      <c r="V348">
        <f t="shared" si="41"/>
        <v>1</v>
      </c>
      <c r="W348">
        <f t="shared" si="35"/>
        <v>2</v>
      </c>
    </row>
    <row r="349" spans="1:23" x14ac:dyDescent="0.2">
      <c r="A349">
        <v>51</v>
      </c>
      <c r="B349">
        <v>2550</v>
      </c>
      <c r="C349">
        <v>50</v>
      </c>
      <c r="D349" t="s">
        <v>16</v>
      </c>
      <c r="E349">
        <v>7203.5274269580796</v>
      </c>
      <c r="F349">
        <v>435.60586620522901</v>
      </c>
      <c r="G349">
        <v>2.6119290143461302E-2</v>
      </c>
      <c r="H349">
        <v>0</v>
      </c>
      <c r="I349">
        <v>15380</v>
      </c>
      <c r="J349">
        <v>0</v>
      </c>
      <c r="K349">
        <v>0</v>
      </c>
      <c r="L349">
        <v>2001</v>
      </c>
      <c r="M349">
        <v>0.25</v>
      </c>
      <c r="N349">
        <v>0</v>
      </c>
      <c r="O349" t="s">
        <v>20</v>
      </c>
      <c r="P349">
        <v>0</v>
      </c>
      <c r="Q349" t="str">
        <f t="shared" si="36"/>
        <v>Large</v>
      </c>
      <c r="R349">
        <f t="shared" si="37"/>
        <v>1</v>
      </c>
      <c r="S349" t="str">
        <f t="shared" si="38"/>
        <v>eil51 50 2001 0,25</v>
      </c>
      <c r="T349" t="str">
        <f t="shared" si="39"/>
        <v>eil51 50 2001 0,25_cut_435,605866205229</v>
      </c>
      <c r="U349">
        <f t="shared" si="40"/>
        <v>2.6119290143461302E-2</v>
      </c>
      <c r="V349">
        <f t="shared" si="41"/>
        <v>0</v>
      </c>
      <c r="W349">
        <f t="shared" si="35"/>
        <v>2</v>
      </c>
    </row>
    <row r="350" spans="1:23" x14ac:dyDescent="0.2">
      <c r="A350">
        <v>51</v>
      </c>
      <c r="B350">
        <v>2550</v>
      </c>
      <c r="C350">
        <v>100</v>
      </c>
      <c r="D350" t="s">
        <v>16</v>
      </c>
      <c r="E350">
        <v>7206.31401777267</v>
      </c>
      <c r="F350">
        <v>430.86061990557999</v>
      </c>
      <c r="G350">
        <v>1.56830367057159E-2</v>
      </c>
      <c r="H350">
        <v>0</v>
      </c>
      <c r="I350">
        <v>9040</v>
      </c>
      <c r="J350">
        <v>0</v>
      </c>
      <c r="K350">
        <v>0</v>
      </c>
      <c r="L350">
        <v>2000</v>
      </c>
      <c r="M350">
        <v>0.25</v>
      </c>
      <c r="N350">
        <v>0</v>
      </c>
      <c r="O350" t="s">
        <v>20</v>
      </c>
      <c r="P350">
        <v>0</v>
      </c>
      <c r="Q350" t="str">
        <f t="shared" si="36"/>
        <v>Large</v>
      </c>
      <c r="R350">
        <f t="shared" si="37"/>
        <v>1</v>
      </c>
      <c r="S350" t="str">
        <f t="shared" si="38"/>
        <v>eil51 100 2000 0,25</v>
      </c>
      <c r="T350" t="str">
        <f t="shared" si="39"/>
        <v>eil51 100 2000 0,25_cut_430,86061990558</v>
      </c>
      <c r="U350">
        <f t="shared" si="40"/>
        <v>1.56830367057159E-2</v>
      </c>
      <c r="V350">
        <f t="shared" si="41"/>
        <v>0</v>
      </c>
      <c r="W350">
        <f t="shared" si="35"/>
        <v>2</v>
      </c>
    </row>
    <row r="351" spans="1:23" x14ac:dyDescent="0.2">
      <c r="A351">
        <v>22</v>
      </c>
      <c r="B351">
        <v>462</v>
      </c>
      <c r="C351">
        <v>25</v>
      </c>
      <c r="D351" t="s">
        <v>19</v>
      </c>
      <c r="E351">
        <v>23.2703216075897</v>
      </c>
      <c r="F351">
        <v>278.43707690412498</v>
      </c>
      <c r="G351">
        <v>0</v>
      </c>
      <c r="H351">
        <v>1.2927563190460201</v>
      </c>
      <c r="I351">
        <v>264</v>
      </c>
      <c r="J351">
        <v>157</v>
      </c>
      <c r="K351">
        <v>0.1</v>
      </c>
      <c r="L351">
        <v>1998</v>
      </c>
      <c r="M351">
        <v>0.25</v>
      </c>
      <c r="N351">
        <v>955</v>
      </c>
      <c r="O351" t="s">
        <v>22</v>
      </c>
      <c r="P351">
        <v>0.59469696969696895</v>
      </c>
      <c r="Q351" t="str">
        <f t="shared" si="36"/>
        <v>Small</v>
      </c>
      <c r="R351">
        <f t="shared" si="37"/>
        <v>1</v>
      </c>
      <c r="S351" t="str">
        <f t="shared" si="38"/>
        <v>eil22 25 1998 0,25</v>
      </c>
      <c r="T351" t="str">
        <f t="shared" si="39"/>
        <v>eil22 25 1998 0,25_warmstart_278,437076904125</v>
      </c>
      <c r="U351">
        <f t="shared" si="40"/>
        <v>0</v>
      </c>
      <c r="V351">
        <f t="shared" si="41"/>
        <v>1</v>
      </c>
      <c r="W351">
        <f t="shared" si="35"/>
        <v>2</v>
      </c>
    </row>
    <row r="352" spans="1:23" x14ac:dyDescent="0.2">
      <c r="A352">
        <v>31</v>
      </c>
      <c r="B352">
        <v>930</v>
      </c>
      <c r="C352">
        <v>250</v>
      </c>
      <c r="D352" t="s">
        <v>19</v>
      </c>
      <c r="E352">
        <v>74.439215660095201</v>
      </c>
      <c r="F352">
        <v>222.99999999999801</v>
      </c>
      <c r="G352">
        <v>0</v>
      </c>
      <c r="H352">
        <v>16.891774892807</v>
      </c>
      <c r="I352">
        <v>269</v>
      </c>
      <c r="J352">
        <v>38</v>
      </c>
      <c r="K352">
        <v>0.1</v>
      </c>
      <c r="L352">
        <v>1998</v>
      </c>
      <c r="M352">
        <v>0.05</v>
      </c>
      <c r="N352">
        <v>557</v>
      </c>
      <c r="O352" t="s">
        <v>24</v>
      </c>
      <c r="P352">
        <v>0.141263940520446</v>
      </c>
      <c r="Q352" t="str">
        <f t="shared" si="36"/>
        <v>Medium</v>
      </c>
      <c r="R352">
        <f t="shared" si="37"/>
        <v>1</v>
      </c>
      <c r="S352" t="str">
        <f t="shared" si="38"/>
        <v>eil31 250 1998 0,05</v>
      </c>
      <c r="T352" t="str">
        <f t="shared" si="39"/>
        <v>eil31 250 1998 0,05_warmstart_222,999999999998</v>
      </c>
      <c r="U352">
        <f t="shared" si="40"/>
        <v>0</v>
      </c>
      <c r="V352">
        <f t="shared" si="41"/>
        <v>1</v>
      </c>
      <c r="W352">
        <f t="shared" si="35"/>
        <v>2</v>
      </c>
    </row>
    <row r="353" spans="1:23" x14ac:dyDescent="0.2">
      <c r="A353">
        <v>13</v>
      </c>
      <c r="B353">
        <v>156</v>
      </c>
      <c r="C353">
        <v>50</v>
      </c>
      <c r="D353" t="s">
        <v>16</v>
      </c>
      <c r="E353">
        <v>2.4635050296783398</v>
      </c>
      <c r="F353">
        <v>152.99999999999901</v>
      </c>
      <c r="G353">
        <v>0</v>
      </c>
      <c r="H353">
        <v>0</v>
      </c>
      <c r="I353">
        <v>54</v>
      </c>
      <c r="J353">
        <v>0</v>
      </c>
      <c r="K353">
        <v>0</v>
      </c>
      <c r="L353">
        <v>2002</v>
      </c>
      <c r="M353">
        <v>0.25</v>
      </c>
      <c r="N353">
        <v>0</v>
      </c>
      <c r="O353" t="s">
        <v>21</v>
      </c>
      <c r="P353">
        <v>0</v>
      </c>
      <c r="Q353" t="str">
        <f t="shared" si="36"/>
        <v>Small</v>
      </c>
      <c r="R353">
        <f t="shared" si="37"/>
        <v>1</v>
      </c>
      <c r="S353" t="str">
        <f t="shared" si="38"/>
        <v>eil13 50 2002 0,25</v>
      </c>
      <c r="T353" t="str">
        <f t="shared" si="39"/>
        <v>eil13 50 2002 0,25_cut_152,999999999999</v>
      </c>
      <c r="U353">
        <f t="shared" si="40"/>
        <v>0</v>
      </c>
      <c r="V353">
        <f t="shared" si="41"/>
        <v>1</v>
      </c>
      <c r="W353">
        <f t="shared" si="35"/>
        <v>2</v>
      </c>
    </row>
    <row r="354" spans="1:23" x14ac:dyDescent="0.2">
      <c r="A354">
        <v>7</v>
      </c>
      <c r="B354">
        <v>42</v>
      </c>
      <c r="C354">
        <v>250</v>
      </c>
      <c r="D354" t="s">
        <v>16</v>
      </c>
      <c r="E354">
        <v>4.7471830844879097</v>
      </c>
      <c r="F354">
        <v>99.827999999999705</v>
      </c>
      <c r="G354">
        <v>0</v>
      </c>
      <c r="H354">
        <v>0</v>
      </c>
      <c r="I354">
        <v>1306</v>
      </c>
      <c r="J354">
        <v>0</v>
      </c>
      <c r="K354">
        <v>0</v>
      </c>
      <c r="L354">
        <v>2002</v>
      </c>
      <c r="M354">
        <v>0.25</v>
      </c>
      <c r="N354">
        <v>0</v>
      </c>
      <c r="O354" t="s">
        <v>27</v>
      </c>
      <c r="P354">
        <v>0</v>
      </c>
      <c r="Q354" t="str">
        <f t="shared" si="36"/>
        <v>Small</v>
      </c>
      <c r="R354">
        <f t="shared" si="37"/>
        <v>1</v>
      </c>
      <c r="S354" t="str">
        <f t="shared" si="38"/>
        <v>eil7 250 2002 0,25</v>
      </c>
      <c r="T354" t="str">
        <f t="shared" si="39"/>
        <v>eil7 250 2002 0,25_cut_99,8279999999997</v>
      </c>
      <c r="U354">
        <f t="shared" si="40"/>
        <v>0</v>
      </c>
      <c r="V354">
        <f t="shared" si="41"/>
        <v>1</v>
      </c>
      <c r="W354">
        <f t="shared" si="35"/>
        <v>2</v>
      </c>
    </row>
    <row r="355" spans="1:23" x14ac:dyDescent="0.2">
      <c r="A355">
        <v>23</v>
      </c>
      <c r="B355">
        <v>506</v>
      </c>
      <c r="C355">
        <v>25</v>
      </c>
      <c r="D355" t="s">
        <v>16</v>
      </c>
      <c r="E355">
        <v>3.9545910358428902</v>
      </c>
      <c r="F355">
        <v>470.05859968022298</v>
      </c>
      <c r="G355">
        <v>0</v>
      </c>
      <c r="H355">
        <v>0</v>
      </c>
      <c r="I355">
        <v>267</v>
      </c>
      <c r="J355">
        <v>0</v>
      </c>
      <c r="K355">
        <v>0</v>
      </c>
      <c r="L355">
        <v>2000</v>
      </c>
      <c r="M355">
        <v>0.75</v>
      </c>
      <c r="N355">
        <v>0</v>
      </c>
      <c r="O355" t="s">
        <v>25</v>
      </c>
      <c r="P355">
        <v>0</v>
      </c>
      <c r="Q355" t="str">
        <f t="shared" si="36"/>
        <v>Small</v>
      </c>
      <c r="R355">
        <f t="shared" si="37"/>
        <v>1</v>
      </c>
      <c r="S355" t="str">
        <f t="shared" si="38"/>
        <v>eil23 25 2000 0,75</v>
      </c>
      <c r="T355" t="str">
        <f t="shared" si="39"/>
        <v>eil23 25 2000 0,75_cut_470,058599680223</v>
      </c>
      <c r="U355">
        <f t="shared" si="40"/>
        <v>0</v>
      </c>
      <c r="V355">
        <f t="shared" si="41"/>
        <v>1</v>
      </c>
      <c r="W355">
        <f t="shared" si="35"/>
        <v>2</v>
      </c>
    </row>
    <row r="356" spans="1:23" x14ac:dyDescent="0.2">
      <c r="A356">
        <v>51</v>
      </c>
      <c r="B356">
        <v>2550</v>
      </c>
      <c r="C356">
        <v>100</v>
      </c>
      <c r="D356" t="s">
        <v>19</v>
      </c>
      <c r="E356">
        <v>7209.1461789608002</v>
      </c>
      <c r="F356">
        <v>428.871756392034</v>
      </c>
      <c r="G356">
        <v>1.1262716006238301E-2</v>
      </c>
      <c r="H356">
        <v>12.633468151092501</v>
      </c>
      <c r="I356">
        <v>451</v>
      </c>
      <c r="J356">
        <v>250</v>
      </c>
      <c r="K356">
        <v>0.1</v>
      </c>
      <c r="L356">
        <v>1998</v>
      </c>
      <c r="M356">
        <v>0.75</v>
      </c>
      <c r="N356">
        <v>20588</v>
      </c>
      <c r="O356" t="s">
        <v>20</v>
      </c>
      <c r="P356">
        <v>0.55432372505543204</v>
      </c>
      <c r="Q356" t="str">
        <f t="shared" si="36"/>
        <v>Large</v>
      </c>
      <c r="R356">
        <f t="shared" si="37"/>
        <v>1</v>
      </c>
      <c r="S356" t="str">
        <f t="shared" si="38"/>
        <v>eil51 100 1998 0,75</v>
      </c>
      <c r="T356" t="str">
        <f t="shared" si="39"/>
        <v>eil51 100 1998 0,75_warmstart_428,871756392034</v>
      </c>
      <c r="U356">
        <f t="shared" si="40"/>
        <v>1.1262716006238301E-2</v>
      </c>
      <c r="V356">
        <f t="shared" si="41"/>
        <v>0</v>
      </c>
      <c r="W356">
        <f t="shared" si="35"/>
        <v>2</v>
      </c>
    </row>
    <row r="357" spans="1:23" x14ac:dyDescent="0.2">
      <c r="A357">
        <v>76</v>
      </c>
      <c r="B357">
        <v>5700</v>
      </c>
      <c r="C357">
        <v>25</v>
      </c>
      <c r="D357" t="s">
        <v>16</v>
      </c>
      <c r="E357">
        <v>3243.3057515621099</v>
      </c>
      <c r="F357">
        <v>544.36905267082795</v>
      </c>
      <c r="G357">
        <v>0</v>
      </c>
      <c r="H357">
        <v>0</v>
      </c>
      <c r="I357">
        <v>3588</v>
      </c>
      <c r="J357">
        <v>0</v>
      </c>
      <c r="K357">
        <v>0</v>
      </c>
      <c r="L357">
        <v>2000</v>
      </c>
      <c r="M357">
        <v>0.75</v>
      </c>
      <c r="N357">
        <v>0</v>
      </c>
      <c r="O357" t="s">
        <v>30</v>
      </c>
      <c r="P357">
        <v>0</v>
      </c>
      <c r="Q357" t="str">
        <f t="shared" si="36"/>
        <v>Large</v>
      </c>
      <c r="R357">
        <f t="shared" si="37"/>
        <v>1</v>
      </c>
      <c r="S357" t="str">
        <f t="shared" si="38"/>
        <v>eilA76 25 2000 0,75</v>
      </c>
      <c r="T357" t="str">
        <f t="shared" si="39"/>
        <v>eilA76 25 2000 0,75_cut_544,369052670828</v>
      </c>
      <c r="U357">
        <f t="shared" si="40"/>
        <v>0</v>
      </c>
      <c r="V357">
        <f t="shared" si="41"/>
        <v>1</v>
      </c>
      <c r="W357">
        <f t="shared" si="35"/>
        <v>2</v>
      </c>
    </row>
    <row r="358" spans="1:23" x14ac:dyDescent="0.2">
      <c r="A358">
        <v>76</v>
      </c>
      <c r="B358">
        <v>5700</v>
      </c>
      <c r="C358">
        <v>50</v>
      </c>
      <c r="D358" t="s">
        <v>19</v>
      </c>
      <c r="E358">
        <v>4508.4623928069996</v>
      </c>
      <c r="F358">
        <v>544.36905267082795</v>
      </c>
      <c r="G358">
        <v>0</v>
      </c>
      <c r="H358">
        <v>8.1032509803771902</v>
      </c>
      <c r="I358">
        <v>449</v>
      </c>
      <c r="J358">
        <v>108</v>
      </c>
      <c r="K358">
        <v>0.1</v>
      </c>
      <c r="L358">
        <v>2000</v>
      </c>
      <c r="M358">
        <v>0.75</v>
      </c>
      <c r="N358">
        <v>3482</v>
      </c>
      <c r="O358" t="s">
        <v>29</v>
      </c>
      <c r="P358">
        <v>0.24053452115812901</v>
      </c>
      <c r="Q358" t="str">
        <f t="shared" si="36"/>
        <v>Large</v>
      </c>
      <c r="R358">
        <f t="shared" si="37"/>
        <v>1</v>
      </c>
      <c r="S358" t="str">
        <f t="shared" si="38"/>
        <v>eilD76 50 2000 0,75</v>
      </c>
      <c r="T358" t="str">
        <f t="shared" si="39"/>
        <v>eilD76 50 2000 0,75_warmstart_544,369052670828</v>
      </c>
      <c r="U358" t="str">
        <f t="shared" si="40"/>
        <v>Niet meedoen</v>
      </c>
      <c r="V358">
        <f t="shared" si="41"/>
        <v>1</v>
      </c>
      <c r="W358">
        <f t="shared" si="35"/>
        <v>2</v>
      </c>
    </row>
    <row r="359" spans="1:23" x14ac:dyDescent="0.2">
      <c r="A359">
        <v>30</v>
      </c>
      <c r="B359">
        <v>870</v>
      </c>
      <c r="C359">
        <v>250</v>
      </c>
      <c r="D359" t="s">
        <v>16</v>
      </c>
      <c r="E359">
        <v>7209.3747158050501</v>
      </c>
      <c r="F359">
        <v>506.25777134768401</v>
      </c>
      <c r="G359">
        <v>0.27589200559648702</v>
      </c>
      <c r="H359">
        <v>0</v>
      </c>
      <c r="I359">
        <v>7042</v>
      </c>
      <c r="J359">
        <v>0</v>
      </c>
      <c r="K359">
        <v>0</v>
      </c>
      <c r="L359">
        <v>1999</v>
      </c>
      <c r="M359">
        <v>0.05</v>
      </c>
      <c r="N359">
        <v>0</v>
      </c>
      <c r="O359" t="s">
        <v>28</v>
      </c>
      <c r="P359">
        <v>0</v>
      </c>
      <c r="Q359" t="str">
        <f t="shared" si="36"/>
        <v>Medium</v>
      </c>
      <c r="R359">
        <f t="shared" si="37"/>
        <v>1</v>
      </c>
      <c r="S359" t="str">
        <f t="shared" si="38"/>
        <v>eil30 250 1999 0,05</v>
      </c>
      <c r="T359" t="str">
        <f t="shared" si="39"/>
        <v>eil30 250 1999 0,05_cut_506,257771347684</v>
      </c>
      <c r="U359">
        <f t="shared" si="40"/>
        <v>0.27589200559648702</v>
      </c>
      <c r="V359">
        <f t="shared" si="41"/>
        <v>0</v>
      </c>
      <c r="W359">
        <f t="shared" si="35"/>
        <v>2</v>
      </c>
    </row>
    <row r="360" spans="1:23" x14ac:dyDescent="0.2">
      <c r="A360">
        <v>76</v>
      </c>
      <c r="B360">
        <v>5700</v>
      </c>
      <c r="C360">
        <v>100</v>
      </c>
      <c r="D360" t="s">
        <v>16</v>
      </c>
      <c r="E360">
        <v>7213.8969118595096</v>
      </c>
      <c r="F360" t="s">
        <v>17</v>
      </c>
      <c r="G360" t="s">
        <v>17</v>
      </c>
      <c r="H360">
        <v>0</v>
      </c>
      <c r="I360">
        <v>3387</v>
      </c>
      <c r="J360">
        <v>0</v>
      </c>
      <c r="K360">
        <v>0</v>
      </c>
      <c r="L360">
        <v>2001</v>
      </c>
      <c r="M360">
        <v>0.25</v>
      </c>
      <c r="N360">
        <v>0</v>
      </c>
      <c r="O360" t="s">
        <v>33</v>
      </c>
      <c r="P360">
        <v>0</v>
      </c>
      <c r="Q360" t="str">
        <f t="shared" si="36"/>
        <v>Large</v>
      </c>
      <c r="R360">
        <f t="shared" si="37"/>
        <v>0</v>
      </c>
      <c r="S360" t="str">
        <f t="shared" si="38"/>
        <v>eilC76 100 2001 0,25</v>
      </c>
      <c r="T360" t="str">
        <f t="shared" si="39"/>
        <v>eilC76 100 2001 0,25_cut_inf</v>
      </c>
      <c r="U360" t="str">
        <f t="shared" si="40"/>
        <v>inf</v>
      </c>
      <c r="V360">
        <f t="shared" si="41"/>
        <v>0</v>
      </c>
      <c r="W360">
        <f t="shared" si="35"/>
        <v>2</v>
      </c>
    </row>
    <row r="361" spans="1:23" x14ac:dyDescent="0.2">
      <c r="A361">
        <v>31</v>
      </c>
      <c r="B361">
        <v>930</v>
      </c>
      <c r="C361">
        <v>25</v>
      </c>
      <c r="D361" t="s">
        <v>16</v>
      </c>
      <c r="E361">
        <v>6.5963597297668404</v>
      </c>
      <c r="F361">
        <v>222.99999999999901</v>
      </c>
      <c r="G361">
        <v>0</v>
      </c>
      <c r="H361">
        <v>0</v>
      </c>
      <c r="I361">
        <v>199</v>
      </c>
      <c r="J361">
        <v>0</v>
      </c>
      <c r="K361">
        <v>0</v>
      </c>
      <c r="L361">
        <v>2000</v>
      </c>
      <c r="M361">
        <v>0.25</v>
      </c>
      <c r="N361">
        <v>0</v>
      </c>
      <c r="O361" t="s">
        <v>24</v>
      </c>
      <c r="P361">
        <v>0</v>
      </c>
      <c r="Q361" t="str">
        <f t="shared" si="36"/>
        <v>Medium</v>
      </c>
      <c r="R361">
        <f t="shared" si="37"/>
        <v>1</v>
      </c>
      <c r="S361" t="str">
        <f t="shared" si="38"/>
        <v>eil31 25 2000 0,25</v>
      </c>
      <c r="T361" t="str">
        <f t="shared" si="39"/>
        <v>eil31 25 2000 0,25_cut_222,999999999999</v>
      </c>
      <c r="U361">
        <f t="shared" si="40"/>
        <v>0</v>
      </c>
      <c r="V361">
        <f t="shared" si="41"/>
        <v>1</v>
      </c>
      <c r="W361">
        <f t="shared" si="35"/>
        <v>2</v>
      </c>
    </row>
    <row r="362" spans="1:23" x14ac:dyDescent="0.2">
      <c r="A362">
        <v>13</v>
      </c>
      <c r="B362">
        <v>156</v>
      </c>
      <c r="C362">
        <v>25</v>
      </c>
      <c r="D362" t="s">
        <v>19</v>
      </c>
      <c r="E362">
        <v>0.92424678802490201</v>
      </c>
      <c r="F362">
        <v>153</v>
      </c>
      <c r="G362">
        <v>0</v>
      </c>
      <c r="H362">
        <v>0.41423106193542403</v>
      </c>
      <c r="I362">
        <v>51</v>
      </c>
      <c r="J362">
        <v>24</v>
      </c>
      <c r="K362">
        <v>0.1</v>
      </c>
      <c r="L362">
        <v>1999</v>
      </c>
      <c r="M362">
        <v>0.75</v>
      </c>
      <c r="N362">
        <v>0</v>
      </c>
      <c r="O362" t="s">
        <v>21</v>
      </c>
      <c r="P362">
        <v>0.47058823529411697</v>
      </c>
      <c r="Q362" t="str">
        <f t="shared" si="36"/>
        <v>Small</v>
      </c>
      <c r="R362">
        <f t="shared" si="37"/>
        <v>1</v>
      </c>
      <c r="S362" t="str">
        <f t="shared" si="38"/>
        <v>eil13 25 1999 0,75</v>
      </c>
      <c r="T362" t="str">
        <f t="shared" si="39"/>
        <v>eil13 25 1999 0,75_warmstart_153</v>
      </c>
      <c r="U362">
        <f t="shared" si="40"/>
        <v>0</v>
      </c>
      <c r="V362">
        <f t="shared" si="41"/>
        <v>1</v>
      </c>
      <c r="W362">
        <f t="shared" si="35"/>
        <v>2</v>
      </c>
    </row>
    <row r="363" spans="1:23" x14ac:dyDescent="0.2">
      <c r="A363">
        <v>76</v>
      </c>
      <c r="B363">
        <v>5700</v>
      </c>
      <c r="C363">
        <v>25</v>
      </c>
      <c r="D363" t="s">
        <v>19</v>
      </c>
      <c r="E363">
        <v>1435.13621544837</v>
      </c>
      <c r="F363">
        <v>544.36905267082795</v>
      </c>
      <c r="G363">
        <v>0</v>
      </c>
      <c r="H363">
        <v>5.7743208408355704</v>
      </c>
      <c r="I363">
        <v>447</v>
      </c>
      <c r="J363">
        <v>108</v>
      </c>
      <c r="K363">
        <v>0.1</v>
      </c>
      <c r="L363">
        <v>1998</v>
      </c>
      <c r="M363">
        <v>0.75</v>
      </c>
      <c r="N363">
        <v>4827</v>
      </c>
      <c r="O363" t="s">
        <v>26</v>
      </c>
      <c r="P363">
        <v>0.24161073825503299</v>
      </c>
      <c r="Q363" t="str">
        <f t="shared" si="36"/>
        <v>Large</v>
      </c>
      <c r="R363">
        <f t="shared" si="37"/>
        <v>1</v>
      </c>
      <c r="S363" t="str">
        <f t="shared" si="38"/>
        <v>eilB76 25 1998 0,75</v>
      </c>
      <c r="T363" t="str">
        <f t="shared" si="39"/>
        <v>eilB76 25 1998 0,75_warmstart_544,369052670828</v>
      </c>
      <c r="U363">
        <f t="shared" si="40"/>
        <v>0</v>
      </c>
      <c r="V363">
        <f t="shared" si="41"/>
        <v>1</v>
      </c>
      <c r="W363">
        <f t="shared" si="35"/>
        <v>2</v>
      </c>
    </row>
    <row r="364" spans="1:23" x14ac:dyDescent="0.2">
      <c r="A364">
        <v>7</v>
      </c>
      <c r="B364">
        <v>42</v>
      </c>
      <c r="C364">
        <v>50</v>
      </c>
      <c r="D364" t="s">
        <v>19</v>
      </c>
      <c r="E364">
        <v>1.1080033779144201</v>
      </c>
      <c r="F364">
        <v>104</v>
      </c>
      <c r="G364">
        <v>0</v>
      </c>
      <c r="H364">
        <v>0.41032648086547802</v>
      </c>
      <c r="I364">
        <v>61</v>
      </c>
      <c r="J364">
        <v>51</v>
      </c>
      <c r="K364">
        <v>0.1</v>
      </c>
      <c r="L364">
        <v>1999</v>
      </c>
      <c r="M364">
        <v>0.05</v>
      </c>
      <c r="N364">
        <v>527</v>
      </c>
      <c r="O364" t="s">
        <v>27</v>
      </c>
      <c r="P364">
        <v>0.83606557377049096</v>
      </c>
      <c r="Q364" t="str">
        <f t="shared" si="36"/>
        <v>Small</v>
      </c>
      <c r="R364">
        <f t="shared" si="37"/>
        <v>1</v>
      </c>
      <c r="S364" t="str">
        <f t="shared" si="38"/>
        <v>eil7 50 1999 0,05</v>
      </c>
      <c r="T364" t="str">
        <f t="shared" si="39"/>
        <v>eil7 50 1999 0,05_warmstart_104</v>
      </c>
      <c r="U364">
        <f t="shared" si="40"/>
        <v>0</v>
      </c>
      <c r="V364">
        <f t="shared" si="41"/>
        <v>1</v>
      </c>
      <c r="W364">
        <f t="shared" si="35"/>
        <v>2</v>
      </c>
    </row>
    <row r="365" spans="1:23" x14ac:dyDescent="0.2">
      <c r="A365">
        <v>7</v>
      </c>
      <c r="B365">
        <v>42</v>
      </c>
      <c r="C365">
        <v>250</v>
      </c>
      <c r="D365" t="s">
        <v>19</v>
      </c>
      <c r="E365">
        <v>10.4724695682525</v>
      </c>
      <c r="F365">
        <v>99.827999999999705</v>
      </c>
      <c r="G365">
        <v>0</v>
      </c>
      <c r="H365">
        <v>4.2232935428619296</v>
      </c>
      <c r="I365">
        <v>162</v>
      </c>
      <c r="J365">
        <v>138</v>
      </c>
      <c r="K365">
        <v>0.1</v>
      </c>
      <c r="L365">
        <v>2002</v>
      </c>
      <c r="M365">
        <v>0.25</v>
      </c>
      <c r="N365">
        <v>1778</v>
      </c>
      <c r="O365" t="s">
        <v>27</v>
      </c>
      <c r="P365">
        <v>0.85185185185185097</v>
      </c>
      <c r="Q365" t="str">
        <f t="shared" si="36"/>
        <v>Small</v>
      </c>
      <c r="R365">
        <f t="shared" si="37"/>
        <v>1</v>
      </c>
      <c r="S365" t="str">
        <f t="shared" si="38"/>
        <v>eil7 250 2002 0,25</v>
      </c>
      <c r="T365" t="str">
        <f t="shared" si="39"/>
        <v>eil7 250 2002 0,25_warmstart_99,8279999999997</v>
      </c>
      <c r="U365">
        <f t="shared" si="40"/>
        <v>0</v>
      </c>
      <c r="V365">
        <f t="shared" si="41"/>
        <v>1</v>
      </c>
      <c r="W365">
        <f t="shared" si="35"/>
        <v>2</v>
      </c>
    </row>
    <row r="366" spans="1:23" x14ac:dyDescent="0.2">
      <c r="A366">
        <v>23</v>
      </c>
      <c r="B366">
        <v>506</v>
      </c>
      <c r="C366">
        <v>25</v>
      </c>
      <c r="D366" t="s">
        <v>19</v>
      </c>
      <c r="E366">
        <v>3.3682599067687899</v>
      </c>
      <c r="F366">
        <v>470.05859968022298</v>
      </c>
      <c r="G366">
        <v>0</v>
      </c>
      <c r="H366">
        <v>0.728568315505981</v>
      </c>
      <c r="I366">
        <v>130</v>
      </c>
      <c r="J366">
        <v>94</v>
      </c>
      <c r="K366">
        <v>0.1</v>
      </c>
      <c r="L366">
        <v>1999</v>
      </c>
      <c r="M366">
        <v>0.05</v>
      </c>
      <c r="N366">
        <v>0</v>
      </c>
      <c r="O366" t="s">
        <v>25</v>
      </c>
      <c r="P366">
        <v>0.72307692307692295</v>
      </c>
      <c r="Q366" t="str">
        <f t="shared" si="36"/>
        <v>Small</v>
      </c>
      <c r="R366">
        <f t="shared" si="37"/>
        <v>1</v>
      </c>
      <c r="S366" t="str">
        <f t="shared" si="38"/>
        <v>eil23 25 1999 0,05</v>
      </c>
      <c r="T366" t="str">
        <f t="shared" si="39"/>
        <v>eil23 25 1999 0,05_warmstart_470,058599680223</v>
      </c>
      <c r="U366">
        <f t="shared" si="40"/>
        <v>0</v>
      </c>
      <c r="V366">
        <f t="shared" si="41"/>
        <v>1</v>
      </c>
      <c r="W366">
        <f t="shared" si="35"/>
        <v>2</v>
      </c>
    </row>
    <row r="367" spans="1:23" x14ac:dyDescent="0.2">
      <c r="A367">
        <v>48</v>
      </c>
      <c r="B367">
        <v>2256</v>
      </c>
      <c r="C367">
        <v>50</v>
      </c>
      <c r="D367" t="s">
        <v>16</v>
      </c>
      <c r="E367">
        <v>7202.9911036491303</v>
      </c>
      <c r="F367" t="s">
        <v>17</v>
      </c>
      <c r="G367" t="s">
        <v>17</v>
      </c>
      <c r="H367">
        <v>0</v>
      </c>
      <c r="I367">
        <v>14281</v>
      </c>
      <c r="J367">
        <v>0</v>
      </c>
      <c r="K367">
        <v>0</v>
      </c>
      <c r="L367">
        <v>1998</v>
      </c>
      <c r="M367">
        <v>0.25</v>
      </c>
      <c r="N367">
        <v>0</v>
      </c>
      <c r="O367" t="s">
        <v>23</v>
      </c>
      <c r="P367">
        <v>0</v>
      </c>
      <c r="Q367" t="str">
        <f t="shared" si="36"/>
        <v>Medium</v>
      </c>
      <c r="R367">
        <f t="shared" si="37"/>
        <v>0</v>
      </c>
      <c r="S367" t="str">
        <f t="shared" si="38"/>
        <v>att48 50 1998 0,25</v>
      </c>
      <c r="T367" t="str">
        <f t="shared" si="39"/>
        <v>att48 50 1998 0,25_cut_inf</v>
      </c>
      <c r="U367" t="str">
        <f t="shared" si="40"/>
        <v>inf</v>
      </c>
      <c r="V367">
        <f t="shared" si="41"/>
        <v>0</v>
      </c>
      <c r="W367">
        <f t="shared" si="35"/>
        <v>2</v>
      </c>
    </row>
    <row r="368" spans="1:23" x14ac:dyDescent="0.2">
      <c r="A368">
        <v>31</v>
      </c>
      <c r="B368">
        <v>930</v>
      </c>
      <c r="C368">
        <v>25</v>
      </c>
      <c r="D368" t="s">
        <v>19</v>
      </c>
      <c r="E368">
        <v>2.6746530532836901</v>
      </c>
      <c r="F368">
        <v>222.99999999999901</v>
      </c>
      <c r="G368">
        <v>0</v>
      </c>
      <c r="H368">
        <v>1.0208611488342201</v>
      </c>
      <c r="I368">
        <v>164</v>
      </c>
      <c r="J368">
        <v>110</v>
      </c>
      <c r="K368">
        <v>0.1</v>
      </c>
      <c r="L368">
        <v>1998</v>
      </c>
      <c r="M368">
        <v>0.25</v>
      </c>
      <c r="N368">
        <v>0</v>
      </c>
      <c r="O368" t="s">
        <v>24</v>
      </c>
      <c r="P368">
        <v>0.67073170731707299</v>
      </c>
      <c r="Q368" t="str">
        <f t="shared" si="36"/>
        <v>Medium</v>
      </c>
      <c r="R368">
        <f t="shared" si="37"/>
        <v>1</v>
      </c>
      <c r="S368" t="str">
        <f t="shared" si="38"/>
        <v>eil31 25 1998 0,25</v>
      </c>
      <c r="T368" t="str">
        <f t="shared" si="39"/>
        <v>eil31 25 1998 0,25_warmstart_222,999999999999</v>
      </c>
      <c r="U368">
        <f t="shared" si="40"/>
        <v>0</v>
      </c>
      <c r="V368">
        <f t="shared" si="41"/>
        <v>1</v>
      </c>
      <c r="W368">
        <f t="shared" si="35"/>
        <v>2</v>
      </c>
    </row>
    <row r="369" spans="1:23" x14ac:dyDescent="0.2">
      <c r="A369">
        <v>76</v>
      </c>
      <c r="B369">
        <v>5700</v>
      </c>
      <c r="C369">
        <v>100</v>
      </c>
      <c r="D369" t="s">
        <v>19</v>
      </c>
      <c r="E369">
        <v>7215.0176665782901</v>
      </c>
      <c r="F369" t="s">
        <v>17</v>
      </c>
      <c r="G369" t="s">
        <v>17</v>
      </c>
      <c r="H369">
        <v>14.7627577781677</v>
      </c>
      <c r="I369">
        <v>471</v>
      </c>
      <c r="J369">
        <v>106</v>
      </c>
      <c r="K369">
        <v>0.1</v>
      </c>
      <c r="L369">
        <v>1999</v>
      </c>
      <c r="M369">
        <v>0.05</v>
      </c>
      <c r="N369">
        <v>912</v>
      </c>
      <c r="O369" t="s">
        <v>33</v>
      </c>
      <c r="P369">
        <v>0.225053078556263</v>
      </c>
      <c r="Q369" t="str">
        <f t="shared" si="36"/>
        <v>Large</v>
      </c>
      <c r="R369">
        <f t="shared" si="37"/>
        <v>0</v>
      </c>
      <c r="S369" t="str">
        <f t="shared" si="38"/>
        <v>eilC76 100 1999 0,05</v>
      </c>
      <c r="T369" t="str">
        <f t="shared" si="39"/>
        <v>eilC76 100 1999 0,05_warmstart_inf</v>
      </c>
      <c r="U369" t="str">
        <f t="shared" si="40"/>
        <v>Niet meedoen</v>
      </c>
      <c r="V369">
        <f t="shared" si="41"/>
        <v>0</v>
      </c>
      <c r="W369">
        <f t="shared" si="35"/>
        <v>2</v>
      </c>
    </row>
    <row r="370" spans="1:23" x14ac:dyDescent="0.2">
      <c r="A370">
        <v>7</v>
      </c>
      <c r="B370">
        <v>42</v>
      </c>
      <c r="C370">
        <v>100</v>
      </c>
      <c r="D370" t="s">
        <v>16</v>
      </c>
      <c r="E370">
        <v>0.64304304122924805</v>
      </c>
      <c r="F370">
        <v>75.439999999999898</v>
      </c>
      <c r="G370">
        <v>0</v>
      </c>
      <c r="H370">
        <v>0</v>
      </c>
      <c r="I370">
        <v>31</v>
      </c>
      <c r="J370">
        <v>0</v>
      </c>
      <c r="K370">
        <v>0</v>
      </c>
      <c r="L370">
        <v>2002</v>
      </c>
      <c r="M370">
        <v>0.75</v>
      </c>
      <c r="N370">
        <v>0</v>
      </c>
      <c r="O370" t="s">
        <v>27</v>
      </c>
      <c r="P370">
        <v>0</v>
      </c>
      <c r="Q370" t="str">
        <f t="shared" si="36"/>
        <v>Small</v>
      </c>
      <c r="R370">
        <f t="shared" si="37"/>
        <v>1</v>
      </c>
      <c r="S370" t="str">
        <f t="shared" si="38"/>
        <v>eil7 100 2002 0,75</v>
      </c>
      <c r="T370" t="str">
        <f t="shared" si="39"/>
        <v>eil7 100 2002 0,75_cut_75,4399999999999</v>
      </c>
      <c r="U370">
        <f t="shared" si="40"/>
        <v>0</v>
      </c>
      <c r="V370">
        <f t="shared" si="41"/>
        <v>1</v>
      </c>
      <c r="W370">
        <f t="shared" si="35"/>
        <v>2</v>
      </c>
    </row>
    <row r="371" spans="1:23" x14ac:dyDescent="0.2">
      <c r="A371">
        <v>13</v>
      </c>
      <c r="B371">
        <v>156</v>
      </c>
      <c r="C371">
        <v>50</v>
      </c>
      <c r="D371" t="s">
        <v>19</v>
      </c>
      <c r="E371">
        <v>2.9671089649200399</v>
      </c>
      <c r="F371">
        <v>152.99999999999901</v>
      </c>
      <c r="G371">
        <v>0</v>
      </c>
      <c r="H371">
        <v>0.53542757034301702</v>
      </c>
      <c r="I371">
        <v>58</v>
      </c>
      <c r="J371">
        <v>26</v>
      </c>
      <c r="K371">
        <v>0.1</v>
      </c>
      <c r="L371">
        <v>1999</v>
      </c>
      <c r="M371">
        <v>0.25</v>
      </c>
      <c r="N371">
        <v>0</v>
      </c>
      <c r="O371" t="s">
        <v>21</v>
      </c>
      <c r="P371">
        <v>0.44827586206896503</v>
      </c>
      <c r="Q371" t="str">
        <f t="shared" si="36"/>
        <v>Small</v>
      </c>
      <c r="R371">
        <f t="shared" si="37"/>
        <v>1</v>
      </c>
      <c r="S371" t="str">
        <f t="shared" si="38"/>
        <v>eil13 50 1999 0,25</v>
      </c>
      <c r="T371" t="str">
        <f t="shared" si="39"/>
        <v>eil13 50 1999 0,25_warmstart_152,999999999999</v>
      </c>
      <c r="U371">
        <f t="shared" si="40"/>
        <v>0</v>
      </c>
      <c r="V371">
        <f t="shared" si="41"/>
        <v>1</v>
      </c>
      <c r="W371">
        <f t="shared" si="35"/>
        <v>2</v>
      </c>
    </row>
    <row r="372" spans="1:23" x14ac:dyDescent="0.2">
      <c r="A372">
        <v>31</v>
      </c>
      <c r="B372">
        <v>930</v>
      </c>
      <c r="C372">
        <v>25</v>
      </c>
      <c r="D372" t="s">
        <v>16</v>
      </c>
      <c r="E372">
        <v>5.57041215896606</v>
      </c>
      <c r="F372">
        <v>222.99999999999901</v>
      </c>
      <c r="G372">
        <v>0</v>
      </c>
      <c r="H372">
        <v>0</v>
      </c>
      <c r="I372">
        <v>199</v>
      </c>
      <c r="J372">
        <v>0</v>
      </c>
      <c r="K372">
        <v>0</v>
      </c>
      <c r="L372">
        <v>1999</v>
      </c>
      <c r="M372">
        <v>0.75</v>
      </c>
      <c r="N372">
        <v>0</v>
      </c>
      <c r="O372" t="s">
        <v>24</v>
      </c>
      <c r="P372">
        <v>0</v>
      </c>
      <c r="Q372" t="str">
        <f t="shared" si="36"/>
        <v>Medium</v>
      </c>
      <c r="R372">
        <f t="shared" si="37"/>
        <v>1</v>
      </c>
      <c r="S372" t="str">
        <f t="shared" si="38"/>
        <v>eil31 25 1999 0,75</v>
      </c>
      <c r="T372" t="str">
        <f t="shared" si="39"/>
        <v>eil31 25 1999 0,75_cut_222,999999999999</v>
      </c>
      <c r="U372">
        <f t="shared" si="40"/>
        <v>0</v>
      </c>
      <c r="V372">
        <f t="shared" si="41"/>
        <v>1</v>
      </c>
      <c r="W372">
        <f t="shared" si="35"/>
        <v>2</v>
      </c>
    </row>
    <row r="373" spans="1:23" x14ac:dyDescent="0.2">
      <c r="A373">
        <v>51</v>
      </c>
      <c r="B373">
        <v>2550</v>
      </c>
      <c r="C373">
        <v>50</v>
      </c>
      <c r="D373" t="s">
        <v>19</v>
      </c>
      <c r="E373">
        <v>7203.3542611598896</v>
      </c>
      <c r="F373">
        <v>428.87175639203298</v>
      </c>
      <c r="G373">
        <v>6.5605744965730999E-3</v>
      </c>
      <c r="H373">
        <v>4.0523512363433802</v>
      </c>
      <c r="I373">
        <v>413</v>
      </c>
      <c r="J373">
        <v>195</v>
      </c>
      <c r="K373">
        <v>0.1</v>
      </c>
      <c r="L373">
        <v>2000</v>
      </c>
      <c r="M373">
        <v>0.05</v>
      </c>
      <c r="N373">
        <v>121333</v>
      </c>
      <c r="O373" t="s">
        <v>20</v>
      </c>
      <c r="P373">
        <v>0.47215496368038701</v>
      </c>
      <c r="Q373" t="str">
        <f t="shared" si="36"/>
        <v>Large</v>
      </c>
      <c r="R373">
        <f t="shared" si="37"/>
        <v>1</v>
      </c>
      <c r="S373" t="str">
        <f t="shared" si="38"/>
        <v>eil51 50 2000 0,05</v>
      </c>
      <c r="T373" t="str">
        <f t="shared" si="39"/>
        <v>eil51 50 2000 0,05_warmstart_428,871756392033</v>
      </c>
      <c r="U373">
        <f t="shared" si="40"/>
        <v>6.5605744965730999E-3</v>
      </c>
      <c r="V373">
        <f t="shared" si="41"/>
        <v>0</v>
      </c>
      <c r="W373">
        <f t="shared" si="35"/>
        <v>2</v>
      </c>
    </row>
    <row r="374" spans="1:23" x14ac:dyDescent="0.2">
      <c r="A374">
        <v>7</v>
      </c>
      <c r="B374">
        <v>42</v>
      </c>
      <c r="C374">
        <v>25</v>
      </c>
      <c r="D374" t="s">
        <v>16</v>
      </c>
      <c r="E374">
        <v>0.43724727630615201</v>
      </c>
      <c r="F374">
        <v>77.400000000000006</v>
      </c>
      <c r="G374">
        <v>0</v>
      </c>
      <c r="H374">
        <v>0</v>
      </c>
      <c r="I374">
        <v>30</v>
      </c>
      <c r="J374">
        <v>0</v>
      </c>
      <c r="K374">
        <v>0</v>
      </c>
      <c r="L374">
        <v>2002</v>
      </c>
      <c r="M374">
        <v>0.75</v>
      </c>
      <c r="N374">
        <v>0</v>
      </c>
      <c r="O374" t="s">
        <v>27</v>
      </c>
      <c r="P374">
        <v>0</v>
      </c>
      <c r="Q374" t="str">
        <f t="shared" si="36"/>
        <v>Small</v>
      </c>
      <c r="R374">
        <f t="shared" si="37"/>
        <v>1</v>
      </c>
      <c r="S374" t="str">
        <f t="shared" si="38"/>
        <v>eil7 25 2002 0,75</v>
      </c>
      <c r="T374" t="str">
        <f t="shared" si="39"/>
        <v>eil7 25 2002 0,75_cut_77,4</v>
      </c>
      <c r="U374">
        <f t="shared" si="40"/>
        <v>0</v>
      </c>
      <c r="V374">
        <f t="shared" si="41"/>
        <v>1</v>
      </c>
      <c r="W374">
        <f t="shared" si="35"/>
        <v>2</v>
      </c>
    </row>
    <row r="375" spans="1:23" x14ac:dyDescent="0.2">
      <c r="A375">
        <v>30</v>
      </c>
      <c r="B375">
        <v>870</v>
      </c>
      <c r="C375">
        <v>50</v>
      </c>
      <c r="D375" t="s">
        <v>16</v>
      </c>
      <c r="E375">
        <v>119.980209827423</v>
      </c>
      <c r="F375">
        <v>382.72988778852903</v>
      </c>
      <c r="G375">
        <v>0</v>
      </c>
      <c r="H375">
        <v>0</v>
      </c>
      <c r="I375">
        <v>1944</v>
      </c>
      <c r="J375">
        <v>0</v>
      </c>
      <c r="K375">
        <v>0</v>
      </c>
      <c r="L375">
        <v>2002</v>
      </c>
      <c r="M375">
        <v>0.75</v>
      </c>
      <c r="N375">
        <v>0</v>
      </c>
      <c r="O375" t="s">
        <v>28</v>
      </c>
      <c r="P375">
        <v>0</v>
      </c>
      <c r="Q375" t="str">
        <f t="shared" si="36"/>
        <v>Medium</v>
      </c>
      <c r="R375">
        <f t="shared" si="37"/>
        <v>1</v>
      </c>
      <c r="S375" t="str">
        <f t="shared" si="38"/>
        <v>eil30 50 2002 0,75</v>
      </c>
      <c r="T375" t="str">
        <f t="shared" si="39"/>
        <v>eil30 50 2002 0,75_cut_382,729887788529</v>
      </c>
      <c r="U375">
        <f t="shared" si="40"/>
        <v>0</v>
      </c>
      <c r="V375">
        <f t="shared" si="41"/>
        <v>1</v>
      </c>
      <c r="W375">
        <f t="shared" si="35"/>
        <v>2</v>
      </c>
    </row>
    <row r="376" spans="1:23" x14ac:dyDescent="0.2">
      <c r="A376">
        <v>7</v>
      </c>
      <c r="B376">
        <v>42</v>
      </c>
      <c r="C376">
        <v>250</v>
      </c>
      <c r="D376" t="s">
        <v>16</v>
      </c>
      <c r="E376">
        <v>3.5956451892852699</v>
      </c>
      <c r="F376">
        <v>103.99999999999901</v>
      </c>
      <c r="G376">
        <v>0</v>
      </c>
      <c r="H376">
        <v>0</v>
      </c>
      <c r="I376">
        <v>1571</v>
      </c>
      <c r="J376">
        <v>0</v>
      </c>
      <c r="K376">
        <v>0</v>
      </c>
      <c r="L376">
        <v>2001</v>
      </c>
      <c r="M376">
        <v>0.05</v>
      </c>
      <c r="N376">
        <v>0</v>
      </c>
      <c r="O376" t="s">
        <v>27</v>
      </c>
      <c r="P376">
        <v>0</v>
      </c>
      <c r="Q376" t="str">
        <f t="shared" si="36"/>
        <v>Small</v>
      </c>
      <c r="R376">
        <f t="shared" si="37"/>
        <v>1</v>
      </c>
      <c r="S376" t="str">
        <f t="shared" si="38"/>
        <v>eil7 250 2001 0,05</v>
      </c>
      <c r="T376" t="str">
        <f t="shared" si="39"/>
        <v>eil7 250 2001 0,05_cut_103,999999999999</v>
      </c>
      <c r="U376">
        <f t="shared" si="40"/>
        <v>0</v>
      </c>
      <c r="V376">
        <f t="shared" si="41"/>
        <v>1</v>
      </c>
      <c r="W376">
        <f t="shared" si="35"/>
        <v>2</v>
      </c>
    </row>
    <row r="377" spans="1:23" x14ac:dyDescent="0.2">
      <c r="A377">
        <v>31</v>
      </c>
      <c r="B377">
        <v>930</v>
      </c>
      <c r="C377">
        <v>50</v>
      </c>
      <c r="D377" t="s">
        <v>19</v>
      </c>
      <c r="E377">
        <v>5.2457025051116899</v>
      </c>
      <c r="F377">
        <v>222.99999999999901</v>
      </c>
      <c r="G377">
        <v>0</v>
      </c>
      <c r="H377">
        <v>1.14537978172302</v>
      </c>
      <c r="I377">
        <v>138</v>
      </c>
      <c r="J377">
        <v>75</v>
      </c>
      <c r="K377">
        <v>0.1</v>
      </c>
      <c r="L377">
        <v>1998</v>
      </c>
      <c r="M377">
        <v>0.75</v>
      </c>
      <c r="N377">
        <v>0</v>
      </c>
      <c r="O377" t="s">
        <v>24</v>
      </c>
      <c r="P377">
        <v>0.54347826086956497</v>
      </c>
      <c r="Q377" t="str">
        <f t="shared" si="36"/>
        <v>Medium</v>
      </c>
      <c r="R377">
        <f t="shared" si="37"/>
        <v>1</v>
      </c>
      <c r="S377" t="str">
        <f t="shared" si="38"/>
        <v>eil31 50 1998 0,75</v>
      </c>
      <c r="T377" t="str">
        <f t="shared" si="39"/>
        <v>eil31 50 1998 0,75_warmstart_222,999999999999</v>
      </c>
      <c r="U377">
        <f t="shared" si="40"/>
        <v>0</v>
      </c>
      <c r="V377">
        <f t="shared" si="41"/>
        <v>1</v>
      </c>
      <c r="W377">
        <f t="shared" si="35"/>
        <v>2</v>
      </c>
    </row>
    <row r="378" spans="1:23" x14ac:dyDescent="0.2">
      <c r="A378">
        <v>48</v>
      </c>
      <c r="B378">
        <v>2256</v>
      </c>
      <c r="C378">
        <v>50</v>
      </c>
      <c r="D378" t="s">
        <v>16</v>
      </c>
      <c r="E378">
        <v>7202.6620402336102</v>
      </c>
      <c r="F378" t="s">
        <v>17</v>
      </c>
      <c r="G378" t="s">
        <v>17</v>
      </c>
      <c r="H378">
        <v>0</v>
      </c>
      <c r="I378">
        <v>29657</v>
      </c>
      <c r="J378">
        <v>0</v>
      </c>
      <c r="K378">
        <v>0</v>
      </c>
      <c r="L378">
        <v>2001</v>
      </c>
      <c r="M378">
        <v>0.75</v>
      </c>
      <c r="N378">
        <v>0</v>
      </c>
      <c r="O378" t="s">
        <v>23</v>
      </c>
      <c r="P378">
        <v>0</v>
      </c>
      <c r="Q378" t="str">
        <f t="shared" si="36"/>
        <v>Medium</v>
      </c>
      <c r="R378">
        <f t="shared" si="37"/>
        <v>0</v>
      </c>
      <c r="S378" t="str">
        <f t="shared" si="38"/>
        <v>att48 50 2001 0,75</v>
      </c>
      <c r="T378" t="str">
        <f t="shared" si="39"/>
        <v>att48 50 2001 0,75_cut_inf</v>
      </c>
      <c r="U378" t="str">
        <f t="shared" si="40"/>
        <v>inf</v>
      </c>
      <c r="V378">
        <f t="shared" si="41"/>
        <v>0</v>
      </c>
      <c r="W378">
        <f t="shared" si="35"/>
        <v>2</v>
      </c>
    </row>
    <row r="379" spans="1:23" x14ac:dyDescent="0.2">
      <c r="A379">
        <v>33</v>
      </c>
      <c r="B379">
        <v>1056</v>
      </c>
      <c r="C379">
        <v>250</v>
      </c>
      <c r="D379" t="s">
        <v>19</v>
      </c>
      <c r="E379">
        <v>7208.8500156402497</v>
      </c>
      <c r="F379">
        <v>460.48324331305901</v>
      </c>
      <c r="G379">
        <v>4.2831250795974801E-2</v>
      </c>
      <c r="H379">
        <v>81.049345731735201</v>
      </c>
      <c r="I379">
        <v>401</v>
      </c>
      <c r="J379">
        <v>304</v>
      </c>
      <c r="K379">
        <v>0.1</v>
      </c>
      <c r="L379">
        <v>1998</v>
      </c>
      <c r="M379">
        <v>0.25</v>
      </c>
      <c r="N379">
        <v>8844</v>
      </c>
      <c r="O379" t="s">
        <v>18</v>
      </c>
      <c r="P379">
        <v>0.75810473815461299</v>
      </c>
      <c r="Q379" t="str">
        <f t="shared" si="36"/>
        <v>Medium</v>
      </c>
      <c r="R379">
        <f t="shared" si="37"/>
        <v>1</v>
      </c>
      <c r="S379" t="str">
        <f t="shared" si="38"/>
        <v>eil33 250 1998 0,25</v>
      </c>
      <c r="T379" t="str">
        <f t="shared" si="39"/>
        <v>eil33 250 1998 0,25_warmstart_460,483243313059</v>
      </c>
      <c r="U379" t="str">
        <f t="shared" si="40"/>
        <v>Niet meedoen</v>
      </c>
      <c r="V379">
        <f t="shared" si="41"/>
        <v>0</v>
      </c>
      <c r="W379">
        <f t="shared" si="35"/>
        <v>2</v>
      </c>
    </row>
    <row r="380" spans="1:23" x14ac:dyDescent="0.2">
      <c r="A380">
        <v>22</v>
      </c>
      <c r="B380">
        <v>462</v>
      </c>
      <c r="C380">
        <v>50</v>
      </c>
      <c r="D380" t="s">
        <v>19</v>
      </c>
      <c r="E380">
        <v>52.101242303848203</v>
      </c>
      <c r="F380">
        <v>278.43707695875997</v>
      </c>
      <c r="G380">
        <v>0</v>
      </c>
      <c r="H380">
        <v>1.2092800140380799</v>
      </c>
      <c r="I380">
        <v>157</v>
      </c>
      <c r="J380">
        <v>70</v>
      </c>
      <c r="K380">
        <v>0.1</v>
      </c>
      <c r="L380">
        <v>1998</v>
      </c>
      <c r="M380">
        <v>0.75</v>
      </c>
      <c r="N380">
        <v>1293</v>
      </c>
      <c r="O380" t="s">
        <v>22</v>
      </c>
      <c r="P380">
        <v>0.44585987261146498</v>
      </c>
      <c r="Q380" t="str">
        <f t="shared" si="36"/>
        <v>Small</v>
      </c>
      <c r="R380">
        <f t="shared" si="37"/>
        <v>1</v>
      </c>
      <c r="S380" t="str">
        <f t="shared" si="38"/>
        <v>eil22 50 1998 0,75</v>
      </c>
      <c r="T380" t="str">
        <f t="shared" si="39"/>
        <v>eil22 50 1998 0,75_warmstart_278,43707695876</v>
      </c>
      <c r="U380">
        <f t="shared" si="40"/>
        <v>0</v>
      </c>
      <c r="V380">
        <f t="shared" si="41"/>
        <v>1</v>
      </c>
      <c r="W380">
        <f t="shared" si="35"/>
        <v>2</v>
      </c>
    </row>
    <row r="381" spans="1:23" x14ac:dyDescent="0.2">
      <c r="A381">
        <v>51</v>
      </c>
      <c r="B381">
        <v>2550</v>
      </c>
      <c r="C381">
        <v>50</v>
      </c>
      <c r="D381" t="s">
        <v>16</v>
      </c>
      <c r="E381">
        <v>7202.9384913444501</v>
      </c>
      <c r="F381">
        <v>428.87175639203298</v>
      </c>
      <c r="G381">
        <v>9.7164086828713993E-3</v>
      </c>
      <c r="H381">
        <v>0</v>
      </c>
      <c r="I381">
        <v>31945</v>
      </c>
      <c r="J381">
        <v>0</v>
      </c>
      <c r="K381">
        <v>0</v>
      </c>
      <c r="L381">
        <v>1998</v>
      </c>
      <c r="M381">
        <v>0.75</v>
      </c>
      <c r="N381">
        <v>0</v>
      </c>
      <c r="O381" t="s">
        <v>20</v>
      </c>
      <c r="P381">
        <v>0</v>
      </c>
      <c r="Q381" t="str">
        <f t="shared" si="36"/>
        <v>Large</v>
      </c>
      <c r="R381">
        <f t="shared" si="37"/>
        <v>1</v>
      </c>
      <c r="S381" t="str">
        <f t="shared" si="38"/>
        <v>eil51 50 1998 0,75</v>
      </c>
      <c r="T381" t="str">
        <f t="shared" si="39"/>
        <v>eil51 50 1998 0,75_cut_428,871756392033</v>
      </c>
      <c r="U381">
        <f t="shared" si="40"/>
        <v>9.7164086828713993E-3</v>
      </c>
      <c r="V381">
        <f t="shared" si="41"/>
        <v>0</v>
      </c>
      <c r="W381">
        <f t="shared" si="35"/>
        <v>2</v>
      </c>
    </row>
    <row r="382" spans="1:23" x14ac:dyDescent="0.2">
      <c r="A382">
        <v>76</v>
      </c>
      <c r="B382">
        <v>5700</v>
      </c>
      <c r="C382">
        <v>100</v>
      </c>
      <c r="D382" t="s">
        <v>16</v>
      </c>
      <c r="E382">
        <v>7213.8962340354901</v>
      </c>
      <c r="F382" t="s">
        <v>17</v>
      </c>
      <c r="G382" t="s">
        <v>17</v>
      </c>
      <c r="H382">
        <v>0</v>
      </c>
      <c r="I382">
        <v>3387</v>
      </c>
      <c r="J382">
        <v>0</v>
      </c>
      <c r="K382">
        <v>0</v>
      </c>
      <c r="L382">
        <v>2002</v>
      </c>
      <c r="M382">
        <v>0.05</v>
      </c>
      <c r="N382">
        <v>0</v>
      </c>
      <c r="O382" t="s">
        <v>33</v>
      </c>
      <c r="P382">
        <v>0</v>
      </c>
      <c r="Q382" t="str">
        <f t="shared" si="36"/>
        <v>Large</v>
      </c>
      <c r="R382">
        <f t="shared" si="37"/>
        <v>0</v>
      </c>
      <c r="S382" t="str">
        <f t="shared" si="38"/>
        <v>eilC76 100 2002 0,05</v>
      </c>
      <c r="T382" t="str">
        <f t="shared" si="39"/>
        <v>eilC76 100 2002 0,05_cut_inf</v>
      </c>
      <c r="U382" t="str">
        <f t="shared" si="40"/>
        <v>inf</v>
      </c>
      <c r="V382">
        <f t="shared" si="41"/>
        <v>0</v>
      </c>
      <c r="W382">
        <f t="shared" si="35"/>
        <v>2</v>
      </c>
    </row>
    <row r="383" spans="1:23" x14ac:dyDescent="0.2">
      <c r="A383">
        <v>23</v>
      </c>
      <c r="B383">
        <v>506</v>
      </c>
      <c r="C383">
        <v>100</v>
      </c>
      <c r="D383" t="s">
        <v>16</v>
      </c>
      <c r="E383">
        <v>83.657871484756399</v>
      </c>
      <c r="F383">
        <v>470.05859968022401</v>
      </c>
      <c r="G383">
        <v>0</v>
      </c>
      <c r="H383">
        <v>0</v>
      </c>
      <c r="I383">
        <v>553</v>
      </c>
      <c r="J383">
        <v>0</v>
      </c>
      <c r="K383">
        <v>0</v>
      </c>
      <c r="L383">
        <v>1998</v>
      </c>
      <c r="M383">
        <v>0.05</v>
      </c>
      <c r="N383">
        <v>0</v>
      </c>
      <c r="O383" t="s">
        <v>25</v>
      </c>
      <c r="P383">
        <v>0</v>
      </c>
      <c r="Q383" t="str">
        <f t="shared" si="36"/>
        <v>Small</v>
      </c>
      <c r="R383">
        <f t="shared" si="37"/>
        <v>1</v>
      </c>
      <c r="S383" t="str">
        <f t="shared" si="38"/>
        <v>eil23 100 1998 0,05</v>
      </c>
      <c r="T383" t="str">
        <f t="shared" si="39"/>
        <v>eil23 100 1998 0,05_cut_470,058599680224</v>
      </c>
      <c r="U383">
        <f t="shared" si="40"/>
        <v>0</v>
      </c>
      <c r="V383">
        <f t="shared" si="41"/>
        <v>1</v>
      </c>
      <c r="W383">
        <f t="shared" si="35"/>
        <v>2</v>
      </c>
    </row>
    <row r="384" spans="1:23" x14ac:dyDescent="0.2">
      <c r="A384">
        <v>13</v>
      </c>
      <c r="B384">
        <v>156</v>
      </c>
      <c r="C384">
        <v>250</v>
      </c>
      <c r="D384" t="s">
        <v>19</v>
      </c>
      <c r="E384">
        <v>55.717649221420203</v>
      </c>
      <c r="F384">
        <v>152.99999999999901</v>
      </c>
      <c r="G384">
        <v>0</v>
      </c>
      <c r="H384">
        <v>4.6114768981933496</v>
      </c>
      <c r="I384">
        <v>54</v>
      </c>
      <c r="J384">
        <v>24</v>
      </c>
      <c r="K384">
        <v>0.1</v>
      </c>
      <c r="L384">
        <v>1999</v>
      </c>
      <c r="M384">
        <v>0.05</v>
      </c>
      <c r="N384">
        <v>0</v>
      </c>
      <c r="O384" t="s">
        <v>21</v>
      </c>
      <c r="P384">
        <v>0.44444444444444398</v>
      </c>
      <c r="Q384" t="str">
        <f t="shared" si="36"/>
        <v>Small</v>
      </c>
      <c r="R384">
        <f t="shared" si="37"/>
        <v>1</v>
      </c>
      <c r="S384" t="str">
        <f t="shared" si="38"/>
        <v>eil13 250 1999 0,05</v>
      </c>
      <c r="T384" t="str">
        <f t="shared" si="39"/>
        <v>eil13 250 1999 0,05_warmstart_152,999999999999</v>
      </c>
      <c r="U384">
        <f t="shared" si="40"/>
        <v>0</v>
      </c>
      <c r="V384">
        <f t="shared" si="41"/>
        <v>1</v>
      </c>
      <c r="W384">
        <f t="shared" si="35"/>
        <v>2</v>
      </c>
    </row>
    <row r="385" spans="1:23" x14ac:dyDescent="0.2">
      <c r="A385">
        <v>23</v>
      </c>
      <c r="B385">
        <v>506</v>
      </c>
      <c r="C385">
        <v>25</v>
      </c>
      <c r="D385" t="s">
        <v>16</v>
      </c>
      <c r="E385">
        <v>3.8814446926116899</v>
      </c>
      <c r="F385">
        <v>470.05859968022298</v>
      </c>
      <c r="G385">
        <v>0</v>
      </c>
      <c r="H385">
        <v>0</v>
      </c>
      <c r="I385">
        <v>267</v>
      </c>
      <c r="J385">
        <v>0</v>
      </c>
      <c r="K385">
        <v>0</v>
      </c>
      <c r="L385">
        <v>1999</v>
      </c>
      <c r="M385">
        <v>0.25</v>
      </c>
      <c r="N385">
        <v>0</v>
      </c>
      <c r="O385" t="s">
        <v>25</v>
      </c>
      <c r="P385">
        <v>0</v>
      </c>
      <c r="Q385" t="str">
        <f t="shared" si="36"/>
        <v>Small</v>
      </c>
      <c r="R385">
        <f t="shared" si="37"/>
        <v>1</v>
      </c>
      <c r="S385" t="str">
        <f t="shared" si="38"/>
        <v>eil23 25 1999 0,25</v>
      </c>
      <c r="T385" t="str">
        <f t="shared" si="39"/>
        <v>eil23 25 1999 0,25_cut_470,058599680223</v>
      </c>
      <c r="U385">
        <f t="shared" si="40"/>
        <v>0</v>
      </c>
      <c r="V385">
        <f t="shared" si="41"/>
        <v>1</v>
      </c>
      <c r="W385">
        <f t="shared" si="35"/>
        <v>2</v>
      </c>
    </row>
    <row r="386" spans="1:23" x14ac:dyDescent="0.2">
      <c r="A386">
        <v>22</v>
      </c>
      <c r="B386">
        <v>462</v>
      </c>
      <c r="C386">
        <v>50</v>
      </c>
      <c r="D386" t="s">
        <v>16</v>
      </c>
      <c r="E386">
        <v>40.111580371856597</v>
      </c>
      <c r="F386">
        <v>278.43707695875997</v>
      </c>
      <c r="G386">
        <v>0</v>
      </c>
      <c r="H386">
        <v>0</v>
      </c>
      <c r="I386">
        <v>4111</v>
      </c>
      <c r="J386">
        <v>0</v>
      </c>
      <c r="K386">
        <v>0</v>
      </c>
      <c r="L386">
        <v>2002</v>
      </c>
      <c r="M386">
        <v>0.25</v>
      </c>
      <c r="N386">
        <v>0</v>
      </c>
      <c r="O386" t="s">
        <v>22</v>
      </c>
      <c r="P386">
        <v>0</v>
      </c>
      <c r="Q386" t="str">
        <f t="shared" si="36"/>
        <v>Small</v>
      </c>
      <c r="R386">
        <f t="shared" si="37"/>
        <v>1</v>
      </c>
      <c r="S386" t="str">
        <f t="shared" si="38"/>
        <v>eil22 50 2002 0,25</v>
      </c>
      <c r="T386" t="str">
        <f t="shared" si="39"/>
        <v>eil22 50 2002 0,25_cut_278,43707695876</v>
      </c>
      <c r="U386">
        <f t="shared" si="40"/>
        <v>0</v>
      </c>
      <c r="V386">
        <f t="shared" si="41"/>
        <v>1</v>
      </c>
      <c r="W386">
        <f t="shared" ref="W386:W449" si="42">COUNTIF(S:S,S386)</f>
        <v>2</v>
      </c>
    </row>
    <row r="387" spans="1:23" x14ac:dyDescent="0.2">
      <c r="A387">
        <v>23</v>
      </c>
      <c r="B387">
        <v>506</v>
      </c>
      <c r="C387">
        <v>250</v>
      </c>
      <c r="D387" t="s">
        <v>19</v>
      </c>
      <c r="E387">
        <v>599.72101736068703</v>
      </c>
      <c r="F387">
        <v>470.05859968022401</v>
      </c>
      <c r="G387">
        <v>0</v>
      </c>
      <c r="H387">
        <v>8.2129878997802699</v>
      </c>
      <c r="I387">
        <v>358</v>
      </c>
      <c r="J387">
        <v>140</v>
      </c>
      <c r="K387">
        <v>0.1</v>
      </c>
      <c r="L387">
        <v>1998</v>
      </c>
      <c r="M387">
        <v>0.05</v>
      </c>
      <c r="N387">
        <v>0</v>
      </c>
      <c r="O387" t="s">
        <v>25</v>
      </c>
      <c r="P387">
        <v>0.39106145251396601</v>
      </c>
      <c r="Q387" t="str">
        <f t="shared" ref="Q387:Q450" si="43">IF(A387&lt;25,"Small",IF(A387&lt;50,"Medium","Large"))</f>
        <v>Small</v>
      </c>
      <c r="R387">
        <f t="shared" ref="R387:R450" si="44">IF(ISNUMBER(G387),1,0)</f>
        <v>1</v>
      </c>
      <c r="S387" t="str">
        <f t="shared" ref="S387:S450" si="45">O387 &amp; " " &amp; C387  &amp; " " &amp; L387 &amp; " " &amp; M387</f>
        <v>eil23 250 1998 0,05</v>
      </c>
      <c r="T387" t="str">
        <f t="shared" ref="T387:T450" si="46">S387&amp;"_"&amp;D387&amp;"_"&amp;F387</f>
        <v>eil23 250 1998 0,05_warmstart_470,058599680224</v>
      </c>
      <c r="U387">
        <f t="shared" ref="U387:U450" si="47">IF(AND(D387="warmstart", COUNTIF(T:T,S387 &amp; "_cut_inf") &gt; 0), "Niet meedoen",G387)</f>
        <v>0</v>
      </c>
      <c r="V387">
        <f t="shared" ref="V387:V450" si="48">IF(G387=0,1,0)</f>
        <v>1</v>
      </c>
      <c r="W387">
        <f t="shared" si="42"/>
        <v>2</v>
      </c>
    </row>
    <row r="388" spans="1:23" x14ac:dyDescent="0.2">
      <c r="A388">
        <v>101</v>
      </c>
      <c r="B388">
        <v>10100</v>
      </c>
      <c r="C388">
        <v>25</v>
      </c>
      <c r="D388" t="s">
        <v>16</v>
      </c>
      <c r="E388">
        <v>7205.6373872756903</v>
      </c>
      <c r="F388" t="s">
        <v>17</v>
      </c>
      <c r="G388" t="s">
        <v>17</v>
      </c>
      <c r="H388">
        <v>0</v>
      </c>
      <c r="I388">
        <v>1337</v>
      </c>
      <c r="J388">
        <v>0</v>
      </c>
      <c r="K388">
        <v>0</v>
      </c>
      <c r="L388">
        <v>1998</v>
      </c>
      <c r="M388">
        <v>0.75</v>
      </c>
      <c r="N388">
        <v>0</v>
      </c>
      <c r="O388" t="s">
        <v>32</v>
      </c>
      <c r="P388">
        <v>0</v>
      </c>
      <c r="Q388" t="str">
        <f t="shared" si="43"/>
        <v>Large</v>
      </c>
      <c r="R388">
        <f t="shared" si="44"/>
        <v>0</v>
      </c>
      <c r="S388" t="str">
        <f t="shared" si="45"/>
        <v>eilB101 25 1998 0,75</v>
      </c>
      <c r="T388" t="str">
        <f t="shared" si="46"/>
        <v>eilB101 25 1998 0,75_cut_inf</v>
      </c>
      <c r="U388" t="str">
        <f t="shared" si="47"/>
        <v>inf</v>
      </c>
      <c r="V388">
        <f t="shared" si="48"/>
        <v>0</v>
      </c>
      <c r="W388">
        <f t="shared" si="42"/>
        <v>2</v>
      </c>
    </row>
    <row r="389" spans="1:23" x14ac:dyDescent="0.2">
      <c r="A389">
        <v>76</v>
      </c>
      <c r="B389">
        <v>5700</v>
      </c>
      <c r="C389">
        <v>25</v>
      </c>
      <c r="D389" t="s">
        <v>16</v>
      </c>
      <c r="E389">
        <v>3428.25984311103</v>
      </c>
      <c r="F389">
        <v>544.36905267082795</v>
      </c>
      <c r="G389">
        <v>0</v>
      </c>
      <c r="H389">
        <v>0</v>
      </c>
      <c r="I389">
        <v>3588</v>
      </c>
      <c r="J389">
        <v>0</v>
      </c>
      <c r="K389">
        <v>0</v>
      </c>
      <c r="L389">
        <v>1999</v>
      </c>
      <c r="M389">
        <v>0.25</v>
      </c>
      <c r="N389">
        <v>0</v>
      </c>
      <c r="O389" t="s">
        <v>30</v>
      </c>
      <c r="P389">
        <v>0</v>
      </c>
      <c r="Q389" t="str">
        <f t="shared" si="43"/>
        <v>Large</v>
      </c>
      <c r="R389">
        <f t="shared" si="44"/>
        <v>1</v>
      </c>
      <c r="S389" t="str">
        <f t="shared" si="45"/>
        <v>eilA76 25 1999 0,25</v>
      </c>
      <c r="T389" t="str">
        <f t="shared" si="46"/>
        <v>eilA76 25 1999 0,25_cut_544,369052670828</v>
      </c>
      <c r="U389">
        <f t="shared" si="47"/>
        <v>0</v>
      </c>
      <c r="V389">
        <f t="shared" si="48"/>
        <v>1</v>
      </c>
      <c r="W389">
        <f t="shared" si="42"/>
        <v>2</v>
      </c>
    </row>
    <row r="390" spans="1:23" x14ac:dyDescent="0.2">
      <c r="A390">
        <v>76</v>
      </c>
      <c r="B390">
        <v>5700</v>
      </c>
      <c r="C390">
        <v>25</v>
      </c>
      <c r="D390" t="s">
        <v>19</v>
      </c>
      <c r="E390">
        <v>3471.4223399162202</v>
      </c>
      <c r="F390">
        <v>544.36905267082795</v>
      </c>
      <c r="G390" s="1">
        <v>6.9852728414628204E-6</v>
      </c>
      <c r="H390">
        <v>5.7143318653106601</v>
      </c>
      <c r="I390">
        <v>459</v>
      </c>
      <c r="J390">
        <v>106</v>
      </c>
      <c r="K390">
        <v>0.1</v>
      </c>
      <c r="L390">
        <v>2000</v>
      </c>
      <c r="M390">
        <v>0.25</v>
      </c>
      <c r="N390">
        <v>4622</v>
      </c>
      <c r="O390" t="s">
        <v>29</v>
      </c>
      <c r="P390">
        <v>0.23093681917211301</v>
      </c>
      <c r="Q390" t="str">
        <f t="shared" si="43"/>
        <v>Large</v>
      </c>
      <c r="R390">
        <f t="shared" si="44"/>
        <v>1</v>
      </c>
      <c r="S390" t="str">
        <f t="shared" si="45"/>
        <v>eilD76 25 2000 0,25</v>
      </c>
      <c r="T390" t="str">
        <f t="shared" si="46"/>
        <v>eilD76 25 2000 0,25_warmstart_544,369052670828</v>
      </c>
      <c r="U390">
        <f t="shared" si="47"/>
        <v>6.9852728414628204E-6</v>
      </c>
      <c r="V390">
        <f t="shared" si="48"/>
        <v>0</v>
      </c>
      <c r="W390">
        <f t="shared" si="42"/>
        <v>2</v>
      </c>
    </row>
    <row r="391" spans="1:23" x14ac:dyDescent="0.2">
      <c r="A391">
        <v>31</v>
      </c>
      <c r="B391">
        <v>930</v>
      </c>
      <c r="C391">
        <v>50</v>
      </c>
      <c r="D391" t="s">
        <v>16</v>
      </c>
      <c r="E391">
        <v>12.8541958332061</v>
      </c>
      <c r="F391">
        <v>222.99999999999901</v>
      </c>
      <c r="G391">
        <v>0</v>
      </c>
      <c r="H391">
        <v>0</v>
      </c>
      <c r="I391">
        <v>251</v>
      </c>
      <c r="J391">
        <v>0</v>
      </c>
      <c r="K391">
        <v>0</v>
      </c>
      <c r="L391">
        <v>1999</v>
      </c>
      <c r="M391">
        <v>0.05</v>
      </c>
      <c r="N391">
        <v>0</v>
      </c>
      <c r="O391" t="s">
        <v>24</v>
      </c>
      <c r="P391">
        <v>0</v>
      </c>
      <c r="Q391" t="str">
        <f t="shared" si="43"/>
        <v>Medium</v>
      </c>
      <c r="R391">
        <f t="shared" si="44"/>
        <v>1</v>
      </c>
      <c r="S391" t="str">
        <f t="shared" si="45"/>
        <v>eil31 50 1999 0,05</v>
      </c>
      <c r="T391" t="str">
        <f t="shared" si="46"/>
        <v>eil31 50 1999 0,05_cut_222,999999999999</v>
      </c>
      <c r="U391">
        <f t="shared" si="47"/>
        <v>0</v>
      </c>
      <c r="V391">
        <f t="shared" si="48"/>
        <v>1</v>
      </c>
      <c r="W391">
        <f t="shared" si="42"/>
        <v>2</v>
      </c>
    </row>
    <row r="392" spans="1:23" x14ac:dyDescent="0.2">
      <c r="A392">
        <v>13</v>
      </c>
      <c r="B392">
        <v>156</v>
      </c>
      <c r="C392">
        <v>250</v>
      </c>
      <c r="D392" t="s">
        <v>19</v>
      </c>
      <c r="E392">
        <v>50.082391738891602</v>
      </c>
      <c r="F392">
        <v>152.99999999999901</v>
      </c>
      <c r="G392">
        <v>0</v>
      </c>
      <c r="H392">
        <v>3.5340814590454102</v>
      </c>
      <c r="I392">
        <v>54</v>
      </c>
      <c r="J392">
        <v>28</v>
      </c>
      <c r="K392">
        <v>0.1</v>
      </c>
      <c r="L392">
        <v>1998</v>
      </c>
      <c r="M392">
        <v>0.75</v>
      </c>
      <c r="N392">
        <v>0</v>
      </c>
      <c r="O392" t="s">
        <v>21</v>
      </c>
      <c r="P392">
        <v>0.51851851851851805</v>
      </c>
      <c r="Q392" t="str">
        <f t="shared" si="43"/>
        <v>Small</v>
      </c>
      <c r="R392">
        <f t="shared" si="44"/>
        <v>1</v>
      </c>
      <c r="S392" t="str">
        <f t="shared" si="45"/>
        <v>eil13 250 1998 0,75</v>
      </c>
      <c r="T392" t="str">
        <f t="shared" si="46"/>
        <v>eil13 250 1998 0,75_warmstart_152,999999999999</v>
      </c>
      <c r="U392">
        <f t="shared" si="47"/>
        <v>0</v>
      </c>
      <c r="V392">
        <f t="shared" si="48"/>
        <v>1</v>
      </c>
      <c r="W392">
        <f t="shared" si="42"/>
        <v>2</v>
      </c>
    </row>
    <row r="393" spans="1:23" x14ac:dyDescent="0.2">
      <c r="A393">
        <v>30</v>
      </c>
      <c r="B393">
        <v>870</v>
      </c>
      <c r="C393">
        <v>25</v>
      </c>
      <c r="D393" t="s">
        <v>16</v>
      </c>
      <c r="E393">
        <v>27.2088623046875</v>
      </c>
      <c r="F393">
        <v>382.72988778852903</v>
      </c>
      <c r="G393">
        <v>0</v>
      </c>
      <c r="H393">
        <v>0</v>
      </c>
      <c r="I393">
        <v>1226</v>
      </c>
      <c r="J393">
        <v>0</v>
      </c>
      <c r="K393">
        <v>0</v>
      </c>
      <c r="L393">
        <v>2002</v>
      </c>
      <c r="M393">
        <v>0.05</v>
      </c>
      <c r="N393">
        <v>0</v>
      </c>
      <c r="O393" t="s">
        <v>28</v>
      </c>
      <c r="P393">
        <v>0</v>
      </c>
      <c r="Q393" t="str">
        <f t="shared" si="43"/>
        <v>Medium</v>
      </c>
      <c r="R393">
        <f t="shared" si="44"/>
        <v>1</v>
      </c>
      <c r="S393" t="str">
        <f t="shared" si="45"/>
        <v>eil30 25 2002 0,05</v>
      </c>
      <c r="T393" t="str">
        <f t="shared" si="46"/>
        <v>eil30 25 2002 0,05_cut_382,729887788529</v>
      </c>
      <c r="U393">
        <f t="shared" si="47"/>
        <v>0</v>
      </c>
      <c r="V393">
        <f t="shared" si="48"/>
        <v>1</v>
      </c>
      <c r="W393">
        <f t="shared" si="42"/>
        <v>2</v>
      </c>
    </row>
    <row r="394" spans="1:23" x14ac:dyDescent="0.2">
      <c r="A394">
        <v>7</v>
      </c>
      <c r="B394">
        <v>42</v>
      </c>
      <c r="C394">
        <v>50</v>
      </c>
      <c r="D394" t="s">
        <v>16</v>
      </c>
      <c r="E394">
        <v>3.1682593822479199</v>
      </c>
      <c r="F394">
        <v>104</v>
      </c>
      <c r="G394">
        <v>0</v>
      </c>
      <c r="H394">
        <v>0</v>
      </c>
      <c r="I394">
        <v>439</v>
      </c>
      <c r="J394">
        <v>0</v>
      </c>
      <c r="K394">
        <v>0</v>
      </c>
      <c r="L394">
        <v>2002</v>
      </c>
      <c r="M394">
        <v>0.05</v>
      </c>
      <c r="N394">
        <v>0</v>
      </c>
      <c r="O394" t="s">
        <v>27</v>
      </c>
      <c r="P394">
        <v>0</v>
      </c>
      <c r="Q394" t="str">
        <f t="shared" si="43"/>
        <v>Small</v>
      </c>
      <c r="R394">
        <f t="shared" si="44"/>
        <v>1</v>
      </c>
      <c r="S394" t="str">
        <f t="shared" si="45"/>
        <v>eil7 50 2002 0,05</v>
      </c>
      <c r="T394" t="str">
        <f t="shared" si="46"/>
        <v>eil7 50 2002 0,05_cut_104</v>
      </c>
      <c r="U394">
        <f t="shared" si="47"/>
        <v>0</v>
      </c>
      <c r="V394">
        <f t="shared" si="48"/>
        <v>1</v>
      </c>
      <c r="W394">
        <f t="shared" si="42"/>
        <v>2</v>
      </c>
    </row>
    <row r="395" spans="1:23" x14ac:dyDescent="0.2">
      <c r="A395">
        <v>33</v>
      </c>
      <c r="B395">
        <v>1056</v>
      </c>
      <c r="C395">
        <v>25</v>
      </c>
      <c r="D395" t="s">
        <v>16</v>
      </c>
      <c r="E395">
        <v>163.219502687454</v>
      </c>
      <c r="F395">
        <v>442.65348671178498</v>
      </c>
      <c r="G395">
        <v>0</v>
      </c>
      <c r="H395">
        <v>0</v>
      </c>
      <c r="I395">
        <v>3146</v>
      </c>
      <c r="J395">
        <v>0</v>
      </c>
      <c r="K395">
        <v>0</v>
      </c>
      <c r="L395">
        <v>2002</v>
      </c>
      <c r="M395">
        <v>0.25</v>
      </c>
      <c r="N395">
        <v>0</v>
      </c>
      <c r="O395" t="s">
        <v>18</v>
      </c>
      <c r="P395">
        <v>0</v>
      </c>
      <c r="Q395" t="str">
        <f t="shared" si="43"/>
        <v>Medium</v>
      </c>
      <c r="R395">
        <f t="shared" si="44"/>
        <v>1</v>
      </c>
      <c r="S395" t="str">
        <f t="shared" si="45"/>
        <v>eil33 25 2002 0,25</v>
      </c>
      <c r="T395" t="str">
        <f t="shared" si="46"/>
        <v>eil33 25 2002 0,25_cut_442,653486711785</v>
      </c>
      <c r="U395">
        <f t="shared" si="47"/>
        <v>0</v>
      </c>
      <c r="V395">
        <f t="shared" si="48"/>
        <v>1</v>
      </c>
      <c r="W395">
        <f t="shared" si="42"/>
        <v>2</v>
      </c>
    </row>
    <row r="396" spans="1:23" x14ac:dyDescent="0.2">
      <c r="A396">
        <v>23</v>
      </c>
      <c r="B396">
        <v>506</v>
      </c>
      <c r="C396">
        <v>250</v>
      </c>
      <c r="D396" t="s">
        <v>19</v>
      </c>
      <c r="E396">
        <v>760.392993450164</v>
      </c>
      <c r="F396">
        <v>470.05859968022401</v>
      </c>
      <c r="G396">
        <v>0</v>
      </c>
      <c r="H396">
        <v>9.8386111259460396</v>
      </c>
      <c r="I396">
        <v>235</v>
      </c>
      <c r="J396">
        <v>184</v>
      </c>
      <c r="K396">
        <v>0.1</v>
      </c>
      <c r="L396">
        <v>1999</v>
      </c>
      <c r="M396">
        <v>0.75</v>
      </c>
      <c r="N396">
        <v>0</v>
      </c>
      <c r="O396" t="s">
        <v>25</v>
      </c>
      <c r="P396">
        <v>0.78297872340425501</v>
      </c>
      <c r="Q396" t="str">
        <f t="shared" si="43"/>
        <v>Small</v>
      </c>
      <c r="R396">
        <f t="shared" si="44"/>
        <v>1</v>
      </c>
      <c r="S396" t="str">
        <f t="shared" si="45"/>
        <v>eil23 250 1999 0,75</v>
      </c>
      <c r="T396" t="str">
        <f t="shared" si="46"/>
        <v>eil23 250 1999 0,75_warmstart_470,058599680224</v>
      </c>
      <c r="U396">
        <f t="shared" si="47"/>
        <v>0</v>
      </c>
      <c r="V396">
        <f t="shared" si="48"/>
        <v>1</v>
      </c>
      <c r="W396">
        <f t="shared" si="42"/>
        <v>2</v>
      </c>
    </row>
    <row r="397" spans="1:23" x14ac:dyDescent="0.2">
      <c r="A397">
        <v>13</v>
      </c>
      <c r="B397">
        <v>156</v>
      </c>
      <c r="C397">
        <v>250</v>
      </c>
      <c r="D397" t="s">
        <v>16</v>
      </c>
      <c r="E397">
        <v>52.6104156970977</v>
      </c>
      <c r="F397">
        <v>152.99999999999901</v>
      </c>
      <c r="G397">
        <v>0</v>
      </c>
      <c r="H397">
        <v>0</v>
      </c>
      <c r="I397">
        <v>54</v>
      </c>
      <c r="J397">
        <v>0</v>
      </c>
      <c r="K397">
        <v>0</v>
      </c>
      <c r="L397">
        <v>2000</v>
      </c>
      <c r="M397">
        <v>0.05</v>
      </c>
      <c r="N397">
        <v>0</v>
      </c>
      <c r="O397" t="s">
        <v>21</v>
      </c>
      <c r="P397">
        <v>0</v>
      </c>
      <c r="Q397" t="str">
        <f t="shared" si="43"/>
        <v>Small</v>
      </c>
      <c r="R397">
        <f t="shared" si="44"/>
        <v>1</v>
      </c>
      <c r="S397" t="str">
        <f t="shared" si="45"/>
        <v>eil13 250 2000 0,05</v>
      </c>
      <c r="T397" t="str">
        <f t="shared" si="46"/>
        <v>eil13 250 2000 0,05_cut_152,999999999999</v>
      </c>
      <c r="U397">
        <f t="shared" si="47"/>
        <v>0</v>
      </c>
      <c r="V397">
        <f t="shared" si="48"/>
        <v>1</v>
      </c>
      <c r="W397">
        <f t="shared" si="42"/>
        <v>2</v>
      </c>
    </row>
    <row r="398" spans="1:23" x14ac:dyDescent="0.2">
      <c r="A398">
        <v>48</v>
      </c>
      <c r="B398">
        <v>2256</v>
      </c>
      <c r="C398">
        <v>25</v>
      </c>
      <c r="D398" t="s">
        <v>16</v>
      </c>
      <c r="E398">
        <v>7202.36175584793</v>
      </c>
      <c r="F398">
        <v>56921.9991902822</v>
      </c>
      <c r="G398">
        <v>0.33120698671017001</v>
      </c>
      <c r="H398">
        <v>0</v>
      </c>
      <c r="I398">
        <v>82696</v>
      </c>
      <c r="J398">
        <v>0</v>
      </c>
      <c r="K398">
        <v>0</v>
      </c>
      <c r="L398">
        <v>2001</v>
      </c>
      <c r="M398">
        <v>0.05</v>
      </c>
      <c r="N398">
        <v>0</v>
      </c>
      <c r="O398" t="s">
        <v>23</v>
      </c>
      <c r="P398">
        <v>0</v>
      </c>
      <c r="Q398" t="str">
        <f t="shared" si="43"/>
        <v>Medium</v>
      </c>
      <c r="R398">
        <f t="shared" si="44"/>
        <v>1</v>
      </c>
      <c r="S398" t="str">
        <f t="shared" si="45"/>
        <v>att48 25 2001 0,05</v>
      </c>
      <c r="T398" t="str">
        <f t="shared" si="46"/>
        <v>att48 25 2001 0,05_cut_56921,9991902822</v>
      </c>
      <c r="U398">
        <f t="shared" si="47"/>
        <v>0.33120698671017001</v>
      </c>
      <c r="V398">
        <f t="shared" si="48"/>
        <v>0</v>
      </c>
      <c r="W398">
        <f t="shared" si="42"/>
        <v>2</v>
      </c>
    </row>
    <row r="399" spans="1:23" x14ac:dyDescent="0.2">
      <c r="A399">
        <v>33</v>
      </c>
      <c r="B399">
        <v>1056</v>
      </c>
      <c r="C399">
        <v>250</v>
      </c>
      <c r="D399" t="s">
        <v>16</v>
      </c>
      <c r="E399">
        <v>7208.3798286914798</v>
      </c>
      <c r="F399" t="s">
        <v>17</v>
      </c>
      <c r="G399" t="s">
        <v>17</v>
      </c>
      <c r="H399">
        <v>0</v>
      </c>
      <c r="I399">
        <v>211</v>
      </c>
      <c r="J399">
        <v>0</v>
      </c>
      <c r="K399">
        <v>0</v>
      </c>
      <c r="L399">
        <v>2001</v>
      </c>
      <c r="M399">
        <v>0.25</v>
      </c>
      <c r="N399">
        <v>0</v>
      </c>
      <c r="O399" t="s">
        <v>18</v>
      </c>
      <c r="P399">
        <v>0</v>
      </c>
      <c r="Q399" t="str">
        <f t="shared" si="43"/>
        <v>Medium</v>
      </c>
      <c r="R399">
        <f t="shared" si="44"/>
        <v>0</v>
      </c>
      <c r="S399" t="str">
        <f t="shared" si="45"/>
        <v>eil33 250 2001 0,25</v>
      </c>
      <c r="T399" t="str">
        <f t="shared" si="46"/>
        <v>eil33 250 2001 0,25_cut_inf</v>
      </c>
      <c r="U399" t="str">
        <f t="shared" si="47"/>
        <v>inf</v>
      </c>
      <c r="V399">
        <f t="shared" si="48"/>
        <v>0</v>
      </c>
      <c r="W399">
        <f t="shared" si="42"/>
        <v>2</v>
      </c>
    </row>
    <row r="400" spans="1:23" x14ac:dyDescent="0.2">
      <c r="A400">
        <v>51</v>
      </c>
      <c r="B400">
        <v>2550</v>
      </c>
      <c r="C400">
        <v>25</v>
      </c>
      <c r="D400" t="s">
        <v>16</v>
      </c>
      <c r="E400">
        <v>679.06760740280095</v>
      </c>
      <c r="F400">
        <v>428.87175639203298</v>
      </c>
      <c r="G400">
        <v>0</v>
      </c>
      <c r="H400">
        <v>0</v>
      </c>
      <c r="I400">
        <v>8174</v>
      </c>
      <c r="J400">
        <v>0</v>
      </c>
      <c r="K400">
        <v>0</v>
      </c>
      <c r="L400">
        <v>1998</v>
      </c>
      <c r="M400">
        <v>0.05</v>
      </c>
      <c r="N400">
        <v>0</v>
      </c>
      <c r="O400" t="s">
        <v>20</v>
      </c>
      <c r="P400">
        <v>0</v>
      </c>
      <c r="Q400" t="str">
        <f t="shared" si="43"/>
        <v>Large</v>
      </c>
      <c r="R400">
        <f t="shared" si="44"/>
        <v>1</v>
      </c>
      <c r="S400" t="str">
        <f t="shared" si="45"/>
        <v>eil51 25 1998 0,05</v>
      </c>
      <c r="T400" t="str">
        <f t="shared" si="46"/>
        <v>eil51 25 1998 0,05_cut_428,871756392033</v>
      </c>
      <c r="U400">
        <f t="shared" si="47"/>
        <v>0</v>
      </c>
      <c r="V400">
        <f t="shared" si="48"/>
        <v>1</v>
      </c>
      <c r="W400">
        <f t="shared" si="42"/>
        <v>2</v>
      </c>
    </row>
    <row r="401" spans="1:23" x14ac:dyDescent="0.2">
      <c r="A401">
        <v>31</v>
      </c>
      <c r="B401">
        <v>930</v>
      </c>
      <c r="C401">
        <v>100</v>
      </c>
      <c r="D401" t="s">
        <v>16</v>
      </c>
      <c r="E401">
        <v>17.616387844085601</v>
      </c>
      <c r="F401">
        <v>222.99999999999901</v>
      </c>
      <c r="G401">
        <v>0</v>
      </c>
      <c r="H401">
        <v>0</v>
      </c>
      <c r="I401">
        <v>351</v>
      </c>
      <c r="J401">
        <v>0</v>
      </c>
      <c r="K401">
        <v>0</v>
      </c>
      <c r="L401">
        <v>2001</v>
      </c>
      <c r="M401">
        <v>0.05</v>
      </c>
      <c r="N401">
        <v>0</v>
      </c>
      <c r="O401" t="s">
        <v>24</v>
      </c>
      <c r="P401">
        <v>0</v>
      </c>
      <c r="Q401" t="str">
        <f t="shared" si="43"/>
        <v>Medium</v>
      </c>
      <c r="R401">
        <f t="shared" si="44"/>
        <v>1</v>
      </c>
      <c r="S401" t="str">
        <f t="shared" si="45"/>
        <v>eil31 100 2001 0,05</v>
      </c>
      <c r="T401" t="str">
        <f t="shared" si="46"/>
        <v>eil31 100 2001 0,05_cut_222,999999999999</v>
      </c>
      <c r="U401">
        <f t="shared" si="47"/>
        <v>0</v>
      </c>
      <c r="V401">
        <f t="shared" si="48"/>
        <v>1</v>
      </c>
      <c r="W401">
        <f t="shared" si="42"/>
        <v>2</v>
      </c>
    </row>
    <row r="402" spans="1:23" x14ac:dyDescent="0.2">
      <c r="A402">
        <v>30</v>
      </c>
      <c r="B402">
        <v>870</v>
      </c>
      <c r="C402">
        <v>250</v>
      </c>
      <c r="D402" t="s">
        <v>19</v>
      </c>
      <c r="E402">
        <v>4229.2140092849704</v>
      </c>
      <c r="F402">
        <v>382.72988778852903</v>
      </c>
      <c r="G402">
        <v>0</v>
      </c>
      <c r="H402">
        <v>19.560660600662199</v>
      </c>
      <c r="I402">
        <v>566</v>
      </c>
      <c r="J402">
        <v>280</v>
      </c>
      <c r="K402">
        <v>0.1</v>
      </c>
      <c r="L402">
        <v>1999</v>
      </c>
      <c r="M402">
        <v>0.25</v>
      </c>
      <c r="N402">
        <v>0</v>
      </c>
      <c r="O402" t="s">
        <v>28</v>
      </c>
      <c r="P402">
        <v>0.494699646643109</v>
      </c>
      <c r="Q402" t="str">
        <f t="shared" si="43"/>
        <v>Medium</v>
      </c>
      <c r="R402">
        <f t="shared" si="44"/>
        <v>1</v>
      </c>
      <c r="S402" t="str">
        <f t="shared" si="45"/>
        <v>eil30 250 1999 0,25</v>
      </c>
      <c r="T402" t="str">
        <f t="shared" si="46"/>
        <v>eil30 250 1999 0,25_warmstart_382,729887788529</v>
      </c>
      <c r="U402">
        <f t="shared" si="47"/>
        <v>0</v>
      </c>
      <c r="V402">
        <f t="shared" si="48"/>
        <v>1</v>
      </c>
      <c r="W402">
        <f t="shared" si="42"/>
        <v>2</v>
      </c>
    </row>
    <row r="403" spans="1:23" x14ac:dyDescent="0.2">
      <c r="A403">
        <v>76</v>
      </c>
      <c r="B403">
        <v>5700</v>
      </c>
      <c r="C403">
        <v>25</v>
      </c>
      <c r="D403" t="s">
        <v>16</v>
      </c>
      <c r="E403">
        <v>3258.6534421443898</v>
      </c>
      <c r="F403">
        <v>544.36905267082795</v>
      </c>
      <c r="G403">
        <v>0</v>
      </c>
      <c r="H403">
        <v>0</v>
      </c>
      <c r="I403">
        <v>3588</v>
      </c>
      <c r="J403">
        <v>0</v>
      </c>
      <c r="K403">
        <v>0</v>
      </c>
      <c r="L403">
        <v>2001</v>
      </c>
      <c r="M403">
        <v>0.25</v>
      </c>
      <c r="N403">
        <v>0</v>
      </c>
      <c r="O403" t="s">
        <v>33</v>
      </c>
      <c r="P403">
        <v>0</v>
      </c>
      <c r="Q403" t="str">
        <f t="shared" si="43"/>
        <v>Large</v>
      </c>
      <c r="R403">
        <f t="shared" si="44"/>
        <v>1</v>
      </c>
      <c r="S403" t="str">
        <f t="shared" si="45"/>
        <v>eilC76 25 2001 0,25</v>
      </c>
      <c r="T403" t="str">
        <f t="shared" si="46"/>
        <v>eilC76 25 2001 0,25_cut_544,369052670828</v>
      </c>
      <c r="U403">
        <f t="shared" si="47"/>
        <v>0</v>
      </c>
      <c r="V403">
        <f t="shared" si="48"/>
        <v>1</v>
      </c>
      <c r="W403">
        <f t="shared" si="42"/>
        <v>2</v>
      </c>
    </row>
    <row r="404" spans="1:23" x14ac:dyDescent="0.2">
      <c r="A404">
        <v>31</v>
      </c>
      <c r="B404">
        <v>930</v>
      </c>
      <c r="C404">
        <v>250</v>
      </c>
      <c r="D404" t="s">
        <v>16</v>
      </c>
      <c r="E404">
        <v>141.94555258750901</v>
      </c>
      <c r="F404">
        <v>222.99999999999801</v>
      </c>
      <c r="G404">
        <v>0</v>
      </c>
      <c r="H404">
        <v>0</v>
      </c>
      <c r="I404">
        <v>678</v>
      </c>
      <c r="J404">
        <v>0</v>
      </c>
      <c r="K404">
        <v>0</v>
      </c>
      <c r="L404">
        <v>2002</v>
      </c>
      <c r="M404">
        <v>0.75</v>
      </c>
      <c r="N404">
        <v>0</v>
      </c>
      <c r="O404" t="s">
        <v>24</v>
      </c>
      <c r="P404">
        <v>0</v>
      </c>
      <c r="Q404" t="str">
        <f t="shared" si="43"/>
        <v>Medium</v>
      </c>
      <c r="R404">
        <f t="shared" si="44"/>
        <v>1</v>
      </c>
      <c r="S404" t="str">
        <f t="shared" si="45"/>
        <v>eil31 250 2002 0,75</v>
      </c>
      <c r="T404" t="str">
        <f t="shared" si="46"/>
        <v>eil31 250 2002 0,75_cut_222,999999999998</v>
      </c>
      <c r="U404">
        <f t="shared" si="47"/>
        <v>0</v>
      </c>
      <c r="V404">
        <f t="shared" si="48"/>
        <v>1</v>
      </c>
      <c r="W404">
        <f t="shared" si="42"/>
        <v>2</v>
      </c>
    </row>
    <row r="405" spans="1:23" x14ac:dyDescent="0.2">
      <c r="A405">
        <v>22</v>
      </c>
      <c r="B405">
        <v>462</v>
      </c>
      <c r="C405">
        <v>25</v>
      </c>
      <c r="D405" t="s">
        <v>19</v>
      </c>
      <c r="E405">
        <v>19.5650024414062</v>
      </c>
      <c r="F405">
        <v>278.43707695875997</v>
      </c>
      <c r="G405">
        <v>0</v>
      </c>
      <c r="H405">
        <v>1.25151371955871</v>
      </c>
      <c r="I405">
        <v>260</v>
      </c>
      <c r="J405">
        <v>155</v>
      </c>
      <c r="K405">
        <v>0.1</v>
      </c>
      <c r="L405">
        <v>2000</v>
      </c>
      <c r="M405">
        <v>0.25</v>
      </c>
      <c r="N405">
        <v>564</v>
      </c>
      <c r="O405" t="s">
        <v>22</v>
      </c>
      <c r="P405">
        <v>0.59615384615384603</v>
      </c>
      <c r="Q405" t="str">
        <f t="shared" si="43"/>
        <v>Small</v>
      </c>
      <c r="R405">
        <f t="shared" si="44"/>
        <v>1</v>
      </c>
      <c r="S405" t="str">
        <f t="shared" si="45"/>
        <v>eil22 25 2000 0,25</v>
      </c>
      <c r="T405" t="str">
        <f t="shared" si="46"/>
        <v>eil22 25 2000 0,25_warmstart_278,43707695876</v>
      </c>
      <c r="U405">
        <f t="shared" si="47"/>
        <v>0</v>
      </c>
      <c r="V405">
        <f t="shared" si="48"/>
        <v>1</v>
      </c>
      <c r="W405">
        <f t="shared" si="42"/>
        <v>2</v>
      </c>
    </row>
    <row r="406" spans="1:23" x14ac:dyDescent="0.2">
      <c r="A406">
        <v>30</v>
      </c>
      <c r="B406">
        <v>870</v>
      </c>
      <c r="C406">
        <v>100</v>
      </c>
      <c r="D406" t="s">
        <v>19</v>
      </c>
      <c r="E406">
        <v>274.69669270515402</v>
      </c>
      <c r="F406">
        <v>382.72988778852903</v>
      </c>
      <c r="G406">
        <v>0</v>
      </c>
      <c r="H406">
        <v>5.5163886547088596</v>
      </c>
      <c r="I406">
        <v>545</v>
      </c>
      <c r="J406">
        <v>242</v>
      </c>
      <c r="K406">
        <v>0.1</v>
      </c>
      <c r="L406">
        <v>1998</v>
      </c>
      <c r="M406">
        <v>0.75</v>
      </c>
      <c r="N406">
        <v>15</v>
      </c>
      <c r="O406" t="s">
        <v>28</v>
      </c>
      <c r="P406">
        <v>0.444036697247706</v>
      </c>
      <c r="Q406" t="str">
        <f t="shared" si="43"/>
        <v>Medium</v>
      </c>
      <c r="R406">
        <f t="shared" si="44"/>
        <v>1</v>
      </c>
      <c r="S406" t="str">
        <f t="shared" si="45"/>
        <v>eil30 100 1998 0,75</v>
      </c>
      <c r="T406" t="str">
        <f t="shared" si="46"/>
        <v>eil30 100 1998 0,75_warmstart_382,729887788529</v>
      </c>
      <c r="U406">
        <f t="shared" si="47"/>
        <v>0</v>
      </c>
      <c r="V406">
        <f t="shared" si="48"/>
        <v>1</v>
      </c>
      <c r="W406">
        <f t="shared" si="42"/>
        <v>2</v>
      </c>
    </row>
    <row r="407" spans="1:23" x14ac:dyDescent="0.2">
      <c r="A407">
        <v>33</v>
      </c>
      <c r="B407">
        <v>1056</v>
      </c>
      <c r="C407">
        <v>50</v>
      </c>
      <c r="D407" t="s">
        <v>19</v>
      </c>
      <c r="E407">
        <v>55.709443330764699</v>
      </c>
      <c r="F407">
        <v>442.65348671178799</v>
      </c>
      <c r="G407">
        <v>0</v>
      </c>
      <c r="H407">
        <v>5.0901825428008998</v>
      </c>
      <c r="I407">
        <v>375</v>
      </c>
      <c r="J407">
        <v>280</v>
      </c>
      <c r="K407">
        <v>0.1</v>
      </c>
      <c r="L407">
        <v>2001</v>
      </c>
      <c r="M407">
        <v>0.05</v>
      </c>
      <c r="N407">
        <v>811</v>
      </c>
      <c r="O407" t="s">
        <v>18</v>
      </c>
      <c r="P407">
        <v>0.74666666666666603</v>
      </c>
      <c r="Q407" t="str">
        <f t="shared" si="43"/>
        <v>Medium</v>
      </c>
      <c r="R407">
        <f t="shared" si="44"/>
        <v>1</v>
      </c>
      <c r="S407" t="str">
        <f t="shared" si="45"/>
        <v>eil33 50 2001 0,05</v>
      </c>
      <c r="T407" t="str">
        <f t="shared" si="46"/>
        <v>eil33 50 2001 0,05_warmstart_442,653486711788</v>
      </c>
      <c r="U407">
        <f t="shared" si="47"/>
        <v>0</v>
      </c>
      <c r="V407">
        <f t="shared" si="48"/>
        <v>1</v>
      </c>
      <c r="W407">
        <f t="shared" si="42"/>
        <v>2</v>
      </c>
    </row>
    <row r="408" spans="1:23" x14ac:dyDescent="0.2">
      <c r="A408">
        <v>30</v>
      </c>
      <c r="B408">
        <v>870</v>
      </c>
      <c r="C408">
        <v>25</v>
      </c>
      <c r="D408" t="s">
        <v>19</v>
      </c>
      <c r="E408">
        <v>23.303500890731801</v>
      </c>
      <c r="F408">
        <v>382.72988778852903</v>
      </c>
      <c r="G408">
        <v>0</v>
      </c>
      <c r="H408">
        <v>1.50708651542663</v>
      </c>
      <c r="I408">
        <v>343</v>
      </c>
      <c r="J408">
        <v>222</v>
      </c>
      <c r="K408">
        <v>0.1</v>
      </c>
      <c r="L408">
        <v>2001</v>
      </c>
      <c r="M408">
        <v>0.05</v>
      </c>
      <c r="N408">
        <v>0</v>
      </c>
      <c r="O408" t="s">
        <v>28</v>
      </c>
      <c r="P408">
        <v>0.64723032069970798</v>
      </c>
      <c r="Q408" t="str">
        <f t="shared" si="43"/>
        <v>Medium</v>
      </c>
      <c r="R408">
        <f t="shared" si="44"/>
        <v>1</v>
      </c>
      <c r="S408" t="str">
        <f t="shared" si="45"/>
        <v>eil30 25 2001 0,05</v>
      </c>
      <c r="T408" t="str">
        <f t="shared" si="46"/>
        <v>eil30 25 2001 0,05_warmstart_382,729887788529</v>
      </c>
      <c r="U408">
        <f t="shared" si="47"/>
        <v>0</v>
      </c>
      <c r="V408">
        <f t="shared" si="48"/>
        <v>1</v>
      </c>
      <c r="W408">
        <f t="shared" si="42"/>
        <v>2</v>
      </c>
    </row>
    <row r="409" spans="1:23" x14ac:dyDescent="0.2">
      <c r="A409">
        <v>31</v>
      </c>
      <c r="B409">
        <v>930</v>
      </c>
      <c r="C409">
        <v>25</v>
      </c>
      <c r="D409" t="s">
        <v>16</v>
      </c>
      <c r="E409">
        <v>6.2444808483123699</v>
      </c>
      <c r="F409">
        <v>222.99999999999901</v>
      </c>
      <c r="G409">
        <v>0</v>
      </c>
      <c r="H409">
        <v>0</v>
      </c>
      <c r="I409">
        <v>199</v>
      </c>
      <c r="J409">
        <v>0</v>
      </c>
      <c r="K409">
        <v>0</v>
      </c>
      <c r="L409">
        <v>2001</v>
      </c>
      <c r="M409">
        <v>0.05</v>
      </c>
      <c r="N409">
        <v>0</v>
      </c>
      <c r="O409" t="s">
        <v>24</v>
      </c>
      <c r="P409">
        <v>0</v>
      </c>
      <c r="Q409" t="str">
        <f t="shared" si="43"/>
        <v>Medium</v>
      </c>
      <c r="R409">
        <f t="shared" si="44"/>
        <v>1</v>
      </c>
      <c r="S409" t="str">
        <f t="shared" si="45"/>
        <v>eil31 25 2001 0,05</v>
      </c>
      <c r="T409" t="str">
        <f t="shared" si="46"/>
        <v>eil31 25 2001 0,05_cut_222,999999999999</v>
      </c>
      <c r="U409">
        <f t="shared" si="47"/>
        <v>0</v>
      </c>
      <c r="V409">
        <f t="shared" si="48"/>
        <v>1</v>
      </c>
      <c r="W409">
        <f t="shared" si="42"/>
        <v>2</v>
      </c>
    </row>
    <row r="410" spans="1:23" x14ac:dyDescent="0.2">
      <c r="A410">
        <v>76</v>
      </c>
      <c r="B410">
        <v>5700</v>
      </c>
      <c r="C410">
        <v>50</v>
      </c>
      <c r="D410" t="s">
        <v>16</v>
      </c>
      <c r="E410">
        <v>7206.77071022987</v>
      </c>
      <c r="F410" t="s">
        <v>17</v>
      </c>
      <c r="G410" t="s">
        <v>17</v>
      </c>
      <c r="H410">
        <v>0</v>
      </c>
      <c r="I410">
        <v>2944</v>
      </c>
      <c r="J410">
        <v>0</v>
      </c>
      <c r="K410">
        <v>0</v>
      </c>
      <c r="L410">
        <v>2002</v>
      </c>
      <c r="M410">
        <v>0.25</v>
      </c>
      <c r="N410">
        <v>0</v>
      </c>
      <c r="O410" t="s">
        <v>29</v>
      </c>
      <c r="P410">
        <v>0</v>
      </c>
      <c r="Q410" t="str">
        <f t="shared" si="43"/>
        <v>Large</v>
      </c>
      <c r="R410">
        <f t="shared" si="44"/>
        <v>0</v>
      </c>
      <c r="S410" t="str">
        <f t="shared" si="45"/>
        <v>eilD76 50 2002 0,25</v>
      </c>
      <c r="T410" t="str">
        <f t="shared" si="46"/>
        <v>eilD76 50 2002 0,25_cut_inf</v>
      </c>
      <c r="U410" t="str">
        <f t="shared" si="47"/>
        <v>inf</v>
      </c>
      <c r="V410">
        <f t="shared" si="48"/>
        <v>0</v>
      </c>
      <c r="W410">
        <f t="shared" si="42"/>
        <v>2</v>
      </c>
    </row>
    <row r="411" spans="1:23" x14ac:dyDescent="0.2">
      <c r="A411">
        <v>33</v>
      </c>
      <c r="B411">
        <v>1056</v>
      </c>
      <c r="C411">
        <v>100</v>
      </c>
      <c r="D411" t="s">
        <v>19</v>
      </c>
      <c r="E411">
        <v>2077.4538226127602</v>
      </c>
      <c r="F411">
        <v>442.65348671178799</v>
      </c>
      <c r="G411">
        <v>0</v>
      </c>
      <c r="H411">
        <v>14.2241852283477</v>
      </c>
      <c r="I411">
        <v>370</v>
      </c>
      <c r="J411">
        <v>168</v>
      </c>
      <c r="K411">
        <v>0.1</v>
      </c>
      <c r="L411">
        <v>1998</v>
      </c>
      <c r="M411">
        <v>0.05</v>
      </c>
      <c r="N411">
        <v>20607</v>
      </c>
      <c r="O411" t="s">
        <v>18</v>
      </c>
      <c r="P411">
        <v>0.45405405405405402</v>
      </c>
      <c r="Q411" t="str">
        <f t="shared" si="43"/>
        <v>Medium</v>
      </c>
      <c r="R411">
        <f t="shared" si="44"/>
        <v>1</v>
      </c>
      <c r="S411" t="str">
        <f t="shared" si="45"/>
        <v>eil33 100 1998 0,05</v>
      </c>
      <c r="T411" t="str">
        <f t="shared" si="46"/>
        <v>eil33 100 1998 0,05_warmstart_442,653486711788</v>
      </c>
      <c r="U411">
        <f t="shared" si="47"/>
        <v>0</v>
      </c>
      <c r="V411">
        <f t="shared" si="48"/>
        <v>1</v>
      </c>
      <c r="W411">
        <f t="shared" si="42"/>
        <v>2</v>
      </c>
    </row>
    <row r="412" spans="1:23" x14ac:dyDescent="0.2">
      <c r="A412">
        <v>33</v>
      </c>
      <c r="B412">
        <v>1056</v>
      </c>
      <c r="C412">
        <v>250</v>
      </c>
      <c r="D412" t="s">
        <v>16</v>
      </c>
      <c r="E412">
        <v>7208.45206713676</v>
      </c>
      <c r="F412" t="s">
        <v>17</v>
      </c>
      <c r="G412" t="s">
        <v>17</v>
      </c>
      <c r="H412">
        <v>0</v>
      </c>
      <c r="I412">
        <v>211</v>
      </c>
      <c r="J412">
        <v>0</v>
      </c>
      <c r="K412">
        <v>0</v>
      </c>
      <c r="L412">
        <v>2000</v>
      </c>
      <c r="M412">
        <v>0.75</v>
      </c>
      <c r="N412">
        <v>0</v>
      </c>
      <c r="O412" t="s">
        <v>18</v>
      </c>
      <c r="P412">
        <v>0</v>
      </c>
      <c r="Q412" t="str">
        <f t="shared" si="43"/>
        <v>Medium</v>
      </c>
      <c r="R412">
        <f t="shared" si="44"/>
        <v>0</v>
      </c>
      <c r="S412" t="str">
        <f t="shared" si="45"/>
        <v>eil33 250 2000 0,75</v>
      </c>
      <c r="T412" t="str">
        <f t="shared" si="46"/>
        <v>eil33 250 2000 0,75_cut_inf</v>
      </c>
      <c r="U412" t="str">
        <f t="shared" si="47"/>
        <v>inf</v>
      </c>
      <c r="V412">
        <f t="shared" si="48"/>
        <v>0</v>
      </c>
      <c r="W412">
        <f t="shared" si="42"/>
        <v>2</v>
      </c>
    </row>
    <row r="413" spans="1:23" x14ac:dyDescent="0.2">
      <c r="A413">
        <v>48</v>
      </c>
      <c r="B413">
        <v>2256</v>
      </c>
      <c r="C413">
        <v>50</v>
      </c>
      <c r="D413" t="s">
        <v>16</v>
      </c>
      <c r="E413">
        <v>7203.2760558128302</v>
      </c>
      <c r="F413" t="s">
        <v>17</v>
      </c>
      <c r="G413" t="s">
        <v>17</v>
      </c>
      <c r="H413">
        <v>0</v>
      </c>
      <c r="I413">
        <v>24531</v>
      </c>
      <c r="J413">
        <v>0</v>
      </c>
      <c r="K413">
        <v>0</v>
      </c>
      <c r="L413">
        <v>1999</v>
      </c>
      <c r="M413">
        <v>0.05</v>
      </c>
      <c r="N413">
        <v>0</v>
      </c>
      <c r="O413" t="s">
        <v>23</v>
      </c>
      <c r="P413">
        <v>0</v>
      </c>
      <c r="Q413" t="str">
        <f t="shared" si="43"/>
        <v>Medium</v>
      </c>
      <c r="R413">
        <f t="shared" si="44"/>
        <v>0</v>
      </c>
      <c r="S413" t="str">
        <f t="shared" si="45"/>
        <v>att48 50 1999 0,05</v>
      </c>
      <c r="T413" t="str">
        <f t="shared" si="46"/>
        <v>att48 50 1999 0,05_cut_inf</v>
      </c>
      <c r="U413" t="str">
        <f t="shared" si="47"/>
        <v>inf</v>
      </c>
      <c r="V413">
        <f t="shared" si="48"/>
        <v>0</v>
      </c>
      <c r="W413">
        <f t="shared" si="42"/>
        <v>2</v>
      </c>
    </row>
    <row r="414" spans="1:23" x14ac:dyDescent="0.2">
      <c r="A414">
        <v>51</v>
      </c>
      <c r="B414">
        <v>2550</v>
      </c>
      <c r="C414">
        <v>50</v>
      </c>
      <c r="D414" t="s">
        <v>16</v>
      </c>
      <c r="E414">
        <v>7204.2612624168396</v>
      </c>
      <c r="F414">
        <v>428.87175639203298</v>
      </c>
      <c r="G414">
        <v>1.06241945777081E-2</v>
      </c>
      <c r="H414">
        <v>0</v>
      </c>
      <c r="I414">
        <v>31137</v>
      </c>
      <c r="J414">
        <v>0</v>
      </c>
      <c r="K414">
        <v>0</v>
      </c>
      <c r="L414">
        <v>2000</v>
      </c>
      <c r="M414">
        <v>0.05</v>
      </c>
      <c r="N414">
        <v>0</v>
      </c>
      <c r="O414" t="s">
        <v>20</v>
      </c>
      <c r="P414">
        <v>0</v>
      </c>
      <c r="Q414" t="str">
        <f t="shared" si="43"/>
        <v>Large</v>
      </c>
      <c r="R414">
        <f t="shared" si="44"/>
        <v>1</v>
      </c>
      <c r="S414" t="str">
        <f t="shared" si="45"/>
        <v>eil51 50 2000 0,05</v>
      </c>
      <c r="T414" t="str">
        <f t="shared" si="46"/>
        <v>eil51 50 2000 0,05_cut_428,871756392033</v>
      </c>
      <c r="U414">
        <f t="shared" si="47"/>
        <v>1.06241945777081E-2</v>
      </c>
      <c r="V414">
        <f t="shared" si="48"/>
        <v>0</v>
      </c>
      <c r="W414">
        <f t="shared" si="42"/>
        <v>2</v>
      </c>
    </row>
    <row r="415" spans="1:23" x14ac:dyDescent="0.2">
      <c r="A415">
        <v>13</v>
      </c>
      <c r="B415">
        <v>156</v>
      </c>
      <c r="C415">
        <v>100</v>
      </c>
      <c r="D415" t="s">
        <v>19</v>
      </c>
      <c r="E415">
        <v>9.4208171367645193</v>
      </c>
      <c r="F415">
        <v>153</v>
      </c>
      <c r="G415">
        <v>0</v>
      </c>
      <c r="H415">
        <v>0.78152680397033603</v>
      </c>
      <c r="I415">
        <v>33</v>
      </c>
      <c r="J415">
        <v>24</v>
      </c>
      <c r="K415">
        <v>0.1</v>
      </c>
      <c r="L415">
        <v>1999</v>
      </c>
      <c r="M415">
        <v>0.25</v>
      </c>
      <c r="N415">
        <v>0</v>
      </c>
      <c r="O415" t="s">
        <v>21</v>
      </c>
      <c r="P415">
        <v>0.72727272727272696</v>
      </c>
      <c r="Q415" t="str">
        <f t="shared" si="43"/>
        <v>Small</v>
      </c>
      <c r="R415">
        <f t="shared" si="44"/>
        <v>1</v>
      </c>
      <c r="S415" t="str">
        <f t="shared" si="45"/>
        <v>eil13 100 1999 0,25</v>
      </c>
      <c r="T415" t="str">
        <f t="shared" si="46"/>
        <v>eil13 100 1999 0,25_warmstart_153</v>
      </c>
      <c r="U415">
        <f t="shared" si="47"/>
        <v>0</v>
      </c>
      <c r="V415">
        <f t="shared" si="48"/>
        <v>1</v>
      </c>
      <c r="W415">
        <f t="shared" si="42"/>
        <v>2</v>
      </c>
    </row>
    <row r="416" spans="1:23" x14ac:dyDescent="0.2">
      <c r="A416">
        <v>13</v>
      </c>
      <c r="B416">
        <v>156</v>
      </c>
      <c r="C416">
        <v>25</v>
      </c>
      <c r="D416" t="s">
        <v>19</v>
      </c>
      <c r="E416">
        <v>0.95848631858825595</v>
      </c>
      <c r="F416">
        <v>153</v>
      </c>
      <c r="G416">
        <v>0</v>
      </c>
      <c r="H416">
        <v>0.43398618698120101</v>
      </c>
      <c r="I416">
        <v>61</v>
      </c>
      <c r="J416">
        <v>24</v>
      </c>
      <c r="K416">
        <v>0.1</v>
      </c>
      <c r="L416">
        <v>2001</v>
      </c>
      <c r="M416">
        <v>0.75</v>
      </c>
      <c r="N416">
        <v>0</v>
      </c>
      <c r="O416" t="s">
        <v>21</v>
      </c>
      <c r="P416">
        <v>0.393442622950819</v>
      </c>
      <c r="Q416" t="str">
        <f t="shared" si="43"/>
        <v>Small</v>
      </c>
      <c r="R416">
        <f t="shared" si="44"/>
        <v>1</v>
      </c>
      <c r="S416" t="str">
        <f t="shared" si="45"/>
        <v>eil13 25 2001 0,75</v>
      </c>
      <c r="T416" t="str">
        <f t="shared" si="46"/>
        <v>eil13 25 2001 0,75_warmstart_153</v>
      </c>
      <c r="U416">
        <f t="shared" si="47"/>
        <v>0</v>
      </c>
      <c r="V416">
        <f t="shared" si="48"/>
        <v>1</v>
      </c>
      <c r="W416">
        <f t="shared" si="42"/>
        <v>2</v>
      </c>
    </row>
    <row r="417" spans="1:23" x14ac:dyDescent="0.2">
      <c r="A417">
        <v>22</v>
      </c>
      <c r="B417">
        <v>462</v>
      </c>
      <c r="C417">
        <v>250</v>
      </c>
      <c r="D417" t="s">
        <v>16</v>
      </c>
      <c r="E417">
        <v>2590.37763261795</v>
      </c>
      <c r="F417">
        <v>278.43707695875997</v>
      </c>
      <c r="G417" s="1">
        <v>9.8850149064521906E-5</v>
      </c>
      <c r="H417">
        <v>0</v>
      </c>
      <c r="I417">
        <v>19277</v>
      </c>
      <c r="J417">
        <v>0</v>
      </c>
      <c r="K417">
        <v>0</v>
      </c>
      <c r="L417">
        <v>2002</v>
      </c>
      <c r="M417">
        <v>0.75</v>
      </c>
      <c r="N417">
        <v>0</v>
      </c>
      <c r="O417" t="s">
        <v>22</v>
      </c>
      <c r="P417">
        <v>0</v>
      </c>
      <c r="Q417" t="str">
        <f t="shared" si="43"/>
        <v>Small</v>
      </c>
      <c r="R417">
        <f t="shared" si="44"/>
        <v>1</v>
      </c>
      <c r="S417" t="str">
        <f t="shared" si="45"/>
        <v>eil22 250 2002 0,75</v>
      </c>
      <c r="T417" t="str">
        <f t="shared" si="46"/>
        <v>eil22 250 2002 0,75_cut_278,43707695876</v>
      </c>
      <c r="U417">
        <f t="shared" si="47"/>
        <v>9.8850149064521906E-5</v>
      </c>
      <c r="V417">
        <f t="shared" si="48"/>
        <v>0</v>
      </c>
      <c r="W417">
        <f t="shared" si="42"/>
        <v>2</v>
      </c>
    </row>
    <row r="418" spans="1:23" x14ac:dyDescent="0.2">
      <c r="A418">
        <v>48</v>
      </c>
      <c r="B418">
        <v>2256</v>
      </c>
      <c r="C418">
        <v>100</v>
      </c>
      <c r="D418" t="s">
        <v>19</v>
      </c>
      <c r="E418">
        <v>7206.6035394668497</v>
      </c>
      <c r="F418" t="s">
        <v>17</v>
      </c>
      <c r="G418" t="s">
        <v>17</v>
      </c>
      <c r="H418">
        <v>13.5046255588531</v>
      </c>
      <c r="I418">
        <v>1462</v>
      </c>
      <c r="J418">
        <v>896</v>
      </c>
      <c r="K418">
        <v>0.1</v>
      </c>
      <c r="L418">
        <v>1998</v>
      </c>
      <c r="M418">
        <v>0.75</v>
      </c>
      <c r="N418">
        <v>29527</v>
      </c>
      <c r="O418" t="s">
        <v>23</v>
      </c>
      <c r="P418">
        <v>0.61285909712722297</v>
      </c>
      <c r="Q418" t="str">
        <f t="shared" si="43"/>
        <v>Medium</v>
      </c>
      <c r="R418">
        <f t="shared" si="44"/>
        <v>0</v>
      </c>
      <c r="S418" t="str">
        <f t="shared" si="45"/>
        <v>att48 100 1998 0,75</v>
      </c>
      <c r="T418" t="str">
        <f t="shared" si="46"/>
        <v>att48 100 1998 0,75_warmstart_inf</v>
      </c>
      <c r="U418" t="str">
        <f t="shared" si="47"/>
        <v>Niet meedoen</v>
      </c>
      <c r="V418">
        <f t="shared" si="48"/>
        <v>0</v>
      </c>
      <c r="W418">
        <f t="shared" si="42"/>
        <v>2</v>
      </c>
    </row>
    <row r="419" spans="1:23" x14ac:dyDescent="0.2">
      <c r="A419">
        <v>76</v>
      </c>
      <c r="B419">
        <v>5700</v>
      </c>
      <c r="C419">
        <v>25</v>
      </c>
      <c r="D419" t="s">
        <v>19</v>
      </c>
      <c r="E419">
        <v>3403.2494447231202</v>
      </c>
      <c r="F419">
        <v>544.36905267082795</v>
      </c>
      <c r="G419" s="1">
        <v>6.9852728414628204E-6</v>
      </c>
      <c r="H419">
        <v>5.7162823677062899</v>
      </c>
      <c r="I419">
        <v>459</v>
      </c>
      <c r="J419">
        <v>106</v>
      </c>
      <c r="K419">
        <v>0.1</v>
      </c>
      <c r="L419">
        <v>2000</v>
      </c>
      <c r="M419">
        <v>0.75</v>
      </c>
      <c r="N419">
        <v>4622</v>
      </c>
      <c r="O419" t="s">
        <v>26</v>
      </c>
      <c r="P419">
        <v>0.23093681917211301</v>
      </c>
      <c r="Q419" t="str">
        <f t="shared" si="43"/>
        <v>Large</v>
      </c>
      <c r="R419">
        <f t="shared" si="44"/>
        <v>1</v>
      </c>
      <c r="S419" t="str">
        <f t="shared" si="45"/>
        <v>eilB76 25 2000 0,75</v>
      </c>
      <c r="T419" t="str">
        <f t="shared" si="46"/>
        <v>eilB76 25 2000 0,75_warmstart_544,369052670828</v>
      </c>
      <c r="U419">
        <f t="shared" si="47"/>
        <v>6.9852728414628204E-6</v>
      </c>
      <c r="V419">
        <f t="shared" si="48"/>
        <v>0</v>
      </c>
      <c r="W419">
        <f t="shared" si="42"/>
        <v>2</v>
      </c>
    </row>
    <row r="420" spans="1:23" x14ac:dyDescent="0.2">
      <c r="A420">
        <v>7</v>
      </c>
      <c r="B420">
        <v>42</v>
      </c>
      <c r="C420">
        <v>50</v>
      </c>
      <c r="D420" t="s">
        <v>19</v>
      </c>
      <c r="E420">
        <v>1.25896215438842</v>
      </c>
      <c r="F420">
        <v>104</v>
      </c>
      <c r="G420">
        <v>0</v>
      </c>
      <c r="H420">
        <v>0.39945220947265597</v>
      </c>
      <c r="I420">
        <v>92</v>
      </c>
      <c r="J420">
        <v>74</v>
      </c>
      <c r="K420">
        <v>0.1</v>
      </c>
      <c r="L420">
        <v>2001</v>
      </c>
      <c r="M420">
        <v>0.05</v>
      </c>
      <c r="N420">
        <v>455</v>
      </c>
      <c r="O420" t="s">
        <v>27</v>
      </c>
      <c r="P420">
        <v>0.80434782608695599</v>
      </c>
      <c r="Q420" t="str">
        <f t="shared" si="43"/>
        <v>Small</v>
      </c>
      <c r="R420">
        <f t="shared" si="44"/>
        <v>1</v>
      </c>
      <c r="S420" t="str">
        <f t="shared" si="45"/>
        <v>eil7 50 2001 0,05</v>
      </c>
      <c r="T420" t="str">
        <f t="shared" si="46"/>
        <v>eil7 50 2001 0,05_warmstart_104</v>
      </c>
      <c r="U420">
        <f t="shared" si="47"/>
        <v>0</v>
      </c>
      <c r="V420">
        <f t="shared" si="48"/>
        <v>1</v>
      </c>
      <c r="W420">
        <f t="shared" si="42"/>
        <v>2</v>
      </c>
    </row>
    <row r="421" spans="1:23" x14ac:dyDescent="0.2">
      <c r="A421">
        <v>31</v>
      </c>
      <c r="B421">
        <v>930</v>
      </c>
      <c r="C421">
        <v>25</v>
      </c>
      <c r="D421" t="s">
        <v>19</v>
      </c>
      <c r="E421">
        <v>2.4814922809600799</v>
      </c>
      <c r="F421">
        <v>222.99999999999901</v>
      </c>
      <c r="G421">
        <v>0</v>
      </c>
      <c r="H421">
        <v>0.88030457496643</v>
      </c>
      <c r="I421">
        <v>89</v>
      </c>
      <c r="J421">
        <v>85</v>
      </c>
      <c r="K421">
        <v>0.1</v>
      </c>
      <c r="L421">
        <v>2000</v>
      </c>
      <c r="M421">
        <v>0.25</v>
      </c>
      <c r="N421">
        <v>0</v>
      </c>
      <c r="O421" t="s">
        <v>24</v>
      </c>
      <c r="P421">
        <v>0.95505617977528001</v>
      </c>
      <c r="Q421" t="str">
        <f t="shared" si="43"/>
        <v>Medium</v>
      </c>
      <c r="R421">
        <f t="shared" si="44"/>
        <v>1</v>
      </c>
      <c r="S421" t="str">
        <f t="shared" si="45"/>
        <v>eil31 25 2000 0,25</v>
      </c>
      <c r="T421" t="str">
        <f t="shared" si="46"/>
        <v>eil31 25 2000 0,25_warmstart_222,999999999999</v>
      </c>
      <c r="U421">
        <f t="shared" si="47"/>
        <v>0</v>
      </c>
      <c r="V421">
        <f t="shared" si="48"/>
        <v>1</v>
      </c>
      <c r="W421">
        <f t="shared" si="42"/>
        <v>2</v>
      </c>
    </row>
    <row r="422" spans="1:23" x14ac:dyDescent="0.2">
      <c r="A422">
        <v>22</v>
      </c>
      <c r="B422">
        <v>462</v>
      </c>
      <c r="C422">
        <v>100</v>
      </c>
      <c r="D422" t="s">
        <v>16</v>
      </c>
      <c r="E422">
        <v>390.767034769058</v>
      </c>
      <c r="F422">
        <v>278.43707695875997</v>
      </c>
      <c r="G422">
        <v>0</v>
      </c>
      <c r="H422">
        <v>0</v>
      </c>
      <c r="I422">
        <v>7085</v>
      </c>
      <c r="J422">
        <v>0</v>
      </c>
      <c r="K422">
        <v>0</v>
      </c>
      <c r="L422">
        <v>2001</v>
      </c>
      <c r="M422">
        <v>0.05</v>
      </c>
      <c r="N422">
        <v>0</v>
      </c>
      <c r="O422" t="s">
        <v>22</v>
      </c>
      <c r="P422">
        <v>0</v>
      </c>
      <c r="Q422" t="str">
        <f t="shared" si="43"/>
        <v>Small</v>
      </c>
      <c r="R422">
        <f t="shared" si="44"/>
        <v>1</v>
      </c>
      <c r="S422" t="str">
        <f t="shared" si="45"/>
        <v>eil22 100 2001 0,05</v>
      </c>
      <c r="T422" t="str">
        <f t="shared" si="46"/>
        <v>eil22 100 2001 0,05_cut_278,43707695876</v>
      </c>
      <c r="U422">
        <f t="shared" si="47"/>
        <v>0</v>
      </c>
      <c r="V422">
        <f t="shared" si="48"/>
        <v>1</v>
      </c>
      <c r="W422">
        <f t="shared" si="42"/>
        <v>2</v>
      </c>
    </row>
    <row r="423" spans="1:23" x14ac:dyDescent="0.2">
      <c r="A423">
        <v>23</v>
      </c>
      <c r="B423">
        <v>506</v>
      </c>
      <c r="C423">
        <v>100</v>
      </c>
      <c r="D423" t="s">
        <v>19</v>
      </c>
      <c r="E423">
        <v>81.615334033965993</v>
      </c>
      <c r="F423">
        <v>470.05859968022401</v>
      </c>
      <c r="G423">
        <v>0</v>
      </c>
      <c r="H423">
        <v>1.9214625358581501</v>
      </c>
      <c r="I423">
        <v>151</v>
      </c>
      <c r="J423">
        <v>112</v>
      </c>
      <c r="K423">
        <v>0.1</v>
      </c>
      <c r="L423">
        <v>1998</v>
      </c>
      <c r="M423">
        <v>0.25</v>
      </c>
      <c r="N423">
        <v>0</v>
      </c>
      <c r="O423" t="s">
        <v>25</v>
      </c>
      <c r="P423">
        <v>0.741721854304635</v>
      </c>
      <c r="Q423" t="str">
        <f t="shared" si="43"/>
        <v>Small</v>
      </c>
      <c r="R423">
        <f t="shared" si="44"/>
        <v>1</v>
      </c>
      <c r="S423" t="str">
        <f t="shared" si="45"/>
        <v>eil23 100 1998 0,25</v>
      </c>
      <c r="T423" t="str">
        <f t="shared" si="46"/>
        <v>eil23 100 1998 0,25_warmstart_470,058599680224</v>
      </c>
      <c r="U423">
        <f t="shared" si="47"/>
        <v>0</v>
      </c>
      <c r="V423">
        <f t="shared" si="48"/>
        <v>1</v>
      </c>
      <c r="W423">
        <f t="shared" si="42"/>
        <v>2</v>
      </c>
    </row>
    <row r="424" spans="1:23" x14ac:dyDescent="0.2">
      <c r="A424">
        <v>23</v>
      </c>
      <c r="B424">
        <v>506</v>
      </c>
      <c r="C424">
        <v>25</v>
      </c>
      <c r="D424" t="s">
        <v>19</v>
      </c>
      <c r="E424">
        <v>3.4237241744995099</v>
      </c>
      <c r="F424">
        <v>470.05859968022298</v>
      </c>
      <c r="G424">
        <v>0</v>
      </c>
      <c r="H424">
        <v>0.70609855651855402</v>
      </c>
      <c r="I424">
        <v>124</v>
      </c>
      <c r="J424">
        <v>97</v>
      </c>
      <c r="K424">
        <v>0.1</v>
      </c>
      <c r="L424">
        <v>2001</v>
      </c>
      <c r="M424">
        <v>0.05</v>
      </c>
      <c r="N424">
        <v>0</v>
      </c>
      <c r="O424" t="s">
        <v>25</v>
      </c>
      <c r="P424">
        <v>0.782258064516129</v>
      </c>
      <c r="Q424" t="str">
        <f t="shared" si="43"/>
        <v>Small</v>
      </c>
      <c r="R424">
        <f t="shared" si="44"/>
        <v>1</v>
      </c>
      <c r="S424" t="str">
        <f t="shared" si="45"/>
        <v>eil23 25 2001 0,05</v>
      </c>
      <c r="T424" t="str">
        <f t="shared" si="46"/>
        <v>eil23 25 2001 0,05_warmstart_470,058599680223</v>
      </c>
      <c r="U424">
        <f t="shared" si="47"/>
        <v>0</v>
      </c>
      <c r="V424">
        <f t="shared" si="48"/>
        <v>1</v>
      </c>
      <c r="W424">
        <f t="shared" si="42"/>
        <v>2</v>
      </c>
    </row>
    <row r="425" spans="1:23" x14ac:dyDescent="0.2">
      <c r="A425">
        <v>13</v>
      </c>
      <c r="B425">
        <v>156</v>
      </c>
      <c r="C425">
        <v>100</v>
      </c>
      <c r="D425" t="s">
        <v>16</v>
      </c>
      <c r="E425">
        <v>8.5667819976806605</v>
      </c>
      <c r="F425">
        <v>153</v>
      </c>
      <c r="G425">
        <v>0</v>
      </c>
      <c r="H425">
        <v>0</v>
      </c>
      <c r="I425">
        <v>54</v>
      </c>
      <c r="J425">
        <v>0</v>
      </c>
      <c r="K425">
        <v>0</v>
      </c>
      <c r="L425">
        <v>2002</v>
      </c>
      <c r="M425">
        <v>0.25</v>
      </c>
      <c r="N425">
        <v>0</v>
      </c>
      <c r="O425" t="s">
        <v>21</v>
      </c>
      <c r="P425">
        <v>0</v>
      </c>
      <c r="Q425" t="str">
        <f t="shared" si="43"/>
        <v>Small</v>
      </c>
      <c r="R425">
        <f t="shared" si="44"/>
        <v>1</v>
      </c>
      <c r="S425" t="str">
        <f t="shared" si="45"/>
        <v>eil13 100 2002 0,25</v>
      </c>
      <c r="T425" t="str">
        <f t="shared" si="46"/>
        <v>eil13 100 2002 0,25_cut_153</v>
      </c>
      <c r="U425">
        <f t="shared" si="47"/>
        <v>0</v>
      </c>
      <c r="V425">
        <f t="shared" si="48"/>
        <v>1</v>
      </c>
      <c r="W425">
        <f t="shared" si="42"/>
        <v>2</v>
      </c>
    </row>
    <row r="426" spans="1:23" x14ac:dyDescent="0.2">
      <c r="A426">
        <v>30</v>
      </c>
      <c r="B426">
        <v>870</v>
      </c>
      <c r="C426">
        <v>50</v>
      </c>
      <c r="D426" t="s">
        <v>19</v>
      </c>
      <c r="E426">
        <v>123.757894992828</v>
      </c>
      <c r="F426">
        <v>382.72988778852903</v>
      </c>
      <c r="G426">
        <v>0</v>
      </c>
      <c r="H426">
        <v>2.5865983963012602</v>
      </c>
      <c r="I426">
        <v>355</v>
      </c>
      <c r="J426">
        <v>234</v>
      </c>
      <c r="K426">
        <v>0.1</v>
      </c>
      <c r="L426">
        <v>2002</v>
      </c>
      <c r="M426">
        <v>0.75</v>
      </c>
      <c r="N426">
        <v>0</v>
      </c>
      <c r="O426" t="s">
        <v>28</v>
      </c>
      <c r="P426">
        <v>0.65915492957746402</v>
      </c>
      <c r="Q426" t="str">
        <f t="shared" si="43"/>
        <v>Medium</v>
      </c>
      <c r="R426">
        <f t="shared" si="44"/>
        <v>1</v>
      </c>
      <c r="S426" t="str">
        <f t="shared" si="45"/>
        <v>eil30 50 2002 0,75</v>
      </c>
      <c r="T426" t="str">
        <f t="shared" si="46"/>
        <v>eil30 50 2002 0,75_warmstart_382,729887788529</v>
      </c>
      <c r="U426">
        <f t="shared" si="47"/>
        <v>0</v>
      </c>
      <c r="V426">
        <f t="shared" si="48"/>
        <v>1</v>
      </c>
      <c r="W426">
        <f t="shared" si="42"/>
        <v>2</v>
      </c>
    </row>
    <row r="427" spans="1:23" x14ac:dyDescent="0.2">
      <c r="A427">
        <v>33</v>
      </c>
      <c r="B427">
        <v>1056</v>
      </c>
      <c r="C427">
        <v>25</v>
      </c>
      <c r="D427" t="s">
        <v>19</v>
      </c>
      <c r="E427">
        <v>50.3766059875488</v>
      </c>
      <c r="F427">
        <v>442.65348655916398</v>
      </c>
      <c r="G427">
        <v>0</v>
      </c>
      <c r="H427">
        <v>2.8685233592986998</v>
      </c>
      <c r="I427">
        <v>394</v>
      </c>
      <c r="J427">
        <v>211</v>
      </c>
      <c r="K427">
        <v>0.1</v>
      </c>
      <c r="L427">
        <v>2002</v>
      </c>
      <c r="M427">
        <v>0.75</v>
      </c>
      <c r="N427">
        <v>2137</v>
      </c>
      <c r="O427" t="s">
        <v>18</v>
      </c>
      <c r="P427">
        <v>0.53553299492385698</v>
      </c>
      <c r="Q427" t="str">
        <f t="shared" si="43"/>
        <v>Medium</v>
      </c>
      <c r="R427">
        <f t="shared" si="44"/>
        <v>1</v>
      </c>
      <c r="S427" t="str">
        <f t="shared" si="45"/>
        <v>eil33 25 2002 0,75</v>
      </c>
      <c r="T427" t="str">
        <f t="shared" si="46"/>
        <v>eil33 25 2002 0,75_warmstart_442,653486559164</v>
      </c>
      <c r="U427">
        <f t="shared" si="47"/>
        <v>0</v>
      </c>
      <c r="V427">
        <f t="shared" si="48"/>
        <v>1</v>
      </c>
      <c r="W427">
        <f t="shared" si="42"/>
        <v>2</v>
      </c>
    </row>
    <row r="428" spans="1:23" x14ac:dyDescent="0.2">
      <c r="A428">
        <v>76</v>
      </c>
      <c r="B428">
        <v>5700</v>
      </c>
      <c r="C428">
        <v>25</v>
      </c>
      <c r="D428" t="s">
        <v>19</v>
      </c>
      <c r="E428">
        <v>3766.8317503929102</v>
      </c>
      <c r="F428">
        <v>544.36905267082795</v>
      </c>
      <c r="G428" s="1">
        <v>6.9852728414628204E-6</v>
      </c>
      <c r="H428">
        <v>5.9270305633544904</v>
      </c>
      <c r="I428">
        <v>459</v>
      </c>
      <c r="J428">
        <v>106</v>
      </c>
      <c r="K428">
        <v>0.1</v>
      </c>
      <c r="L428">
        <v>2000</v>
      </c>
      <c r="M428">
        <v>0.05</v>
      </c>
      <c r="N428">
        <v>4622</v>
      </c>
      <c r="O428" t="s">
        <v>30</v>
      </c>
      <c r="P428">
        <v>0.23093681917211301</v>
      </c>
      <c r="Q428" t="str">
        <f t="shared" si="43"/>
        <v>Large</v>
      </c>
      <c r="R428">
        <f t="shared" si="44"/>
        <v>1</v>
      </c>
      <c r="S428" t="str">
        <f t="shared" si="45"/>
        <v>eilA76 25 2000 0,05</v>
      </c>
      <c r="T428" t="str">
        <f t="shared" si="46"/>
        <v>eilA76 25 2000 0,05_warmstart_544,369052670828</v>
      </c>
      <c r="U428">
        <f t="shared" si="47"/>
        <v>6.9852728414628204E-6</v>
      </c>
      <c r="V428">
        <f t="shared" si="48"/>
        <v>0</v>
      </c>
      <c r="W428">
        <f t="shared" si="42"/>
        <v>2</v>
      </c>
    </row>
    <row r="429" spans="1:23" x14ac:dyDescent="0.2">
      <c r="A429">
        <v>48</v>
      </c>
      <c r="B429">
        <v>2256</v>
      </c>
      <c r="C429">
        <v>100</v>
      </c>
      <c r="D429" t="s">
        <v>19</v>
      </c>
      <c r="E429">
        <v>7206.9161999225598</v>
      </c>
      <c r="F429" t="s">
        <v>17</v>
      </c>
      <c r="G429" t="s">
        <v>17</v>
      </c>
      <c r="H429">
        <v>15.1329071521759</v>
      </c>
      <c r="I429">
        <v>1894</v>
      </c>
      <c r="J429">
        <v>737</v>
      </c>
      <c r="K429">
        <v>0.1</v>
      </c>
      <c r="L429">
        <v>1999</v>
      </c>
      <c r="M429">
        <v>0.05</v>
      </c>
      <c r="N429">
        <v>75292</v>
      </c>
      <c r="O429" t="s">
        <v>23</v>
      </c>
      <c r="P429">
        <v>0.38912354804646199</v>
      </c>
      <c r="Q429" t="str">
        <f t="shared" si="43"/>
        <v>Medium</v>
      </c>
      <c r="R429">
        <f t="shared" si="44"/>
        <v>0</v>
      </c>
      <c r="S429" t="str">
        <f t="shared" si="45"/>
        <v>att48 100 1999 0,05</v>
      </c>
      <c r="T429" t="str">
        <f t="shared" si="46"/>
        <v>att48 100 1999 0,05_warmstart_inf</v>
      </c>
      <c r="U429" t="str">
        <f t="shared" si="47"/>
        <v>Niet meedoen</v>
      </c>
      <c r="V429">
        <f t="shared" si="48"/>
        <v>0</v>
      </c>
      <c r="W429">
        <f t="shared" si="42"/>
        <v>2</v>
      </c>
    </row>
    <row r="430" spans="1:23" x14ac:dyDescent="0.2">
      <c r="A430">
        <v>31</v>
      </c>
      <c r="B430">
        <v>930</v>
      </c>
      <c r="C430">
        <v>50</v>
      </c>
      <c r="D430" t="s">
        <v>16</v>
      </c>
      <c r="E430">
        <v>13.1245098114013</v>
      </c>
      <c r="F430">
        <v>222.99999999999901</v>
      </c>
      <c r="G430">
        <v>0</v>
      </c>
      <c r="H430">
        <v>0</v>
      </c>
      <c r="I430">
        <v>251</v>
      </c>
      <c r="J430">
        <v>0</v>
      </c>
      <c r="K430">
        <v>0</v>
      </c>
      <c r="L430">
        <v>2001</v>
      </c>
      <c r="M430">
        <v>0.75</v>
      </c>
      <c r="N430">
        <v>0</v>
      </c>
      <c r="O430" t="s">
        <v>24</v>
      </c>
      <c r="P430">
        <v>0</v>
      </c>
      <c r="Q430" t="str">
        <f t="shared" si="43"/>
        <v>Medium</v>
      </c>
      <c r="R430">
        <f t="shared" si="44"/>
        <v>1</v>
      </c>
      <c r="S430" t="str">
        <f t="shared" si="45"/>
        <v>eil31 50 2001 0,75</v>
      </c>
      <c r="T430" t="str">
        <f t="shared" si="46"/>
        <v>eil31 50 2001 0,75_cut_222,999999999999</v>
      </c>
      <c r="U430">
        <f t="shared" si="47"/>
        <v>0</v>
      </c>
      <c r="V430">
        <f t="shared" si="48"/>
        <v>1</v>
      </c>
      <c r="W430">
        <f t="shared" si="42"/>
        <v>2</v>
      </c>
    </row>
    <row r="431" spans="1:23" x14ac:dyDescent="0.2">
      <c r="A431">
        <v>48</v>
      </c>
      <c r="B431">
        <v>2256</v>
      </c>
      <c r="C431">
        <v>25</v>
      </c>
      <c r="D431" t="s">
        <v>16</v>
      </c>
      <c r="E431">
        <v>7201.60314083099</v>
      </c>
      <c r="F431">
        <v>56803.796381521301</v>
      </c>
      <c r="G431">
        <v>0.35715925334541898</v>
      </c>
      <c r="H431">
        <v>0</v>
      </c>
      <c r="I431">
        <v>55414</v>
      </c>
      <c r="J431">
        <v>0</v>
      </c>
      <c r="K431">
        <v>0</v>
      </c>
      <c r="L431">
        <v>1999</v>
      </c>
      <c r="M431">
        <v>0.75</v>
      </c>
      <c r="N431">
        <v>0</v>
      </c>
      <c r="O431" t="s">
        <v>23</v>
      </c>
      <c r="P431">
        <v>0</v>
      </c>
      <c r="Q431" t="str">
        <f t="shared" si="43"/>
        <v>Medium</v>
      </c>
      <c r="R431">
        <f t="shared" si="44"/>
        <v>1</v>
      </c>
      <c r="S431" t="str">
        <f t="shared" si="45"/>
        <v>att48 25 1999 0,75</v>
      </c>
      <c r="T431" t="str">
        <f t="shared" si="46"/>
        <v>att48 25 1999 0,75_cut_56803,7963815213</v>
      </c>
      <c r="U431">
        <f t="shared" si="47"/>
        <v>0.35715925334541898</v>
      </c>
      <c r="V431">
        <f t="shared" si="48"/>
        <v>0</v>
      </c>
      <c r="W431">
        <f t="shared" si="42"/>
        <v>2</v>
      </c>
    </row>
    <row r="432" spans="1:23" x14ac:dyDescent="0.2">
      <c r="A432">
        <v>51</v>
      </c>
      <c r="B432">
        <v>2550</v>
      </c>
      <c r="C432">
        <v>25</v>
      </c>
      <c r="D432" t="s">
        <v>16</v>
      </c>
      <c r="E432">
        <v>696.05777454376198</v>
      </c>
      <c r="F432">
        <v>428.87175639203298</v>
      </c>
      <c r="G432">
        <v>0</v>
      </c>
      <c r="H432">
        <v>0</v>
      </c>
      <c r="I432">
        <v>8174</v>
      </c>
      <c r="J432">
        <v>0</v>
      </c>
      <c r="K432">
        <v>0</v>
      </c>
      <c r="L432">
        <v>2000</v>
      </c>
      <c r="M432">
        <v>0.75</v>
      </c>
      <c r="N432">
        <v>0</v>
      </c>
      <c r="O432" t="s">
        <v>20</v>
      </c>
      <c r="P432">
        <v>0</v>
      </c>
      <c r="Q432" t="str">
        <f t="shared" si="43"/>
        <v>Large</v>
      </c>
      <c r="R432">
        <f t="shared" si="44"/>
        <v>1</v>
      </c>
      <c r="S432" t="str">
        <f t="shared" si="45"/>
        <v>eil51 25 2000 0,75</v>
      </c>
      <c r="T432" t="str">
        <f t="shared" si="46"/>
        <v>eil51 25 2000 0,75_cut_428,871756392033</v>
      </c>
      <c r="U432">
        <f t="shared" si="47"/>
        <v>0</v>
      </c>
      <c r="V432">
        <f t="shared" si="48"/>
        <v>1</v>
      </c>
      <c r="W432">
        <f t="shared" si="42"/>
        <v>2</v>
      </c>
    </row>
    <row r="433" spans="1:23" x14ac:dyDescent="0.2">
      <c r="A433">
        <v>30</v>
      </c>
      <c r="B433">
        <v>870</v>
      </c>
      <c r="C433">
        <v>100</v>
      </c>
      <c r="D433" t="s">
        <v>19</v>
      </c>
      <c r="E433">
        <v>308.46705198287901</v>
      </c>
      <c r="F433">
        <v>382.72988778852999</v>
      </c>
      <c r="G433">
        <v>0</v>
      </c>
      <c r="H433">
        <v>5.8787670135498002</v>
      </c>
      <c r="I433">
        <v>579</v>
      </c>
      <c r="J433">
        <v>261</v>
      </c>
      <c r="K433">
        <v>0.1</v>
      </c>
      <c r="L433">
        <v>1999</v>
      </c>
      <c r="M433">
        <v>0.05</v>
      </c>
      <c r="N433">
        <v>15</v>
      </c>
      <c r="O433" t="s">
        <v>28</v>
      </c>
      <c r="P433">
        <v>0.45077720207253802</v>
      </c>
      <c r="Q433" t="str">
        <f t="shared" si="43"/>
        <v>Medium</v>
      </c>
      <c r="R433">
        <f t="shared" si="44"/>
        <v>1</v>
      </c>
      <c r="S433" t="str">
        <f t="shared" si="45"/>
        <v>eil30 100 1999 0,05</v>
      </c>
      <c r="T433" t="str">
        <f t="shared" si="46"/>
        <v>eil30 100 1999 0,05_warmstart_382,72988778853</v>
      </c>
      <c r="U433">
        <f t="shared" si="47"/>
        <v>0</v>
      </c>
      <c r="V433">
        <f t="shared" si="48"/>
        <v>1</v>
      </c>
      <c r="W433">
        <f t="shared" si="42"/>
        <v>2</v>
      </c>
    </row>
    <row r="434" spans="1:23" x14ac:dyDescent="0.2">
      <c r="A434">
        <v>51</v>
      </c>
      <c r="B434">
        <v>2550</v>
      </c>
      <c r="C434">
        <v>250</v>
      </c>
      <c r="D434" t="s">
        <v>16</v>
      </c>
      <c r="E434">
        <v>7220.6061716079703</v>
      </c>
      <c r="F434" t="s">
        <v>17</v>
      </c>
      <c r="G434" t="s">
        <v>17</v>
      </c>
      <c r="H434">
        <v>0</v>
      </c>
      <c r="I434">
        <v>13121</v>
      </c>
      <c r="J434">
        <v>0</v>
      </c>
      <c r="K434">
        <v>0</v>
      </c>
      <c r="L434">
        <v>2001</v>
      </c>
      <c r="M434">
        <v>0.25</v>
      </c>
      <c r="N434">
        <v>0</v>
      </c>
      <c r="O434" t="s">
        <v>20</v>
      </c>
      <c r="P434">
        <v>0</v>
      </c>
      <c r="Q434" t="str">
        <f t="shared" si="43"/>
        <v>Large</v>
      </c>
      <c r="R434">
        <f t="shared" si="44"/>
        <v>0</v>
      </c>
      <c r="S434" t="str">
        <f t="shared" si="45"/>
        <v>eil51 250 2001 0,25</v>
      </c>
      <c r="T434" t="str">
        <f t="shared" si="46"/>
        <v>eil51 250 2001 0,25_cut_inf</v>
      </c>
      <c r="U434" t="str">
        <f t="shared" si="47"/>
        <v>inf</v>
      </c>
      <c r="V434">
        <f t="shared" si="48"/>
        <v>0</v>
      </c>
      <c r="W434">
        <f t="shared" si="42"/>
        <v>2</v>
      </c>
    </row>
    <row r="435" spans="1:23" x14ac:dyDescent="0.2">
      <c r="A435">
        <v>13</v>
      </c>
      <c r="B435">
        <v>156</v>
      </c>
      <c r="C435">
        <v>50</v>
      </c>
      <c r="D435" t="s">
        <v>19</v>
      </c>
      <c r="E435">
        <v>2.5101389884948699</v>
      </c>
      <c r="F435">
        <v>152.99999999999901</v>
      </c>
      <c r="G435">
        <v>0</v>
      </c>
      <c r="H435">
        <v>0.53581857681274403</v>
      </c>
      <c r="I435">
        <v>90</v>
      </c>
      <c r="J435">
        <v>50</v>
      </c>
      <c r="K435">
        <v>0.1</v>
      </c>
      <c r="L435">
        <v>2002</v>
      </c>
      <c r="M435">
        <v>0.05</v>
      </c>
      <c r="N435">
        <v>0</v>
      </c>
      <c r="O435" t="s">
        <v>21</v>
      </c>
      <c r="P435">
        <v>0.55555555555555503</v>
      </c>
      <c r="Q435" t="str">
        <f t="shared" si="43"/>
        <v>Small</v>
      </c>
      <c r="R435">
        <f t="shared" si="44"/>
        <v>1</v>
      </c>
      <c r="S435" t="str">
        <f t="shared" si="45"/>
        <v>eil13 50 2002 0,05</v>
      </c>
      <c r="T435" t="str">
        <f t="shared" si="46"/>
        <v>eil13 50 2002 0,05_warmstart_152,999999999999</v>
      </c>
      <c r="U435">
        <f t="shared" si="47"/>
        <v>0</v>
      </c>
      <c r="V435">
        <f t="shared" si="48"/>
        <v>1</v>
      </c>
      <c r="W435">
        <f t="shared" si="42"/>
        <v>2</v>
      </c>
    </row>
    <row r="436" spans="1:23" x14ac:dyDescent="0.2">
      <c r="A436">
        <v>30</v>
      </c>
      <c r="B436">
        <v>870</v>
      </c>
      <c r="C436">
        <v>100</v>
      </c>
      <c r="D436" t="s">
        <v>16</v>
      </c>
      <c r="E436">
        <v>482.04226803779602</v>
      </c>
      <c r="F436">
        <v>382.72988778852903</v>
      </c>
      <c r="G436">
        <v>0</v>
      </c>
      <c r="H436">
        <v>0</v>
      </c>
      <c r="I436">
        <v>3865</v>
      </c>
      <c r="J436">
        <v>0</v>
      </c>
      <c r="K436">
        <v>0</v>
      </c>
      <c r="L436">
        <v>1998</v>
      </c>
      <c r="M436">
        <v>0.05</v>
      </c>
      <c r="N436">
        <v>0</v>
      </c>
      <c r="O436" t="s">
        <v>28</v>
      </c>
      <c r="P436">
        <v>0</v>
      </c>
      <c r="Q436" t="str">
        <f t="shared" si="43"/>
        <v>Medium</v>
      </c>
      <c r="R436">
        <f t="shared" si="44"/>
        <v>1</v>
      </c>
      <c r="S436" t="str">
        <f t="shared" si="45"/>
        <v>eil30 100 1998 0,05</v>
      </c>
      <c r="T436" t="str">
        <f t="shared" si="46"/>
        <v>eil30 100 1998 0,05_cut_382,729887788529</v>
      </c>
      <c r="U436">
        <f t="shared" si="47"/>
        <v>0</v>
      </c>
      <c r="V436">
        <f t="shared" si="48"/>
        <v>1</v>
      </c>
      <c r="W436">
        <f t="shared" si="42"/>
        <v>2</v>
      </c>
    </row>
    <row r="437" spans="1:23" x14ac:dyDescent="0.2">
      <c r="A437">
        <v>33</v>
      </c>
      <c r="B437">
        <v>1056</v>
      </c>
      <c r="C437">
        <v>100</v>
      </c>
      <c r="D437" t="s">
        <v>19</v>
      </c>
      <c r="E437">
        <v>724.16128158569302</v>
      </c>
      <c r="F437">
        <v>442.65348671178799</v>
      </c>
      <c r="G437">
        <v>0</v>
      </c>
      <c r="H437">
        <v>11.712089061737</v>
      </c>
      <c r="I437">
        <v>343</v>
      </c>
      <c r="J437">
        <v>150</v>
      </c>
      <c r="K437">
        <v>0.1</v>
      </c>
      <c r="L437">
        <v>1999</v>
      </c>
      <c r="M437">
        <v>0.75</v>
      </c>
      <c r="N437">
        <v>13328</v>
      </c>
      <c r="O437" t="s">
        <v>18</v>
      </c>
      <c r="P437">
        <v>0.43731778425655898</v>
      </c>
      <c r="Q437" t="str">
        <f t="shared" si="43"/>
        <v>Medium</v>
      </c>
      <c r="R437">
        <f t="shared" si="44"/>
        <v>1</v>
      </c>
      <c r="S437" t="str">
        <f t="shared" si="45"/>
        <v>eil33 100 1999 0,75</v>
      </c>
      <c r="T437" t="str">
        <f t="shared" si="46"/>
        <v>eil33 100 1999 0,75_warmstart_442,653486711788</v>
      </c>
      <c r="U437">
        <f t="shared" si="47"/>
        <v>0</v>
      </c>
      <c r="V437">
        <f t="shared" si="48"/>
        <v>1</v>
      </c>
      <c r="W437">
        <f t="shared" si="42"/>
        <v>2</v>
      </c>
    </row>
    <row r="438" spans="1:23" x14ac:dyDescent="0.2">
      <c r="A438">
        <v>23</v>
      </c>
      <c r="B438">
        <v>506</v>
      </c>
      <c r="C438">
        <v>50</v>
      </c>
      <c r="D438" t="s">
        <v>16</v>
      </c>
      <c r="E438">
        <v>21.826810598373399</v>
      </c>
      <c r="F438">
        <v>470.05859968022298</v>
      </c>
      <c r="G438">
        <v>0</v>
      </c>
      <c r="H438">
        <v>0</v>
      </c>
      <c r="I438">
        <v>364</v>
      </c>
      <c r="J438">
        <v>0</v>
      </c>
      <c r="K438">
        <v>0</v>
      </c>
      <c r="L438">
        <v>2001</v>
      </c>
      <c r="M438">
        <v>0.25</v>
      </c>
      <c r="N438">
        <v>0</v>
      </c>
      <c r="O438" t="s">
        <v>25</v>
      </c>
      <c r="P438">
        <v>0</v>
      </c>
      <c r="Q438" t="str">
        <f t="shared" si="43"/>
        <v>Small</v>
      </c>
      <c r="R438">
        <f t="shared" si="44"/>
        <v>1</v>
      </c>
      <c r="S438" t="str">
        <f t="shared" si="45"/>
        <v>eil23 50 2001 0,25</v>
      </c>
      <c r="T438" t="str">
        <f t="shared" si="46"/>
        <v>eil23 50 2001 0,25_cut_470,058599680223</v>
      </c>
      <c r="U438">
        <f t="shared" si="47"/>
        <v>0</v>
      </c>
      <c r="V438">
        <f t="shared" si="48"/>
        <v>1</v>
      </c>
      <c r="W438">
        <f t="shared" si="42"/>
        <v>2</v>
      </c>
    </row>
    <row r="439" spans="1:23" x14ac:dyDescent="0.2">
      <c r="A439">
        <v>7</v>
      </c>
      <c r="B439">
        <v>42</v>
      </c>
      <c r="C439">
        <v>25</v>
      </c>
      <c r="D439" t="s">
        <v>19</v>
      </c>
      <c r="E439">
        <v>0.60576081275939897</v>
      </c>
      <c r="F439">
        <v>77.400000000000006</v>
      </c>
      <c r="G439">
        <v>0</v>
      </c>
      <c r="H439">
        <v>0.45085310935974099</v>
      </c>
      <c r="I439">
        <v>16</v>
      </c>
      <c r="J439">
        <v>3</v>
      </c>
      <c r="K439">
        <v>0.1</v>
      </c>
      <c r="L439">
        <v>2002</v>
      </c>
      <c r="M439">
        <v>0.75</v>
      </c>
      <c r="N439">
        <v>42</v>
      </c>
      <c r="O439" t="s">
        <v>27</v>
      </c>
      <c r="P439">
        <v>0.1875</v>
      </c>
      <c r="Q439" t="str">
        <f t="shared" si="43"/>
        <v>Small</v>
      </c>
      <c r="R439">
        <f t="shared" si="44"/>
        <v>1</v>
      </c>
      <c r="S439" t="str">
        <f t="shared" si="45"/>
        <v>eil7 25 2002 0,75</v>
      </c>
      <c r="T439" t="str">
        <f t="shared" si="46"/>
        <v>eil7 25 2002 0,75_warmstart_77,4</v>
      </c>
      <c r="U439">
        <f t="shared" si="47"/>
        <v>0</v>
      </c>
      <c r="V439">
        <f t="shared" si="48"/>
        <v>1</v>
      </c>
      <c r="W439">
        <f t="shared" si="42"/>
        <v>2</v>
      </c>
    </row>
    <row r="440" spans="1:23" x14ac:dyDescent="0.2">
      <c r="A440">
        <v>23</v>
      </c>
      <c r="B440">
        <v>506</v>
      </c>
      <c r="C440">
        <v>50</v>
      </c>
      <c r="D440" t="s">
        <v>19</v>
      </c>
      <c r="E440">
        <v>7.47011065483093</v>
      </c>
      <c r="F440">
        <v>470.05859968022298</v>
      </c>
      <c r="G440">
        <v>0</v>
      </c>
      <c r="H440">
        <v>0.81201434135437001</v>
      </c>
      <c r="I440">
        <v>135</v>
      </c>
      <c r="J440">
        <v>79</v>
      </c>
      <c r="K440">
        <v>0.1</v>
      </c>
      <c r="L440">
        <v>2002</v>
      </c>
      <c r="M440">
        <v>0.75</v>
      </c>
      <c r="N440">
        <v>21</v>
      </c>
      <c r="O440" t="s">
        <v>25</v>
      </c>
      <c r="P440">
        <v>0.58518518518518503</v>
      </c>
      <c r="Q440" t="str">
        <f t="shared" si="43"/>
        <v>Small</v>
      </c>
      <c r="R440">
        <f t="shared" si="44"/>
        <v>1</v>
      </c>
      <c r="S440" t="str">
        <f t="shared" si="45"/>
        <v>eil23 50 2002 0,75</v>
      </c>
      <c r="T440" t="str">
        <f t="shared" si="46"/>
        <v>eil23 50 2002 0,75_warmstart_470,058599680223</v>
      </c>
      <c r="U440">
        <f t="shared" si="47"/>
        <v>0</v>
      </c>
      <c r="V440">
        <f t="shared" si="48"/>
        <v>1</v>
      </c>
      <c r="W440">
        <f t="shared" si="42"/>
        <v>2</v>
      </c>
    </row>
    <row r="441" spans="1:23" x14ac:dyDescent="0.2">
      <c r="A441">
        <v>76</v>
      </c>
      <c r="B441">
        <v>5700</v>
      </c>
      <c r="C441">
        <v>50</v>
      </c>
      <c r="D441" t="s">
        <v>16</v>
      </c>
      <c r="E441">
        <v>7207.5749311447098</v>
      </c>
      <c r="F441" t="s">
        <v>17</v>
      </c>
      <c r="G441" t="s">
        <v>17</v>
      </c>
      <c r="H441">
        <v>0</v>
      </c>
      <c r="I441">
        <v>2944</v>
      </c>
      <c r="J441">
        <v>0</v>
      </c>
      <c r="K441">
        <v>0</v>
      </c>
      <c r="L441">
        <v>2001</v>
      </c>
      <c r="M441">
        <v>0.25</v>
      </c>
      <c r="N441">
        <v>0</v>
      </c>
      <c r="O441" t="s">
        <v>30</v>
      </c>
      <c r="P441">
        <v>0</v>
      </c>
      <c r="Q441" t="str">
        <f t="shared" si="43"/>
        <v>Large</v>
      </c>
      <c r="R441">
        <f t="shared" si="44"/>
        <v>0</v>
      </c>
      <c r="S441" t="str">
        <f t="shared" si="45"/>
        <v>eilA76 50 2001 0,25</v>
      </c>
      <c r="T441" t="str">
        <f t="shared" si="46"/>
        <v>eilA76 50 2001 0,25_cut_inf</v>
      </c>
      <c r="U441" t="str">
        <f t="shared" si="47"/>
        <v>inf</v>
      </c>
      <c r="V441">
        <f t="shared" si="48"/>
        <v>0</v>
      </c>
      <c r="W441">
        <f t="shared" si="42"/>
        <v>2</v>
      </c>
    </row>
    <row r="442" spans="1:23" x14ac:dyDescent="0.2">
      <c r="A442">
        <v>22</v>
      </c>
      <c r="B442">
        <v>462</v>
      </c>
      <c r="C442">
        <v>100</v>
      </c>
      <c r="D442" t="s">
        <v>19</v>
      </c>
      <c r="E442">
        <v>111.309470415115</v>
      </c>
      <c r="F442">
        <v>278.43707695875997</v>
      </c>
      <c r="G442">
        <v>0</v>
      </c>
      <c r="H442">
        <v>1.93412566184997</v>
      </c>
      <c r="I442">
        <v>284</v>
      </c>
      <c r="J442">
        <v>166</v>
      </c>
      <c r="K442">
        <v>0.1</v>
      </c>
      <c r="L442">
        <v>1999</v>
      </c>
      <c r="M442">
        <v>0.05</v>
      </c>
      <c r="N442">
        <v>10620</v>
      </c>
      <c r="O442" t="s">
        <v>22</v>
      </c>
      <c r="P442">
        <v>0.58450704225352101</v>
      </c>
      <c r="Q442" t="str">
        <f t="shared" si="43"/>
        <v>Small</v>
      </c>
      <c r="R442">
        <f t="shared" si="44"/>
        <v>1</v>
      </c>
      <c r="S442" t="str">
        <f t="shared" si="45"/>
        <v>eil22 100 1999 0,05</v>
      </c>
      <c r="T442" t="str">
        <f t="shared" si="46"/>
        <v>eil22 100 1999 0,05_warmstart_278,43707695876</v>
      </c>
      <c r="U442">
        <f t="shared" si="47"/>
        <v>0</v>
      </c>
      <c r="V442">
        <f t="shared" si="48"/>
        <v>1</v>
      </c>
      <c r="W442">
        <f t="shared" si="42"/>
        <v>2</v>
      </c>
    </row>
    <row r="443" spans="1:23" x14ac:dyDescent="0.2">
      <c r="A443">
        <v>51</v>
      </c>
      <c r="B443">
        <v>2550</v>
      </c>
      <c r="C443">
        <v>25</v>
      </c>
      <c r="D443" t="s">
        <v>16</v>
      </c>
      <c r="E443">
        <v>911.52528119087197</v>
      </c>
      <c r="F443">
        <v>428.87175639203298</v>
      </c>
      <c r="G443">
        <v>0</v>
      </c>
      <c r="H443">
        <v>0</v>
      </c>
      <c r="I443">
        <v>8174</v>
      </c>
      <c r="J443">
        <v>0</v>
      </c>
      <c r="K443">
        <v>0</v>
      </c>
      <c r="L443">
        <v>1999</v>
      </c>
      <c r="M443">
        <v>0.25</v>
      </c>
      <c r="N443">
        <v>0</v>
      </c>
      <c r="O443" t="s">
        <v>20</v>
      </c>
      <c r="P443">
        <v>0</v>
      </c>
      <c r="Q443" t="str">
        <f t="shared" si="43"/>
        <v>Large</v>
      </c>
      <c r="R443">
        <f t="shared" si="44"/>
        <v>1</v>
      </c>
      <c r="S443" t="str">
        <f t="shared" si="45"/>
        <v>eil51 25 1999 0,25</v>
      </c>
      <c r="T443" t="str">
        <f t="shared" si="46"/>
        <v>eil51 25 1999 0,25_cut_428,871756392033</v>
      </c>
      <c r="U443">
        <f t="shared" si="47"/>
        <v>0</v>
      </c>
      <c r="V443">
        <f t="shared" si="48"/>
        <v>1</v>
      </c>
      <c r="W443">
        <f t="shared" si="42"/>
        <v>2</v>
      </c>
    </row>
    <row r="444" spans="1:23" x14ac:dyDescent="0.2">
      <c r="A444">
        <v>23</v>
      </c>
      <c r="B444">
        <v>506</v>
      </c>
      <c r="C444">
        <v>250</v>
      </c>
      <c r="D444" t="s">
        <v>16</v>
      </c>
      <c r="E444">
        <v>470.19418787956198</v>
      </c>
      <c r="F444">
        <v>470.05859968022401</v>
      </c>
      <c r="G444">
        <v>0</v>
      </c>
      <c r="H444">
        <v>0</v>
      </c>
      <c r="I444">
        <v>1268</v>
      </c>
      <c r="J444">
        <v>0</v>
      </c>
      <c r="K444">
        <v>0</v>
      </c>
      <c r="L444">
        <v>1999</v>
      </c>
      <c r="M444">
        <v>0.05</v>
      </c>
      <c r="N444">
        <v>0</v>
      </c>
      <c r="O444" t="s">
        <v>25</v>
      </c>
      <c r="P444">
        <v>0</v>
      </c>
      <c r="Q444" t="str">
        <f t="shared" si="43"/>
        <v>Small</v>
      </c>
      <c r="R444">
        <f t="shared" si="44"/>
        <v>1</v>
      </c>
      <c r="S444" t="str">
        <f t="shared" si="45"/>
        <v>eil23 250 1999 0,05</v>
      </c>
      <c r="T444" t="str">
        <f t="shared" si="46"/>
        <v>eil23 250 1999 0,05_cut_470,058599680224</v>
      </c>
      <c r="U444">
        <f t="shared" si="47"/>
        <v>0</v>
      </c>
      <c r="V444">
        <f t="shared" si="48"/>
        <v>1</v>
      </c>
      <c r="W444">
        <f t="shared" si="42"/>
        <v>2</v>
      </c>
    </row>
    <row r="445" spans="1:23" x14ac:dyDescent="0.2">
      <c r="A445">
        <v>7</v>
      </c>
      <c r="B445">
        <v>42</v>
      </c>
      <c r="C445">
        <v>50</v>
      </c>
      <c r="D445" t="s">
        <v>19</v>
      </c>
      <c r="E445">
        <v>1.0281970500946001</v>
      </c>
      <c r="F445">
        <v>102.46</v>
      </c>
      <c r="G445">
        <v>0</v>
      </c>
      <c r="H445">
        <v>0.41090559959411599</v>
      </c>
      <c r="I445">
        <v>63</v>
      </c>
      <c r="J445">
        <v>47</v>
      </c>
      <c r="K445">
        <v>0.1</v>
      </c>
      <c r="L445">
        <v>2002</v>
      </c>
      <c r="M445">
        <v>0.25</v>
      </c>
      <c r="N445">
        <v>374</v>
      </c>
      <c r="O445" t="s">
        <v>27</v>
      </c>
      <c r="P445">
        <v>0.74603174603174605</v>
      </c>
      <c r="Q445" t="str">
        <f t="shared" si="43"/>
        <v>Small</v>
      </c>
      <c r="R445">
        <f t="shared" si="44"/>
        <v>1</v>
      </c>
      <c r="S445" t="str">
        <f t="shared" si="45"/>
        <v>eil7 50 2002 0,25</v>
      </c>
      <c r="T445" t="str">
        <f t="shared" si="46"/>
        <v>eil7 50 2002 0,25_warmstart_102,46</v>
      </c>
      <c r="U445">
        <f t="shared" si="47"/>
        <v>0</v>
      </c>
      <c r="V445">
        <f t="shared" si="48"/>
        <v>1</v>
      </c>
      <c r="W445">
        <f t="shared" si="42"/>
        <v>2</v>
      </c>
    </row>
    <row r="446" spans="1:23" x14ac:dyDescent="0.2">
      <c r="A446">
        <v>23</v>
      </c>
      <c r="B446">
        <v>506</v>
      </c>
      <c r="C446">
        <v>50</v>
      </c>
      <c r="D446" t="s">
        <v>16</v>
      </c>
      <c r="E446">
        <v>19.083238363265899</v>
      </c>
      <c r="F446">
        <v>470.05859968022298</v>
      </c>
      <c r="G446">
        <v>0</v>
      </c>
      <c r="H446">
        <v>0</v>
      </c>
      <c r="I446">
        <v>364</v>
      </c>
      <c r="J446">
        <v>0</v>
      </c>
      <c r="K446">
        <v>0</v>
      </c>
      <c r="L446">
        <v>1998</v>
      </c>
      <c r="M446">
        <v>0.75</v>
      </c>
      <c r="N446">
        <v>0</v>
      </c>
      <c r="O446" t="s">
        <v>25</v>
      </c>
      <c r="P446">
        <v>0</v>
      </c>
      <c r="Q446" t="str">
        <f t="shared" si="43"/>
        <v>Small</v>
      </c>
      <c r="R446">
        <f t="shared" si="44"/>
        <v>1</v>
      </c>
      <c r="S446" t="str">
        <f t="shared" si="45"/>
        <v>eil23 50 1998 0,75</v>
      </c>
      <c r="T446" t="str">
        <f t="shared" si="46"/>
        <v>eil23 50 1998 0,75_cut_470,058599680223</v>
      </c>
      <c r="U446">
        <f t="shared" si="47"/>
        <v>0</v>
      </c>
      <c r="V446">
        <f t="shared" si="48"/>
        <v>1</v>
      </c>
      <c r="W446">
        <f t="shared" si="42"/>
        <v>2</v>
      </c>
    </row>
    <row r="447" spans="1:23" x14ac:dyDescent="0.2">
      <c r="A447">
        <v>76</v>
      </c>
      <c r="B447">
        <v>5700</v>
      </c>
      <c r="C447">
        <v>25</v>
      </c>
      <c r="D447" t="s">
        <v>16</v>
      </c>
      <c r="E447">
        <v>3395.2414565086301</v>
      </c>
      <c r="F447">
        <v>544.36905267082795</v>
      </c>
      <c r="G447">
        <v>0</v>
      </c>
      <c r="H447">
        <v>0</v>
      </c>
      <c r="I447">
        <v>3588</v>
      </c>
      <c r="J447">
        <v>0</v>
      </c>
      <c r="K447">
        <v>0</v>
      </c>
      <c r="L447">
        <v>2000</v>
      </c>
      <c r="M447">
        <v>0.05</v>
      </c>
      <c r="N447">
        <v>0</v>
      </c>
      <c r="O447" t="s">
        <v>33</v>
      </c>
      <c r="P447">
        <v>0</v>
      </c>
      <c r="Q447" t="str">
        <f t="shared" si="43"/>
        <v>Large</v>
      </c>
      <c r="R447">
        <f t="shared" si="44"/>
        <v>1</v>
      </c>
      <c r="S447" t="str">
        <f t="shared" si="45"/>
        <v>eilC76 25 2000 0,05</v>
      </c>
      <c r="T447" t="str">
        <f t="shared" si="46"/>
        <v>eilC76 25 2000 0,05_cut_544,369052670828</v>
      </c>
      <c r="U447">
        <f t="shared" si="47"/>
        <v>0</v>
      </c>
      <c r="V447">
        <f t="shared" si="48"/>
        <v>1</v>
      </c>
      <c r="W447">
        <f t="shared" si="42"/>
        <v>2</v>
      </c>
    </row>
    <row r="448" spans="1:23" x14ac:dyDescent="0.2">
      <c r="A448">
        <v>76</v>
      </c>
      <c r="B448">
        <v>5700</v>
      </c>
      <c r="C448">
        <v>100</v>
      </c>
      <c r="D448" t="s">
        <v>16</v>
      </c>
      <c r="E448">
        <v>7213.63782954216</v>
      </c>
      <c r="F448" t="s">
        <v>17</v>
      </c>
      <c r="G448" t="s">
        <v>17</v>
      </c>
      <c r="H448">
        <v>0</v>
      </c>
      <c r="I448">
        <v>3387</v>
      </c>
      <c r="J448">
        <v>0</v>
      </c>
      <c r="K448">
        <v>0</v>
      </c>
      <c r="L448">
        <v>2000</v>
      </c>
      <c r="M448">
        <v>0.75</v>
      </c>
      <c r="N448">
        <v>0</v>
      </c>
      <c r="O448" t="s">
        <v>33</v>
      </c>
      <c r="P448">
        <v>0</v>
      </c>
      <c r="Q448" t="str">
        <f t="shared" si="43"/>
        <v>Large</v>
      </c>
      <c r="R448">
        <f t="shared" si="44"/>
        <v>0</v>
      </c>
      <c r="S448" t="str">
        <f t="shared" si="45"/>
        <v>eilC76 100 2000 0,75</v>
      </c>
      <c r="T448" t="str">
        <f t="shared" si="46"/>
        <v>eilC76 100 2000 0,75_cut_inf</v>
      </c>
      <c r="U448" t="str">
        <f t="shared" si="47"/>
        <v>inf</v>
      </c>
      <c r="V448">
        <f t="shared" si="48"/>
        <v>0</v>
      </c>
      <c r="W448">
        <f t="shared" si="42"/>
        <v>2</v>
      </c>
    </row>
    <row r="449" spans="1:23" x14ac:dyDescent="0.2">
      <c r="A449">
        <v>76</v>
      </c>
      <c r="B449">
        <v>5700</v>
      </c>
      <c r="C449">
        <v>50</v>
      </c>
      <c r="D449" t="s">
        <v>16</v>
      </c>
      <c r="E449">
        <v>7207.7875258922504</v>
      </c>
      <c r="F449" t="s">
        <v>17</v>
      </c>
      <c r="G449" t="s">
        <v>17</v>
      </c>
      <c r="H449">
        <v>0</v>
      </c>
      <c r="I449">
        <v>2944</v>
      </c>
      <c r="J449">
        <v>0</v>
      </c>
      <c r="K449">
        <v>0</v>
      </c>
      <c r="L449">
        <v>1998</v>
      </c>
      <c r="M449">
        <v>0.75</v>
      </c>
      <c r="N449">
        <v>0</v>
      </c>
      <c r="O449" t="s">
        <v>30</v>
      </c>
      <c r="P449">
        <v>0</v>
      </c>
      <c r="Q449" t="str">
        <f t="shared" si="43"/>
        <v>Large</v>
      </c>
      <c r="R449">
        <f t="shared" si="44"/>
        <v>0</v>
      </c>
      <c r="S449" t="str">
        <f t="shared" si="45"/>
        <v>eilA76 50 1998 0,75</v>
      </c>
      <c r="T449" t="str">
        <f t="shared" si="46"/>
        <v>eilA76 50 1998 0,75_cut_inf</v>
      </c>
      <c r="U449" t="str">
        <f t="shared" si="47"/>
        <v>inf</v>
      </c>
      <c r="V449">
        <f t="shared" si="48"/>
        <v>0</v>
      </c>
      <c r="W449">
        <f t="shared" si="42"/>
        <v>2</v>
      </c>
    </row>
    <row r="450" spans="1:23" x14ac:dyDescent="0.2">
      <c r="A450">
        <v>23</v>
      </c>
      <c r="B450">
        <v>506</v>
      </c>
      <c r="C450">
        <v>25</v>
      </c>
      <c r="D450" t="s">
        <v>19</v>
      </c>
      <c r="E450">
        <v>3.54541659355163</v>
      </c>
      <c r="F450">
        <v>470.05859968022298</v>
      </c>
      <c r="G450">
        <v>0</v>
      </c>
      <c r="H450">
        <v>0.82359814643859797</v>
      </c>
      <c r="I450">
        <v>149</v>
      </c>
      <c r="J450">
        <v>103</v>
      </c>
      <c r="K450">
        <v>0.1</v>
      </c>
      <c r="L450">
        <v>2002</v>
      </c>
      <c r="M450">
        <v>0.25</v>
      </c>
      <c r="N450">
        <v>0</v>
      </c>
      <c r="O450" t="s">
        <v>25</v>
      </c>
      <c r="P450">
        <v>0.69127516778523401</v>
      </c>
      <c r="Q450" t="str">
        <f t="shared" si="43"/>
        <v>Small</v>
      </c>
      <c r="R450">
        <f t="shared" si="44"/>
        <v>1</v>
      </c>
      <c r="S450" t="str">
        <f t="shared" si="45"/>
        <v>eil23 25 2002 0,25</v>
      </c>
      <c r="T450" t="str">
        <f t="shared" si="46"/>
        <v>eil23 25 2002 0,25_warmstart_470,058599680223</v>
      </c>
      <c r="U450">
        <f t="shared" si="47"/>
        <v>0</v>
      </c>
      <c r="V450">
        <f t="shared" si="48"/>
        <v>1</v>
      </c>
      <c r="W450">
        <f t="shared" ref="W450:W513" si="49">COUNTIF(S:S,S450)</f>
        <v>2</v>
      </c>
    </row>
    <row r="451" spans="1:23" x14ac:dyDescent="0.2">
      <c r="A451">
        <v>33</v>
      </c>
      <c r="B451">
        <v>1056</v>
      </c>
      <c r="C451">
        <v>50</v>
      </c>
      <c r="D451" t="s">
        <v>19</v>
      </c>
      <c r="E451">
        <v>529.39919400215103</v>
      </c>
      <c r="F451">
        <v>442.65348671176997</v>
      </c>
      <c r="G451">
        <v>0</v>
      </c>
      <c r="H451">
        <v>4.2647452354431099</v>
      </c>
      <c r="I451">
        <v>328</v>
      </c>
      <c r="J451">
        <v>153</v>
      </c>
      <c r="K451">
        <v>0.1</v>
      </c>
      <c r="L451">
        <v>2002</v>
      </c>
      <c r="M451">
        <v>0.25</v>
      </c>
      <c r="N451">
        <v>5618</v>
      </c>
      <c r="O451" t="s">
        <v>18</v>
      </c>
      <c r="P451">
        <v>0.46646341463414598</v>
      </c>
      <c r="Q451" t="str">
        <f t="shared" ref="Q451:Q514" si="50">IF(A451&lt;25,"Small",IF(A451&lt;50,"Medium","Large"))</f>
        <v>Medium</v>
      </c>
      <c r="R451">
        <f t="shared" ref="R451:R514" si="51">IF(ISNUMBER(G451),1,0)</f>
        <v>1</v>
      </c>
      <c r="S451" t="str">
        <f t="shared" ref="S451:S514" si="52">O451 &amp; " " &amp; C451  &amp; " " &amp; L451 &amp; " " &amp; M451</f>
        <v>eil33 50 2002 0,25</v>
      </c>
      <c r="T451" t="str">
        <f t="shared" ref="T451:T514" si="53">S451&amp;"_"&amp;D451&amp;"_"&amp;F451</f>
        <v>eil33 50 2002 0,25_warmstart_442,65348671177</v>
      </c>
      <c r="U451">
        <f t="shared" ref="U451:U514" si="54">IF(AND(D451="warmstart", COUNTIF(T:T,S451 &amp; "_cut_inf") &gt; 0), "Niet meedoen",G451)</f>
        <v>0</v>
      </c>
      <c r="V451">
        <f t="shared" ref="V451:V514" si="55">IF(G451=0,1,0)</f>
        <v>1</v>
      </c>
      <c r="W451">
        <f t="shared" si="49"/>
        <v>2</v>
      </c>
    </row>
    <row r="452" spans="1:23" x14ac:dyDescent="0.2">
      <c r="A452">
        <v>7</v>
      </c>
      <c r="B452">
        <v>42</v>
      </c>
      <c r="C452">
        <v>250</v>
      </c>
      <c r="D452" t="s">
        <v>19</v>
      </c>
      <c r="E452">
        <v>8.5939733982086093</v>
      </c>
      <c r="F452">
        <v>103.99999999999901</v>
      </c>
      <c r="G452">
        <v>0</v>
      </c>
      <c r="H452">
        <v>3.2167215347289999</v>
      </c>
      <c r="I452">
        <v>183</v>
      </c>
      <c r="J452">
        <v>163</v>
      </c>
      <c r="K452">
        <v>0.1</v>
      </c>
      <c r="L452">
        <v>2001</v>
      </c>
      <c r="M452">
        <v>0.05</v>
      </c>
      <c r="N452">
        <v>2159</v>
      </c>
      <c r="O452" t="s">
        <v>27</v>
      </c>
      <c r="P452">
        <v>0.89071038251366097</v>
      </c>
      <c r="Q452" t="str">
        <f t="shared" si="50"/>
        <v>Small</v>
      </c>
      <c r="R452">
        <f t="shared" si="51"/>
        <v>1</v>
      </c>
      <c r="S452" t="str">
        <f t="shared" si="52"/>
        <v>eil7 250 2001 0,05</v>
      </c>
      <c r="T452" t="str">
        <f t="shared" si="53"/>
        <v>eil7 250 2001 0,05_warmstart_103,999999999999</v>
      </c>
      <c r="U452">
        <f t="shared" si="54"/>
        <v>0</v>
      </c>
      <c r="V452">
        <f t="shared" si="55"/>
        <v>1</v>
      </c>
      <c r="W452">
        <f t="shared" si="49"/>
        <v>2</v>
      </c>
    </row>
    <row r="453" spans="1:23" x14ac:dyDescent="0.2">
      <c r="A453">
        <v>30</v>
      </c>
      <c r="B453">
        <v>870</v>
      </c>
      <c r="C453">
        <v>25</v>
      </c>
      <c r="D453" t="s">
        <v>19</v>
      </c>
      <c r="E453">
        <v>20.591442346572801</v>
      </c>
      <c r="F453">
        <v>382.72988778852903</v>
      </c>
      <c r="G453">
        <v>0</v>
      </c>
      <c r="H453">
        <v>1.3238060474395701</v>
      </c>
      <c r="I453">
        <v>343</v>
      </c>
      <c r="J453">
        <v>213</v>
      </c>
      <c r="K453">
        <v>0.1</v>
      </c>
      <c r="L453">
        <v>2002</v>
      </c>
      <c r="M453">
        <v>0.25</v>
      </c>
      <c r="N453">
        <v>0</v>
      </c>
      <c r="O453" t="s">
        <v>28</v>
      </c>
      <c r="P453">
        <v>0.62099125364431396</v>
      </c>
      <c r="Q453" t="str">
        <f t="shared" si="50"/>
        <v>Medium</v>
      </c>
      <c r="R453">
        <f t="shared" si="51"/>
        <v>1</v>
      </c>
      <c r="S453" t="str">
        <f t="shared" si="52"/>
        <v>eil30 25 2002 0,25</v>
      </c>
      <c r="T453" t="str">
        <f t="shared" si="53"/>
        <v>eil30 25 2002 0,25_warmstart_382,729887788529</v>
      </c>
      <c r="U453">
        <f t="shared" si="54"/>
        <v>0</v>
      </c>
      <c r="V453">
        <f t="shared" si="55"/>
        <v>1</v>
      </c>
      <c r="W453">
        <f t="shared" si="49"/>
        <v>2</v>
      </c>
    </row>
    <row r="454" spans="1:23" x14ac:dyDescent="0.2">
      <c r="A454">
        <v>31</v>
      </c>
      <c r="B454">
        <v>930</v>
      </c>
      <c r="C454">
        <v>50</v>
      </c>
      <c r="D454" t="s">
        <v>16</v>
      </c>
      <c r="E454">
        <v>12.529415845870901</v>
      </c>
      <c r="F454">
        <v>222.99999999999901</v>
      </c>
      <c r="G454">
        <v>0</v>
      </c>
      <c r="H454">
        <v>0</v>
      </c>
      <c r="I454">
        <v>251</v>
      </c>
      <c r="J454">
        <v>0</v>
      </c>
      <c r="K454">
        <v>0</v>
      </c>
      <c r="L454">
        <v>1998</v>
      </c>
      <c r="M454">
        <v>0.25</v>
      </c>
      <c r="N454">
        <v>0</v>
      </c>
      <c r="O454" t="s">
        <v>24</v>
      </c>
      <c r="P454">
        <v>0</v>
      </c>
      <c r="Q454" t="str">
        <f t="shared" si="50"/>
        <v>Medium</v>
      </c>
      <c r="R454">
        <f t="shared" si="51"/>
        <v>1</v>
      </c>
      <c r="S454" t="str">
        <f t="shared" si="52"/>
        <v>eil31 50 1998 0,25</v>
      </c>
      <c r="T454" t="str">
        <f t="shared" si="53"/>
        <v>eil31 50 1998 0,25_cut_222,999999999999</v>
      </c>
      <c r="U454">
        <f t="shared" si="54"/>
        <v>0</v>
      </c>
      <c r="V454">
        <f t="shared" si="55"/>
        <v>1</v>
      </c>
      <c r="W454">
        <f t="shared" si="49"/>
        <v>2</v>
      </c>
    </row>
    <row r="455" spans="1:23" x14ac:dyDescent="0.2">
      <c r="A455">
        <v>101</v>
      </c>
      <c r="B455">
        <v>10100</v>
      </c>
      <c r="C455">
        <v>50</v>
      </c>
      <c r="D455" t="s">
        <v>16</v>
      </c>
      <c r="E455">
        <v>7211.0349912643396</v>
      </c>
      <c r="F455">
        <v>685.37709571111395</v>
      </c>
      <c r="G455">
        <v>6.8192885885144994E-2</v>
      </c>
      <c r="H455">
        <v>0</v>
      </c>
      <c r="I455">
        <v>5762</v>
      </c>
      <c r="J455">
        <v>0</v>
      </c>
      <c r="K455">
        <v>0</v>
      </c>
      <c r="L455">
        <v>2002</v>
      </c>
      <c r="M455">
        <v>0.25</v>
      </c>
      <c r="N455">
        <v>0</v>
      </c>
      <c r="O455" t="s">
        <v>31</v>
      </c>
      <c r="P455">
        <v>0</v>
      </c>
      <c r="Q455" t="str">
        <f t="shared" si="50"/>
        <v>Large</v>
      </c>
      <c r="R455">
        <f t="shared" si="51"/>
        <v>1</v>
      </c>
      <c r="S455" t="str">
        <f t="shared" si="52"/>
        <v>eilA101 50 2002 0,25</v>
      </c>
      <c r="T455" t="str">
        <f t="shared" si="53"/>
        <v>eilA101 50 2002 0,25_cut_685,377095711114</v>
      </c>
      <c r="U455">
        <f t="shared" si="54"/>
        <v>6.8192885885144994E-2</v>
      </c>
      <c r="V455">
        <f t="shared" si="55"/>
        <v>0</v>
      </c>
      <c r="W455">
        <f t="shared" si="49"/>
        <v>2</v>
      </c>
    </row>
    <row r="456" spans="1:23" x14ac:dyDescent="0.2">
      <c r="A456">
        <v>101</v>
      </c>
      <c r="B456">
        <v>10100</v>
      </c>
      <c r="C456">
        <v>100</v>
      </c>
      <c r="D456" t="s">
        <v>19</v>
      </c>
      <c r="E456">
        <v>7229.1820576190903</v>
      </c>
      <c r="F456" t="s">
        <v>17</v>
      </c>
      <c r="G456" t="s">
        <v>17</v>
      </c>
      <c r="H456">
        <v>66.135719299316406</v>
      </c>
      <c r="I456">
        <v>1272</v>
      </c>
      <c r="J456">
        <v>227</v>
      </c>
      <c r="K456">
        <v>0.1</v>
      </c>
      <c r="L456">
        <v>2002</v>
      </c>
      <c r="M456">
        <v>0.05</v>
      </c>
      <c r="N456">
        <v>8432</v>
      </c>
      <c r="O456" t="s">
        <v>32</v>
      </c>
      <c r="P456">
        <v>0.178459119496855</v>
      </c>
      <c r="Q456" t="str">
        <f t="shared" si="50"/>
        <v>Large</v>
      </c>
      <c r="R456">
        <f t="shared" si="51"/>
        <v>0</v>
      </c>
      <c r="S456" t="str">
        <f t="shared" si="52"/>
        <v>eilB101 100 2002 0,05</v>
      </c>
      <c r="T456" t="str">
        <f t="shared" si="53"/>
        <v>eilB101 100 2002 0,05_warmstart_inf</v>
      </c>
      <c r="U456" t="str">
        <f t="shared" si="54"/>
        <v>Niet meedoen</v>
      </c>
      <c r="V456">
        <f t="shared" si="55"/>
        <v>0</v>
      </c>
      <c r="W456">
        <f t="shared" si="49"/>
        <v>2</v>
      </c>
    </row>
    <row r="457" spans="1:23" x14ac:dyDescent="0.2">
      <c r="A457">
        <v>7</v>
      </c>
      <c r="B457">
        <v>42</v>
      </c>
      <c r="C457">
        <v>100</v>
      </c>
      <c r="D457" t="s">
        <v>16</v>
      </c>
      <c r="E457">
        <v>3.3189198970794598</v>
      </c>
      <c r="F457">
        <v>103.99999999999901</v>
      </c>
      <c r="G457">
        <v>0</v>
      </c>
      <c r="H457">
        <v>0</v>
      </c>
      <c r="I457">
        <v>1016</v>
      </c>
      <c r="J457">
        <v>0</v>
      </c>
      <c r="K457">
        <v>0</v>
      </c>
      <c r="L457">
        <v>2000</v>
      </c>
      <c r="M457">
        <v>0.05</v>
      </c>
      <c r="N457">
        <v>0</v>
      </c>
      <c r="O457" t="s">
        <v>27</v>
      </c>
      <c r="P457">
        <v>0</v>
      </c>
      <c r="Q457" t="str">
        <f t="shared" si="50"/>
        <v>Small</v>
      </c>
      <c r="R457">
        <f t="shared" si="51"/>
        <v>1</v>
      </c>
      <c r="S457" t="str">
        <f t="shared" si="52"/>
        <v>eil7 100 2000 0,05</v>
      </c>
      <c r="T457" t="str">
        <f t="shared" si="53"/>
        <v>eil7 100 2000 0,05_cut_103,999999999999</v>
      </c>
      <c r="U457">
        <f t="shared" si="54"/>
        <v>0</v>
      </c>
      <c r="V457">
        <f t="shared" si="55"/>
        <v>1</v>
      </c>
      <c r="W457">
        <f t="shared" si="49"/>
        <v>2</v>
      </c>
    </row>
    <row r="458" spans="1:23" x14ac:dyDescent="0.2">
      <c r="A458">
        <v>76</v>
      </c>
      <c r="B458">
        <v>5700</v>
      </c>
      <c r="C458">
        <v>100</v>
      </c>
      <c r="D458" t="s">
        <v>19</v>
      </c>
      <c r="E458">
        <v>7217.7135734558096</v>
      </c>
      <c r="F458" t="s">
        <v>17</v>
      </c>
      <c r="G458" t="s">
        <v>17</v>
      </c>
      <c r="H458">
        <v>16.284082412719702</v>
      </c>
      <c r="I458">
        <v>510</v>
      </c>
      <c r="J458">
        <v>110</v>
      </c>
      <c r="K458">
        <v>0.1</v>
      </c>
      <c r="L458">
        <v>2000</v>
      </c>
      <c r="M458">
        <v>0.75</v>
      </c>
      <c r="N458">
        <v>1796</v>
      </c>
      <c r="O458" t="s">
        <v>30</v>
      </c>
      <c r="P458">
        <v>0.21568627450980299</v>
      </c>
      <c r="Q458" t="str">
        <f t="shared" si="50"/>
        <v>Large</v>
      </c>
      <c r="R458">
        <f t="shared" si="51"/>
        <v>0</v>
      </c>
      <c r="S458" t="str">
        <f t="shared" si="52"/>
        <v>eilA76 100 2000 0,75</v>
      </c>
      <c r="T458" t="str">
        <f t="shared" si="53"/>
        <v>eilA76 100 2000 0,75_warmstart_inf</v>
      </c>
      <c r="U458" t="str">
        <f t="shared" si="54"/>
        <v>Niet meedoen</v>
      </c>
      <c r="V458">
        <f t="shared" si="55"/>
        <v>0</v>
      </c>
      <c r="W458">
        <f t="shared" si="49"/>
        <v>2</v>
      </c>
    </row>
    <row r="459" spans="1:23" x14ac:dyDescent="0.2">
      <c r="A459">
        <v>7</v>
      </c>
      <c r="B459">
        <v>42</v>
      </c>
      <c r="C459">
        <v>250</v>
      </c>
      <c r="D459" t="s">
        <v>19</v>
      </c>
      <c r="E459">
        <v>5.3660209178924498</v>
      </c>
      <c r="F459">
        <v>75.999999999999801</v>
      </c>
      <c r="G459">
        <v>0</v>
      </c>
      <c r="H459">
        <v>4.1015994548797599</v>
      </c>
      <c r="I459">
        <v>21</v>
      </c>
      <c r="J459">
        <v>10</v>
      </c>
      <c r="K459">
        <v>0.1</v>
      </c>
      <c r="L459">
        <v>2000</v>
      </c>
      <c r="M459">
        <v>0.75</v>
      </c>
      <c r="N459">
        <v>235</v>
      </c>
      <c r="O459" t="s">
        <v>27</v>
      </c>
      <c r="P459">
        <v>0.476190476190476</v>
      </c>
      <c r="Q459" t="str">
        <f t="shared" si="50"/>
        <v>Small</v>
      </c>
      <c r="R459">
        <f t="shared" si="51"/>
        <v>1</v>
      </c>
      <c r="S459" t="str">
        <f t="shared" si="52"/>
        <v>eil7 250 2000 0,75</v>
      </c>
      <c r="T459" t="str">
        <f t="shared" si="53"/>
        <v>eil7 250 2000 0,75_warmstart_75,9999999999998</v>
      </c>
      <c r="U459">
        <f t="shared" si="54"/>
        <v>0</v>
      </c>
      <c r="V459">
        <f t="shared" si="55"/>
        <v>1</v>
      </c>
      <c r="W459">
        <f t="shared" si="49"/>
        <v>2</v>
      </c>
    </row>
    <row r="460" spans="1:23" x14ac:dyDescent="0.2">
      <c r="A460">
        <v>48</v>
      </c>
      <c r="B460">
        <v>2256</v>
      </c>
      <c r="C460">
        <v>25</v>
      </c>
      <c r="D460" t="s">
        <v>19</v>
      </c>
      <c r="E460">
        <v>7201.9788861274701</v>
      </c>
      <c r="F460" t="s">
        <v>17</v>
      </c>
      <c r="G460" t="s">
        <v>17</v>
      </c>
      <c r="H460">
        <v>4.6429297924041704</v>
      </c>
      <c r="I460">
        <v>841</v>
      </c>
      <c r="J460">
        <v>383</v>
      </c>
      <c r="K460">
        <v>0.1</v>
      </c>
      <c r="L460">
        <v>1998</v>
      </c>
      <c r="M460">
        <v>0.05</v>
      </c>
      <c r="N460">
        <v>45582</v>
      </c>
      <c r="O460" t="s">
        <v>23</v>
      </c>
      <c r="P460">
        <v>0.45541022592152097</v>
      </c>
      <c r="Q460" t="str">
        <f t="shared" si="50"/>
        <v>Medium</v>
      </c>
      <c r="R460">
        <f t="shared" si="51"/>
        <v>0</v>
      </c>
      <c r="S460" t="str">
        <f t="shared" si="52"/>
        <v>att48 25 1998 0,05</v>
      </c>
      <c r="T460" t="str">
        <f t="shared" si="53"/>
        <v>att48 25 1998 0,05_warmstart_inf</v>
      </c>
      <c r="U460" t="str">
        <f t="shared" si="54"/>
        <v>inf</v>
      </c>
      <c r="V460">
        <f t="shared" si="55"/>
        <v>0</v>
      </c>
      <c r="W460">
        <f t="shared" si="49"/>
        <v>2</v>
      </c>
    </row>
    <row r="461" spans="1:23" x14ac:dyDescent="0.2">
      <c r="A461">
        <v>31</v>
      </c>
      <c r="B461">
        <v>930</v>
      </c>
      <c r="C461">
        <v>250</v>
      </c>
      <c r="D461" t="s">
        <v>16</v>
      </c>
      <c r="E461">
        <v>89.354612112045203</v>
      </c>
      <c r="F461">
        <v>222.99999999999801</v>
      </c>
      <c r="G461">
        <v>0</v>
      </c>
      <c r="H461">
        <v>0</v>
      </c>
      <c r="I461">
        <v>678</v>
      </c>
      <c r="J461">
        <v>0</v>
      </c>
      <c r="K461">
        <v>0</v>
      </c>
      <c r="L461">
        <v>2000</v>
      </c>
      <c r="M461">
        <v>0.05</v>
      </c>
      <c r="N461">
        <v>0</v>
      </c>
      <c r="O461" t="s">
        <v>24</v>
      </c>
      <c r="P461">
        <v>0</v>
      </c>
      <c r="Q461" t="str">
        <f t="shared" si="50"/>
        <v>Medium</v>
      </c>
      <c r="R461">
        <f t="shared" si="51"/>
        <v>1</v>
      </c>
      <c r="S461" t="str">
        <f t="shared" si="52"/>
        <v>eil31 250 2000 0,05</v>
      </c>
      <c r="T461" t="str">
        <f t="shared" si="53"/>
        <v>eil31 250 2000 0,05_cut_222,999999999998</v>
      </c>
      <c r="U461">
        <f t="shared" si="54"/>
        <v>0</v>
      </c>
      <c r="V461">
        <f t="shared" si="55"/>
        <v>1</v>
      </c>
      <c r="W461">
        <f t="shared" si="49"/>
        <v>2</v>
      </c>
    </row>
    <row r="462" spans="1:23" x14ac:dyDescent="0.2">
      <c r="A462">
        <v>33</v>
      </c>
      <c r="B462">
        <v>1056</v>
      </c>
      <c r="C462">
        <v>100</v>
      </c>
      <c r="D462" t="s">
        <v>16</v>
      </c>
      <c r="E462">
        <v>6384.69875121116</v>
      </c>
      <c r="F462">
        <v>442.65348671178799</v>
      </c>
      <c r="G462">
        <v>0</v>
      </c>
      <c r="H462">
        <v>0</v>
      </c>
      <c r="I462">
        <v>16482</v>
      </c>
      <c r="J462">
        <v>0</v>
      </c>
      <c r="K462">
        <v>0</v>
      </c>
      <c r="L462">
        <v>2000</v>
      </c>
      <c r="M462">
        <v>0.25</v>
      </c>
      <c r="N462">
        <v>0</v>
      </c>
      <c r="O462" t="s">
        <v>18</v>
      </c>
      <c r="P462">
        <v>0</v>
      </c>
      <c r="Q462" t="str">
        <f t="shared" si="50"/>
        <v>Medium</v>
      </c>
      <c r="R462">
        <f t="shared" si="51"/>
        <v>1</v>
      </c>
      <c r="S462" t="str">
        <f t="shared" si="52"/>
        <v>eil33 100 2000 0,25</v>
      </c>
      <c r="T462" t="str">
        <f t="shared" si="53"/>
        <v>eil33 100 2000 0,25_cut_442,653486711788</v>
      </c>
      <c r="U462">
        <f t="shared" si="54"/>
        <v>0</v>
      </c>
      <c r="V462">
        <f t="shared" si="55"/>
        <v>1</v>
      </c>
      <c r="W462">
        <f t="shared" si="49"/>
        <v>2</v>
      </c>
    </row>
    <row r="463" spans="1:23" x14ac:dyDescent="0.2">
      <c r="A463">
        <v>13</v>
      </c>
      <c r="B463">
        <v>156</v>
      </c>
      <c r="C463">
        <v>50</v>
      </c>
      <c r="D463" t="s">
        <v>19</v>
      </c>
      <c r="E463">
        <v>2.6841778755187899</v>
      </c>
      <c r="F463">
        <v>152.99999999999901</v>
      </c>
      <c r="G463">
        <v>0</v>
      </c>
      <c r="H463">
        <v>0.45229792594909601</v>
      </c>
      <c r="I463">
        <v>58</v>
      </c>
      <c r="J463">
        <v>26</v>
      </c>
      <c r="K463">
        <v>0.1</v>
      </c>
      <c r="L463">
        <v>2001</v>
      </c>
      <c r="M463">
        <v>0.25</v>
      </c>
      <c r="N463">
        <v>0</v>
      </c>
      <c r="O463" t="s">
        <v>21</v>
      </c>
      <c r="P463">
        <v>0.44827586206896503</v>
      </c>
      <c r="Q463" t="str">
        <f t="shared" si="50"/>
        <v>Small</v>
      </c>
      <c r="R463">
        <f t="shared" si="51"/>
        <v>1</v>
      </c>
      <c r="S463" t="str">
        <f t="shared" si="52"/>
        <v>eil13 50 2001 0,25</v>
      </c>
      <c r="T463" t="str">
        <f t="shared" si="53"/>
        <v>eil13 50 2001 0,25_warmstart_152,999999999999</v>
      </c>
      <c r="U463">
        <f t="shared" si="54"/>
        <v>0</v>
      </c>
      <c r="V463">
        <f t="shared" si="55"/>
        <v>1</v>
      </c>
      <c r="W463">
        <f t="shared" si="49"/>
        <v>2</v>
      </c>
    </row>
    <row r="464" spans="1:23" x14ac:dyDescent="0.2">
      <c r="A464">
        <v>51</v>
      </c>
      <c r="B464">
        <v>2550</v>
      </c>
      <c r="C464">
        <v>50</v>
      </c>
      <c r="D464" t="s">
        <v>19</v>
      </c>
      <c r="E464">
        <v>7203.8161365985798</v>
      </c>
      <c r="F464">
        <v>428.87175639203298</v>
      </c>
      <c r="G464">
        <v>8.5747128959650001E-3</v>
      </c>
      <c r="H464">
        <v>5.7107002735137904</v>
      </c>
      <c r="I464">
        <v>395</v>
      </c>
      <c r="J464">
        <v>197</v>
      </c>
      <c r="K464">
        <v>0.1</v>
      </c>
      <c r="L464">
        <v>1998</v>
      </c>
      <c r="M464">
        <v>0.05</v>
      </c>
      <c r="N464">
        <v>46729</v>
      </c>
      <c r="O464" t="s">
        <v>20</v>
      </c>
      <c r="P464">
        <v>0.49873417721518898</v>
      </c>
      <c r="Q464" t="str">
        <f t="shared" si="50"/>
        <v>Large</v>
      </c>
      <c r="R464">
        <f t="shared" si="51"/>
        <v>1</v>
      </c>
      <c r="S464" t="str">
        <f t="shared" si="52"/>
        <v>eil51 50 1998 0,05</v>
      </c>
      <c r="T464" t="str">
        <f t="shared" si="53"/>
        <v>eil51 50 1998 0,05_warmstart_428,871756392033</v>
      </c>
      <c r="U464">
        <f t="shared" si="54"/>
        <v>8.5747128959650001E-3</v>
      </c>
      <c r="V464">
        <f t="shared" si="55"/>
        <v>0</v>
      </c>
      <c r="W464">
        <f t="shared" si="49"/>
        <v>2</v>
      </c>
    </row>
    <row r="465" spans="1:23" x14ac:dyDescent="0.2">
      <c r="A465">
        <v>23</v>
      </c>
      <c r="B465">
        <v>506</v>
      </c>
      <c r="C465">
        <v>25</v>
      </c>
      <c r="D465" t="s">
        <v>16</v>
      </c>
      <c r="E465">
        <v>4.5220093727111799</v>
      </c>
      <c r="F465">
        <v>470.05859968022298</v>
      </c>
      <c r="G465">
        <v>0</v>
      </c>
      <c r="H465">
        <v>0</v>
      </c>
      <c r="I465">
        <v>267</v>
      </c>
      <c r="J465">
        <v>0</v>
      </c>
      <c r="K465">
        <v>0</v>
      </c>
      <c r="L465">
        <v>1998</v>
      </c>
      <c r="M465">
        <v>0.05</v>
      </c>
      <c r="N465">
        <v>0</v>
      </c>
      <c r="O465" t="s">
        <v>25</v>
      </c>
      <c r="P465">
        <v>0</v>
      </c>
      <c r="Q465" t="str">
        <f t="shared" si="50"/>
        <v>Small</v>
      </c>
      <c r="R465">
        <f t="shared" si="51"/>
        <v>1</v>
      </c>
      <c r="S465" t="str">
        <f t="shared" si="52"/>
        <v>eil23 25 1998 0,05</v>
      </c>
      <c r="T465" t="str">
        <f t="shared" si="53"/>
        <v>eil23 25 1998 0,05_cut_470,058599680223</v>
      </c>
      <c r="U465">
        <f t="shared" si="54"/>
        <v>0</v>
      </c>
      <c r="V465">
        <f t="shared" si="55"/>
        <v>1</v>
      </c>
      <c r="W465">
        <f t="shared" si="49"/>
        <v>2</v>
      </c>
    </row>
    <row r="466" spans="1:23" x14ac:dyDescent="0.2">
      <c r="A466">
        <v>76</v>
      </c>
      <c r="B466">
        <v>5700</v>
      </c>
      <c r="C466">
        <v>50</v>
      </c>
      <c r="D466" t="s">
        <v>19</v>
      </c>
      <c r="E466">
        <v>4252.16991257667</v>
      </c>
      <c r="F466">
        <v>544.36905175591403</v>
      </c>
      <c r="G466">
        <v>0</v>
      </c>
      <c r="H466">
        <v>10.320329666137599</v>
      </c>
      <c r="I466">
        <v>445</v>
      </c>
      <c r="J466">
        <v>226</v>
      </c>
      <c r="K466">
        <v>0.1</v>
      </c>
      <c r="L466">
        <v>2000</v>
      </c>
      <c r="M466">
        <v>0.25</v>
      </c>
      <c r="N466">
        <v>10766</v>
      </c>
      <c r="O466" t="s">
        <v>26</v>
      </c>
      <c r="P466">
        <v>0.50786516853932495</v>
      </c>
      <c r="Q466" t="str">
        <f t="shared" si="50"/>
        <v>Large</v>
      </c>
      <c r="R466">
        <f t="shared" si="51"/>
        <v>1</v>
      </c>
      <c r="S466" t="str">
        <f t="shared" si="52"/>
        <v>eilB76 50 2000 0,25</v>
      </c>
      <c r="T466" t="str">
        <f t="shared" si="53"/>
        <v>eilB76 50 2000 0,25_warmstart_544,369051755914</v>
      </c>
      <c r="U466" t="str">
        <f t="shared" si="54"/>
        <v>Niet meedoen</v>
      </c>
      <c r="V466">
        <f t="shared" si="55"/>
        <v>1</v>
      </c>
      <c r="W466">
        <f t="shared" si="49"/>
        <v>2</v>
      </c>
    </row>
    <row r="467" spans="1:23" x14ac:dyDescent="0.2">
      <c r="A467">
        <v>31</v>
      </c>
      <c r="B467">
        <v>930</v>
      </c>
      <c r="C467">
        <v>100</v>
      </c>
      <c r="D467" t="s">
        <v>19</v>
      </c>
      <c r="E467">
        <v>16.390275478363002</v>
      </c>
      <c r="F467">
        <v>222.99999999999901</v>
      </c>
      <c r="G467">
        <v>0</v>
      </c>
      <c r="H467">
        <v>2.3703148365020699</v>
      </c>
      <c r="I467">
        <v>147</v>
      </c>
      <c r="J467">
        <v>108</v>
      </c>
      <c r="K467">
        <v>0.1</v>
      </c>
      <c r="L467">
        <v>1998</v>
      </c>
      <c r="M467">
        <v>0.25</v>
      </c>
      <c r="N467">
        <v>0</v>
      </c>
      <c r="O467" t="s">
        <v>24</v>
      </c>
      <c r="P467">
        <v>0.73469387755102</v>
      </c>
      <c r="Q467" t="str">
        <f t="shared" si="50"/>
        <v>Medium</v>
      </c>
      <c r="R467">
        <f t="shared" si="51"/>
        <v>1</v>
      </c>
      <c r="S467" t="str">
        <f t="shared" si="52"/>
        <v>eil31 100 1998 0,25</v>
      </c>
      <c r="T467" t="str">
        <f t="shared" si="53"/>
        <v>eil31 100 1998 0,25_warmstart_222,999999999999</v>
      </c>
      <c r="U467">
        <f t="shared" si="54"/>
        <v>0</v>
      </c>
      <c r="V467">
        <f t="shared" si="55"/>
        <v>1</v>
      </c>
      <c r="W467">
        <f t="shared" si="49"/>
        <v>2</v>
      </c>
    </row>
    <row r="468" spans="1:23" x14ac:dyDescent="0.2">
      <c r="A468">
        <v>76</v>
      </c>
      <c r="B468">
        <v>5700</v>
      </c>
      <c r="C468">
        <v>25</v>
      </c>
      <c r="D468" t="s">
        <v>16</v>
      </c>
      <c r="E468">
        <v>3242.4962618350901</v>
      </c>
      <c r="F468">
        <v>544.36905267082795</v>
      </c>
      <c r="G468">
        <v>0</v>
      </c>
      <c r="H468">
        <v>0</v>
      </c>
      <c r="I468">
        <v>3588</v>
      </c>
      <c r="J468">
        <v>0</v>
      </c>
      <c r="K468">
        <v>0</v>
      </c>
      <c r="L468">
        <v>1998</v>
      </c>
      <c r="M468">
        <v>0.05</v>
      </c>
      <c r="N468">
        <v>0</v>
      </c>
      <c r="O468" t="s">
        <v>30</v>
      </c>
      <c r="P468">
        <v>0</v>
      </c>
      <c r="Q468" t="str">
        <f t="shared" si="50"/>
        <v>Large</v>
      </c>
      <c r="R468">
        <f t="shared" si="51"/>
        <v>1</v>
      </c>
      <c r="S468" t="str">
        <f t="shared" si="52"/>
        <v>eilA76 25 1998 0,05</v>
      </c>
      <c r="T468" t="str">
        <f t="shared" si="53"/>
        <v>eilA76 25 1998 0,05_cut_544,369052670828</v>
      </c>
      <c r="U468">
        <f t="shared" si="54"/>
        <v>0</v>
      </c>
      <c r="V468">
        <f t="shared" si="55"/>
        <v>1</v>
      </c>
      <c r="W468">
        <f t="shared" si="49"/>
        <v>2</v>
      </c>
    </row>
    <row r="469" spans="1:23" x14ac:dyDescent="0.2">
      <c r="A469">
        <v>31</v>
      </c>
      <c r="B469">
        <v>930</v>
      </c>
      <c r="C469">
        <v>50</v>
      </c>
      <c r="D469" t="s">
        <v>19</v>
      </c>
      <c r="E469">
        <v>4.7244391441345197</v>
      </c>
      <c r="F469">
        <v>222.99999999999901</v>
      </c>
      <c r="G469">
        <v>0</v>
      </c>
      <c r="H469">
        <v>0.98057126998901301</v>
      </c>
      <c r="I469">
        <v>127</v>
      </c>
      <c r="J469">
        <v>82</v>
      </c>
      <c r="K469">
        <v>0.1</v>
      </c>
      <c r="L469">
        <v>2000</v>
      </c>
      <c r="M469">
        <v>0.75</v>
      </c>
      <c r="N469">
        <v>0</v>
      </c>
      <c r="O469" t="s">
        <v>24</v>
      </c>
      <c r="P469">
        <v>0.64566929133858197</v>
      </c>
      <c r="Q469" t="str">
        <f t="shared" si="50"/>
        <v>Medium</v>
      </c>
      <c r="R469">
        <f t="shared" si="51"/>
        <v>1</v>
      </c>
      <c r="S469" t="str">
        <f t="shared" si="52"/>
        <v>eil31 50 2000 0,75</v>
      </c>
      <c r="T469" t="str">
        <f t="shared" si="53"/>
        <v>eil31 50 2000 0,75_warmstart_222,999999999999</v>
      </c>
      <c r="U469">
        <f t="shared" si="54"/>
        <v>0</v>
      </c>
      <c r="V469">
        <f t="shared" si="55"/>
        <v>1</v>
      </c>
      <c r="W469">
        <f t="shared" si="49"/>
        <v>2</v>
      </c>
    </row>
    <row r="470" spans="1:23" x14ac:dyDescent="0.2">
      <c r="A470">
        <v>76</v>
      </c>
      <c r="B470">
        <v>5700</v>
      </c>
      <c r="C470">
        <v>100</v>
      </c>
      <c r="D470" t="s">
        <v>19</v>
      </c>
      <c r="E470">
        <v>7215.1546306610098</v>
      </c>
      <c r="F470">
        <v>545.78755246874505</v>
      </c>
      <c r="G470">
        <v>5.5275912753962996E-3</v>
      </c>
      <c r="H470">
        <v>17.160661697387599</v>
      </c>
      <c r="I470">
        <v>469</v>
      </c>
      <c r="J470">
        <v>106</v>
      </c>
      <c r="K470">
        <v>0.1</v>
      </c>
      <c r="L470">
        <v>2001</v>
      </c>
      <c r="M470">
        <v>0.05</v>
      </c>
      <c r="N470">
        <v>4580</v>
      </c>
      <c r="O470" t="s">
        <v>30</v>
      </c>
      <c r="P470">
        <v>0.22601279317697201</v>
      </c>
      <c r="Q470" t="str">
        <f t="shared" si="50"/>
        <v>Large</v>
      </c>
      <c r="R470">
        <f t="shared" si="51"/>
        <v>1</v>
      </c>
      <c r="S470" t="str">
        <f t="shared" si="52"/>
        <v>eilA76 100 2001 0,05</v>
      </c>
      <c r="T470" t="str">
        <f t="shared" si="53"/>
        <v>eilA76 100 2001 0,05_warmstart_545,787552468745</v>
      </c>
      <c r="U470" t="str">
        <f t="shared" si="54"/>
        <v>Niet meedoen</v>
      </c>
      <c r="V470">
        <f t="shared" si="55"/>
        <v>0</v>
      </c>
      <c r="W470">
        <f t="shared" si="49"/>
        <v>2</v>
      </c>
    </row>
    <row r="471" spans="1:23" x14ac:dyDescent="0.2">
      <c r="A471">
        <v>22</v>
      </c>
      <c r="B471">
        <v>462</v>
      </c>
      <c r="C471">
        <v>50</v>
      </c>
      <c r="D471" t="s">
        <v>19</v>
      </c>
      <c r="E471">
        <v>41.913538932800201</v>
      </c>
      <c r="F471">
        <v>278.43707695875997</v>
      </c>
      <c r="G471">
        <v>0</v>
      </c>
      <c r="H471">
        <v>1.4309449195861801</v>
      </c>
      <c r="I471">
        <v>215</v>
      </c>
      <c r="J471">
        <v>123</v>
      </c>
      <c r="K471">
        <v>0.1</v>
      </c>
      <c r="L471">
        <v>2000</v>
      </c>
      <c r="M471">
        <v>0.75</v>
      </c>
      <c r="N471">
        <v>4295</v>
      </c>
      <c r="O471" t="s">
        <v>22</v>
      </c>
      <c r="P471">
        <v>0.57209302325581302</v>
      </c>
      <c r="Q471" t="str">
        <f t="shared" si="50"/>
        <v>Small</v>
      </c>
      <c r="R471">
        <f t="shared" si="51"/>
        <v>1</v>
      </c>
      <c r="S471" t="str">
        <f t="shared" si="52"/>
        <v>eil22 50 2000 0,75</v>
      </c>
      <c r="T471" t="str">
        <f t="shared" si="53"/>
        <v>eil22 50 2000 0,75_warmstart_278,43707695876</v>
      </c>
      <c r="U471">
        <f t="shared" si="54"/>
        <v>0</v>
      </c>
      <c r="V471">
        <f t="shared" si="55"/>
        <v>1</v>
      </c>
      <c r="W471">
        <f t="shared" si="49"/>
        <v>2</v>
      </c>
    </row>
    <row r="472" spans="1:23" x14ac:dyDescent="0.2">
      <c r="A472">
        <v>22</v>
      </c>
      <c r="B472">
        <v>462</v>
      </c>
      <c r="C472">
        <v>100</v>
      </c>
      <c r="D472" t="s">
        <v>19</v>
      </c>
      <c r="E472">
        <v>178.70421051979</v>
      </c>
      <c r="F472">
        <v>278.43707695875997</v>
      </c>
      <c r="G472">
        <v>0</v>
      </c>
      <c r="H472">
        <v>2.0200560092925999</v>
      </c>
      <c r="I472">
        <v>160</v>
      </c>
      <c r="J472">
        <v>68</v>
      </c>
      <c r="K472">
        <v>0.1</v>
      </c>
      <c r="L472">
        <v>1998</v>
      </c>
      <c r="M472">
        <v>0.75</v>
      </c>
      <c r="N472">
        <v>10837</v>
      </c>
      <c r="O472" t="s">
        <v>22</v>
      </c>
      <c r="P472">
        <v>0.42499999999999999</v>
      </c>
      <c r="Q472" t="str">
        <f t="shared" si="50"/>
        <v>Small</v>
      </c>
      <c r="R472">
        <f t="shared" si="51"/>
        <v>1</v>
      </c>
      <c r="S472" t="str">
        <f t="shared" si="52"/>
        <v>eil22 100 1998 0,75</v>
      </c>
      <c r="T472" t="str">
        <f t="shared" si="53"/>
        <v>eil22 100 1998 0,75_warmstart_278,43707695876</v>
      </c>
      <c r="U472">
        <f t="shared" si="54"/>
        <v>0</v>
      </c>
      <c r="V472">
        <f t="shared" si="55"/>
        <v>1</v>
      </c>
      <c r="W472">
        <f t="shared" si="49"/>
        <v>2</v>
      </c>
    </row>
    <row r="473" spans="1:23" x14ac:dyDescent="0.2">
      <c r="A473">
        <v>13</v>
      </c>
      <c r="B473">
        <v>156</v>
      </c>
      <c r="C473">
        <v>250</v>
      </c>
      <c r="D473" t="s">
        <v>16</v>
      </c>
      <c r="E473">
        <v>54.5771965980529</v>
      </c>
      <c r="F473">
        <v>152.99999999999901</v>
      </c>
      <c r="G473">
        <v>0</v>
      </c>
      <c r="H473">
        <v>0</v>
      </c>
      <c r="I473">
        <v>54</v>
      </c>
      <c r="J473">
        <v>0</v>
      </c>
      <c r="K473">
        <v>0</v>
      </c>
      <c r="L473">
        <v>2002</v>
      </c>
      <c r="M473">
        <v>0.75</v>
      </c>
      <c r="N473">
        <v>0</v>
      </c>
      <c r="O473" t="s">
        <v>21</v>
      </c>
      <c r="P473">
        <v>0</v>
      </c>
      <c r="Q473" t="str">
        <f t="shared" si="50"/>
        <v>Small</v>
      </c>
      <c r="R473">
        <f t="shared" si="51"/>
        <v>1</v>
      </c>
      <c r="S473" t="str">
        <f t="shared" si="52"/>
        <v>eil13 250 2002 0,75</v>
      </c>
      <c r="T473" t="str">
        <f t="shared" si="53"/>
        <v>eil13 250 2002 0,75_cut_152,999999999999</v>
      </c>
      <c r="U473">
        <f t="shared" si="54"/>
        <v>0</v>
      </c>
      <c r="V473">
        <f t="shared" si="55"/>
        <v>1</v>
      </c>
      <c r="W473">
        <f t="shared" si="49"/>
        <v>2</v>
      </c>
    </row>
    <row r="474" spans="1:23" x14ac:dyDescent="0.2">
      <c r="A474">
        <v>7</v>
      </c>
      <c r="B474">
        <v>42</v>
      </c>
      <c r="C474">
        <v>100</v>
      </c>
      <c r="D474" t="s">
        <v>19</v>
      </c>
      <c r="E474">
        <v>3.1448714733123699</v>
      </c>
      <c r="F474">
        <v>103.99999999999901</v>
      </c>
      <c r="G474">
        <v>0</v>
      </c>
      <c r="H474">
        <v>0.79674267768859797</v>
      </c>
      <c r="I474">
        <v>92</v>
      </c>
      <c r="J474">
        <v>79</v>
      </c>
      <c r="K474">
        <v>0.1</v>
      </c>
      <c r="L474">
        <v>2002</v>
      </c>
      <c r="M474">
        <v>0.05</v>
      </c>
      <c r="N474">
        <v>836</v>
      </c>
      <c r="O474" t="s">
        <v>27</v>
      </c>
      <c r="P474">
        <v>0.85869565217391297</v>
      </c>
      <c r="Q474" t="str">
        <f t="shared" si="50"/>
        <v>Small</v>
      </c>
      <c r="R474">
        <f t="shared" si="51"/>
        <v>1</v>
      </c>
      <c r="S474" t="str">
        <f t="shared" si="52"/>
        <v>eil7 100 2002 0,05</v>
      </c>
      <c r="T474" t="str">
        <f t="shared" si="53"/>
        <v>eil7 100 2002 0,05_warmstart_103,999999999999</v>
      </c>
      <c r="U474">
        <f t="shared" si="54"/>
        <v>0</v>
      </c>
      <c r="V474">
        <f t="shared" si="55"/>
        <v>1</v>
      </c>
      <c r="W474">
        <f t="shared" si="49"/>
        <v>2</v>
      </c>
    </row>
    <row r="475" spans="1:23" x14ac:dyDescent="0.2">
      <c r="A475">
        <v>76</v>
      </c>
      <c r="B475">
        <v>5700</v>
      </c>
      <c r="C475">
        <v>25</v>
      </c>
      <c r="D475" t="s">
        <v>19</v>
      </c>
      <c r="E475">
        <v>1418.9077756404799</v>
      </c>
      <c r="F475">
        <v>544.36905267082795</v>
      </c>
      <c r="G475">
        <v>0</v>
      </c>
      <c r="H475">
        <v>6.1358702182769704</v>
      </c>
      <c r="I475">
        <v>447</v>
      </c>
      <c r="J475">
        <v>108</v>
      </c>
      <c r="K475">
        <v>0.1</v>
      </c>
      <c r="L475">
        <v>1998</v>
      </c>
      <c r="M475">
        <v>0.25</v>
      </c>
      <c r="N475">
        <v>4827</v>
      </c>
      <c r="O475" t="s">
        <v>29</v>
      </c>
      <c r="P475">
        <v>0.24161073825503299</v>
      </c>
      <c r="Q475" t="str">
        <f t="shared" si="50"/>
        <v>Large</v>
      </c>
      <c r="R475">
        <f t="shared" si="51"/>
        <v>1</v>
      </c>
      <c r="S475" t="str">
        <f t="shared" si="52"/>
        <v>eilD76 25 1998 0,25</v>
      </c>
      <c r="T475" t="str">
        <f t="shared" si="53"/>
        <v>eilD76 25 1998 0,25_warmstart_544,369052670828</v>
      </c>
      <c r="U475">
        <f t="shared" si="54"/>
        <v>0</v>
      </c>
      <c r="V475">
        <f t="shared" si="55"/>
        <v>1</v>
      </c>
      <c r="W475">
        <f t="shared" si="49"/>
        <v>2</v>
      </c>
    </row>
    <row r="476" spans="1:23" x14ac:dyDescent="0.2">
      <c r="A476">
        <v>22</v>
      </c>
      <c r="B476">
        <v>462</v>
      </c>
      <c r="C476">
        <v>100</v>
      </c>
      <c r="D476" t="s">
        <v>16</v>
      </c>
      <c r="E476">
        <v>374.79107737541199</v>
      </c>
      <c r="F476">
        <v>278.43707695875997</v>
      </c>
      <c r="G476">
        <v>0</v>
      </c>
      <c r="H476">
        <v>0</v>
      </c>
      <c r="I476">
        <v>7085</v>
      </c>
      <c r="J476">
        <v>0</v>
      </c>
      <c r="K476">
        <v>0</v>
      </c>
      <c r="L476">
        <v>2002</v>
      </c>
      <c r="M476">
        <v>0.25</v>
      </c>
      <c r="N476">
        <v>0</v>
      </c>
      <c r="O476" t="s">
        <v>22</v>
      </c>
      <c r="P476">
        <v>0</v>
      </c>
      <c r="Q476" t="str">
        <f t="shared" si="50"/>
        <v>Small</v>
      </c>
      <c r="R476">
        <f t="shared" si="51"/>
        <v>1</v>
      </c>
      <c r="S476" t="str">
        <f t="shared" si="52"/>
        <v>eil22 100 2002 0,25</v>
      </c>
      <c r="T476" t="str">
        <f t="shared" si="53"/>
        <v>eil22 100 2002 0,25_cut_278,43707695876</v>
      </c>
      <c r="U476">
        <f t="shared" si="54"/>
        <v>0</v>
      </c>
      <c r="V476">
        <f t="shared" si="55"/>
        <v>1</v>
      </c>
      <c r="W476">
        <f t="shared" si="49"/>
        <v>2</v>
      </c>
    </row>
    <row r="477" spans="1:23" x14ac:dyDescent="0.2">
      <c r="A477">
        <v>13</v>
      </c>
      <c r="B477">
        <v>156</v>
      </c>
      <c r="C477">
        <v>100</v>
      </c>
      <c r="D477" t="s">
        <v>16</v>
      </c>
      <c r="E477">
        <v>8.3983516693115199</v>
      </c>
      <c r="F477">
        <v>153</v>
      </c>
      <c r="G477">
        <v>0</v>
      </c>
      <c r="H477">
        <v>0</v>
      </c>
      <c r="I477">
        <v>54</v>
      </c>
      <c r="J477">
        <v>0</v>
      </c>
      <c r="K477">
        <v>0</v>
      </c>
      <c r="L477">
        <v>2001</v>
      </c>
      <c r="M477">
        <v>0.05</v>
      </c>
      <c r="N477">
        <v>0</v>
      </c>
      <c r="O477" t="s">
        <v>21</v>
      </c>
      <c r="P477">
        <v>0</v>
      </c>
      <c r="Q477" t="str">
        <f t="shared" si="50"/>
        <v>Small</v>
      </c>
      <c r="R477">
        <f t="shared" si="51"/>
        <v>1</v>
      </c>
      <c r="S477" t="str">
        <f t="shared" si="52"/>
        <v>eil13 100 2001 0,05</v>
      </c>
      <c r="T477" t="str">
        <f t="shared" si="53"/>
        <v>eil13 100 2001 0,05_cut_153</v>
      </c>
      <c r="U477">
        <f t="shared" si="54"/>
        <v>0</v>
      </c>
      <c r="V477">
        <f t="shared" si="55"/>
        <v>1</v>
      </c>
      <c r="W477">
        <f t="shared" si="49"/>
        <v>2</v>
      </c>
    </row>
    <row r="478" spans="1:23" x14ac:dyDescent="0.2">
      <c r="A478">
        <v>7</v>
      </c>
      <c r="B478">
        <v>42</v>
      </c>
      <c r="C478">
        <v>250</v>
      </c>
      <c r="D478" t="s">
        <v>16</v>
      </c>
      <c r="E478">
        <v>1.28127288818359</v>
      </c>
      <c r="F478">
        <v>75.999999999999801</v>
      </c>
      <c r="G478">
        <v>0</v>
      </c>
      <c r="H478">
        <v>0</v>
      </c>
      <c r="I478">
        <v>95</v>
      </c>
      <c r="J478">
        <v>0</v>
      </c>
      <c r="K478">
        <v>0</v>
      </c>
      <c r="L478">
        <v>2000</v>
      </c>
      <c r="M478">
        <v>0.75</v>
      </c>
      <c r="N478">
        <v>0</v>
      </c>
      <c r="O478" t="s">
        <v>27</v>
      </c>
      <c r="P478">
        <v>0</v>
      </c>
      <c r="Q478" t="str">
        <f t="shared" si="50"/>
        <v>Small</v>
      </c>
      <c r="R478">
        <f t="shared" si="51"/>
        <v>1</v>
      </c>
      <c r="S478" t="str">
        <f t="shared" si="52"/>
        <v>eil7 250 2000 0,75</v>
      </c>
      <c r="T478" t="str">
        <f t="shared" si="53"/>
        <v>eil7 250 2000 0,75_cut_75,9999999999998</v>
      </c>
      <c r="U478">
        <f t="shared" si="54"/>
        <v>0</v>
      </c>
      <c r="V478">
        <f t="shared" si="55"/>
        <v>1</v>
      </c>
      <c r="W478">
        <f t="shared" si="49"/>
        <v>2</v>
      </c>
    </row>
    <row r="479" spans="1:23" x14ac:dyDescent="0.2">
      <c r="A479">
        <v>51</v>
      </c>
      <c r="B479">
        <v>2550</v>
      </c>
      <c r="C479">
        <v>250</v>
      </c>
      <c r="D479" t="s">
        <v>16</v>
      </c>
      <c r="E479">
        <v>7220.14087104797</v>
      </c>
      <c r="F479" t="s">
        <v>17</v>
      </c>
      <c r="G479" t="s">
        <v>17</v>
      </c>
      <c r="H479">
        <v>0</v>
      </c>
      <c r="I479">
        <v>13121</v>
      </c>
      <c r="J479">
        <v>0</v>
      </c>
      <c r="K479">
        <v>0</v>
      </c>
      <c r="L479">
        <v>2001</v>
      </c>
      <c r="M479">
        <v>0.05</v>
      </c>
      <c r="N479">
        <v>0</v>
      </c>
      <c r="O479" t="s">
        <v>20</v>
      </c>
      <c r="P479">
        <v>0</v>
      </c>
      <c r="Q479" t="str">
        <f t="shared" si="50"/>
        <v>Large</v>
      </c>
      <c r="R479">
        <f t="shared" si="51"/>
        <v>0</v>
      </c>
      <c r="S479" t="str">
        <f t="shared" si="52"/>
        <v>eil51 250 2001 0,05</v>
      </c>
      <c r="T479" t="str">
        <f t="shared" si="53"/>
        <v>eil51 250 2001 0,05_cut_inf</v>
      </c>
      <c r="U479" t="str">
        <f t="shared" si="54"/>
        <v>inf</v>
      </c>
      <c r="V479">
        <f t="shared" si="55"/>
        <v>0</v>
      </c>
      <c r="W479">
        <f t="shared" si="49"/>
        <v>2</v>
      </c>
    </row>
    <row r="480" spans="1:23" x14ac:dyDescent="0.2">
      <c r="A480">
        <v>30</v>
      </c>
      <c r="B480">
        <v>870</v>
      </c>
      <c r="C480">
        <v>50</v>
      </c>
      <c r="D480" t="s">
        <v>19</v>
      </c>
      <c r="E480">
        <v>47.417796134948702</v>
      </c>
      <c r="F480">
        <v>382.72988778852903</v>
      </c>
      <c r="G480">
        <v>0</v>
      </c>
      <c r="H480">
        <v>1.92100882530212</v>
      </c>
      <c r="I480">
        <v>281</v>
      </c>
      <c r="J480">
        <v>107</v>
      </c>
      <c r="K480">
        <v>0.1</v>
      </c>
      <c r="L480">
        <v>1998</v>
      </c>
      <c r="M480">
        <v>0.05</v>
      </c>
      <c r="N480">
        <v>1191</v>
      </c>
      <c r="O480" t="s">
        <v>28</v>
      </c>
      <c r="P480">
        <v>0.38078291814946602</v>
      </c>
      <c r="Q480" t="str">
        <f t="shared" si="50"/>
        <v>Medium</v>
      </c>
      <c r="R480">
        <f t="shared" si="51"/>
        <v>1</v>
      </c>
      <c r="S480" t="str">
        <f t="shared" si="52"/>
        <v>eil30 50 1998 0,05</v>
      </c>
      <c r="T480" t="str">
        <f t="shared" si="53"/>
        <v>eil30 50 1998 0,05_warmstart_382,729887788529</v>
      </c>
      <c r="U480">
        <f t="shared" si="54"/>
        <v>0</v>
      </c>
      <c r="V480">
        <f t="shared" si="55"/>
        <v>1</v>
      </c>
      <c r="W480">
        <f t="shared" si="49"/>
        <v>2</v>
      </c>
    </row>
    <row r="481" spans="1:23" x14ac:dyDescent="0.2">
      <c r="A481">
        <v>22</v>
      </c>
      <c r="B481">
        <v>462</v>
      </c>
      <c r="C481">
        <v>50</v>
      </c>
      <c r="D481" t="s">
        <v>19</v>
      </c>
      <c r="E481">
        <v>33.3645243644714</v>
      </c>
      <c r="F481">
        <v>278.43707695875997</v>
      </c>
      <c r="G481">
        <v>0</v>
      </c>
      <c r="H481">
        <v>0.97920680046081499</v>
      </c>
      <c r="I481">
        <v>143</v>
      </c>
      <c r="J481">
        <v>65</v>
      </c>
      <c r="K481">
        <v>0.1</v>
      </c>
      <c r="L481">
        <v>1999</v>
      </c>
      <c r="M481">
        <v>0.25</v>
      </c>
      <c r="N481">
        <v>1590</v>
      </c>
      <c r="O481" t="s">
        <v>22</v>
      </c>
      <c r="P481">
        <v>0.45454545454545398</v>
      </c>
      <c r="Q481" t="str">
        <f t="shared" si="50"/>
        <v>Small</v>
      </c>
      <c r="R481">
        <f t="shared" si="51"/>
        <v>1</v>
      </c>
      <c r="S481" t="str">
        <f t="shared" si="52"/>
        <v>eil22 50 1999 0,25</v>
      </c>
      <c r="T481" t="str">
        <f t="shared" si="53"/>
        <v>eil22 50 1999 0,25_warmstart_278,43707695876</v>
      </c>
      <c r="U481">
        <f t="shared" si="54"/>
        <v>0</v>
      </c>
      <c r="V481">
        <f t="shared" si="55"/>
        <v>1</v>
      </c>
      <c r="W481">
        <f t="shared" si="49"/>
        <v>2</v>
      </c>
    </row>
    <row r="482" spans="1:23" x14ac:dyDescent="0.2">
      <c r="A482">
        <v>23</v>
      </c>
      <c r="B482">
        <v>506</v>
      </c>
      <c r="C482">
        <v>100</v>
      </c>
      <c r="D482" t="s">
        <v>19</v>
      </c>
      <c r="E482">
        <v>31.042866945266699</v>
      </c>
      <c r="F482">
        <v>470.05859968022401</v>
      </c>
      <c r="G482">
        <v>0</v>
      </c>
      <c r="H482">
        <v>1.26235651969909</v>
      </c>
      <c r="I482">
        <v>92</v>
      </c>
      <c r="J482">
        <v>70</v>
      </c>
      <c r="K482">
        <v>0.1</v>
      </c>
      <c r="L482">
        <v>2002</v>
      </c>
      <c r="M482">
        <v>0.75</v>
      </c>
      <c r="N482">
        <v>21</v>
      </c>
      <c r="O482" t="s">
        <v>25</v>
      </c>
      <c r="P482">
        <v>0.76086956521739102</v>
      </c>
      <c r="Q482" t="str">
        <f t="shared" si="50"/>
        <v>Small</v>
      </c>
      <c r="R482">
        <f t="shared" si="51"/>
        <v>1</v>
      </c>
      <c r="S482" t="str">
        <f t="shared" si="52"/>
        <v>eil23 100 2002 0,75</v>
      </c>
      <c r="T482" t="str">
        <f t="shared" si="53"/>
        <v>eil23 100 2002 0,75_warmstart_470,058599680224</v>
      </c>
      <c r="U482">
        <f t="shared" si="54"/>
        <v>0</v>
      </c>
      <c r="V482">
        <f t="shared" si="55"/>
        <v>1</v>
      </c>
      <c r="W482">
        <f t="shared" si="49"/>
        <v>2</v>
      </c>
    </row>
    <row r="483" spans="1:23" x14ac:dyDescent="0.2">
      <c r="A483">
        <v>33</v>
      </c>
      <c r="B483">
        <v>1056</v>
      </c>
      <c r="C483">
        <v>25</v>
      </c>
      <c r="D483" t="s">
        <v>19</v>
      </c>
      <c r="E483">
        <v>64.3428151607513</v>
      </c>
      <c r="F483">
        <v>442.65348671178799</v>
      </c>
      <c r="G483">
        <v>0</v>
      </c>
      <c r="H483">
        <v>3.1957337856292698</v>
      </c>
      <c r="I483">
        <v>476</v>
      </c>
      <c r="J483">
        <v>272</v>
      </c>
      <c r="K483">
        <v>0.1</v>
      </c>
      <c r="L483">
        <v>1998</v>
      </c>
      <c r="M483">
        <v>0.05</v>
      </c>
      <c r="N483">
        <v>1570</v>
      </c>
      <c r="O483" t="s">
        <v>18</v>
      </c>
      <c r="P483">
        <v>0.57142857142857095</v>
      </c>
      <c r="Q483" t="str">
        <f t="shared" si="50"/>
        <v>Medium</v>
      </c>
      <c r="R483">
        <f t="shared" si="51"/>
        <v>1</v>
      </c>
      <c r="S483" t="str">
        <f t="shared" si="52"/>
        <v>eil33 25 1998 0,05</v>
      </c>
      <c r="T483" t="str">
        <f t="shared" si="53"/>
        <v>eil33 25 1998 0,05_warmstart_442,653486711788</v>
      </c>
      <c r="U483">
        <f t="shared" si="54"/>
        <v>0</v>
      </c>
      <c r="V483">
        <f t="shared" si="55"/>
        <v>1</v>
      </c>
      <c r="W483">
        <f t="shared" si="49"/>
        <v>2</v>
      </c>
    </row>
    <row r="484" spans="1:23" x14ac:dyDescent="0.2">
      <c r="A484">
        <v>76</v>
      </c>
      <c r="B484">
        <v>5700</v>
      </c>
      <c r="C484">
        <v>25</v>
      </c>
      <c r="D484" t="s">
        <v>19</v>
      </c>
      <c r="E484">
        <v>687.368760585784</v>
      </c>
      <c r="F484">
        <v>544.36905267082795</v>
      </c>
      <c r="G484">
        <v>0</v>
      </c>
      <c r="H484">
        <v>6.0488464832305899</v>
      </c>
      <c r="I484">
        <v>459</v>
      </c>
      <c r="J484">
        <v>108</v>
      </c>
      <c r="K484">
        <v>0.1</v>
      </c>
      <c r="L484">
        <v>2001</v>
      </c>
      <c r="M484">
        <v>0.75</v>
      </c>
      <c r="N484">
        <v>1728</v>
      </c>
      <c r="O484" t="s">
        <v>29</v>
      </c>
      <c r="P484">
        <v>0.23529411764705799</v>
      </c>
      <c r="Q484" t="str">
        <f t="shared" si="50"/>
        <v>Large</v>
      </c>
      <c r="R484">
        <f t="shared" si="51"/>
        <v>1</v>
      </c>
      <c r="S484" t="str">
        <f t="shared" si="52"/>
        <v>eilD76 25 2001 0,75</v>
      </c>
      <c r="T484" t="str">
        <f t="shared" si="53"/>
        <v>eilD76 25 2001 0,75_warmstart_544,369052670828</v>
      </c>
      <c r="U484">
        <f t="shared" si="54"/>
        <v>0</v>
      </c>
      <c r="V484">
        <f t="shared" si="55"/>
        <v>1</v>
      </c>
      <c r="W484">
        <f t="shared" si="49"/>
        <v>2</v>
      </c>
    </row>
    <row r="485" spans="1:23" x14ac:dyDescent="0.2">
      <c r="A485">
        <v>101</v>
      </c>
      <c r="B485">
        <v>10100</v>
      </c>
      <c r="C485">
        <v>25</v>
      </c>
      <c r="D485" t="s">
        <v>19</v>
      </c>
      <c r="E485">
        <v>7209.74329447746</v>
      </c>
      <c r="F485">
        <v>655.62294848048805</v>
      </c>
      <c r="G485">
        <v>1.8009612500195601E-2</v>
      </c>
      <c r="H485">
        <v>18.108683347702001</v>
      </c>
      <c r="I485">
        <v>1043</v>
      </c>
      <c r="J485">
        <v>448</v>
      </c>
      <c r="K485">
        <v>0.1</v>
      </c>
      <c r="L485">
        <v>2002</v>
      </c>
      <c r="M485">
        <v>0.75</v>
      </c>
      <c r="N485">
        <v>11966</v>
      </c>
      <c r="O485" t="s">
        <v>32</v>
      </c>
      <c r="P485">
        <v>0.42953020134228098</v>
      </c>
      <c r="Q485" t="str">
        <f t="shared" si="50"/>
        <v>Large</v>
      </c>
      <c r="R485">
        <f t="shared" si="51"/>
        <v>1</v>
      </c>
      <c r="S485" t="str">
        <f t="shared" si="52"/>
        <v>eilB101 25 2002 0,75</v>
      </c>
      <c r="T485" t="str">
        <f t="shared" si="53"/>
        <v>eilB101 25 2002 0,75_warmstart_655,622948480488</v>
      </c>
      <c r="U485" t="str">
        <f t="shared" si="54"/>
        <v>Niet meedoen</v>
      </c>
      <c r="V485">
        <f t="shared" si="55"/>
        <v>0</v>
      </c>
      <c r="W485">
        <f t="shared" si="49"/>
        <v>2</v>
      </c>
    </row>
    <row r="486" spans="1:23" x14ac:dyDescent="0.2">
      <c r="A486">
        <v>33</v>
      </c>
      <c r="B486">
        <v>1056</v>
      </c>
      <c r="C486">
        <v>250</v>
      </c>
      <c r="D486" t="s">
        <v>19</v>
      </c>
      <c r="E486">
        <v>7208.5091867446899</v>
      </c>
      <c r="F486">
        <v>442.65348671178702</v>
      </c>
      <c r="G486">
        <v>4.1814382322615E-3</v>
      </c>
      <c r="H486">
        <v>68.815124988555894</v>
      </c>
      <c r="I486">
        <v>391</v>
      </c>
      <c r="J486">
        <v>139</v>
      </c>
      <c r="K486">
        <v>0.1</v>
      </c>
      <c r="L486">
        <v>2000</v>
      </c>
      <c r="M486">
        <v>0.25</v>
      </c>
      <c r="N486">
        <v>34272</v>
      </c>
      <c r="O486" t="s">
        <v>18</v>
      </c>
      <c r="P486">
        <v>0.355498721227621</v>
      </c>
      <c r="Q486" t="str">
        <f t="shared" si="50"/>
        <v>Medium</v>
      </c>
      <c r="R486">
        <f t="shared" si="51"/>
        <v>1</v>
      </c>
      <c r="S486" t="str">
        <f t="shared" si="52"/>
        <v>eil33 250 2000 0,25</v>
      </c>
      <c r="T486" t="str">
        <f t="shared" si="53"/>
        <v>eil33 250 2000 0,25_warmstart_442,653486711787</v>
      </c>
      <c r="U486" t="str">
        <f t="shared" si="54"/>
        <v>Niet meedoen</v>
      </c>
      <c r="V486">
        <f t="shared" si="55"/>
        <v>0</v>
      </c>
      <c r="W486">
        <f t="shared" si="49"/>
        <v>2</v>
      </c>
    </row>
    <row r="487" spans="1:23" x14ac:dyDescent="0.2">
      <c r="A487">
        <v>76</v>
      </c>
      <c r="B487">
        <v>5700</v>
      </c>
      <c r="C487">
        <v>50</v>
      </c>
      <c r="D487" t="s">
        <v>16</v>
      </c>
      <c r="E487">
        <v>7206.3709630966096</v>
      </c>
      <c r="F487" t="s">
        <v>17</v>
      </c>
      <c r="G487" t="s">
        <v>17</v>
      </c>
      <c r="H487">
        <v>0</v>
      </c>
      <c r="I487">
        <v>6294</v>
      </c>
      <c r="J487">
        <v>0</v>
      </c>
      <c r="K487">
        <v>0</v>
      </c>
      <c r="L487">
        <v>2001</v>
      </c>
      <c r="M487">
        <v>0.05</v>
      </c>
      <c r="N487">
        <v>0</v>
      </c>
      <c r="O487" t="s">
        <v>30</v>
      </c>
      <c r="P487">
        <v>0</v>
      </c>
      <c r="Q487" t="str">
        <f t="shared" si="50"/>
        <v>Large</v>
      </c>
      <c r="R487">
        <f t="shared" si="51"/>
        <v>0</v>
      </c>
      <c r="S487" t="str">
        <f t="shared" si="52"/>
        <v>eilA76 50 2001 0,05</v>
      </c>
      <c r="T487" t="str">
        <f t="shared" si="53"/>
        <v>eilA76 50 2001 0,05_cut_inf</v>
      </c>
      <c r="U487" t="str">
        <f t="shared" si="54"/>
        <v>inf</v>
      </c>
      <c r="V487">
        <f t="shared" si="55"/>
        <v>0</v>
      </c>
      <c r="W487">
        <f t="shared" si="49"/>
        <v>2</v>
      </c>
    </row>
    <row r="488" spans="1:23" x14ac:dyDescent="0.2">
      <c r="A488">
        <v>30</v>
      </c>
      <c r="B488">
        <v>870</v>
      </c>
      <c r="C488">
        <v>100</v>
      </c>
      <c r="D488" t="s">
        <v>16</v>
      </c>
      <c r="E488">
        <v>840.134856939315</v>
      </c>
      <c r="F488">
        <v>382.72988778852903</v>
      </c>
      <c r="G488">
        <v>0</v>
      </c>
      <c r="H488">
        <v>0</v>
      </c>
      <c r="I488">
        <v>3865</v>
      </c>
      <c r="J488">
        <v>0</v>
      </c>
      <c r="K488">
        <v>0</v>
      </c>
      <c r="L488">
        <v>1998</v>
      </c>
      <c r="M488">
        <v>0.25</v>
      </c>
      <c r="N488">
        <v>0</v>
      </c>
      <c r="O488" t="s">
        <v>28</v>
      </c>
      <c r="P488">
        <v>0</v>
      </c>
      <c r="Q488" t="str">
        <f t="shared" si="50"/>
        <v>Medium</v>
      </c>
      <c r="R488">
        <f t="shared" si="51"/>
        <v>1</v>
      </c>
      <c r="S488" t="str">
        <f t="shared" si="52"/>
        <v>eil30 100 1998 0,25</v>
      </c>
      <c r="T488" t="str">
        <f t="shared" si="53"/>
        <v>eil30 100 1998 0,25_cut_382,729887788529</v>
      </c>
      <c r="U488">
        <f t="shared" si="54"/>
        <v>0</v>
      </c>
      <c r="V488">
        <f t="shared" si="55"/>
        <v>1</v>
      </c>
      <c r="W488">
        <f t="shared" si="49"/>
        <v>2</v>
      </c>
    </row>
    <row r="489" spans="1:23" x14ac:dyDescent="0.2">
      <c r="A489">
        <v>23</v>
      </c>
      <c r="B489">
        <v>506</v>
      </c>
      <c r="C489">
        <v>50</v>
      </c>
      <c r="D489" t="s">
        <v>16</v>
      </c>
      <c r="E489">
        <v>18.469549417495699</v>
      </c>
      <c r="F489">
        <v>470.05859968022298</v>
      </c>
      <c r="G489">
        <v>0</v>
      </c>
      <c r="H489">
        <v>0</v>
      </c>
      <c r="I489">
        <v>364</v>
      </c>
      <c r="J489">
        <v>0</v>
      </c>
      <c r="K489">
        <v>0</v>
      </c>
      <c r="L489">
        <v>2001</v>
      </c>
      <c r="M489">
        <v>0.05</v>
      </c>
      <c r="N489">
        <v>0</v>
      </c>
      <c r="O489" t="s">
        <v>25</v>
      </c>
      <c r="P489">
        <v>0</v>
      </c>
      <c r="Q489" t="str">
        <f t="shared" si="50"/>
        <v>Small</v>
      </c>
      <c r="R489">
        <f t="shared" si="51"/>
        <v>1</v>
      </c>
      <c r="S489" t="str">
        <f t="shared" si="52"/>
        <v>eil23 50 2001 0,05</v>
      </c>
      <c r="T489" t="str">
        <f t="shared" si="53"/>
        <v>eil23 50 2001 0,05_cut_470,058599680223</v>
      </c>
      <c r="U489">
        <f t="shared" si="54"/>
        <v>0</v>
      </c>
      <c r="V489">
        <f t="shared" si="55"/>
        <v>1</v>
      </c>
      <c r="W489">
        <f t="shared" si="49"/>
        <v>2</v>
      </c>
    </row>
    <row r="490" spans="1:23" x14ac:dyDescent="0.2">
      <c r="A490">
        <v>13</v>
      </c>
      <c r="B490">
        <v>156</v>
      </c>
      <c r="C490">
        <v>50</v>
      </c>
      <c r="D490" t="s">
        <v>19</v>
      </c>
      <c r="E490">
        <v>2.65976762771606</v>
      </c>
      <c r="F490">
        <v>152.99999999999901</v>
      </c>
      <c r="G490">
        <v>0</v>
      </c>
      <c r="H490">
        <v>0.42738461494445801</v>
      </c>
      <c r="I490">
        <v>58</v>
      </c>
      <c r="J490">
        <v>26</v>
      </c>
      <c r="K490">
        <v>0.1</v>
      </c>
      <c r="L490">
        <v>1998</v>
      </c>
      <c r="M490">
        <v>0.75</v>
      </c>
      <c r="N490">
        <v>0</v>
      </c>
      <c r="O490" t="s">
        <v>21</v>
      </c>
      <c r="P490">
        <v>0.44827586206896503</v>
      </c>
      <c r="Q490" t="str">
        <f t="shared" si="50"/>
        <v>Small</v>
      </c>
      <c r="R490">
        <f t="shared" si="51"/>
        <v>1</v>
      </c>
      <c r="S490" t="str">
        <f t="shared" si="52"/>
        <v>eil13 50 1998 0,75</v>
      </c>
      <c r="T490" t="str">
        <f t="shared" si="53"/>
        <v>eil13 50 1998 0,75_warmstart_152,999999999999</v>
      </c>
      <c r="U490">
        <f t="shared" si="54"/>
        <v>0</v>
      </c>
      <c r="V490">
        <f t="shared" si="55"/>
        <v>1</v>
      </c>
      <c r="W490">
        <f t="shared" si="49"/>
        <v>2</v>
      </c>
    </row>
    <row r="491" spans="1:23" x14ac:dyDescent="0.2">
      <c r="A491">
        <v>13</v>
      </c>
      <c r="B491">
        <v>156</v>
      </c>
      <c r="C491">
        <v>250</v>
      </c>
      <c r="D491" t="s">
        <v>19</v>
      </c>
      <c r="E491">
        <v>41.840065956115701</v>
      </c>
      <c r="F491">
        <v>152.99999999999901</v>
      </c>
      <c r="G491">
        <v>0</v>
      </c>
      <c r="H491">
        <v>3.6022744178771902</v>
      </c>
      <c r="I491">
        <v>82</v>
      </c>
      <c r="J491">
        <v>55</v>
      </c>
      <c r="K491">
        <v>0.1</v>
      </c>
      <c r="L491">
        <v>2001</v>
      </c>
      <c r="M491">
        <v>0.05</v>
      </c>
      <c r="N491">
        <v>0</v>
      </c>
      <c r="O491" t="s">
        <v>21</v>
      </c>
      <c r="P491">
        <v>0.67073170731707299</v>
      </c>
      <c r="Q491" t="str">
        <f t="shared" si="50"/>
        <v>Small</v>
      </c>
      <c r="R491">
        <f t="shared" si="51"/>
        <v>1</v>
      </c>
      <c r="S491" t="str">
        <f t="shared" si="52"/>
        <v>eil13 250 2001 0,05</v>
      </c>
      <c r="T491" t="str">
        <f t="shared" si="53"/>
        <v>eil13 250 2001 0,05_warmstart_152,999999999999</v>
      </c>
      <c r="U491">
        <f t="shared" si="54"/>
        <v>0</v>
      </c>
      <c r="V491">
        <f t="shared" si="55"/>
        <v>1</v>
      </c>
      <c r="W491">
        <f t="shared" si="49"/>
        <v>2</v>
      </c>
    </row>
    <row r="492" spans="1:23" x14ac:dyDescent="0.2">
      <c r="A492">
        <v>23</v>
      </c>
      <c r="B492">
        <v>506</v>
      </c>
      <c r="C492">
        <v>100</v>
      </c>
      <c r="D492" t="s">
        <v>16</v>
      </c>
      <c r="E492">
        <v>68.162296056747394</v>
      </c>
      <c r="F492">
        <v>470.05859968022401</v>
      </c>
      <c r="G492">
        <v>0</v>
      </c>
      <c r="H492">
        <v>0</v>
      </c>
      <c r="I492">
        <v>553</v>
      </c>
      <c r="J492">
        <v>0</v>
      </c>
      <c r="K492">
        <v>0</v>
      </c>
      <c r="L492">
        <v>1999</v>
      </c>
      <c r="M492">
        <v>0.75</v>
      </c>
      <c r="N492">
        <v>0</v>
      </c>
      <c r="O492" t="s">
        <v>25</v>
      </c>
      <c r="P492">
        <v>0</v>
      </c>
      <c r="Q492" t="str">
        <f t="shared" si="50"/>
        <v>Small</v>
      </c>
      <c r="R492">
        <f t="shared" si="51"/>
        <v>1</v>
      </c>
      <c r="S492" t="str">
        <f t="shared" si="52"/>
        <v>eil23 100 1999 0,75</v>
      </c>
      <c r="T492" t="str">
        <f t="shared" si="53"/>
        <v>eil23 100 1999 0,75_cut_470,058599680224</v>
      </c>
      <c r="U492">
        <f t="shared" si="54"/>
        <v>0</v>
      </c>
      <c r="V492">
        <f t="shared" si="55"/>
        <v>1</v>
      </c>
      <c r="W492">
        <f t="shared" si="49"/>
        <v>2</v>
      </c>
    </row>
    <row r="493" spans="1:23" x14ac:dyDescent="0.2">
      <c r="A493">
        <v>23</v>
      </c>
      <c r="B493">
        <v>506</v>
      </c>
      <c r="C493">
        <v>50</v>
      </c>
      <c r="D493" t="s">
        <v>19</v>
      </c>
      <c r="E493">
        <v>8.0591769218444806</v>
      </c>
      <c r="F493">
        <v>470.05859968022298</v>
      </c>
      <c r="G493">
        <v>0</v>
      </c>
      <c r="H493">
        <v>0.84142589569091797</v>
      </c>
      <c r="I493">
        <v>143</v>
      </c>
      <c r="J493">
        <v>82</v>
      </c>
      <c r="K493">
        <v>0.1</v>
      </c>
      <c r="L493">
        <v>1998</v>
      </c>
      <c r="M493">
        <v>0.05</v>
      </c>
      <c r="N493">
        <v>21</v>
      </c>
      <c r="O493" t="s">
        <v>25</v>
      </c>
      <c r="P493">
        <v>0.57342657342657299</v>
      </c>
      <c r="Q493" t="str">
        <f t="shared" si="50"/>
        <v>Small</v>
      </c>
      <c r="R493">
        <f t="shared" si="51"/>
        <v>1</v>
      </c>
      <c r="S493" t="str">
        <f t="shared" si="52"/>
        <v>eil23 50 1998 0,05</v>
      </c>
      <c r="T493" t="str">
        <f t="shared" si="53"/>
        <v>eil23 50 1998 0,05_warmstart_470,058599680223</v>
      </c>
      <c r="U493">
        <f t="shared" si="54"/>
        <v>0</v>
      </c>
      <c r="V493">
        <f t="shared" si="55"/>
        <v>1</v>
      </c>
      <c r="W493">
        <f t="shared" si="49"/>
        <v>2</v>
      </c>
    </row>
    <row r="494" spans="1:23" x14ac:dyDescent="0.2">
      <c r="A494">
        <v>30</v>
      </c>
      <c r="B494">
        <v>870</v>
      </c>
      <c r="C494">
        <v>100</v>
      </c>
      <c r="D494" t="s">
        <v>19</v>
      </c>
      <c r="E494">
        <v>376.75431346893299</v>
      </c>
      <c r="F494">
        <v>382.72988778852999</v>
      </c>
      <c r="G494">
        <v>0</v>
      </c>
      <c r="H494">
        <v>4.7214009761810303</v>
      </c>
      <c r="I494">
        <v>609</v>
      </c>
      <c r="J494">
        <v>424</v>
      </c>
      <c r="K494">
        <v>0.1</v>
      </c>
      <c r="L494">
        <v>2002</v>
      </c>
      <c r="M494">
        <v>0.25</v>
      </c>
      <c r="N494">
        <v>0</v>
      </c>
      <c r="O494" t="s">
        <v>28</v>
      </c>
      <c r="P494">
        <v>0.69622331691297201</v>
      </c>
      <c r="Q494" t="str">
        <f t="shared" si="50"/>
        <v>Medium</v>
      </c>
      <c r="R494">
        <f t="shared" si="51"/>
        <v>1</v>
      </c>
      <c r="S494" t="str">
        <f t="shared" si="52"/>
        <v>eil30 100 2002 0,25</v>
      </c>
      <c r="T494" t="str">
        <f t="shared" si="53"/>
        <v>eil30 100 2002 0,25_warmstart_382,72988778853</v>
      </c>
      <c r="U494">
        <f t="shared" si="54"/>
        <v>0</v>
      </c>
      <c r="V494">
        <f t="shared" si="55"/>
        <v>1</v>
      </c>
      <c r="W494">
        <f t="shared" si="49"/>
        <v>2</v>
      </c>
    </row>
    <row r="495" spans="1:23" x14ac:dyDescent="0.2">
      <c r="A495">
        <v>31</v>
      </c>
      <c r="B495">
        <v>930</v>
      </c>
      <c r="C495">
        <v>50</v>
      </c>
      <c r="D495" t="s">
        <v>19</v>
      </c>
      <c r="E495">
        <v>6.4465010166168204</v>
      </c>
      <c r="F495">
        <v>222.99999999999901</v>
      </c>
      <c r="G495">
        <v>0</v>
      </c>
      <c r="H495">
        <v>1.3289325237274101</v>
      </c>
      <c r="I495">
        <v>122</v>
      </c>
      <c r="J495">
        <v>66</v>
      </c>
      <c r="K495">
        <v>0.1</v>
      </c>
      <c r="L495">
        <v>1999</v>
      </c>
      <c r="M495">
        <v>0.25</v>
      </c>
      <c r="N495">
        <v>0</v>
      </c>
      <c r="O495" t="s">
        <v>24</v>
      </c>
      <c r="P495">
        <v>0.54098360655737698</v>
      </c>
      <c r="Q495" t="str">
        <f t="shared" si="50"/>
        <v>Medium</v>
      </c>
      <c r="R495">
        <f t="shared" si="51"/>
        <v>1</v>
      </c>
      <c r="S495" t="str">
        <f t="shared" si="52"/>
        <v>eil31 50 1999 0,25</v>
      </c>
      <c r="T495" t="str">
        <f t="shared" si="53"/>
        <v>eil31 50 1999 0,25_warmstart_222,999999999999</v>
      </c>
      <c r="U495">
        <f t="shared" si="54"/>
        <v>0</v>
      </c>
      <c r="V495">
        <f t="shared" si="55"/>
        <v>1</v>
      </c>
      <c r="W495">
        <f t="shared" si="49"/>
        <v>2</v>
      </c>
    </row>
    <row r="496" spans="1:23" x14ac:dyDescent="0.2">
      <c r="A496">
        <v>76</v>
      </c>
      <c r="B496">
        <v>5700</v>
      </c>
      <c r="C496">
        <v>25</v>
      </c>
      <c r="D496" t="s">
        <v>16</v>
      </c>
      <c r="E496">
        <v>6412.8355464935303</v>
      </c>
      <c r="F496">
        <v>544.36905267082795</v>
      </c>
      <c r="G496">
        <v>0</v>
      </c>
      <c r="H496">
        <v>0</v>
      </c>
      <c r="I496">
        <v>3588</v>
      </c>
      <c r="J496">
        <v>0</v>
      </c>
      <c r="K496">
        <v>0</v>
      </c>
      <c r="L496">
        <v>2002</v>
      </c>
      <c r="M496">
        <v>0.75</v>
      </c>
      <c r="N496">
        <v>0</v>
      </c>
      <c r="O496" t="s">
        <v>29</v>
      </c>
      <c r="P496">
        <v>0</v>
      </c>
      <c r="Q496" t="str">
        <f t="shared" si="50"/>
        <v>Large</v>
      </c>
      <c r="R496">
        <f t="shared" si="51"/>
        <v>1</v>
      </c>
      <c r="S496" t="str">
        <f t="shared" si="52"/>
        <v>eilD76 25 2002 0,75</v>
      </c>
      <c r="T496" t="str">
        <f t="shared" si="53"/>
        <v>eilD76 25 2002 0,75_cut_544,369052670828</v>
      </c>
      <c r="U496">
        <f t="shared" si="54"/>
        <v>0</v>
      </c>
      <c r="V496">
        <f t="shared" si="55"/>
        <v>1</v>
      </c>
      <c r="W496">
        <f t="shared" si="49"/>
        <v>2</v>
      </c>
    </row>
    <row r="497" spans="1:23" x14ac:dyDescent="0.2">
      <c r="A497">
        <v>23</v>
      </c>
      <c r="B497">
        <v>506</v>
      </c>
      <c r="C497">
        <v>250</v>
      </c>
      <c r="D497" t="s">
        <v>19</v>
      </c>
      <c r="E497">
        <v>302.49530816078101</v>
      </c>
      <c r="F497">
        <v>470.05859968022401</v>
      </c>
      <c r="G497">
        <v>0</v>
      </c>
      <c r="H497">
        <v>5.6780302524566597</v>
      </c>
      <c r="I497">
        <v>104</v>
      </c>
      <c r="J497">
        <v>93</v>
      </c>
      <c r="K497">
        <v>0.1</v>
      </c>
      <c r="L497">
        <v>2000</v>
      </c>
      <c r="M497">
        <v>0.05</v>
      </c>
      <c r="N497">
        <v>21</v>
      </c>
      <c r="O497" t="s">
        <v>25</v>
      </c>
      <c r="P497">
        <v>0.89423076923076905</v>
      </c>
      <c r="Q497" t="str">
        <f t="shared" si="50"/>
        <v>Small</v>
      </c>
      <c r="R497">
        <f t="shared" si="51"/>
        <v>1</v>
      </c>
      <c r="S497" t="str">
        <f t="shared" si="52"/>
        <v>eil23 250 2000 0,05</v>
      </c>
      <c r="T497" t="str">
        <f t="shared" si="53"/>
        <v>eil23 250 2000 0,05_warmstart_470,058599680224</v>
      </c>
      <c r="U497">
        <f t="shared" si="54"/>
        <v>0</v>
      </c>
      <c r="V497">
        <f t="shared" si="55"/>
        <v>1</v>
      </c>
      <c r="W497">
        <f t="shared" si="49"/>
        <v>2</v>
      </c>
    </row>
    <row r="498" spans="1:23" x14ac:dyDescent="0.2">
      <c r="A498">
        <v>7</v>
      </c>
      <c r="B498">
        <v>42</v>
      </c>
      <c r="C498">
        <v>25</v>
      </c>
      <c r="D498" t="s">
        <v>19</v>
      </c>
      <c r="E498">
        <v>1.08020496368408</v>
      </c>
      <c r="F498">
        <v>104</v>
      </c>
      <c r="G498">
        <v>0</v>
      </c>
      <c r="H498">
        <v>0.467077016830444</v>
      </c>
      <c r="I498">
        <v>56</v>
      </c>
      <c r="J498">
        <v>39</v>
      </c>
      <c r="K498">
        <v>0.1</v>
      </c>
      <c r="L498">
        <v>1998</v>
      </c>
      <c r="M498">
        <v>0.05</v>
      </c>
      <c r="N498">
        <v>218</v>
      </c>
      <c r="O498" t="s">
        <v>27</v>
      </c>
      <c r="P498">
        <v>0.69642857142857095</v>
      </c>
      <c r="Q498" t="str">
        <f t="shared" si="50"/>
        <v>Small</v>
      </c>
      <c r="R498">
        <f t="shared" si="51"/>
        <v>1</v>
      </c>
      <c r="S498" t="str">
        <f t="shared" si="52"/>
        <v>eil7 25 1998 0,05</v>
      </c>
      <c r="T498" t="str">
        <f t="shared" si="53"/>
        <v>eil7 25 1998 0,05_warmstart_104</v>
      </c>
      <c r="U498">
        <f t="shared" si="54"/>
        <v>0</v>
      </c>
      <c r="V498">
        <f t="shared" si="55"/>
        <v>1</v>
      </c>
      <c r="W498">
        <f t="shared" si="49"/>
        <v>2</v>
      </c>
    </row>
    <row r="499" spans="1:23" x14ac:dyDescent="0.2">
      <c r="A499">
        <v>76</v>
      </c>
      <c r="B499">
        <v>5700</v>
      </c>
      <c r="C499">
        <v>50</v>
      </c>
      <c r="D499" t="s">
        <v>19</v>
      </c>
      <c r="E499">
        <v>7209.6234483718799</v>
      </c>
      <c r="F499" t="s">
        <v>17</v>
      </c>
      <c r="G499" t="s">
        <v>17</v>
      </c>
      <c r="H499">
        <v>11.808846235275199</v>
      </c>
      <c r="I499">
        <v>414</v>
      </c>
      <c r="J499">
        <v>122</v>
      </c>
      <c r="K499">
        <v>0.1</v>
      </c>
      <c r="L499">
        <v>1999</v>
      </c>
      <c r="M499">
        <v>0.75</v>
      </c>
      <c r="N499">
        <v>1742</v>
      </c>
      <c r="O499" t="s">
        <v>26</v>
      </c>
      <c r="P499">
        <v>0.29468599033816401</v>
      </c>
      <c r="Q499" t="str">
        <f t="shared" si="50"/>
        <v>Large</v>
      </c>
      <c r="R499">
        <f t="shared" si="51"/>
        <v>0</v>
      </c>
      <c r="S499" t="str">
        <f t="shared" si="52"/>
        <v>eilB76 50 1999 0,75</v>
      </c>
      <c r="T499" t="str">
        <f t="shared" si="53"/>
        <v>eilB76 50 1999 0,75_warmstart_inf</v>
      </c>
      <c r="U499" t="str">
        <f t="shared" si="54"/>
        <v>Niet meedoen</v>
      </c>
      <c r="V499">
        <f t="shared" si="55"/>
        <v>0</v>
      </c>
      <c r="W499">
        <f t="shared" si="49"/>
        <v>2</v>
      </c>
    </row>
    <row r="500" spans="1:23" x14ac:dyDescent="0.2">
      <c r="A500">
        <v>13</v>
      </c>
      <c r="B500">
        <v>156</v>
      </c>
      <c r="C500">
        <v>250</v>
      </c>
      <c r="D500" t="s">
        <v>16</v>
      </c>
      <c r="E500">
        <v>47.057840347290004</v>
      </c>
      <c r="F500">
        <v>152.99999999999901</v>
      </c>
      <c r="G500">
        <v>0</v>
      </c>
      <c r="H500">
        <v>0</v>
      </c>
      <c r="I500">
        <v>54</v>
      </c>
      <c r="J500">
        <v>0</v>
      </c>
      <c r="K500">
        <v>0</v>
      </c>
      <c r="L500">
        <v>2001</v>
      </c>
      <c r="M500">
        <v>0.75</v>
      </c>
      <c r="N500">
        <v>0</v>
      </c>
      <c r="O500" t="s">
        <v>21</v>
      </c>
      <c r="P500">
        <v>0</v>
      </c>
      <c r="Q500" t="str">
        <f t="shared" si="50"/>
        <v>Small</v>
      </c>
      <c r="R500">
        <f t="shared" si="51"/>
        <v>1</v>
      </c>
      <c r="S500" t="str">
        <f t="shared" si="52"/>
        <v>eil13 250 2001 0,75</v>
      </c>
      <c r="T500" t="str">
        <f t="shared" si="53"/>
        <v>eil13 250 2001 0,75_cut_152,999999999999</v>
      </c>
      <c r="U500">
        <f t="shared" si="54"/>
        <v>0</v>
      </c>
      <c r="V500">
        <f t="shared" si="55"/>
        <v>1</v>
      </c>
      <c r="W500">
        <f t="shared" si="49"/>
        <v>2</v>
      </c>
    </row>
    <row r="501" spans="1:23" x14ac:dyDescent="0.2">
      <c r="A501">
        <v>13</v>
      </c>
      <c r="B501">
        <v>156</v>
      </c>
      <c r="C501">
        <v>250</v>
      </c>
      <c r="D501" t="s">
        <v>19</v>
      </c>
      <c r="E501">
        <v>42.742631435394202</v>
      </c>
      <c r="F501">
        <v>152.99999999999901</v>
      </c>
      <c r="G501">
        <v>0</v>
      </c>
      <c r="H501">
        <v>3.68651294708252</v>
      </c>
      <c r="I501">
        <v>85</v>
      </c>
      <c r="J501">
        <v>55</v>
      </c>
      <c r="K501">
        <v>0.1</v>
      </c>
      <c r="L501">
        <v>2000</v>
      </c>
      <c r="M501">
        <v>0.75</v>
      </c>
      <c r="N501">
        <v>0</v>
      </c>
      <c r="O501" t="s">
        <v>21</v>
      </c>
      <c r="P501">
        <v>0.64705882352941102</v>
      </c>
      <c r="Q501" t="str">
        <f t="shared" si="50"/>
        <v>Small</v>
      </c>
      <c r="R501">
        <f t="shared" si="51"/>
        <v>1</v>
      </c>
      <c r="S501" t="str">
        <f t="shared" si="52"/>
        <v>eil13 250 2000 0,75</v>
      </c>
      <c r="T501" t="str">
        <f t="shared" si="53"/>
        <v>eil13 250 2000 0,75_warmstart_152,999999999999</v>
      </c>
      <c r="U501">
        <f t="shared" si="54"/>
        <v>0</v>
      </c>
      <c r="V501">
        <f t="shared" si="55"/>
        <v>1</v>
      </c>
      <c r="W501">
        <f t="shared" si="49"/>
        <v>2</v>
      </c>
    </row>
    <row r="502" spans="1:23" x14ac:dyDescent="0.2">
      <c r="A502">
        <v>101</v>
      </c>
      <c r="B502">
        <v>10100</v>
      </c>
      <c r="C502">
        <v>100</v>
      </c>
      <c r="D502" t="s">
        <v>16</v>
      </c>
      <c r="E502">
        <v>7224.3508486747696</v>
      </c>
      <c r="F502" t="s">
        <v>17</v>
      </c>
      <c r="G502" t="s">
        <v>17</v>
      </c>
      <c r="H502">
        <v>0</v>
      </c>
      <c r="I502">
        <v>1824</v>
      </c>
      <c r="J502">
        <v>0</v>
      </c>
      <c r="K502">
        <v>0</v>
      </c>
      <c r="L502">
        <v>1999</v>
      </c>
      <c r="M502">
        <v>0.25</v>
      </c>
      <c r="N502">
        <v>0</v>
      </c>
      <c r="O502" t="s">
        <v>31</v>
      </c>
      <c r="P502">
        <v>0</v>
      </c>
      <c r="Q502" t="str">
        <f t="shared" si="50"/>
        <v>Large</v>
      </c>
      <c r="R502">
        <f t="shared" si="51"/>
        <v>0</v>
      </c>
      <c r="S502" t="str">
        <f t="shared" si="52"/>
        <v>eilA101 100 1999 0,25</v>
      </c>
      <c r="T502" t="str">
        <f t="shared" si="53"/>
        <v>eilA101 100 1999 0,25_cut_inf</v>
      </c>
      <c r="U502" t="str">
        <f t="shared" si="54"/>
        <v>inf</v>
      </c>
      <c r="V502">
        <f t="shared" si="55"/>
        <v>0</v>
      </c>
      <c r="W502">
        <f t="shared" si="49"/>
        <v>2</v>
      </c>
    </row>
    <row r="503" spans="1:23" x14ac:dyDescent="0.2">
      <c r="A503">
        <v>51</v>
      </c>
      <c r="B503">
        <v>2550</v>
      </c>
      <c r="C503">
        <v>50</v>
      </c>
      <c r="D503" t="s">
        <v>16</v>
      </c>
      <c r="E503">
        <v>7204.8618519306101</v>
      </c>
      <c r="F503">
        <v>442.93327939144302</v>
      </c>
      <c r="G503">
        <v>4.3132444261785002E-2</v>
      </c>
      <c r="H503">
        <v>0</v>
      </c>
      <c r="I503">
        <v>15231</v>
      </c>
      <c r="J503">
        <v>0</v>
      </c>
      <c r="K503">
        <v>0</v>
      </c>
      <c r="L503">
        <v>2000</v>
      </c>
      <c r="M503">
        <v>0.25</v>
      </c>
      <c r="N503">
        <v>0</v>
      </c>
      <c r="O503" t="s">
        <v>20</v>
      </c>
      <c r="P503">
        <v>0</v>
      </c>
      <c r="Q503" t="str">
        <f t="shared" si="50"/>
        <v>Large</v>
      </c>
      <c r="R503">
        <f t="shared" si="51"/>
        <v>1</v>
      </c>
      <c r="S503" t="str">
        <f t="shared" si="52"/>
        <v>eil51 50 2000 0,25</v>
      </c>
      <c r="T503" t="str">
        <f t="shared" si="53"/>
        <v>eil51 50 2000 0,25_cut_442,933279391443</v>
      </c>
      <c r="U503">
        <f t="shared" si="54"/>
        <v>4.3132444261785002E-2</v>
      </c>
      <c r="V503">
        <f t="shared" si="55"/>
        <v>0</v>
      </c>
      <c r="W503">
        <f t="shared" si="49"/>
        <v>2</v>
      </c>
    </row>
    <row r="504" spans="1:23" x14ac:dyDescent="0.2">
      <c r="A504">
        <v>48</v>
      </c>
      <c r="B504">
        <v>2256</v>
      </c>
      <c r="C504">
        <v>250</v>
      </c>
      <c r="D504" t="s">
        <v>19</v>
      </c>
      <c r="E504">
        <v>7219.8550820350601</v>
      </c>
      <c r="F504" t="s">
        <v>17</v>
      </c>
      <c r="G504" t="s">
        <v>17</v>
      </c>
      <c r="H504">
        <v>112.17279934883101</v>
      </c>
      <c r="I504">
        <v>4658</v>
      </c>
      <c r="J504">
        <v>534</v>
      </c>
      <c r="K504">
        <v>0.1</v>
      </c>
      <c r="L504">
        <v>2001</v>
      </c>
      <c r="M504">
        <v>0.25</v>
      </c>
      <c r="N504">
        <v>29884</v>
      </c>
      <c r="O504" t="s">
        <v>23</v>
      </c>
      <c r="P504">
        <v>0.11464147702876699</v>
      </c>
      <c r="Q504" t="str">
        <f t="shared" si="50"/>
        <v>Medium</v>
      </c>
      <c r="R504">
        <f t="shared" si="51"/>
        <v>0</v>
      </c>
      <c r="S504" t="str">
        <f t="shared" si="52"/>
        <v>att48 250 2001 0,25</v>
      </c>
      <c r="T504" t="str">
        <f t="shared" si="53"/>
        <v>att48 250 2001 0,25_warmstart_inf</v>
      </c>
      <c r="U504" t="str">
        <f t="shared" si="54"/>
        <v>Niet meedoen</v>
      </c>
      <c r="V504">
        <f t="shared" si="55"/>
        <v>0</v>
      </c>
      <c r="W504">
        <f t="shared" si="49"/>
        <v>2</v>
      </c>
    </row>
    <row r="505" spans="1:23" x14ac:dyDescent="0.2">
      <c r="A505">
        <v>76</v>
      </c>
      <c r="B505">
        <v>5700</v>
      </c>
      <c r="C505">
        <v>25</v>
      </c>
      <c r="D505" t="s">
        <v>16</v>
      </c>
      <c r="E505">
        <v>6265.6049432754498</v>
      </c>
      <c r="F505">
        <v>544.36905267082795</v>
      </c>
      <c r="G505">
        <v>0</v>
      </c>
      <c r="H505">
        <v>0</v>
      </c>
      <c r="I505">
        <v>3588</v>
      </c>
      <c r="J505">
        <v>0</v>
      </c>
      <c r="K505">
        <v>0</v>
      </c>
      <c r="L505">
        <v>2001</v>
      </c>
      <c r="M505">
        <v>0.75</v>
      </c>
      <c r="N505">
        <v>0</v>
      </c>
      <c r="O505" t="s">
        <v>30</v>
      </c>
      <c r="P505">
        <v>0</v>
      </c>
      <c r="Q505" t="str">
        <f t="shared" si="50"/>
        <v>Large</v>
      </c>
      <c r="R505">
        <f t="shared" si="51"/>
        <v>1</v>
      </c>
      <c r="S505" t="str">
        <f t="shared" si="52"/>
        <v>eilA76 25 2001 0,75</v>
      </c>
      <c r="T505" t="str">
        <f t="shared" si="53"/>
        <v>eilA76 25 2001 0,75_cut_544,369052670828</v>
      </c>
      <c r="U505">
        <f t="shared" si="54"/>
        <v>0</v>
      </c>
      <c r="V505">
        <f t="shared" si="55"/>
        <v>1</v>
      </c>
      <c r="W505">
        <f t="shared" si="49"/>
        <v>2</v>
      </c>
    </row>
    <row r="506" spans="1:23" x14ac:dyDescent="0.2">
      <c r="A506">
        <v>22</v>
      </c>
      <c r="B506">
        <v>462</v>
      </c>
      <c r="C506">
        <v>100</v>
      </c>
      <c r="D506" t="s">
        <v>16</v>
      </c>
      <c r="E506">
        <v>379.04747557640002</v>
      </c>
      <c r="F506">
        <v>278.43707695875997</v>
      </c>
      <c r="G506">
        <v>0</v>
      </c>
      <c r="H506">
        <v>0</v>
      </c>
      <c r="I506">
        <v>7085</v>
      </c>
      <c r="J506">
        <v>0</v>
      </c>
      <c r="K506">
        <v>0</v>
      </c>
      <c r="L506">
        <v>2001</v>
      </c>
      <c r="M506">
        <v>0.25</v>
      </c>
      <c r="N506">
        <v>0</v>
      </c>
      <c r="O506" t="s">
        <v>22</v>
      </c>
      <c r="P506">
        <v>0</v>
      </c>
      <c r="Q506" t="str">
        <f t="shared" si="50"/>
        <v>Small</v>
      </c>
      <c r="R506">
        <f t="shared" si="51"/>
        <v>1</v>
      </c>
      <c r="S506" t="str">
        <f t="shared" si="52"/>
        <v>eil22 100 2001 0,25</v>
      </c>
      <c r="T506" t="str">
        <f t="shared" si="53"/>
        <v>eil22 100 2001 0,25_cut_278,43707695876</v>
      </c>
      <c r="U506">
        <f t="shared" si="54"/>
        <v>0</v>
      </c>
      <c r="V506">
        <f t="shared" si="55"/>
        <v>1</v>
      </c>
      <c r="W506">
        <f t="shared" si="49"/>
        <v>2</v>
      </c>
    </row>
    <row r="507" spans="1:23" x14ac:dyDescent="0.2">
      <c r="A507">
        <v>101</v>
      </c>
      <c r="B507">
        <v>10100</v>
      </c>
      <c r="C507">
        <v>25</v>
      </c>
      <c r="D507" t="s">
        <v>16</v>
      </c>
      <c r="E507">
        <v>7205.3239238262104</v>
      </c>
      <c r="F507" t="s">
        <v>17</v>
      </c>
      <c r="G507" t="s">
        <v>17</v>
      </c>
      <c r="H507">
        <v>0</v>
      </c>
      <c r="I507">
        <v>3312</v>
      </c>
      <c r="J507">
        <v>0</v>
      </c>
      <c r="K507">
        <v>0</v>
      </c>
      <c r="L507">
        <v>2000</v>
      </c>
      <c r="M507">
        <v>0.25</v>
      </c>
      <c r="N507">
        <v>0</v>
      </c>
      <c r="O507" t="s">
        <v>32</v>
      </c>
      <c r="P507">
        <v>0</v>
      </c>
      <c r="Q507" t="str">
        <f t="shared" si="50"/>
        <v>Large</v>
      </c>
      <c r="R507">
        <f t="shared" si="51"/>
        <v>0</v>
      </c>
      <c r="S507" t="str">
        <f t="shared" si="52"/>
        <v>eilB101 25 2000 0,25</v>
      </c>
      <c r="T507" t="str">
        <f t="shared" si="53"/>
        <v>eilB101 25 2000 0,25_cut_inf</v>
      </c>
      <c r="U507" t="str">
        <f t="shared" si="54"/>
        <v>inf</v>
      </c>
      <c r="V507">
        <f t="shared" si="55"/>
        <v>0</v>
      </c>
      <c r="W507">
        <f t="shared" si="49"/>
        <v>2</v>
      </c>
    </row>
    <row r="508" spans="1:23" x14ac:dyDescent="0.2">
      <c r="A508">
        <v>13</v>
      </c>
      <c r="B508">
        <v>156</v>
      </c>
      <c r="C508">
        <v>100</v>
      </c>
      <c r="D508" t="s">
        <v>16</v>
      </c>
      <c r="E508">
        <v>8.8595902919769198</v>
      </c>
      <c r="F508">
        <v>153</v>
      </c>
      <c r="G508">
        <v>0</v>
      </c>
      <c r="H508">
        <v>0</v>
      </c>
      <c r="I508">
        <v>54</v>
      </c>
      <c r="J508">
        <v>0</v>
      </c>
      <c r="K508">
        <v>0</v>
      </c>
      <c r="L508">
        <v>2002</v>
      </c>
      <c r="M508">
        <v>0.05</v>
      </c>
      <c r="N508">
        <v>0</v>
      </c>
      <c r="O508" t="s">
        <v>21</v>
      </c>
      <c r="P508">
        <v>0</v>
      </c>
      <c r="Q508" t="str">
        <f t="shared" si="50"/>
        <v>Small</v>
      </c>
      <c r="R508">
        <f t="shared" si="51"/>
        <v>1</v>
      </c>
      <c r="S508" t="str">
        <f t="shared" si="52"/>
        <v>eil13 100 2002 0,05</v>
      </c>
      <c r="T508" t="str">
        <f t="shared" si="53"/>
        <v>eil13 100 2002 0,05_cut_153</v>
      </c>
      <c r="U508">
        <f t="shared" si="54"/>
        <v>0</v>
      </c>
      <c r="V508">
        <f t="shared" si="55"/>
        <v>1</v>
      </c>
      <c r="W508">
        <f t="shared" si="49"/>
        <v>2</v>
      </c>
    </row>
    <row r="509" spans="1:23" x14ac:dyDescent="0.2">
      <c r="A509">
        <v>76</v>
      </c>
      <c r="B509">
        <v>5700</v>
      </c>
      <c r="C509">
        <v>50</v>
      </c>
      <c r="D509" t="s">
        <v>19</v>
      </c>
      <c r="E509">
        <v>7209.3902659416199</v>
      </c>
      <c r="F509" t="s">
        <v>17</v>
      </c>
      <c r="G509" t="s">
        <v>17</v>
      </c>
      <c r="H509">
        <v>12.3358435630798</v>
      </c>
      <c r="I509">
        <v>483</v>
      </c>
      <c r="J509">
        <v>108</v>
      </c>
      <c r="K509">
        <v>0.1</v>
      </c>
      <c r="L509">
        <v>2002</v>
      </c>
      <c r="M509">
        <v>0.05</v>
      </c>
      <c r="N509">
        <v>2383</v>
      </c>
      <c r="O509" t="s">
        <v>29</v>
      </c>
      <c r="P509">
        <v>0.223602484472049</v>
      </c>
      <c r="Q509" t="str">
        <f t="shared" si="50"/>
        <v>Large</v>
      </c>
      <c r="R509">
        <f t="shared" si="51"/>
        <v>0</v>
      </c>
      <c r="S509" t="str">
        <f t="shared" si="52"/>
        <v>eilD76 50 2002 0,05</v>
      </c>
      <c r="T509" t="str">
        <f t="shared" si="53"/>
        <v>eilD76 50 2002 0,05_warmstart_inf</v>
      </c>
      <c r="U509" t="str">
        <f t="shared" si="54"/>
        <v>Niet meedoen</v>
      </c>
      <c r="V509">
        <f t="shared" si="55"/>
        <v>0</v>
      </c>
      <c r="W509">
        <f t="shared" si="49"/>
        <v>2</v>
      </c>
    </row>
    <row r="510" spans="1:23" x14ac:dyDescent="0.2">
      <c r="A510">
        <v>23</v>
      </c>
      <c r="B510">
        <v>506</v>
      </c>
      <c r="C510">
        <v>250</v>
      </c>
      <c r="D510" t="s">
        <v>19</v>
      </c>
      <c r="E510">
        <v>326.88989973068198</v>
      </c>
      <c r="F510">
        <v>470.05859968022401</v>
      </c>
      <c r="G510">
        <v>0</v>
      </c>
      <c r="H510">
        <v>6.7395439147949201</v>
      </c>
      <c r="I510">
        <v>449</v>
      </c>
      <c r="J510">
        <v>154</v>
      </c>
      <c r="K510">
        <v>0.1</v>
      </c>
      <c r="L510">
        <v>2001</v>
      </c>
      <c r="M510">
        <v>0.75</v>
      </c>
      <c r="N510">
        <v>21</v>
      </c>
      <c r="O510" t="s">
        <v>25</v>
      </c>
      <c r="P510">
        <v>0.34298440979955402</v>
      </c>
      <c r="Q510" t="str">
        <f t="shared" si="50"/>
        <v>Small</v>
      </c>
      <c r="R510">
        <f t="shared" si="51"/>
        <v>1</v>
      </c>
      <c r="S510" t="str">
        <f t="shared" si="52"/>
        <v>eil23 250 2001 0,75</v>
      </c>
      <c r="T510" t="str">
        <f t="shared" si="53"/>
        <v>eil23 250 2001 0,75_warmstart_470,058599680224</v>
      </c>
      <c r="U510">
        <f t="shared" si="54"/>
        <v>0</v>
      </c>
      <c r="V510">
        <f t="shared" si="55"/>
        <v>1</v>
      </c>
      <c r="W510">
        <f t="shared" si="49"/>
        <v>2</v>
      </c>
    </row>
    <row r="511" spans="1:23" x14ac:dyDescent="0.2">
      <c r="A511">
        <v>23</v>
      </c>
      <c r="B511">
        <v>506</v>
      </c>
      <c r="C511">
        <v>25</v>
      </c>
      <c r="D511" t="s">
        <v>16</v>
      </c>
      <c r="E511">
        <v>4.1846246719360298</v>
      </c>
      <c r="F511">
        <v>470.05859968022298</v>
      </c>
      <c r="G511">
        <v>0</v>
      </c>
      <c r="H511">
        <v>0</v>
      </c>
      <c r="I511">
        <v>267</v>
      </c>
      <c r="J511">
        <v>0</v>
      </c>
      <c r="K511">
        <v>0</v>
      </c>
      <c r="L511">
        <v>2001</v>
      </c>
      <c r="M511">
        <v>0.75</v>
      </c>
      <c r="N511">
        <v>0</v>
      </c>
      <c r="O511" t="s">
        <v>25</v>
      </c>
      <c r="P511">
        <v>0</v>
      </c>
      <c r="Q511" t="str">
        <f t="shared" si="50"/>
        <v>Small</v>
      </c>
      <c r="R511">
        <f t="shared" si="51"/>
        <v>1</v>
      </c>
      <c r="S511" t="str">
        <f t="shared" si="52"/>
        <v>eil23 25 2001 0,75</v>
      </c>
      <c r="T511" t="str">
        <f t="shared" si="53"/>
        <v>eil23 25 2001 0,75_cut_470,058599680223</v>
      </c>
      <c r="U511">
        <f t="shared" si="54"/>
        <v>0</v>
      </c>
      <c r="V511">
        <f t="shared" si="55"/>
        <v>1</v>
      </c>
      <c r="W511">
        <f t="shared" si="49"/>
        <v>2</v>
      </c>
    </row>
    <row r="512" spans="1:23" x14ac:dyDescent="0.2">
      <c r="A512">
        <v>76</v>
      </c>
      <c r="B512">
        <v>5700</v>
      </c>
      <c r="C512">
        <v>50</v>
      </c>
      <c r="D512" t="s">
        <v>16</v>
      </c>
      <c r="E512">
        <v>7210.03935980796</v>
      </c>
      <c r="F512" t="s">
        <v>17</v>
      </c>
      <c r="G512" t="s">
        <v>17</v>
      </c>
      <c r="H512">
        <v>0</v>
      </c>
      <c r="I512">
        <v>6437</v>
      </c>
      <c r="J512">
        <v>0</v>
      </c>
      <c r="K512">
        <v>0</v>
      </c>
      <c r="L512">
        <v>1999</v>
      </c>
      <c r="M512">
        <v>0.05</v>
      </c>
      <c r="N512">
        <v>0</v>
      </c>
      <c r="O512" t="s">
        <v>33</v>
      </c>
      <c r="P512">
        <v>0</v>
      </c>
      <c r="Q512" t="str">
        <f t="shared" si="50"/>
        <v>Large</v>
      </c>
      <c r="R512">
        <f t="shared" si="51"/>
        <v>0</v>
      </c>
      <c r="S512" t="str">
        <f t="shared" si="52"/>
        <v>eilC76 50 1999 0,05</v>
      </c>
      <c r="T512" t="str">
        <f t="shared" si="53"/>
        <v>eilC76 50 1999 0,05_cut_inf</v>
      </c>
      <c r="U512" t="str">
        <f t="shared" si="54"/>
        <v>inf</v>
      </c>
      <c r="V512">
        <f t="shared" si="55"/>
        <v>0</v>
      </c>
      <c r="W512">
        <f t="shared" si="49"/>
        <v>2</v>
      </c>
    </row>
    <row r="513" spans="1:23" x14ac:dyDescent="0.2">
      <c r="A513">
        <v>51</v>
      </c>
      <c r="B513">
        <v>2550</v>
      </c>
      <c r="C513">
        <v>25</v>
      </c>
      <c r="D513" t="s">
        <v>19</v>
      </c>
      <c r="E513">
        <v>822.15432357787995</v>
      </c>
      <c r="F513">
        <v>428.871756392034</v>
      </c>
      <c r="G513" s="1">
        <v>5.3938662299837004E-6</v>
      </c>
      <c r="H513">
        <v>3.1539719104766801</v>
      </c>
      <c r="I513">
        <v>356</v>
      </c>
      <c r="J513">
        <v>113</v>
      </c>
      <c r="K513">
        <v>0.1</v>
      </c>
      <c r="L513">
        <v>2002</v>
      </c>
      <c r="M513">
        <v>0.25</v>
      </c>
      <c r="N513">
        <v>17415</v>
      </c>
      <c r="O513" t="s">
        <v>20</v>
      </c>
      <c r="P513">
        <v>0.31741573033707798</v>
      </c>
      <c r="Q513" t="str">
        <f t="shared" si="50"/>
        <v>Large</v>
      </c>
      <c r="R513">
        <f t="shared" si="51"/>
        <v>1</v>
      </c>
      <c r="S513" t="str">
        <f t="shared" si="52"/>
        <v>eil51 25 2002 0,25</v>
      </c>
      <c r="T513" t="str">
        <f t="shared" si="53"/>
        <v>eil51 25 2002 0,25_warmstart_428,871756392034</v>
      </c>
      <c r="U513">
        <f t="shared" si="54"/>
        <v>5.3938662299837004E-6</v>
      </c>
      <c r="V513">
        <f t="shared" si="55"/>
        <v>0</v>
      </c>
      <c r="W513">
        <f t="shared" si="49"/>
        <v>2</v>
      </c>
    </row>
    <row r="514" spans="1:23" x14ac:dyDescent="0.2">
      <c r="A514">
        <v>31</v>
      </c>
      <c r="B514">
        <v>930</v>
      </c>
      <c r="C514">
        <v>25</v>
      </c>
      <c r="D514" t="s">
        <v>16</v>
      </c>
      <c r="E514">
        <v>5.0991299152374197</v>
      </c>
      <c r="F514">
        <v>222.99999999999901</v>
      </c>
      <c r="G514">
        <v>0</v>
      </c>
      <c r="H514">
        <v>0</v>
      </c>
      <c r="I514">
        <v>199</v>
      </c>
      <c r="J514">
        <v>0</v>
      </c>
      <c r="K514">
        <v>0</v>
      </c>
      <c r="L514">
        <v>2001</v>
      </c>
      <c r="M514">
        <v>0.25</v>
      </c>
      <c r="N514">
        <v>0</v>
      </c>
      <c r="O514" t="s">
        <v>24</v>
      </c>
      <c r="P514">
        <v>0</v>
      </c>
      <c r="Q514" t="str">
        <f t="shared" si="50"/>
        <v>Medium</v>
      </c>
      <c r="R514">
        <f t="shared" si="51"/>
        <v>1</v>
      </c>
      <c r="S514" t="str">
        <f t="shared" si="52"/>
        <v>eil31 25 2001 0,25</v>
      </c>
      <c r="T514" t="str">
        <f t="shared" si="53"/>
        <v>eil31 25 2001 0,25_cut_222,999999999999</v>
      </c>
      <c r="U514">
        <f t="shared" si="54"/>
        <v>0</v>
      </c>
      <c r="V514">
        <f t="shared" si="55"/>
        <v>1</v>
      </c>
      <c r="W514">
        <f t="shared" ref="W514:W577" si="56">COUNTIF(S:S,S514)</f>
        <v>2</v>
      </c>
    </row>
    <row r="515" spans="1:23" x14ac:dyDescent="0.2">
      <c r="A515">
        <v>30</v>
      </c>
      <c r="B515">
        <v>870</v>
      </c>
      <c r="C515">
        <v>250</v>
      </c>
      <c r="D515" t="s">
        <v>19</v>
      </c>
      <c r="E515">
        <v>7208.7786457538596</v>
      </c>
      <c r="F515">
        <v>382.72988778852601</v>
      </c>
      <c r="G515">
        <v>1</v>
      </c>
      <c r="H515">
        <v>22.132411718368498</v>
      </c>
      <c r="I515">
        <v>556</v>
      </c>
      <c r="J515">
        <v>256</v>
      </c>
      <c r="K515">
        <v>0.1</v>
      </c>
      <c r="L515">
        <v>2001</v>
      </c>
      <c r="M515">
        <v>0.25</v>
      </c>
      <c r="N515">
        <v>0</v>
      </c>
      <c r="O515" t="s">
        <v>28</v>
      </c>
      <c r="P515">
        <v>0.46043165467625902</v>
      </c>
      <c r="Q515" t="str">
        <f t="shared" ref="Q515:Q578" si="57">IF(A515&lt;25,"Small",IF(A515&lt;50,"Medium","Large"))</f>
        <v>Medium</v>
      </c>
      <c r="R515">
        <f t="shared" ref="R515:R578" si="58">IF(ISNUMBER(G515),1,0)</f>
        <v>1</v>
      </c>
      <c r="S515" t="str">
        <f t="shared" ref="S515:S578" si="59">O515 &amp; " " &amp; C515  &amp; " " &amp; L515 &amp; " " &amp; M515</f>
        <v>eil30 250 2001 0,25</v>
      </c>
      <c r="T515" t="str">
        <f t="shared" ref="T515:T578" si="60">S515&amp;"_"&amp;D515&amp;"_"&amp;F515</f>
        <v>eil30 250 2001 0,25_warmstart_382,729887788526</v>
      </c>
      <c r="U515">
        <f t="shared" ref="U515:U578" si="61">IF(AND(D515="warmstart", COUNTIF(T:T,S515 &amp; "_cut_inf") &gt; 0), "Niet meedoen",G515)</f>
        <v>1</v>
      </c>
      <c r="V515">
        <f t="shared" ref="V515:V578" si="62">IF(G515=0,1,0)</f>
        <v>0</v>
      </c>
      <c r="W515">
        <f t="shared" si="56"/>
        <v>2</v>
      </c>
    </row>
    <row r="516" spans="1:23" x14ac:dyDescent="0.2">
      <c r="A516">
        <v>48</v>
      </c>
      <c r="B516">
        <v>2256</v>
      </c>
      <c r="C516">
        <v>250</v>
      </c>
      <c r="D516" t="s">
        <v>16</v>
      </c>
      <c r="E516">
        <v>7217.7334401607504</v>
      </c>
      <c r="F516" t="s">
        <v>17</v>
      </c>
      <c r="G516" t="s">
        <v>17</v>
      </c>
      <c r="H516">
        <v>0</v>
      </c>
      <c r="I516">
        <v>22161</v>
      </c>
      <c r="J516">
        <v>0</v>
      </c>
      <c r="K516">
        <v>0</v>
      </c>
      <c r="L516">
        <v>2000</v>
      </c>
      <c r="M516">
        <v>0.75</v>
      </c>
      <c r="N516">
        <v>0</v>
      </c>
      <c r="O516" t="s">
        <v>23</v>
      </c>
      <c r="P516">
        <v>0</v>
      </c>
      <c r="Q516" t="str">
        <f t="shared" si="57"/>
        <v>Medium</v>
      </c>
      <c r="R516">
        <f t="shared" si="58"/>
        <v>0</v>
      </c>
      <c r="S516" t="str">
        <f t="shared" si="59"/>
        <v>att48 250 2000 0,75</v>
      </c>
      <c r="T516" t="str">
        <f t="shared" si="60"/>
        <v>att48 250 2000 0,75_cut_inf</v>
      </c>
      <c r="U516" t="str">
        <f t="shared" si="61"/>
        <v>inf</v>
      </c>
      <c r="V516">
        <f t="shared" si="62"/>
        <v>0</v>
      </c>
      <c r="W516">
        <f t="shared" si="56"/>
        <v>2</v>
      </c>
    </row>
    <row r="517" spans="1:23" x14ac:dyDescent="0.2">
      <c r="A517">
        <v>76</v>
      </c>
      <c r="B517">
        <v>5700</v>
      </c>
      <c r="C517">
        <v>100</v>
      </c>
      <c r="D517" t="s">
        <v>19</v>
      </c>
      <c r="E517">
        <v>7215.4997787475504</v>
      </c>
      <c r="F517" t="s">
        <v>17</v>
      </c>
      <c r="G517" t="s">
        <v>17</v>
      </c>
      <c r="H517">
        <v>16.321498632430998</v>
      </c>
      <c r="I517">
        <v>493</v>
      </c>
      <c r="J517">
        <v>122</v>
      </c>
      <c r="K517">
        <v>0.1</v>
      </c>
      <c r="L517">
        <v>2000</v>
      </c>
      <c r="M517">
        <v>0.75</v>
      </c>
      <c r="N517">
        <v>6123</v>
      </c>
      <c r="O517" t="s">
        <v>33</v>
      </c>
      <c r="P517">
        <v>0.24746450304259601</v>
      </c>
      <c r="Q517" t="str">
        <f t="shared" si="57"/>
        <v>Large</v>
      </c>
      <c r="R517">
        <f t="shared" si="58"/>
        <v>0</v>
      </c>
      <c r="S517" t="str">
        <f t="shared" si="59"/>
        <v>eilC76 100 2000 0,75</v>
      </c>
      <c r="T517" t="str">
        <f t="shared" si="60"/>
        <v>eilC76 100 2000 0,75_warmstart_inf</v>
      </c>
      <c r="U517" t="str">
        <f t="shared" si="61"/>
        <v>Niet meedoen</v>
      </c>
      <c r="V517">
        <f t="shared" si="62"/>
        <v>0</v>
      </c>
      <c r="W517">
        <f t="shared" si="56"/>
        <v>2</v>
      </c>
    </row>
    <row r="518" spans="1:23" x14ac:dyDescent="0.2">
      <c r="A518">
        <v>48</v>
      </c>
      <c r="B518">
        <v>2256</v>
      </c>
      <c r="C518">
        <v>50</v>
      </c>
      <c r="D518" t="s">
        <v>19</v>
      </c>
      <c r="E518">
        <v>7204.3696835041001</v>
      </c>
      <c r="F518" t="s">
        <v>17</v>
      </c>
      <c r="G518" t="s">
        <v>17</v>
      </c>
      <c r="H518">
        <v>8.2097170352935702</v>
      </c>
      <c r="I518">
        <v>1208</v>
      </c>
      <c r="J518">
        <v>240</v>
      </c>
      <c r="K518">
        <v>0.1</v>
      </c>
      <c r="L518">
        <v>2002</v>
      </c>
      <c r="M518">
        <v>0.25</v>
      </c>
      <c r="N518">
        <v>17327</v>
      </c>
      <c r="O518" t="s">
        <v>23</v>
      </c>
      <c r="P518">
        <v>0.19867549668874099</v>
      </c>
      <c r="Q518" t="str">
        <f t="shared" si="57"/>
        <v>Medium</v>
      </c>
      <c r="R518">
        <f t="shared" si="58"/>
        <v>0</v>
      </c>
      <c r="S518" t="str">
        <f t="shared" si="59"/>
        <v>att48 50 2002 0,25</v>
      </c>
      <c r="T518" t="str">
        <f t="shared" si="60"/>
        <v>att48 50 2002 0,25_warmstart_inf</v>
      </c>
      <c r="U518" t="str">
        <f t="shared" si="61"/>
        <v>Niet meedoen</v>
      </c>
      <c r="V518">
        <f t="shared" si="62"/>
        <v>0</v>
      </c>
      <c r="W518">
        <f t="shared" si="56"/>
        <v>2</v>
      </c>
    </row>
    <row r="519" spans="1:23" x14ac:dyDescent="0.2">
      <c r="A519">
        <v>13</v>
      </c>
      <c r="B519">
        <v>156</v>
      </c>
      <c r="C519">
        <v>100</v>
      </c>
      <c r="D519" t="s">
        <v>19</v>
      </c>
      <c r="E519">
        <v>8.2409334182739205</v>
      </c>
      <c r="F519">
        <v>153</v>
      </c>
      <c r="G519">
        <v>0</v>
      </c>
      <c r="H519">
        <v>0.66880607604980402</v>
      </c>
      <c r="I519">
        <v>33</v>
      </c>
      <c r="J519">
        <v>28</v>
      </c>
      <c r="K519">
        <v>0.1</v>
      </c>
      <c r="L519">
        <v>2002</v>
      </c>
      <c r="M519">
        <v>0.05</v>
      </c>
      <c r="N519">
        <v>0</v>
      </c>
      <c r="O519" t="s">
        <v>21</v>
      </c>
      <c r="P519">
        <v>0.84848484848484795</v>
      </c>
      <c r="Q519" t="str">
        <f t="shared" si="57"/>
        <v>Small</v>
      </c>
      <c r="R519">
        <f t="shared" si="58"/>
        <v>1</v>
      </c>
      <c r="S519" t="str">
        <f t="shared" si="59"/>
        <v>eil13 100 2002 0,05</v>
      </c>
      <c r="T519" t="str">
        <f t="shared" si="60"/>
        <v>eil13 100 2002 0,05_warmstart_153</v>
      </c>
      <c r="U519">
        <f t="shared" si="61"/>
        <v>0</v>
      </c>
      <c r="V519">
        <f t="shared" si="62"/>
        <v>1</v>
      </c>
      <c r="W519">
        <f t="shared" si="56"/>
        <v>2</v>
      </c>
    </row>
    <row r="520" spans="1:23" x14ac:dyDescent="0.2">
      <c r="A520">
        <v>76</v>
      </c>
      <c r="B520">
        <v>5700</v>
      </c>
      <c r="C520">
        <v>100</v>
      </c>
      <c r="D520" t="s">
        <v>16</v>
      </c>
      <c r="E520">
        <v>7213.79514718055</v>
      </c>
      <c r="F520" t="s">
        <v>17</v>
      </c>
      <c r="G520" t="s">
        <v>17</v>
      </c>
      <c r="H520">
        <v>0</v>
      </c>
      <c r="I520">
        <v>3387</v>
      </c>
      <c r="J520">
        <v>0</v>
      </c>
      <c r="K520">
        <v>0</v>
      </c>
      <c r="L520">
        <v>2000</v>
      </c>
      <c r="M520">
        <v>0.75</v>
      </c>
      <c r="N520">
        <v>0</v>
      </c>
      <c r="O520" t="s">
        <v>29</v>
      </c>
      <c r="P520">
        <v>0</v>
      </c>
      <c r="Q520" t="str">
        <f t="shared" si="57"/>
        <v>Large</v>
      </c>
      <c r="R520">
        <f t="shared" si="58"/>
        <v>0</v>
      </c>
      <c r="S520" t="str">
        <f t="shared" si="59"/>
        <v>eilD76 100 2000 0,75</v>
      </c>
      <c r="T520" t="str">
        <f t="shared" si="60"/>
        <v>eilD76 100 2000 0,75_cut_inf</v>
      </c>
      <c r="U520" t="str">
        <f t="shared" si="61"/>
        <v>inf</v>
      </c>
      <c r="V520">
        <f t="shared" si="62"/>
        <v>0</v>
      </c>
      <c r="W520">
        <f t="shared" si="56"/>
        <v>2</v>
      </c>
    </row>
    <row r="521" spans="1:23" x14ac:dyDescent="0.2">
      <c r="A521">
        <v>48</v>
      </c>
      <c r="B521">
        <v>2256</v>
      </c>
      <c r="C521">
        <v>50</v>
      </c>
      <c r="D521" t="s">
        <v>16</v>
      </c>
      <c r="E521">
        <v>7203.1570549011203</v>
      </c>
      <c r="F521" t="s">
        <v>17</v>
      </c>
      <c r="G521" t="s">
        <v>17</v>
      </c>
      <c r="H521">
        <v>0</v>
      </c>
      <c r="I521">
        <v>15137</v>
      </c>
      <c r="J521">
        <v>0</v>
      </c>
      <c r="K521">
        <v>0</v>
      </c>
      <c r="L521">
        <v>1999</v>
      </c>
      <c r="M521">
        <v>0.25</v>
      </c>
      <c r="N521">
        <v>0</v>
      </c>
      <c r="O521" t="s">
        <v>23</v>
      </c>
      <c r="P521">
        <v>0</v>
      </c>
      <c r="Q521" t="str">
        <f t="shared" si="57"/>
        <v>Medium</v>
      </c>
      <c r="R521">
        <f t="shared" si="58"/>
        <v>0</v>
      </c>
      <c r="S521" t="str">
        <f t="shared" si="59"/>
        <v>att48 50 1999 0,25</v>
      </c>
      <c r="T521" t="str">
        <f t="shared" si="60"/>
        <v>att48 50 1999 0,25_cut_inf</v>
      </c>
      <c r="U521" t="str">
        <f t="shared" si="61"/>
        <v>inf</v>
      </c>
      <c r="V521">
        <f t="shared" si="62"/>
        <v>0</v>
      </c>
      <c r="W521">
        <f t="shared" si="56"/>
        <v>2</v>
      </c>
    </row>
    <row r="522" spans="1:23" x14ac:dyDescent="0.2">
      <c r="A522">
        <v>76</v>
      </c>
      <c r="B522">
        <v>5700</v>
      </c>
      <c r="C522">
        <v>50</v>
      </c>
      <c r="D522" t="s">
        <v>16</v>
      </c>
      <c r="E522">
        <v>7206.3880898952402</v>
      </c>
      <c r="F522" t="s">
        <v>17</v>
      </c>
      <c r="G522" t="s">
        <v>17</v>
      </c>
      <c r="H522">
        <v>0</v>
      </c>
      <c r="I522">
        <v>6294</v>
      </c>
      <c r="J522">
        <v>0</v>
      </c>
      <c r="K522">
        <v>0</v>
      </c>
      <c r="L522">
        <v>2002</v>
      </c>
      <c r="M522">
        <v>0.05</v>
      </c>
      <c r="N522">
        <v>0</v>
      </c>
      <c r="O522" t="s">
        <v>29</v>
      </c>
      <c r="P522">
        <v>0</v>
      </c>
      <c r="Q522" t="str">
        <f t="shared" si="57"/>
        <v>Large</v>
      </c>
      <c r="R522">
        <f t="shared" si="58"/>
        <v>0</v>
      </c>
      <c r="S522" t="str">
        <f t="shared" si="59"/>
        <v>eilD76 50 2002 0,05</v>
      </c>
      <c r="T522" t="str">
        <f t="shared" si="60"/>
        <v>eilD76 50 2002 0,05_cut_inf</v>
      </c>
      <c r="U522" t="str">
        <f t="shared" si="61"/>
        <v>inf</v>
      </c>
      <c r="V522">
        <f t="shared" si="62"/>
        <v>0</v>
      </c>
      <c r="W522">
        <f t="shared" si="56"/>
        <v>2</v>
      </c>
    </row>
    <row r="523" spans="1:23" x14ac:dyDescent="0.2">
      <c r="A523">
        <v>31</v>
      </c>
      <c r="B523">
        <v>930</v>
      </c>
      <c r="C523">
        <v>100</v>
      </c>
      <c r="D523" t="s">
        <v>16</v>
      </c>
      <c r="E523">
        <v>18.967415332794101</v>
      </c>
      <c r="F523">
        <v>222.99999999999901</v>
      </c>
      <c r="G523">
        <v>0</v>
      </c>
      <c r="H523">
        <v>0</v>
      </c>
      <c r="I523">
        <v>351</v>
      </c>
      <c r="J523">
        <v>0</v>
      </c>
      <c r="K523">
        <v>0</v>
      </c>
      <c r="L523">
        <v>2000</v>
      </c>
      <c r="M523">
        <v>0.75</v>
      </c>
      <c r="N523">
        <v>0</v>
      </c>
      <c r="O523" t="s">
        <v>24</v>
      </c>
      <c r="P523">
        <v>0</v>
      </c>
      <c r="Q523" t="str">
        <f t="shared" si="57"/>
        <v>Medium</v>
      </c>
      <c r="R523">
        <f t="shared" si="58"/>
        <v>1</v>
      </c>
      <c r="S523" t="str">
        <f t="shared" si="59"/>
        <v>eil31 100 2000 0,75</v>
      </c>
      <c r="T523" t="str">
        <f t="shared" si="60"/>
        <v>eil31 100 2000 0,75_cut_222,999999999999</v>
      </c>
      <c r="U523">
        <f t="shared" si="61"/>
        <v>0</v>
      </c>
      <c r="V523">
        <f t="shared" si="62"/>
        <v>1</v>
      </c>
      <c r="W523">
        <f t="shared" si="56"/>
        <v>2</v>
      </c>
    </row>
    <row r="524" spans="1:23" x14ac:dyDescent="0.2">
      <c r="A524">
        <v>22</v>
      </c>
      <c r="B524">
        <v>462</v>
      </c>
      <c r="C524">
        <v>250</v>
      </c>
      <c r="D524" t="s">
        <v>19</v>
      </c>
      <c r="E524">
        <v>2155.5056605339</v>
      </c>
      <c r="F524">
        <v>278.43707695875997</v>
      </c>
      <c r="G524">
        <v>0</v>
      </c>
      <c r="H524">
        <v>9.3439848423004097</v>
      </c>
      <c r="I524">
        <v>616</v>
      </c>
      <c r="J524">
        <v>176</v>
      </c>
      <c r="K524">
        <v>0.1</v>
      </c>
      <c r="L524">
        <v>2001</v>
      </c>
      <c r="M524">
        <v>0.25</v>
      </c>
      <c r="N524">
        <v>23786</v>
      </c>
      <c r="O524" t="s">
        <v>22</v>
      </c>
      <c r="P524">
        <v>0.28571428571428498</v>
      </c>
      <c r="Q524" t="str">
        <f t="shared" si="57"/>
        <v>Small</v>
      </c>
      <c r="R524">
        <f t="shared" si="58"/>
        <v>1</v>
      </c>
      <c r="S524" t="str">
        <f t="shared" si="59"/>
        <v>eil22 250 2001 0,25</v>
      </c>
      <c r="T524" t="str">
        <f t="shared" si="60"/>
        <v>eil22 250 2001 0,25_warmstart_278,43707695876</v>
      </c>
      <c r="U524">
        <f t="shared" si="61"/>
        <v>0</v>
      </c>
      <c r="V524">
        <f t="shared" si="62"/>
        <v>1</v>
      </c>
      <c r="W524">
        <f t="shared" si="56"/>
        <v>2</v>
      </c>
    </row>
    <row r="525" spans="1:23" x14ac:dyDescent="0.2">
      <c r="A525">
        <v>31</v>
      </c>
      <c r="B525">
        <v>930</v>
      </c>
      <c r="C525">
        <v>25</v>
      </c>
      <c r="D525" t="s">
        <v>16</v>
      </c>
      <c r="E525">
        <v>4.9354259967803902</v>
      </c>
      <c r="F525">
        <v>222.99999999999901</v>
      </c>
      <c r="G525">
        <v>0</v>
      </c>
      <c r="H525">
        <v>0</v>
      </c>
      <c r="I525">
        <v>199</v>
      </c>
      <c r="J525">
        <v>0</v>
      </c>
      <c r="K525">
        <v>0</v>
      </c>
      <c r="L525">
        <v>1998</v>
      </c>
      <c r="M525">
        <v>0.75</v>
      </c>
      <c r="N525">
        <v>0</v>
      </c>
      <c r="O525" t="s">
        <v>24</v>
      </c>
      <c r="P525">
        <v>0</v>
      </c>
      <c r="Q525" t="str">
        <f t="shared" si="57"/>
        <v>Medium</v>
      </c>
      <c r="R525">
        <f t="shared" si="58"/>
        <v>1</v>
      </c>
      <c r="S525" t="str">
        <f t="shared" si="59"/>
        <v>eil31 25 1998 0,75</v>
      </c>
      <c r="T525" t="str">
        <f t="shared" si="60"/>
        <v>eil31 25 1998 0,75_cut_222,999999999999</v>
      </c>
      <c r="U525">
        <f t="shared" si="61"/>
        <v>0</v>
      </c>
      <c r="V525">
        <f t="shared" si="62"/>
        <v>1</v>
      </c>
      <c r="W525">
        <f t="shared" si="56"/>
        <v>2</v>
      </c>
    </row>
    <row r="526" spans="1:23" x14ac:dyDescent="0.2">
      <c r="A526">
        <v>22</v>
      </c>
      <c r="B526">
        <v>462</v>
      </c>
      <c r="C526">
        <v>250</v>
      </c>
      <c r="D526" t="s">
        <v>16</v>
      </c>
      <c r="E526">
        <v>2058.45379304885</v>
      </c>
      <c r="F526">
        <v>278.43707695875997</v>
      </c>
      <c r="G526" s="1">
        <v>9.8850149064521906E-5</v>
      </c>
      <c r="H526">
        <v>0</v>
      </c>
      <c r="I526">
        <v>19277</v>
      </c>
      <c r="J526">
        <v>0</v>
      </c>
      <c r="K526">
        <v>0</v>
      </c>
      <c r="L526">
        <v>2001</v>
      </c>
      <c r="M526">
        <v>0.75</v>
      </c>
      <c r="N526">
        <v>0</v>
      </c>
      <c r="O526" t="s">
        <v>22</v>
      </c>
      <c r="P526">
        <v>0</v>
      </c>
      <c r="Q526" t="str">
        <f t="shared" si="57"/>
        <v>Small</v>
      </c>
      <c r="R526">
        <f t="shared" si="58"/>
        <v>1</v>
      </c>
      <c r="S526" t="str">
        <f t="shared" si="59"/>
        <v>eil22 250 2001 0,75</v>
      </c>
      <c r="T526" t="str">
        <f t="shared" si="60"/>
        <v>eil22 250 2001 0,75_cut_278,43707695876</v>
      </c>
      <c r="U526">
        <f t="shared" si="61"/>
        <v>9.8850149064521906E-5</v>
      </c>
      <c r="V526">
        <f t="shared" si="62"/>
        <v>0</v>
      </c>
      <c r="W526">
        <f t="shared" si="56"/>
        <v>2</v>
      </c>
    </row>
    <row r="527" spans="1:23" x14ac:dyDescent="0.2">
      <c r="A527">
        <v>51</v>
      </c>
      <c r="B527">
        <v>2550</v>
      </c>
      <c r="C527">
        <v>50</v>
      </c>
      <c r="D527" t="s">
        <v>19</v>
      </c>
      <c r="E527">
        <v>7203.1984517574301</v>
      </c>
      <c r="F527">
        <v>428.87175639203298</v>
      </c>
      <c r="G527">
        <v>6.0097639928718E-3</v>
      </c>
      <c r="H527">
        <v>3.1982452869415199</v>
      </c>
      <c r="I527">
        <v>318</v>
      </c>
      <c r="J527">
        <v>68</v>
      </c>
      <c r="K527">
        <v>0.1</v>
      </c>
      <c r="L527">
        <v>2002</v>
      </c>
      <c r="M527">
        <v>0.75</v>
      </c>
      <c r="N527">
        <v>46436</v>
      </c>
      <c r="O527" t="s">
        <v>20</v>
      </c>
      <c r="P527">
        <v>0.213836477987421</v>
      </c>
      <c r="Q527" t="str">
        <f t="shared" si="57"/>
        <v>Large</v>
      </c>
      <c r="R527">
        <f t="shared" si="58"/>
        <v>1</v>
      </c>
      <c r="S527" t="str">
        <f t="shared" si="59"/>
        <v>eil51 50 2002 0,75</v>
      </c>
      <c r="T527" t="str">
        <f t="shared" si="60"/>
        <v>eil51 50 2002 0,75_warmstart_428,871756392033</v>
      </c>
      <c r="U527">
        <f t="shared" si="61"/>
        <v>6.0097639928718E-3</v>
      </c>
      <c r="V527">
        <f t="shared" si="62"/>
        <v>0</v>
      </c>
      <c r="W527">
        <f t="shared" si="56"/>
        <v>2</v>
      </c>
    </row>
    <row r="528" spans="1:23" x14ac:dyDescent="0.2">
      <c r="A528">
        <v>22</v>
      </c>
      <c r="B528">
        <v>462</v>
      </c>
      <c r="C528">
        <v>100</v>
      </c>
      <c r="D528" t="s">
        <v>16</v>
      </c>
      <c r="E528">
        <v>378.028571367263</v>
      </c>
      <c r="F528">
        <v>278.43707695875997</v>
      </c>
      <c r="G528">
        <v>0</v>
      </c>
      <c r="H528">
        <v>0</v>
      </c>
      <c r="I528">
        <v>7085</v>
      </c>
      <c r="J528">
        <v>0</v>
      </c>
      <c r="K528">
        <v>0</v>
      </c>
      <c r="L528">
        <v>2002</v>
      </c>
      <c r="M528">
        <v>0.05</v>
      </c>
      <c r="N528">
        <v>0</v>
      </c>
      <c r="O528" t="s">
        <v>22</v>
      </c>
      <c r="P528">
        <v>0</v>
      </c>
      <c r="Q528" t="str">
        <f t="shared" si="57"/>
        <v>Small</v>
      </c>
      <c r="R528">
        <f t="shared" si="58"/>
        <v>1</v>
      </c>
      <c r="S528" t="str">
        <f t="shared" si="59"/>
        <v>eil22 100 2002 0,05</v>
      </c>
      <c r="T528" t="str">
        <f t="shared" si="60"/>
        <v>eil22 100 2002 0,05_cut_278,43707695876</v>
      </c>
      <c r="U528">
        <f t="shared" si="61"/>
        <v>0</v>
      </c>
      <c r="V528">
        <f t="shared" si="62"/>
        <v>1</v>
      </c>
      <c r="W528">
        <f t="shared" si="56"/>
        <v>2</v>
      </c>
    </row>
    <row r="529" spans="1:23" x14ac:dyDescent="0.2">
      <c r="A529">
        <v>13</v>
      </c>
      <c r="B529">
        <v>156</v>
      </c>
      <c r="C529">
        <v>100</v>
      </c>
      <c r="D529" t="s">
        <v>16</v>
      </c>
      <c r="E529">
        <v>9.0170524120330793</v>
      </c>
      <c r="F529">
        <v>153</v>
      </c>
      <c r="G529">
        <v>0</v>
      </c>
      <c r="H529">
        <v>0</v>
      </c>
      <c r="I529">
        <v>54</v>
      </c>
      <c r="J529">
        <v>0</v>
      </c>
      <c r="K529">
        <v>0</v>
      </c>
      <c r="L529">
        <v>2001</v>
      </c>
      <c r="M529">
        <v>0.25</v>
      </c>
      <c r="N529">
        <v>0</v>
      </c>
      <c r="O529" t="s">
        <v>21</v>
      </c>
      <c r="P529">
        <v>0</v>
      </c>
      <c r="Q529" t="str">
        <f t="shared" si="57"/>
        <v>Small</v>
      </c>
      <c r="R529">
        <f t="shared" si="58"/>
        <v>1</v>
      </c>
      <c r="S529" t="str">
        <f t="shared" si="59"/>
        <v>eil13 100 2001 0,25</v>
      </c>
      <c r="T529" t="str">
        <f t="shared" si="60"/>
        <v>eil13 100 2001 0,25_cut_153</v>
      </c>
      <c r="U529">
        <f t="shared" si="61"/>
        <v>0</v>
      </c>
      <c r="V529">
        <f t="shared" si="62"/>
        <v>1</v>
      </c>
      <c r="W529">
        <f t="shared" si="56"/>
        <v>2</v>
      </c>
    </row>
    <row r="530" spans="1:23" x14ac:dyDescent="0.2">
      <c r="A530">
        <v>101</v>
      </c>
      <c r="B530">
        <v>10100</v>
      </c>
      <c r="C530">
        <v>25</v>
      </c>
      <c r="D530" t="s">
        <v>16</v>
      </c>
      <c r="E530">
        <v>1605.17582178115</v>
      </c>
      <c r="F530">
        <v>640.21159087976002</v>
      </c>
      <c r="G530">
        <v>0</v>
      </c>
      <c r="H530">
        <v>0</v>
      </c>
      <c r="I530">
        <v>3415</v>
      </c>
      <c r="J530">
        <v>0</v>
      </c>
      <c r="K530">
        <v>0</v>
      </c>
      <c r="L530">
        <v>2002</v>
      </c>
      <c r="M530">
        <v>0.75</v>
      </c>
      <c r="N530">
        <v>0</v>
      </c>
      <c r="O530" t="s">
        <v>31</v>
      </c>
      <c r="P530">
        <v>0</v>
      </c>
      <c r="Q530" t="str">
        <f t="shared" si="57"/>
        <v>Large</v>
      </c>
      <c r="R530">
        <f t="shared" si="58"/>
        <v>1</v>
      </c>
      <c r="S530" t="str">
        <f t="shared" si="59"/>
        <v>eilA101 25 2002 0,75</v>
      </c>
      <c r="T530" t="str">
        <f t="shared" si="60"/>
        <v>eilA101 25 2002 0,75_cut_640,21159087976</v>
      </c>
      <c r="U530">
        <f t="shared" si="61"/>
        <v>0</v>
      </c>
      <c r="V530">
        <f t="shared" si="62"/>
        <v>1</v>
      </c>
      <c r="W530">
        <f t="shared" si="56"/>
        <v>2</v>
      </c>
    </row>
    <row r="531" spans="1:23" x14ac:dyDescent="0.2">
      <c r="A531">
        <v>33</v>
      </c>
      <c r="B531">
        <v>1056</v>
      </c>
      <c r="C531">
        <v>100</v>
      </c>
      <c r="D531" t="s">
        <v>16</v>
      </c>
      <c r="E531">
        <v>7203.2968561649304</v>
      </c>
      <c r="F531">
        <v>443.83532581708198</v>
      </c>
      <c r="G531">
        <v>3.2319902780278999E-3</v>
      </c>
      <c r="H531">
        <v>0</v>
      </c>
      <c r="I531">
        <v>13788</v>
      </c>
      <c r="J531">
        <v>0</v>
      </c>
      <c r="K531">
        <v>0</v>
      </c>
      <c r="L531">
        <v>2000</v>
      </c>
      <c r="M531">
        <v>0.05</v>
      </c>
      <c r="N531">
        <v>0</v>
      </c>
      <c r="O531" t="s">
        <v>18</v>
      </c>
      <c r="P531">
        <v>0</v>
      </c>
      <c r="Q531" t="str">
        <f t="shared" si="57"/>
        <v>Medium</v>
      </c>
      <c r="R531">
        <f t="shared" si="58"/>
        <v>1</v>
      </c>
      <c r="S531" t="str">
        <f t="shared" si="59"/>
        <v>eil33 100 2000 0,05</v>
      </c>
      <c r="T531" t="str">
        <f t="shared" si="60"/>
        <v>eil33 100 2000 0,05_cut_443,835325817082</v>
      </c>
      <c r="U531">
        <f t="shared" si="61"/>
        <v>3.2319902780278999E-3</v>
      </c>
      <c r="V531">
        <f t="shared" si="62"/>
        <v>0</v>
      </c>
      <c r="W531">
        <f t="shared" si="56"/>
        <v>2</v>
      </c>
    </row>
    <row r="532" spans="1:23" x14ac:dyDescent="0.2">
      <c r="A532">
        <v>7</v>
      </c>
      <c r="B532">
        <v>42</v>
      </c>
      <c r="C532">
        <v>100</v>
      </c>
      <c r="D532" t="s">
        <v>19</v>
      </c>
      <c r="E532">
        <v>2.9182043075561501</v>
      </c>
      <c r="F532">
        <v>103.109999999999</v>
      </c>
      <c r="G532">
        <v>0</v>
      </c>
      <c r="H532">
        <v>0.79750823974609297</v>
      </c>
      <c r="I532">
        <v>127</v>
      </c>
      <c r="J532">
        <v>93</v>
      </c>
      <c r="K532">
        <v>0.1</v>
      </c>
      <c r="L532">
        <v>1999</v>
      </c>
      <c r="M532">
        <v>0.25</v>
      </c>
      <c r="N532">
        <v>885</v>
      </c>
      <c r="O532" t="s">
        <v>27</v>
      </c>
      <c r="P532">
        <v>0.73228346456692905</v>
      </c>
      <c r="Q532" t="str">
        <f t="shared" si="57"/>
        <v>Small</v>
      </c>
      <c r="R532">
        <f t="shared" si="58"/>
        <v>1</v>
      </c>
      <c r="S532" t="str">
        <f t="shared" si="59"/>
        <v>eil7 100 1999 0,25</v>
      </c>
      <c r="T532" t="str">
        <f t="shared" si="60"/>
        <v>eil7 100 1999 0,25_warmstart_103,109999999999</v>
      </c>
      <c r="U532">
        <f t="shared" si="61"/>
        <v>0</v>
      </c>
      <c r="V532">
        <f t="shared" si="62"/>
        <v>1</v>
      </c>
      <c r="W532">
        <f t="shared" si="56"/>
        <v>2</v>
      </c>
    </row>
    <row r="533" spans="1:23" x14ac:dyDescent="0.2">
      <c r="A533">
        <v>51</v>
      </c>
      <c r="B533">
        <v>2550</v>
      </c>
      <c r="C533">
        <v>50</v>
      </c>
      <c r="D533" t="s">
        <v>16</v>
      </c>
      <c r="E533">
        <v>7202.89973974227</v>
      </c>
      <c r="F533">
        <v>428.87175639203298</v>
      </c>
      <c r="G533">
        <v>1.06241945777081E-2</v>
      </c>
      <c r="H533">
        <v>0</v>
      </c>
      <c r="I533">
        <v>31137</v>
      </c>
      <c r="J533">
        <v>0</v>
      </c>
      <c r="K533">
        <v>0</v>
      </c>
      <c r="L533">
        <v>1999</v>
      </c>
      <c r="M533">
        <v>0.75</v>
      </c>
      <c r="N533">
        <v>0</v>
      </c>
      <c r="O533" t="s">
        <v>20</v>
      </c>
      <c r="P533">
        <v>0</v>
      </c>
      <c r="Q533" t="str">
        <f t="shared" si="57"/>
        <v>Large</v>
      </c>
      <c r="R533">
        <f t="shared" si="58"/>
        <v>1</v>
      </c>
      <c r="S533" t="str">
        <f t="shared" si="59"/>
        <v>eil51 50 1999 0,75</v>
      </c>
      <c r="T533" t="str">
        <f t="shared" si="60"/>
        <v>eil51 50 1999 0,75_cut_428,871756392033</v>
      </c>
      <c r="U533">
        <f t="shared" si="61"/>
        <v>1.06241945777081E-2</v>
      </c>
      <c r="V533">
        <f t="shared" si="62"/>
        <v>0</v>
      </c>
      <c r="W533">
        <f t="shared" si="56"/>
        <v>2</v>
      </c>
    </row>
    <row r="534" spans="1:23" x14ac:dyDescent="0.2">
      <c r="A534">
        <v>31</v>
      </c>
      <c r="B534">
        <v>930</v>
      </c>
      <c r="C534">
        <v>250</v>
      </c>
      <c r="D534" t="s">
        <v>16</v>
      </c>
      <c r="E534">
        <v>89.003131628036499</v>
      </c>
      <c r="F534">
        <v>222.99999999999801</v>
      </c>
      <c r="G534">
        <v>0</v>
      </c>
      <c r="H534">
        <v>0</v>
      </c>
      <c r="I534">
        <v>678</v>
      </c>
      <c r="J534">
        <v>0</v>
      </c>
      <c r="K534">
        <v>0</v>
      </c>
      <c r="L534">
        <v>2000</v>
      </c>
      <c r="M534">
        <v>0.25</v>
      </c>
      <c r="N534">
        <v>0</v>
      </c>
      <c r="O534" t="s">
        <v>24</v>
      </c>
      <c r="P534">
        <v>0</v>
      </c>
      <c r="Q534" t="str">
        <f t="shared" si="57"/>
        <v>Medium</v>
      </c>
      <c r="R534">
        <f t="shared" si="58"/>
        <v>1</v>
      </c>
      <c r="S534" t="str">
        <f t="shared" si="59"/>
        <v>eil31 250 2000 0,25</v>
      </c>
      <c r="T534" t="str">
        <f t="shared" si="60"/>
        <v>eil31 250 2000 0,25_cut_222,999999999998</v>
      </c>
      <c r="U534">
        <f t="shared" si="61"/>
        <v>0</v>
      </c>
      <c r="V534">
        <f t="shared" si="62"/>
        <v>1</v>
      </c>
      <c r="W534">
        <f t="shared" si="56"/>
        <v>2</v>
      </c>
    </row>
    <row r="535" spans="1:23" x14ac:dyDescent="0.2">
      <c r="A535">
        <v>76</v>
      </c>
      <c r="B535">
        <v>5700</v>
      </c>
      <c r="C535">
        <v>25</v>
      </c>
      <c r="D535" t="s">
        <v>16</v>
      </c>
      <c r="E535">
        <v>6738.6079204082398</v>
      </c>
      <c r="F535">
        <v>544.36905267082795</v>
      </c>
      <c r="G535">
        <v>0</v>
      </c>
      <c r="H535">
        <v>0</v>
      </c>
      <c r="I535">
        <v>3588</v>
      </c>
      <c r="J535">
        <v>0</v>
      </c>
      <c r="K535">
        <v>0</v>
      </c>
      <c r="L535">
        <v>1998</v>
      </c>
      <c r="M535">
        <v>0.25</v>
      </c>
      <c r="N535">
        <v>0</v>
      </c>
      <c r="O535" t="s">
        <v>30</v>
      </c>
      <c r="P535">
        <v>0</v>
      </c>
      <c r="Q535" t="str">
        <f t="shared" si="57"/>
        <v>Large</v>
      </c>
      <c r="R535">
        <f t="shared" si="58"/>
        <v>1</v>
      </c>
      <c r="S535" t="str">
        <f t="shared" si="59"/>
        <v>eilA76 25 1998 0,25</v>
      </c>
      <c r="T535" t="str">
        <f t="shared" si="60"/>
        <v>eilA76 25 1998 0,25_cut_544,369052670828</v>
      </c>
      <c r="U535">
        <f t="shared" si="61"/>
        <v>0</v>
      </c>
      <c r="V535">
        <f t="shared" si="62"/>
        <v>1</v>
      </c>
      <c r="W535">
        <f t="shared" si="56"/>
        <v>2</v>
      </c>
    </row>
    <row r="536" spans="1:23" x14ac:dyDescent="0.2">
      <c r="A536">
        <v>48</v>
      </c>
      <c r="B536">
        <v>2256</v>
      </c>
      <c r="C536">
        <v>100</v>
      </c>
      <c r="D536" t="s">
        <v>16</v>
      </c>
      <c r="E536">
        <v>7205.6957986354801</v>
      </c>
      <c r="F536" t="s">
        <v>17</v>
      </c>
      <c r="G536" t="s">
        <v>17</v>
      </c>
      <c r="H536">
        <v>0</v>
      </c>
      <c r="I536">
        <v>24235</v>
      </c>
      <c r="J536">
        <v>0</v>
      </c>
      <c r="K536">
        <v>0</v>
      </c>
      <c r="L536">
        <v>2000</v>
      </c>
      <c r="M536">
        <v>0.25</v>
      </c>
      <c r="N536">
        <v>0</v>
      </c>
      <c r="O536" t="s">
        <v>23</v>
      </c>
      <c r="P536">
        <v>0</v>
      </c>
      <c r="Q536" t="str">
        <f t="shared" si="57"/>
        <v>Medium</v>
      </c>
      <c r="R536">
        <f t="shared" si="58"/>
        <v>0</v>
      </c>
      <c r="S536" t="str">
        <f t="shared" si="59"/>
        <v>att48 100 2000 0,25</v>
      </c>
      <c r="T536" t="str">
        <f t="shared" si="60"/>
        <v>att48 100 2000 0,25_cut_inf</v>
      </c>
      <c r="U536" t="str">
        <f t="shared" si="61"/>
        <v>inf</v>
      </c>
      <c r="V536">
        <f t="shared" si="62"/>
        <v>0</v>
      </c>
      <c r="W536">
        <f t="shared" si="56"/>
        <v>2</v>
      </c>
    </row>
    <row r="537" spans="1:23" x14ac:dyDescent="0.2">
      <c r="A537">
        <v>23</v>
      </c>
      <c r="B537">
        <v>506</v>
      </c>
      <c r="C537">
        <v>25</v>
      </c>
      <c r="D537" t="s">
        <v>16</v>
      </c>
      <c r="E537">
        <v>3.9482004642486501</v>
      </c>
      <c r="F537">
        <v>470.05859968022298</v>
      </c>
      <c r="G537">
        <v>0</v>
      </c>
      <c r="H537">
        <v>0</v>
      </c>
      <c r="I537">
        <v>267</v>
      </c>
      <c r="J537">
        <v>0</v>
      </c>
      <c r="K537">
        <v>0</v>
      </c>
      <c r="L537">
        <v>1998</v>
      </c>
      <c r="M537">
        <v>0.25</v>
      </c>
      <c r="N537">
        <v>0</v>
      </c>
      <c r="O537" t="s">
        <v>25</v>
      </c>
      <c r="P537">
        <v>0</v>
      </c>
      <c r="Q537" t="str">
        <f t="shared" si="57"/>
        <v>Small</v>
      </c>
      <c r="R537">
        <f t="shared" si="58"/>
        <v>1</v>
      </c>
      <c r="S537" t="str">
        <f t="shared" si="59"/>
        <v>eil23 25 1998 0,25</v>
      </c>
      <c r="T537" t="str">
        <f t="shared" si="60"/>
        <v>eil23 25 1998 0,25_cut_470,058599680223</v>
      </c>
      <c r="U537">
        <f t="shared" si="61"/>
        <v>0</v>
      </c>
      <c r="V537">
        <f t="shared" si="62"/>
        <v>1</v>
      </c>
      <c r="W537">
        <f t="shared" si="56"/>
        <v>2</v>
      </c>
    </row>
    <row r="538" spans="1:23" x14ac:dyDescent="0.2">
      <c r="A538">
        <v>31</v>
      </c>
      <c r="B538">
        <v>930</v>
      </c>
      <c r="C538">
        <v>250</v>
      </c>
      <c r="D538" t="s">
        <v>19</v>
      </c>
      <c r="E538">
        <v>104.926294326782</v>
      </c>
      <c r="F538">
        <v>222.99999999999801</v>
      </c>
      <c r="G538">
        <v>0</v>
      </c>
      <c r="H538">
        <v>8.1680352687835693</v>
      </c>
      <c r="I538">
        <v>177</v>
      </c>
      <c r="J538">
        <v>120</v>
      </c>
      <c r="K538">
        <v>0.1</v>
      </c>
      <c r="L538">
        <v>2001</v>
      </c>
      <c r="M538">
        <v>0.75</v>
      </c>
      <c r="N538">
        <v>0</v>
      </c>
      <c r="O538" t="s">
        <v>24</v>
      </c>
      <c r="P538">
        <v>0.677966101694915</v>
      </c>
      <c r="Q538" t="str">
        <f t="shared" si="57"/>
        <v>Medium</v>
      </c>
      <c r="R538">
        <f t="shared" si="58"/>
        <v>1</v>
      </c>
      <c r="S538" t="str">
        <f t="shared" si="59"/>
        <v>eil31 250 2001 0,75</v>
      </c>
      <c r="T538" t="str">
        <f t="shared" si="60"/>
        <v>eil31 250 2001 0,75_warmstart_222,999999999998</v>
      </c>
      <c r="U538">
        <f t="shared" si="61"/>
        <v>0</v>
      </c>
      <c r="V538">
        <f t="shared" si="62"/>
        <v>1</v>
      </c>
      <c r="W538">
        <f t="shared" si="56"/>
        <v>2</v>
      </c>
    </row>
    <row r="539" spans="1:23" x14ac:dyDescent="0.2">
      <c r="A539">
        <v>51</v>
      </c>
      <c r="B539">
        <v>2550</v>
      </c>
      <c r="C539">
        <v>25</v>
      </c>
      <c r="D539" t="s">
        <v>19</v>
      </c>
      <c r="E539">
        <v>436.36255359649601</v>
      </c>
      <c r="F539">
        <v>428.87175639203298</v>
      </c>
      <c r="G539">
        <v>0</v>
      </c>
      <c r="H539">
        <v>2.93854808807373</v>
      </c>
      <c r="I539">
        <v>317</v>
      </c>
      <c r="J539">
        <v>135</v>
      </c>
      <c r="K539">
        <v>0.1</v>
      </c>
      <c r="L539">
        <v>2001</v>
      </c>
      <c r="M539">
        <v>0.05</v>
      </c>
      <c r="N539">
        <v>8780</v>
      </c>
      <c r="O539" t="s">
        <v>20</v>
      </c>
      <c r="P539">
        <v>0.42586750788643501</v>
      </c>
      <c r="Q539" t="str">
        <f t="shared" si="57"/>
        <v>Large</v>
      </c>
      <c r="R539">
        <f t="shared" si="58"/>
        <v>1</v>
      </c>
      <c r="S539" t="str">
        <f t="shared" si="59"/>
        <v>eil51 25 2001 0,05</v>
      </c>
      <c r="T539" t="str">
        <f t="shared" si="60"/>
        <v>eil51 25 2001 0,05_warmstart_428,871756392033</v>
      </c>
      <c r="U539">
        <f t="shared" si="61"/>
        <v>0</v>
      </c>
      <c r="V539">
        <f t="shared" si="62"/>
        <v>1</v>
      </c>
      <c r="W539">
        <f t="shared" si="56"/>
        <v>2</v>
      </c>
    </row>
    <row r="540" spans="1:23" x14ac:dyDescent="0.2">
      <c r="A540">
        <v>13</v>
      </c>
      <c r="B540">
        <v>156</v>
      </c>
      <c r="C540">
        <v>25</v>
      </c>
      <c r="D540" t="s">
        <v>19</v>
      </c>
      <c r="E540">
        <v>0.93789553642272905</v>
      </c>
      <c r="F540">
        <v>153</v>
      </c>
      <c r="G540">
        <v>0</v>
      </c>
      <c r="H540">
        <v>0.45914626121520902</v>
      </c>
      <c r="I540">
        <v>84</v>
      </c>
      <c r="J540">
        <v>37</v>
      </c>
      <c r="K540">
        <v>0.1</v>
      </c>
      <c r="L540">
        <v>1998</v>
      </c>
      <c r="M540">
        <v>0.25</v>
      </c>
      <c r="N540">
        <v>0</v>
      </c>
      <c r="O540" t="s">
        <v>21</v>
      </c>
      <c r="P540">
        <v>0.44047619047619002</v>
      </c>
      <c r="Q540" t="str">
        <f t="shared" si="57"/>
        <v>Small</v>
      </c>
      <c r="R540">
        <f t="shared" si="58"/>
        <v>1</v>
      </c>
      <c r="S540" t="str">
        <f t="shared" si="59"/>
        <v>eil13 25 1998 0,25</v>
      </c>
      <c r="T540" t="str">
        <f t="shared" si="60"/>
        <v>eil13 25 1998 0,25_warmstart_153</v>
      </c>
      <c r="U540">
        <f t="shared" si="61"/>
        <v>0</v>
      </c>
      <c r="V540">
        <f t="shared" si="62"/>
        <v>1</v>
      </c>
      <c r="W540">
        <f t="shared" si="56"/>
        <v>2</v>
      </c>
    </row>
    <row r="541" spans="1:23" x14ac:dyDescent="0.2">
      <c r="A541">
        <v>31</v>
      </c>
      <c r="B541">
        <v>930</v>
      </c>
      <c r="C541">
        <v>50</v>
      </c>
      <c r="D541" t="s">
        <v>16</v>
      </c>
      <c r="E541">
        <v>13.4012882709503</v>
      </c>
      <c r="F541">
        <v>222.99999999999901</v>
      </c>
      <c r="G541">
        <v>0</v>
      </c>
      <c r="H541">
        <v>0</v>
      </c>
      <c r="I541">
        <v>251</v>
      </c>
      <c r="J541">
        <v>0</v>
      </c>
      <c r="K541">
        <v>0</v>
      </c>
      <c r="L541">
        <v>1998</v>
      </c>
      <c r="M541">
        <v>0.05</v>
      </c>
      <c r="N541">
        <v>0</v>
      </c>
      <c r="O541" t="s">
        <v>24</v>
      </c>
      <c r="P541">
        <v>0</v>
      </c>
      <c r="Q541" t="str">
        <f t="shared" si="57"/>
        <v>Medium</v>
      </c>
      <c r="R541">
        <f t="shared" si="58"/>
        <v>1</v>
      </c>
      <c r="S541" t="str">
        <f t="shared" si="59"/>
        <v>eil31 50 1998 0,05</v>
      </c>
      <c r="T541" t="str">
        <f t="shared" si="60"/>
        <v>eil31 50 1998 0,05_cut_222,999999999999</v>
      </c>
      <c r="U541">
        <f t="shared" si="61"/>
        <v>0</v>
      </c>
      <c r="V541">
        <f t="shared" si="62"/>
        <v>1</v>
      </c>
      <c r="W541">
        <f t="shared" si="56"/>
        <v>2</v>
      </c>
    </row>
    <row r="542" spans="1:23" x14ac:dyDescent="0.2">
      <c r="A542">
        <v>30</v>
      </c>
      <c r="B542">
        <v>870</v>
      </c>
      <c r="C542">
        <v>250</v>
      </c>
      <c r="D542" t="s">
        <v>16</v>
      </c>
      <c r="E542">
        <v>5111.2706520557404</v>
      </c>
      <c r="F542">
        <v>382.72988778852402</v>
      </c>
      <c r="G542">
        <v>0</v>
      </c>
      <c r="H542">
        <v>0</v>
      </c>
      <c r="I542">
        <v>7042</v>
      </c>
      <c r="J542">
        <v>0</v>
      </c>
      <c r="K542">
        <v>0</v>
      </c>
      <c r="L542">
        <v>1998</v>
      </c>
      <c r="M542">
        <v>0.75</v>
      </c>
      <c r="N542">
        <v>0</v>
      </c>
      <c r="O542" t="s">
        <v>28</v>
      </c>
      <c r="P542">
        <v>0</v>
      </c>
      <c r="Q542" t="str">
        <f t="shared" si="57"/>
        <v>Medium</v>
      </c>
      <c r="R542">
        <f t="shared" si="58"/>
        <v>1</v>
      </c>
      <c r="S542" t="str">
        <f t="shared" si="59"/>
        <v>eil30 250 1998 0,75</v>
      </c>
      <c r="T542" t="str">
        <f t="shared" si="60"/>
        <v>eil30 250 1998 0,75_cut_382,729887788524</v>
      </c>
      <c r="U542">
        <f t="shared" si="61"/>
        <v>0</v>
      </c>
      <c r="V542">
        <f t="shared" si="62"/>
        <v>1</v>
      </c>
      <c r="W542">
        <f t="shared" si="56"/>
        <v>2</v>
      </c>
    </row>
    <row r="543" spans="1:23" x14ac:dyDescent="0.2">
      <c r="A543">
        <v>48</v>
      </c>
      <c r="B543">
        <v>2256</v>
      </c>
      <c r="C543">
        <v>50</v>
      </c>
      <c r="D543" t="s">
        <v>19</v>
      </c>
      <c r="E543">
        <v>7203.2645421028101</v>
      </c>
      <c r="F543" t="s">
        <v>17</v>
      </c>
      <c r="G543" t="s">
        <v>17</v>
      </c>
      <c r="H543">
        <v>5.8564093112945503</v>
      </c>
      <c r="I543">
        <v>881</v>
      </c>
      <c r="J543">
        <v>188</v>
      </c>
      <c r="K543">
        <v>0.1</v>
      </c>
      <c r="L543">
        <v>2001</v>
      </c>
      <c r="M543">
        <v>0.05</v>
      </c>
      <c r="N543">
        <v>51948</v>
      </c>
      <c r="O543" t="s">
        <v>23</v>
      </c>
      <c r="P543">
        <v>0.21339387060158899</v>
      </c>
      <c r="Q543" t="str">
        <f t="shared" si="57"/>
        <v>Medium</v>
      </c>
      <c r="R543">
        <f t="shared" si="58"/>
        <v>0</v>
      </c>
      <c r="S543" t="str">
        <f t="shared" si="59"/>
        <v>att48 50 2001 0,05</v>
      </c>
      <c r="T543" t="str">
        <f t="shared" si="60"/>
        <v>att48 50 2001 0,05_warmstart_inf</v>
      </c>
      <c r="U543" t="str">
        <f t="shared" si="61"/>
        <v>Niet meedoen</v>
      </c>
      <c r="V543">
        <f t="shared" si="62"/>
        <v>0</v>
      </c>
      <c r="W543">
        <f t="shared" si="56"/>
        <v>2</v>
      </c>
    </row>
    <row r="544" spans="1:23" x14ac:dyDescent="0.2">
      <c r="A544">
        <v>7</v>
      </c>
      <c r="B544">
        <v>42</v>
      </c>
      <c r="C544">
        <v>100</v>
      </c>
      <c r="D544" t="s">
        <v>16</v>
      </c>
      <c r="E544">
        <v>3.3742210865020699</v>
      </c>
      <c r="F544">
        <v>102.819999999999</v>
      </c>
      <c r="G544">
        <v>0</v>
      </c>
      <c r="H544">
        <v>0</v>
      </c>
      <c r="I544">
        <v>901</v>
      </c>
      <c r="J544">
        <v>0</v>
      </c>
      <c r="K544">
        <v>0</v>
      </c>
      <c r="L544">
        <v>2000</v>
      </c>
      <c r="M544">
        <v>0.25</v>
      </c>
      <c r="N544">
        <v>0</v>
      </c>
      <c r="O544" t="s">
        <v>27</v>
      </c>
      <c r="P544">
        <v>0</v>
      </c>
      <c r="Q544" t="str">
        <f t="shared" si="57"/>
        <v>Small</v>
      </c>
      <c r="R544">
        <f t="shared" si="58"/>
        <v>1</v>
      </c>
      <c r="S544" t="str">
        <f t="shared" si="59"/>
        <v>eil7 100 2000 0,25</v>
      </c>
      <c r="T544" t="str">
        <f t="shared" si="60"/>
        <v>eil7 100 2000 0,25_cut_102,819999999999</v>
      </c>
      <c r="U544">
        <f t="shared" si="61"/>
        <v>0</v>
      </c>
      <c r="V544">
        <f t="shared" si="62"/>
        <v>1</v>
      </c>
      <c r="W544">
        <f t="shared" si="56"/>
        <v>2</v>
      </c>
    </row>
    <row r="545" spans="1:23" x14ac:dyDescent="0.2">
      <c r="A545">
        <v>31</v>
      </c>
      <c r="B545">
        <v>930</v>
      </c>
      <c r="C545">
        <v>25</v>
      </c>
      <c r="D545" t="s">
        <v>19</v>
      </c>
      <c r="E545">
        <v>2.6557636260986301</v>
      </c>
      <c r="F545">
        <v>222.99999999999901</v>
      </c>
      <c r="G545">
        <v>0</v>
      </c>
      <c r="H545">
        <v>1.01557540893554</v>
      </c>
      <c r="I545">
        <v>173</v>
      </c>
      <c r="J545">
        <v>144</v>
      </c>
      <c r="K545">
        <v>0.1</v>
      </c>
      <c r="L545">
        <v>1999</v>
      </c>
      <c r="M545">
        <v>0.75</v>
      </c>
      <c r="N545">
        <v>0</v>
      </c>
      <c r="O545" t="s">
        <v>24</v>
      </c>
      <c r="P545">
        <v>0.83236994219653104</v>
      </c>
      <c r="Q545" t="str">
        <f t="shared" si="57"/>
        <v>Medium</v>
      </c>
      <c r="R545">
        <f t="shared" si="58"/>
        <v>1</v>
      </c>
      <c r="S545" t="str">
        <f t="shared" si="59"/>
        <v>eil31 25 1999 0,75</v>
      </c>
      <c r="T545" t="str">
        <f t="shared" si="60"/>
        <v>eil31 25 1999 0,75_warmstart_222,999999999999</v>
      </c>
      <c r="U545">
        <f t="shared" si="61"/>
        <v>0</v>
      </c>
      <c r="V545">
        <f t="shared" si="62"/>
        <v>1</v>
      </c>
      <c r="W545">
        <f t="shared" si="56"/>
        <v>2</v>
      </c>
    </row>
    <row r="546" spans="1:23" x14ac:dyDescent="0.2">
      <c r="A546">
        <v>22</v>
      </c>
      <c r="B546">
        <v>462</v>
      </c>
      <c r="C546">
        <v>100</v>
      </c>
      <c r="D546" t="s">
        <v>19</v>
      </c>
      <c r="E546">
        <v>136.47291612625099</v>
      </c>
      <c r="F546">
        <v>278.43707695875997</v>
      </c>
      <c r="G546">
        <v>0</v>
      </c>
      <c r="H546">
        <v>1.95938873291015</v>
      </c>
      <c r="I546">
        <v>142</v>
      </c>
      <c r="J546">
        <v>80</v>
      </c>
      <c r="K546">
        <v>0.1</v>
      </c>
      <c r="L546">
        <v>2002</v>
      </c>
      <c r="M546">
        <v>0.25</v>
      </c>
      <c r="N546">
        <v>1847</v>
      </c>
      <c r="O546" t="s">
        <v>22</v>
      </c>
      <c r="P546">
        <v>0.56338028169013998</v>
      </c>
      <c r="Q546" t="str">
        <f t="shared" si="57"/>
        <v>Small</v>
      </c>
      <c r="R546">
        <f t="shared" si="58"/>
        <v>1</v>
      </c>
      <c r="S546" t="str">
        <f t="shared" si="59"/>
        <v>eil22 100 2002 0,25</v>
      </c>
      <c r="T546" t="str">
        <f t="shared" si="60"/>
        <v>eil22 100 2002 0,25_warmstart_278,43707695876</v>
      </c>
      <c r="U546">
        <f t="shared" si="61"/>
        <v>0</v>
      </c>
      <c r="V546">
        <f t="shared" si="62"/>
        <v>1</v>
      </c>
      <c r="W546">
        <f t="shared" si="56"/>
        <v>2</v>
      </c>
    </row>
    <row r="547" spans="1:23" x14ac:dyDescent="0.2">
      <c r="A547">
        <v>76</v>
      </c>
      <c r="B547">
        <v>5700</v>
      </c>
      <c r="C547">
        <v>25</v>
      </c>
      <c r="D547" t="s">
        <v>19</v>
      </c>
      <c r="E547">
        <v>3751.1821463107999</v>
      </c>
      <c r="F547">
        <v>544.36905267082795</v>
      </c>
      <c r="G547">
        <v>0</v>
      </c>
      <c r="H547">
        <v>6.21366119384765</v>
      </c>
      <c r="I547">
        <v>475</v>
      </c>
      <c r="J547">
        <v>131</v>
      </c>
      <c r="K547">
        <v>0.1</v>
      </c>
      <c r="L547">
        <v>1999</v>
      </c>
      <c r="M547">
        <v>0.25</v>
      </c>
      <c r="N547">
        <v>25696</v>
      </c>
      <c r="O547" t="s">
        <v>26</v>
      </c>
      <c r="P547">
        <v>0.27578947368420997</v>
      </c>
      <c r="Q547" t="str">
        <f t="shared" si="57"/>
        <v>Large</v>
      </c>
      <c r="R547">
        <f t="shared" si="58"/>
        <v>1</v>
      </c>
      <c r="S547" t="str">
        <f t="shared" si="59"/>
        <v>eilB76 25 1999 0,25</v>
      </c>
      <c r="T547" t="str">
        <f t="shared" si="60"/>
        <v>eilB76 25 1999 0,25_warmstart_544,369052670828</v>
      </c>
      <c r="U547">
        <f t="shared" si="61"/>
        <v>0</v>
      </c>
      <c r="V547">
        <f t="shared" si="62"/>
        <v>1</v>
      </c>
      <c r="W547">
        <f t="shared" si="56"/>
        <v>2</v>
      </c>
    </row>
    <row r="548" spans="1:23" x14ac:dyDescent="0.2">
      <c r="A548">
        <v>31</v>
      </c>
      <c r="B548">
        <v>930</v>
      </c>
      <c r="C548">
        <v>250</v>
      </c>
      <c r="D548" t="s">
        <v>19</v>
      </c>
      <c r="E548">
        <v>111.52492690086299</v>
      </c>
      <c r="F548">
        <v>222.99999999999801</v>
      </c>
      <c r="G548">
        <v>0</v>
      </c>
      <c r="H548">
        <v>9.0829763412475604</v>
      </c>
      <c r="I548">
        <v>242</v>
      </c>
      <c r="J548">
        <v>149</v>
      </c>
      <c r="K548">
        <v>0.1</v>
      </c>
      <c r="L548">
        <v>2000</v>
      </c>
      <c r="M548">
        <v>0.05</v>
      </c>
      <c r="N548">
        <v>0</v>
      </c>
      <c r="O548" t="s">
        <v>24</v>
      </c>
      <c r="P548">
        <v>0.61570247933884203</v>
      </c>
      <c r="Q548" t="str">
        <f t="shared" si="57"/>
        <v>Medium</v>
      </c>
      <c r="R548">
        <f t="shared" si="58"/>
        <v>1</v>
      </c>
      <c r="S548" t="str">
        <f t="shared" si="59"/>
        <v>eil31 250 2000 0,05</v>
      </c>
      <c r="T548" t="str">
        <f t="shared" si="60"/>
        <v>eil31 250 2000 0,05_warmstart_222,999999999998</v>
      </c>
      <c r="U548">
        <f t="shared" si="61"/>
        <v>0</v>
      </c>
      <c r="V548">
        <f t="shared" si="62"/>
        <v>1</v>
      </c>
      <c r="W548">
        <f t="shared" si="56"/>
        <v>2</v>
      </c>
    </row>
    <row r="549" spans="1:23" x14ac:dyDescent="0.2">
      <c r="A549">
        <v>51</v>
      </c>
      <c r="B549">
        <v>2550</v>
      </c>
      <c r="C549">
        <v>100</v>
      </c>
      <c r="D549" t="s">
        <v>19</v>
      </c>
      <c r="E549">
        <v>7206.8468022346497</v>
      </c>
      <c r="F549" t="s">
        <v>17</v>
      </c>
      <c r="G549" t="s">
        <v>17</v>
      </c>
      <c r="H549">
        <v>6.0694231986999503</v>
      </c>
      <c r="I549">
        <v>330</v>
      </c>
      <c r="J549">
        <v>62</v>
      </c>
      <c r="K549">
        <v>0.1</v>
      </c>
      <c r="L549">
        <v>2000</v>
      </c>
      <c r="M549">
        <v>0.75</v>
      </c>
      <c r="N549">
        <v>34902</v>
      </c>
      <c r="O549" t="s">
        <v>20</v>
      </c>
      <c r="P549">
        <v>0.18787878787878701</v>
      </c>
      <c r="Q549" t="str">
        <f t="shared" si="57"/>
        <v>Large</v>
      </c>
      <c r="R549">
        <f t="shared" si="58"/>
        <v>0</v>
      </c>
      <c r="S549" t="str">
        <f t="shared" si="59"/>
        <v>eil51 100 2000 0,75</v>
      </c>
      <c r="T549" t="str">
        <f t="shared" si="60"/>
        <v>eil51 100 2000 0,75_warmstart_inf</v>
      </c>
      <c r="U549" t="str">
        <f t="shared" si="61"/>
        <v>inf</v>
      </c>
      <c r="V549">
        <f t="shared" si="62"/>
        <v>0</v>
      </c>
      <c r="W549">
        <f t="shared" si="56"/>
        <v>2</v>
      </c>
    </row>
    <row r="550" spans="1:23" x14ac:dyDescent="0.2">
      <c r="A550">
        <v>101</v>
      </c>
      <c r="B550">
        <v>10100</v>
      </c>
      <c r="C550">
        <v>100</v>
      </c>
      <c r="D550" t="s">
        <v>19</v>
      </c>
      <c r="E550">
        <v>7229.5006189346304</v>
      </c>
      <c r="F550" t="s">
        <v>17</v>
      </c>
      <c r="G550" t="s">
        <v>17</v>
      </c>
      <c r="H550">
        <v>66.104532241821204</v>
      </c>
      <c r="I550">
        <v>1378</v>
      </c>
      <c r="J550">
        <v>268</v>
      </c>
      <c r="K550">
        <v>0.1</v>
      </c>
      <c r="L550">
        <v>1999</v>
      </c>
      <c r="M550">
        <v>0.25</v>
      </c>
      <c r="N550">
        <v>3814</v>
      </c>
      <c r="O550" t="s">
        <v>32</v>
      </c>
      <c r="P550">
        <v>0.194484760522496</v>
      </c>
      <c r="Q550" t="str">
        <f t="shared" si="57"/>
        <v>Large</v>
      </c>
      <c r="R550">
        <f t="shared" si="58"/>
        <v>0</v>
      </c>
      <c r="S550" t="str">
        <f t="shared" si="59"/>
        <v>eilB101 100 1999 0,25</v>
      </c>
      <c r="T550" t="str">
        <f t="shared" si="60"/>
        <v>eilB101 100 1999 0,25_warmstart_inf</v>
      </c>
      <c r="U550" t="str">
        <f t="shared" si="61"/>
        <v>Niet meedoen</v>
      </c>
      <c r="V550">
        <f t="shared" si="62"/>
        <v>0</v>
      </c>
      <c r="W550">
        <f t="shared" si="56"/>
        <v>2</v>
      </c>
    </row>
    <row r="551" spans="1:23" x14ac:dyDescent="0.2">
      <c r="A551">
        <v>23</v>
      </c>
      <c r="B551">
        <v>506</v>
      </c>
      <c r="C551">
        <v>250</v>
      </c>
      <c r="D551" t="s">
        <v>16</v>
      </c>
      <c r="E551">
        <v>474.92907619476301</v>
      </c>
      <c r="F551">
        <v>470.05859968022401</v>
      </c>
      <c r="G551">
        <v>0</v>
      </c>
      <c r="H551">
        <v>0</v>
      </c>
      <c r="I551">
        <v>1268</v>
      </c>
      <c r="J551">
        <v>0</v>
      </c>
      <c r="K551">
        <v>0</v>
      </c>
      <c r="L551">
        <v>1999</v>
      </c>
      <c r="M551">
        <v>0.25</v>
      </c>
      <c r="N551">
        <v>0</v>
      </c>
      <c r="O551" t="s">
        <v>25</v>
      </c>
      <c r="P551">
        <v>0</v>
      </c>
      <c r="Q551" t="str">
        <f t="shared" si="57"/>
        <v>Small</v>
      </c>
      <c r="R551">
        <f t="shared" si="58"/>
        <v>1</v>
      </c>
      <c r="S551" t="str">
        <f t="shared" si="59"/>
        <v>eil23 250 1999 0,25</v>
      </c>
      <c r="T551" t="str">
        <f t="shared" si="60"/>
        <v>eil23 250 1999 0,25_cut_470,058599680224</v>
      </c>
      <c r="U551">
        <f t="shared" si="61"/>
        <v>0</v>
      </c>
      <c r="V551">
        <f t="shared" si="62"/>
        <v>1</v>
      </c>
      <c r="W551">
        <f t="shared" si="56"/>
        <v>2</v>
      </c>
    </row>
    <row r="552" spans="1:23" x14ac:dyDescent="0.2">
      <c r="A552">
        <v>31</v>
      </c>
      <c r="B552">
        <v>930</v>
      </c>
      <c r="C552">
        <v>100</v>
      </c>
      <c r="D552" t="s">
        <v>19</v>
      </c>
      <c r="E552">
        <v>12.7827599048614</v>
      </c>
      <c r="F552">
        <v>222.99999999999901</v>
      </c>
      <c r="G552">
        <v>0</v>
      </c>
      <c r="H552">
        <v>2.3087203502654998</v>
      </c>
      <c r="I552">
        <v>193</v>
      </c>
      <c r="J552">
        <v>148</v>
      </c>
      <c r="K552">
        <v>0.1</v>
      </c>
      <c r="L552">
        <v>2002</v>
      </c>
      <c r="M552">
        <v>0.75</v>
      </c>
      <c r="N552">
        <v>0</v>
      </c>
      <c r="O552" t="s">
        <v>24</v>
      </c>
      <c r="P552">
        <v>0.76683937823834103</v>
      </c>
      <c r="Q552" t="str">
        <f t="shared" si="57"/>
        <v>Medium</v>
      </c>
      <c r="R552">
        <f t="shared" si="58"/>
        <v>1</v>
      </c>
      <c r="S552" t="str">
        <f t="shared" si="59"/>
        <v>eil31 100 2002 0,75</v>
      </c>
      <c r="T552" t="str">
        <f t="shared" si="60"/>
        <v>eil31 100 2002 0,75_warmstart_222,999999999999</v>
      </c>
      <c r="U552">
        <f t="shared" si="61"/>
        <v>0</v>
      </c>
      <c r="V552">
        <f t="shared" si="62"/>
        <v>1</v>
      </c>
      <c r="W552">
        <f t="shared" si="56"/>
        <v>2</v>
      </c>
    </row>
    <row r="553" spans="1:23" x14ac:dyDescent="0.2">
      <c r="A553">
        <v>51</v>
      </c>
      <c r="B553">
        <v>2550</v>
      </c>
      <c r="C553">
        <v>25</v>
      </c>
      <c r="D553" t="s">
        <v>16</v>
      </c>
      <c r="E553">
        <v>681.82611656188897</v>
      </c>
      <c r="F553">
        <v>428.87175639203298</v>
      </c>
      <c r="G553">
        <v>0</v>
      </c>
      <c r="H553">
        <v>0</v>
      </c>
      <c r="I553">
        <v>8174</v>
      </c>
      <c r="J553">
        <v>0</v>
      </c>
      <c r="K553">
        <v>0</v>
      </c>
      <c r="L553">
        <v>1999</v>
      </c>
      <c r="M553">
        <v>0.05</v>
      </c>
      <c r="N553">
        <v>0</v>
      </c>
      <c r="O553" t="s">
        <v>20</v>
      </c>
      <c r="P553">
        <v>0</v>
      </c>
      <c r="Q553" t="str">
        <f t="shared" si="57"/>
        <v>Large</v>
      </c>
      <c r="R553">
        <f t="shared" si="58"/>
        <v>1</v>
      </c>
      <c r="S553" t="str">
        <f t="shared" si="59"/>
        <v>eil51 25 1999 0,05</v>
      </c>
      <c r="T553" t="str">
        <f t="shared" si="60"/>
        <v>eil51 25 1999 0,05_cut_428,871756392033</v>
      </c>
      <c r="U553">
        <f t="shared" si="61"/>
        <v>0</v>
      </c>
      <c r="V553">
        <f t="shared" si="62"/>
        <v>1</v>
      </c>
      <c r="W553">
        <f t="shared" si="56"/>
        <v>2</v>
      </c>
    </row>
    <row r="554" spans="1:23" x14ac:dyDescent="0.2">
      <c r="A554">
        <v>22</v>
      </c>
      <c r="B554">
        <v>462</v>
      </c>
      <c r="C554">
        <v>25</v>
      </c>
      <c r="D554" t="s">
        <v>19</v>
      </c>
      <c r="E554">
        <v>16.214467048645002</v>
      </c>
      <c r="F554">
        <v>278.43707695875997</v>
      </c>
      <c r="G554">
        <v>0</v>
      </c>
      <c r="H554">
        <v>1.0576040744781401</v>
      </c>
      <c r="I554">
        <v>313</v>
      </c>
      <c r="J554">
        <v>223</v>
      </c>
      <c r="K554">
        <v>0.1</v>
      </c>
      <c r="L554">
        <v>1999</v>
      </c>
      <c r="M554">
        <v>0.75</v>
      </c>
      <c r="N554">
        <v>794</v>
      </c>
      <c r="O554" t="s">
        <v>22</v>
      </c>
      <c r="P554">
        <v>0.71246006389776295</v>
      </c>
      <c r="Q554" t="str">
        <f t="shared" si="57"/>
        <v>Small</v>
      </c>
      <c r="R554">
        <f t="shared" si="58"/>
        <v>1</v>
      </c>
      <c r="S554" t="str">
        <f t="shared" si="59"/>
        <v>eil22 25 1999 0,75</v>
      </c>
      <c r="T554" t="str">
        <f t="shared" si="60"/>
        <v>eil22 25 1999 0,75_warmstart_278,43707695876</v>
      </c>
      <c r="U554">
        <f t="shared" si="61"/>
        <v>0</v>
      </c>
      <c r="V554">
        <f t="shared" si="62"/>
        <v>1</v>
      </c>
      <c r="W554">
        <f t="shared" si="56"/>
        <v>2</v>
      </c>
    </row>
    <row r="555" spans="1:23" x14ac:dyDescent="0.2">
      <c r="A555">
        <v>76</v>
      </c>
      <c r="B555">
        <v>5700</v>
      </c>
      <c r="C555">
        <v>25</v>
      </c>
      <c r="D555" t="s">
        <v>19</v>
      </c>
      <c r="E555">
        <v>6319.2257089614804</v>
      </c>
      <c r="F555">
        <v>544.36905267082795</v>
      </c>
      <c r="G555">
        <v>0</v>
      </c>
      <c r="H555">
        <v>7.0555264949798504</v>
      </c>
      <c r="I555">
        <v>475</v>
      </c>
      <c r="J555">
        <v>131</v>
      </c>
      <c r="K555">
        <v>0.1</v>
      </c>
      <c r="L555">
        <v>1999</v>
      </c>
      <c r="M555">
        <v>0.05</v>
      </c>
      <c r="N555">
        <v>25696</v>
      </c>
      <c r="O555" t="s">
        <v>33</v>
      </c>
      <c r="P555">
        <v>0.27578947368420997</v>
      </c>
      <c r="Q555" t="str">
        <f t="shared" si="57"/>
        <v>Large</v>
      </c>
      <c r="R555">
        <f t="shared" si="58"/>
        <v>1</v>
      </c>
      <c r="S555" t="str">
        <f t="shared" si="59"/>
        <v>eilC76 25 1999 0,05</v>
      </c>
      <c r="T555" t="str">
        <f t="shared" si="60"/>
        <v>eilC76 25 1999 0,05_warmstart_544,369052670828</v>
      </c>
      <c r="U555">
        <f t="shared" si="61"/>
        <v>0</v>
      </c>
      <c r="V555">
        <f t="shared" si="62"/>
        <v>1</v>
      </c>
      <c r="W555">
        <f t="shared" si="56"/>
        <v>2</v>
      </c>
    </row>
    <row r="556" spans="1:23" x14ac:dyDescent="0.2">
      <c r="A556">
        <v>101</v>
      </c>
      <c r="B556">
        <v>10100</v>
      </c>
      <c r="C556">
        <v>50</v>
      </c>
      <c r="D556" t="s">
        <v>19</v>
      </c>
      <c r="E556">
        <v>7214.97032070159</v>
      </c>
      <c r="F556" t="s">
        <v>17</v>
      </c>
      <c r="G556" t="s">
        <v>17</v>
      </c>
      <c r="H556">
        <v>24.932304620742801</v>
      </c>
      <c r="I556">
        <v>942</v>
      </c>
      <c r="J556">
        <v>175</v>
      </c>
      <c r="K556">
        <v>0.1</v>
      </c>
      <c r="L556">
        <v>2002</v>
      </c>
      <c r="M556">
        <v>0.25</v>
      </c>
      <c r="N556">
        <v>8259</v>
      </c>
      <c r="O556" t="s">
        <v>32</v>
      </c>
      <c r="P556">
        <v>0.185774946921443</v>
      </c>
      <c r="Q556" t="str">
        <f t="shared" si="57"/>
        <v>Large</v>
      </c>
      <c r="R556">
        <f t="shared" si="58"/>
        <v>0</v>
      </c>
      <c r="S556" t="str">
        <f t="shared" si="59"/>
        <v>eilB101 50 2002 0,25</v>
      </c>
      <c r="T556" t="str">
        <f t="shared" si="60"/>
        <v>eilB101 50 2002 0,25_warmstart_inf</v>
      </c>
      <c r="U556" t="str">
        <f t="shared" si="61"/>
        <v>Niet meedoen</v>
      </c>
      <c r="V556">
        <f t="shared" si="62"/>
        <v>0</v>
      </c>
      <c r="W556">
        <f t="shared" si="56"/>
        <v>2</v>
      </c>
    </row>
    <row r="557" spans="1:23" x14ac:dyDescent="0.2">
      <c r="A557">
        <v>76</v>
      </c>
      <c r="B557">
        <v>5700</v>
      </c>
      <c r="C557">
        <v>50</v>
      </c>
      <c r="D557" t="s">
        <v>19</v>
      </c>
      <c r="E557">
        <v>3380.4979054927799</v>
      </c>
      <c r="F557">
        <v>544.36905267082795</v>
      </c>
      <c r="G557">
        <v>0</v>
      </c>
      <c r="H557">
        <v>8.4621641635894704</v>
      </c>
      <c r="I557">
        <v>450</v>
      </c>
      <c r="J557">
        <v>108</v>
      </c>
      <c r="K557">
        <v>0.1</v>
      </c>
      <c r="L557">
        <v>2001</v>
      </c>
      <c r="M557">
        <v>0.25</v>
      </c>
      <c r="N557">
        <v>4488</v>
      </c>
      <c r="O557" t="s">
        <v>29</v>
      </c>
      <c r="P557">
        <v>0.24</v>
      </c>
      <c r="Q557" t="str">
        <f t="shared" si="57"/>
        <v>Large</v>
      </c>
      <c r="R557">
        <f t="shared" si="58"/>
        <v>1</v>
      </c>
      <c r="S557" t="str">
        <f t="shared" si="59"/>
        <v>eilD76 50 2001 0,25</v>
      </c>
      <c r="T557" t="str">
        <f t="shared" si="60"/>
        <v>eilD76 50 2001 0,25_warmstart_544,369052670828</v>
      </c>
      <c r="U557" t="str">
        <f t="shared" si="61"/>
        <v>Niet meedoen</v>
      </c>
      <c r="V557">
        <f t="shared" si="62"/>
        <v>1</v>
      </c>
      <c r="W557">
        <f t="shared" si="56"/>
        <v>2</v>
      </c>
    </row>
    <row r="558" spans="1:23" x14ac:dyDescent="0.2">
      <c r="A558">
        <v>76</v>
      </c>
      <c r="B558">
        <v>5700</v>
      </c>
      <c r="C558">
        <v>25</v>
      </c>
      <c r="D558" t="s">
        <v>16</v>
      </c>
      <c r="E558">
        <v>6303.2851998806</v>
      </c>
      <c r="F558">
        <v>544.36905267082795</v>
      </c>
      <c r="G558">
        <v>0</v>
      </c>
      <c r="H558">
        <v>0</v>
      </c>
      <c r="I558">
        <v>3588</v>
      </c>
      <c r="J558">
        <v>0</v>
      </c>
      <c r="K558">
        <v>0</v>
      </c>
      <c r="L558">
        <v>2000</v>
      </c>
      <c r="M558">
        <v>0.25</v>
      </c>
      <c r="N558">
        <v>0</v>
      </c>
      <c r="O558" t="s">
        <v>33</v>
      </c>
      <c r="P558">
        <v>0</v>
      </c>
      <c r="Q558" t="str">
        <f t="shared" si="57"/>
        <v>Large</v>
      </c>
      <c r="R558">
        <f t="shared" si="58"/>
        <v>1</v>
      </c>
      <c r="S558" t="str">
        <f t="shared" si="59"/>
        <v>eilC76 25 2000 0,25</v>
      </c>
      <c r="T558" t="str">
        <f t="shared" si="60"/>
        <v>eilC76 25 2000 0,25_cut_544,369052670828</v>
      </c>
      <c r="U558">
        <f t="shared" si="61"/>
        <v>0</v>
      </c>
      <c r="V558">
        <f t="shared" si="62"/>
        <v>1</v>
      </c>
      <c r="W558">
        <f t="shared" si="56"/>
        <v>2</v>
      </c>
    </row>
    <row r="559" spans="1:23" x14ac:dyDescent="0.2">
      <c r="A559">
        <v>31</v>
      </c>
      <c r="B559">
        <v>930</v>
      </c>
      <c r="C559">
        <v>25</v>
      </c>
      <c r="D559" t="s">
        <v>16</v>
      </c>
      <c r="E559">
        <v>5.2052638530731201</v>
      </c>
      <c r="F559">
        <v>222.99999999999901</v>
      </c>
      <c r="G559">
        <v>0</v>
      </c>
      <c r="H559">
        <v>0</v>
      </c>
      <c r="I559">
        <v>199</v>
      </c>
      <c r="J559">
        <v>0</v>
      </c>
      <c r="K559">
        <v>0</v>
      </c>
      <c r="L559">
        <v>2000</v>
      </c>
      <c r="M559">
        <v>0.05</v>
      </c>
      <c r="N559">
        <v>0</v>
      </c>
      <c r="O559" t="s">
        <v>24</v>
      </c>
      <c r="P559">
        <v>0</v>
      </c>
      <c r="Q559" t="str">
        <f t="shared" si="57"/>
        <v>Medium</v>
      </c>
      <c r="R559">
        <f t="shared" si="58"/>
        <v>1</v>
      </c>
      <c r="S559" t="str">
        <f t="shared" si="59"/>
        <v>eil31 25 2000 0,05</v>
      </c>
      <c r="T559" t="str">
        <f t="shared" si="60"/>
        <v>eil31 25 2000 0,05_cut_222,999999999999</v>
      </c>
      <c r="U559">
        <f t="shared" si="61"/>
        <v>0</v>
      </c>
      <c r="V559">
        <f t="shared" si="62"/>
        <v>1</v>
      </c>
      <c r="W559">
        <f t="shared" si="56"/>
        <v>2</v>
      </c>
    </row>
    <row r="560" spans="1:23" x14ac:dyDescent="0.2">
      <c r="A560">
        <v>76</v>
      </c>
      <c r="B560">
        <v>5700</v>
      </c>
      <c r="C560">
        <v>50</v>
      </c>
      <c r="D560" t="s">
        <v>19</v>
      </c>
      <c r="E560">
        <v>7209.3382189273798</v>
      </c>
      <c r="F560">
        <v>544.36905267082795</v>
      </c>
      <c r="G560">
        <v>2.936226274199E-3</v>
      </c>
      <c r="H560">
        <v>12.3699390888214</v>
      </c>
      <c r="I560">
        <v>467</v>
      </c>
      <c r="J560">
        <v>108</v>
      </c>
      <c r="K560">
        <v>0.1</v>
      </c>
      <c r="L560">
        <v>2001</v>
      </c>
      <c r="M560">
        <v>0.05</v>
      </c>
      <c r="N560">
        <v>929</v>
      </c>
      <c r="O560" t="s">
        <v>30</v>
      </c>
      <c r="P560">
        <v>0.23126338329764401</v>
      </c>
      <c r="Q560" t="str">
        <f t="shared" si="57"/>
        <v>Large</v>
      </c>
      <c r="R560">
        <f t="shared" si="58"/>
        <v>1</v>
      </c>
      <c r="S560" t="str">
        <f t="shared" si="59"/>
        <v>eilA76 50 2001 0,05</v>
      </c>
      <c r="T560" t="str">
        <f t="shared" si="60"/>
        <v>eilA76 50 2001 0,05_warmstart_544,369052670828</v>
      </c>
      <c r="U560" t="str">
        <f t="shared" si="61"/>
        <v>Niet meedoen</v>
      </c>
      <c r="V560">
        <f t="shared" si="62"/>
        <v>0</v>
      </c>
      <c r="W560">
        <f t="shared" si="56"/>
        <v>2</v>
      </c>
    </row>
    <row r="561" spans="1:23" x14ac:dyDescent="0.2">
      <c r="A561">
        <v>22</v>
      </c>
      <c r="B561">
        <v>462</v>
      </c>
      <c r="C561">
        <v>100</v>
      </c>
      <c r="D561" t="s">
        <v>19</v>
      </c>
      <c r="E561">
        <v>148.882556915283</v>
      </c>
      <c r="F561">
        <v>278.43707695875997</v>
      </c>
      <c r="G561">
        <v>0</v>
      </c>
      <c r="H561">
        <v>1.71292495727539</v>
      </c>
      <c r="I561">
        <v>206</v>
      </c>
      <c r="J561">
        <v>114</v>
      </c>
      <c r="K561">
        <v>0.1</v>
      </c>
      <c r="L561">
        <v>2001</v>
      </c>
      <c r="M561">
        <v>0.05</v>
      </c>
      <c r="N561">
        <v>11581</v>
      </c>
      <c r="O561" t="s">
        <v>22</v>
      </c>
      <c r="P561">
        <v>0.55339805825242705</v>
      </c>
      <c r="Q561" t="str">
        <f t="shared" si="57"/>
        <v>Small</v>
      </c>
      <c r="R561">
        <f t="shared" si="58"/>
        <v>1</v>
      </c>
      <c r="S561" t="str">
        <f t="shared" si="59"/>
        <v>eil22 100 2001 0,05</v>
      </c>
      <c r="T561" t="str">
        <f t="shared" si="60"/>
        <v>eil22 100 2001 0,05_warmstart_278,43707695876</v>
      </c>
      <c r="U561">
        <f t="shared" si="61"/>
        <v>0</v>
      </c>
      <c r="V561">
        <f t="shared" si="62"/>
        <v>1</v>
      </c>
      <c r="W561">
        <f t="shared" si="56"/>
        <v>2</v>
      </c>
    </row>
    <row r="562" spans="1:23" x14ac:dyDescent="0.2">
      <c r="A562">
        <v>76</v>
      </c>
      <c r="B562">
        <v>5700</v>
      </c>
      <c r="C562">
        <v>25</v>
      </c>
      <c r="D562" t="s">
        <v>19</v>
      </c>
      <c r="E562">
        <v>734.95621132850601</v>
      </c>
      <c r="F562">
        <v>544.36905267082295</v>
      </c>
      <c r="G562">
        <v>0</v>
      </c>
      <c r="H562">
        <v>5.9494752883911097</v>
      </c>
      <c r="I562">
        <v>495</v>
      </c>
      <c r="J562">
        <v>108</v>
      </c>
      <c r="K562">
        <v>0.1</v>
      </c>
      <c r="L562">
        <v>2002</v>
      </c>
      <c r="M562">
        <v>0.25</v>
      </c>
      <c r="N562">
        <v>4855</v>
      </c>
      <c r="O562" t="s">
        <v>33</v>
      </c>
      <c r="P562">
        <v>0.218181818181818</v>
      </c>
      <c r="Q562" t="str">
        <f t="shared" si="57"/>
        <v>Large</v>
      </c>
      <c r="R562">
        <f t="shared" si="58"/>
        <v>1</v>
      </c>
      <c r="S562" t="str">
        <f t="shared" si="59"/>
        <v>eilC76 25 2002 0,25</v>
      </c>
      <c r="T562" t="str">
        <f t="shared" si="60"/>
        <v>eilC76 25 2002 0,25_warmstart_544,369052670823</v>
      </c>
      <c r="U562">
        <f t="shared" si="61"/>
        <v>0</v>
      </c>
      <c r="V562">
        <f t="shared" si="62"/>
        <v>1</v>
      </c>
      <c r="W562">
        <f t="shared" si="56"/>
        <v>2</v>
      </c>
    </row>
    <row r="563" spans="1:23" x14ac:dyDescent="0.2">
      <c r="A563">
        <v>48</v>
      </c>
      <c r="B563">
        <v>2256</v>
      </c>
      <c r="C563">
        <v>50</v>
      </c>
      <c r="D563" t="s">
        <v>16</v>
      </c>
      <c r="E563">
        <v>7203.8356323242097</v>
      </c>
      <c r="F563" t="s">
        <v>17</v>
      </c>
      <c r="G563" t="s">
        <v>17</v>
      </c>
      <c r="H563">
        <v>0</v>
      </c>
      <c r="I563">
        <v>25234</v>
      </c>
      <c r="J563">
        <v>0</v>
      </c>
      <c r="K563">
        <v>0</v>
      </c>
      <c r="L563">
        <v>1998</v>
      </c>
      <c r="M563">
        <v>0.05</v>
      </c>
      <c r="N563">
        <v>0</v>
      </c>
      <c r="O563" t="s">
        <v>23</v>
      </c>
      <c r="P563">
        <v>0</v>
      </c>
      <c r="Q563" t="str">
        <f t="shared" si="57"/>
        <v>Medium</v>
      </c>
      <c r="R563">
        <f t="shared" si="58"/>
        <v>0</v>
      </c>
      <c r="S563" t="str">
        <f t="shared" si="59"/>
        <v>att48 50 1998 0,05</v>
      </c>
      <c r="T563" t="str">
        <f t="shared" si="60"/>
        <v>att48 50 1998 0,05_cut_inf</v>
      </c>
      <c r="U563" t="str">
        <f t="shared" si="61"/>
        <v>inf</v>
      </c>
      <c r="V563">
        <f t="shared" si="62"/>
        <v>0</v>
      </c>
      <c r="W563">
        <f t="shared" si="56"/>
        <v>2</v>
      </c>
    </row>
    <row r="564" spans="1:23" x14ac:dyDescent="0.2">
      <c r="A564">
        <v>23</v>
      </c>
      <c r="B564">
        <v>506</v>
      </c>
      <c r="C564">
        <v>250</v>
      </c>
      <c r="D564" t="s">
        <v>16</v>
      </c>
      <c r="E564">
        <v>788.97754383087101</v>
      </c>
      <c r="F564">
        <v>470.05859968022401</v>
      </c>
      <c r="G564">
        <v>0</v>
      </c>
      <c r="H564">
        <v>0</v>
      </c>
      <c r="I564">
        <v>1268</v>
      </c>
      <c r="J564">
        <v>0</v>
      </c>
      <c r="K564">
        <v>0</v>
      </c>
      <c r="L564">
        <v>1998</v>
      </c>
      <c r="M564">
        <v>0.75</v>
      </c>
      <c r="N564">
        <v>0</v>
      </c>
      <c r="O564" t="s">
        <v>25</v>
      </c>
      <c r="P564">
        <v>0</v>
      </c>
      <c r="Q564" t="str">
        <f t="shared" si="57"/>
        <v>Small</v>
      </c>
      <c r="R564">
        <f t="shared" si="58"/>
        <v>1</v>
      </c>
      <c r="S564" t="str">
        <f t="shared" si="59"/>
        <v>eil23 250 1998 0,75</v>
      </c>
      <c r="T564" t="str">
        <f t="shared" si="60"/>
        <v>eil23 250 1998 0,75_cut_470,058599680224</v>
      </c>
      <c r="U564">
        <f t="shared" si="61"/>
        <v>0</v>
      </c>
      <c r="V564">
        <f t="shared" si="62"/>
        <v>1</v>
      </c>
      <c r="W564">
        <f t="shared" si="56"/>
        <v>2</v>
      </c>
    </row>
    <row r="565" spans="1:23" x14ac:dyDescent="0.2">
      <c r="A565">
        <v>76</v>
      </c>
      <c r="B565">
        <v>5700</v>
      </c>
      <c r="C565">
        <v>50</v>
      </c>
      <c r="D565" t="s">
        <v>16</v>
      </c>
      <c r="E565">
        <v>7206.4605951309204</v>
      </c>
      <c r="F565" t="s">
        <v>17</v>
      </c>
      <c r="G565" t="s">
        <v>17</v>
      </c>
      <c r="H565">
        <v>0</v>
      </c>
      <c r="I565">
        <v>6472</v>
      </c>
      <c r="J565">
        <v>0</v>
      </c>
      <c r="K565">
        <v>0</v>
      </c>
      <c r="L565">
        <v>2002</v>
      </c>
      <c r="M565">
        <v>0.75</v>
      </c>
      <c r="N565">
        <v>0</v>
      </c>
      <c r="O565" t="s">
        <v>26</v>
      </c>
      <c r="P565">
        <v>0</v>
      </c>
      <c r="Q565" t="str">
        <f t="shared" si="57"/>
        <v>Large</v>
      </c>
      <c r="R565">
        <f t="shared" si="58"/>
        <v>0</v>
      </c>
      <c r="S565" t="str">
        <f t="shared" si="59"/>
        <v>eilB76 50 2002 0,75</v>
      </c>
      <c r="T565" t="str">
        <f t="shared" si="60"/>
        <v>eilB76 50 2002 0,75_cut_inf</v>
      </c>
      <c r="U565" t="str">
        <f t="shared" si="61"/>
        <v>inf</v>
      </c>
      <c r="V565">
        <f t="shared" si="62"/>
        <v>0</v>
      </c>
      <c r="W565">
        <f t="shared" si="56"/>
        <v>2</v>
      </c>
    </row>
    <row r="566" spans="1:23" x14ac:dyDescent="0.2">
      <c r="A566">
        <v>51</v>
      </c>
      <c r="B566">
        <v>2550</v>
      </c>
      <c r="C566">
        <v>50</v>
      </c>
      <c r="D566" t="s">
        <v>16</v>
      </c>
      <c r="E566">
        <v>7202.8567528724598</v>
      </c>
      <c r="F566">
        <v>428.87175639203298</v>
      </c>
      <c r="G566">
        <v>9.1821911099459995E-3</v>
      </c>
      <c r="H566">
        <v>0</v>
      </c>
      <c r="I566">
        <v>32554</v>
      </c>
      <c r="J566">
        <v>0</v>
      </c>
      <c r="K566">
        <v>0</v>
      </c>
      <c r="L566">
        <v>2001</v>
      </c>
      <c r="M566">
        <v>0.05</v>
      </c>
      <c r="N566">
        <v>0</v>
      </c>
      <c r="O566" t="s">
        <v>20</v>
      </c>
      <c r="P566">
        <v>0</v>
      </c>
      <c r="Q566" t="str">
        <f t="shared" si="57"/>
        <v>Large</v>
      </c>
      <c r="R566">
        <f t="shared" si="58"/>
        <v>1</v>
      </c>
      <c r="S566" t="str">
        <f t="shared" si="59"/>
        <v>eil51 50 2001 0,05</v>
      </c>
      <c r="T566" t="str">
        <f t="shared" si="60"/>
        <v>eil51 50 2001 0,05_cut_428,871756392033</v>
      </c>
      <c r="U566">
        <f t="shared" si="61"/>
        <v>9.1821911099459995E-3</v>
      </c>
      <c r="V566">
        <f t="shared" si="62"/>
        <v>0</v>
      </c>
      <c r="W566">
        <f t="shared" si="56"/>
        <v>2</v>
      </c>
    </row>
    <row r="567" spans="1:23" x14ac:dyDescent="0.2">
      <c r="A567">
        <v>7</v>
      </c>
      <c r="B567">
        <v>42</v>
      </c>
      <c r="C567">
        <v>250</v>
      </c>
      <c r="D567" t="s">
        <v>19</v>
      </c>
      <c r="E567">
        <v>8.4381449222564697</v>
      </c>
      <c r="F567">
        <v>103.99999999999901</v>
      </c>
      <c r="G567">
        <v>0</v>
      </c>
      <c r="H567">
        <v>3.4723949432372998</v>
      </c>
      <c r="I567">
        <v>258</v>
      </c>
      <c r="J567">
        <v>230</v>
      </c>
      <c r="K567">
        <v>0.1</v>
      </c>
      <c r="L567">
        <v>1999</v>
      </c>
      <c r="M567">
        <v>0.05</v>
      </c>
      <c r="N567">
        <v>1629</v>
      </c>
      <c r="O567" t="s">
        <v>27</v>
      </c>
      <c r="P567">
        <v>0.89147286821705396</v>
      </c>
      <c r="Q567" t="str">
        <f t="shared" si="57"/>
        <v>Small</v>
      </c>
      <c r="R567">
        <f t="shared" si="58"/>
        <v>1</v>
      </c>
      <c r="S567" t="str">
        <f t="shared" si="59"/>
        <v>eil7 250 1999 0,05</v>
      </c>
      <c r="T567" t="str">
        <f t="shared" si="60"/>
        <v>eil7 250 1999 0,05_warmstart_103,999999999999</v>
      </c>
      <c r="U567">
        <f t="shared" si="61"/>
        <v>0</v>
      </c>
      <c r="V567">
        <f t="shared" si="62"/>
        <v>1</v>
      </c>
      <c r="W567">
        <f t="shared" si="56"/>
        <v>2</v>
      </c>
    </row>
    <row r="568" spans="1:23" x14ac:dyDescent="0.2">
      <c r="A568">
        <v>51</v>
      </c>
      <c r="B568">
        <v>2550</v>
      </c>
      <c r="C568">
        <v>100</v>
      </c>
      <c r="D568" t="s">
        <v>16</v>
      </c>
      <c r="E568">
        <v>7206.6628036498996</v>
      </c>
      <c r="F568">
        <v>430.86061990557999</v>
      </c>
      <c r="G568">
        <v>1.6195341299919699E-2</v>
      </c>
      <c r="H568">
        <v>0</v>
      </c>
      <c r="I568">
        <v>6860</v>
      </c>
      <c r="J568">
        <v>0</v>
      </c>
      <c r="K568">
        <v>0</v>
      </c>
      <c r="L568">
        <v>2000</v>
      </c>
      <c r="M568">
        <v>0.05</v>
      </c>
      <c r="N568">
        <v>0</v>
      </c>
      <c r="O568" t="s">
        <v>20</v>
      </c>
      <c r="P568">
        <v>0</v>
      </c>
      <c r="Q568" t="str">
        <f t="shared" si="57"/>
        <v>Large</v>
      </c>
      <c r="R568">
        <f t="shared" si="58"/>
        <v>1</v>
      </c>
      <c r="S568" t="str">
        <f t="shared" si="59"/>
        <v>eil51 100 2000 0,05</v>
      </c>
      <c r="T568" t="str">
        <f t="shared" si="60"/>
        <v>eil51 100 2000 0,05_cut_430,86061990558</v>
      </c>
      <c r="U568">
        <f t="shared" si="61"/>
        <v>1.6195341299919699E-2</v>
      </c>
      <c r="V568">
        <f t="shared" si="62"/>
        <v>0</v>
      </c>
      <c r="W568">
        <f t="shared" si="56"/>
        <v>2</v>
      </c>
    </row>
    <row r="569" spans="1:23" x14ac:dyDescent="0.2">
      <c r="A569">
        <v>7</v>
      </c>
      <c r="B569">
        <v>42</v>
      </c>
      <c r="C569">
        <v>100</v>
      </c>
      <c r="D569" t="s">
        <v>16</v>
      </c>
      <c r="E569">
        <v>0.84985661506652799</v>
      </c>
      <c r="F569">
        <v>77.239999999999895</v>
      </c>
      <c r="G569">
        <v>0</v>
      </c>
      <c r="H569">
        <v>0</v>
      </c>
      <c r="I569">
        <v>69</v>
      </c>
      <c r="J569">
        <v>0</v>
      </c>
      <c r="K569">
        <v>0</v>
      </c>
      <c r="L569">
        <v>2001</v>
      </c>
      <c r="M569">
        <v>0.75</v>
      </c>
      <c r="N569">
        <v>0</v>
      </c>
      <c r="O569" t="s">
        <v>27</v>
      </c>
      <c r="P569">
        <v>0</v>
      </c>
      <c r="Q569" t="str">
        <f t="shared" si="57"/>
        <v>Small</v>
      </c>
      <c r="R569">
        <f t="shared" si="58"/>
        <v>1</v>
      </c>
      <c r="S569" t="str">
        <f t="shared" si="59"/>
        <v>eil7 100 2001 0,75</v>
      </c>
      <c r="T569" t="str">
        <f t="shared" si="60"/>
        <v>eil7 100 2001 0,75_cut_77,2399999999999</v>
      </c>
      <c r="U569">
        <f t="shared" si="61"/>
        <v>0</v>
      </c>
      <c r="V569">
        <f t="shared" si="62"/>
        <v>1</v>
      </c>
      <c r="W569">
        <f t="shared" si="56"/>
        <v>2</v>
      </c>
    </row>
    <row r="570" spans="1:23" x14ac:dyDescent="0.2">
      <c r="A570">
        <v>51</v>
      </c>
      <c r="B570">
        <v>2550</v>
      </c>
      <c r="C570">
        <v>250</v>
      </c>
      <c r="D570" t="s">
        <v>19</v>
      </c>
      <c r="E570">
        <v>7220.15555334091</v>
      </c>
      <c r="F570">
        <v>466.62295119777502</v>
      </c>
      <c r="G570">
        <v>9.1442957668863095E-2</v>
      </c>
      <c r="H570">
        <v>32.6323142051696</v>
      </c>
      <c r="I570">
        <v>406</v>
      </c>
      <c r="J570">
        <v>244</v>
      </c>
      <c r="K570">
        <v>0.1</v>
      </c>
      <c r="L570">
        <v>2001</v>
      </c>
      <c r="M570">
        <v>0.25</v>
      </c>
      <c r="N570">
        <v>13194</v>
      </c>
      <c r="O570" t="s">
        <v>20</v>
      </c>
      <c r="P570">
        <v>0.600985221674876</v>
      </c>
      <c r="Q570" t="str">
        <f t="shared" si="57"/>
        <v>Large</v>
      </c>
      <c r="R570">
        <f t="shared" si="58"/>
        <v>1</v>
      </c>
      <c r="S570" t="str">
        <f t="shared" si="59"/>
        <v>eil51 250 2001 0,25</v>
      </c>
      <c r="T570" t="str">
        <f t="shared" si="60"/>
        <v>eil51 250 2001 0,25_warmstart_466,622951197775</v>
      </c>
      <c r="U570" t="str">
        <f t="shared" si="61"/>
        <v>Niet meedoen</v>
      </c>
      <c r="V570">
        <f t="shared" si="62"/>
        <v>0</v>
      </c>
      <c r="W570">
        <f t="shared" si="56"/>
        <v>2</v>
      </c>
    </row>
    <row r="571" spans="1:23" x14ac:dyDescent="0.2">
      <c r="A571">
        <v>76</v>
      </c>
      <c r="B571">
        <v>5700</v>
      </c>
      <c r="C571">
        <v>100</v>
      </c>
      <c r="D571" t="s">
        <v>16</v>
      </c>
      <c r="E571">
        <v>7213.6989529132798</v>
      </c>
      <c r="F571" t="s">
        <v>17</v>
      </c>
      <c r="G571" t="s">
        <v>17</v>
      </c>
      <c r="H571">
        <v>0</v>
      </c>
      <c r="I571">
        <v>3387</v>
      </c>
      <c r="J571">
        <v>0</v>
      </c>
      <c r="K571">
        <v>0</v>
      </c>
      <c r="L571">
        <v>2002</v>
      </c>
      <c r="M571">
        <v>0.75</v>
      </c>
      <c r="N571">
        <v>0</v>
      </c>
      <c r="O571" t="s">
        <v>26</v>
      </c>
      <c r="P571">
        <v>0</v>
      </c>
      <c r="Q571" t="str">
        <f t="shared" si="57"/>
        <v>Large</v>
      </c>
      <c r="R571">
        <f t="shared" si="58"/>
        <v>0</v>
      </c>
      <c r="S571" t="str">
        <f t="shared" si="59"/>
        <v>eilB76 100 2002 0,75</v>
      </c>
      <c r="T571" t="str">
        <f t="shared" si="60"/>
        <v>eilB76 100 2002 0,75_cut_inf</v>
      </c>
      <c r="U571" t="str">
        <f t="shared" si="61"/>
        <v>inf</v>
      </c>
      <c r="V571">
        <f t="shared" si="62"/>
        <v>0</v>
      </c>
      <c r="W571">
        <f t="shared" si="56"/>
        <v>2</v>
      </c>
    </row>
    <row r="572" spans="1:23" x14ac:dyDescent="0.2">
      <c r="A572">
        <v>30</v>
      </c>
      <c r="B572">
        <v>870</v>
      </c>
      <c r="C572">
        <v>250</v>
      </c>
      <c r="D572" t="s">
        <v>16</v>
      </c>
      <c r="E572">
        <v>4609.1964929103797</v>
      </c>
      <c r="F572">
        <v>382.72988778852402</v>
      </c>
      <c r="G572">
        <v>0</v>
      </c>
      <c r="H572">
        <v>0</v>
      </c>
      <c r="I572">
        <v>7042</v>
      </c>
      <c r="J572">
        <v>0</v>
      </c>
      <c r="K572">
        <v>0</v>
      </c>
      <c r="L572">
        <v>1999</v>
      </c>
      <c r="M572">
        <v>0.25</v>
      </c>
      <c r="N572">
        <v>0</v>
      </c>
      <c r="O572" t="s">
        <v>28</v>
      </c>
      <c r="P572">
        <v>0</v>
      </c>
      <c r="Q572" t="str">
        <f t="shared" si="57"/>
        <v>Medium</v>
      </c>
      <c r="R572">
        <f t="shared" si="58"/>
        <v>1</v>
      </c>
      <c r="S572" t="str">
        <f t="shared" si="59"/>
        <v>eil30 250 1999 0,25</v>
      </c>
      <c r="T572" t="str">
        <f t="shared" si="60"/>
        <v>eil30 250 1999 0,25_cut_382,729887788524</v>
      </c>
      <c r="U572">
        <f t="shared" si="61"/>
        <v>0</v>
      </c>
      <c r="V572">
        <f t="shared" si="62"/>
        <v>1</v>
      </c>
      <c r="W572">
        <f t="shared" si="56"/>
        <v>2</v>
      </c>
    </row>
    <row r="573" spans="1:23" x14ac:dyDescent="0.2">
      <c r="A573">
        <v>13</v>
      </c>
      <c r="B573">
        <v>156</v>
      </c>
      <c r="C573">
        <v>50</v>
      </c>
      <c r="D573" t="s">
        <v>16</v>
      </c>
      <c r="E573">
        <v>2.43920826911926</v>
      </c>
      <c r="F573">
        <v>152.99999999999901</v>
      </c>
      <c r="G573">
        <v>0</v>
      </c>
      <c r="H573">
        <v>0</v>
      </c>
      <c r="I573">
        <v>54</v>
      </c>
      <c r="J573">
        <v>0</v>
      </c>
      <c r="K573">
        <v>0</v>
      </c>
      <c r="L573">
        <v>2002</v>
      </c>
      <c r="M573">
        <v>0.05</v>
      </c>
      <c r="N573">
        <v>0</v>
      </c>
      <c r="O573" t="s">
        <v>21</v>
      </c>
      <c r="P573">
        <v>0</v>
      </c>
      <c r="Q573" t="str">
        <f t="shared" si="57"/>
        <v>Small</v>
      </c>
      <c r="R573">
        <f t="shared" si="58"/>
        <v>1</v>
      </c>
      <c r="S573" t="str">
        <f t="shared" si="59"/>
        <v>eil13 50 2002 0,05</v>
      </c>
      <c r="T573" t="str">
        <f t="shared" si="60"/>
        <v>eil13 50 2002 0,05_cut_152,999999999999</v>
      </c>
      <c r="U573">
        <f t="shared" si="61"/>
        <v>0</v>
      </c>
      <c r="V573">
        <f t="shared" si="62"/>
        <v>1</v>
      </c>
      <c r="W573">
        <f t="shared" si="56"/>
        <v>2</v>
      </c>
    </row>
    <row r="574" spans="1:23" x14ac:dyDescent="0.2">
      <c r="A574">
        <v>7</v>
      </c>
      <c r="B574">
        <v>42</v>
      </c>
      <c r="C574">
        <v>250</v>
      </c>
      <c r="D574" t="s">
        <v>16</v>
      </c>
      <c r="E574">
        <v>4.1096978187561</v>
      </c>
      <c r="F574">
        <v>103.99999999999901</v>
      </c>
      <c r="G574">
        <v>0</v>
      </c>
      <c r="H574">
        <v>0</v>
      </c>
      <c r="I574">
        <v>1571</v>
      </c>
      <c r="J574">
        <v>0</v>
      </c>
      <c r="K574">
        <v>0</v>
      </c>
      <c r="L574">
        <v>2002</v>
      </c>
      <c r="M574">
        <v>0.05</v>
      </c>
      <c r="N574">
        <v>0</v>
      </c>
      <c r="O574" t="s">
        <v>27</v>
      </c>
      <c r="P574">
        <v>0</v>
      </c>
      <c r="Q574" t="str">
        <f t="shared" si="57"/>
        <v>Small</v>
      </c>
      <c r="R574">
        <f t="shared" si="58"/>
        <v>1</v>
      </c>
      <c r="S574" t="str">
        <f t="shared" si="59"/>
        <v>eil7 250 2002 0,05</v>
      </c>
      <c r="T574" t="str">
        <f t="shared" si="60"/>
        <v>eil7 250 2002 0,05_cut_103,999999999999</v>
      </c>
      <c r="U574">
        <f t="shared" si="61"/>
        <v>0</v>
      </c>
      <c r="V574">
        <f t="shared" si="62"/>
        <v>1</v>
      </c>
      <c r="W574">
        <f t="shared" si="56"/>
        <v>2</v>
      </c>
    </row>
    <row r="575" spans="1:23" x14ac:dyDescent="0.2">
      <c r="A575">
        <v>76</v>
      </c>
      <c r="B575">
        <v>5700</v>
      </c>
      <c r="C575">
        <v>50</v>
      </c>
      <c r="D575" t="s">
        <v>16</v>
      </c>
      <c r="E575">
        <v>7208.0123407840701</v>
      </c>
      <c r="F575" t="s">
        <v>17</v>
      </c>
      <c r="G575" t="s">
        <v>17</v>
      </c>
      <c r="H575">
        <v>0</v>
      </c>
      <c r="I575">
        <v>2944</v>
      </c>
      <c r="J575">
        <v>0</v>
      </c>
      <c r="K575">
        <v>0</v>
      </c>
      <c r="L575">
        <v>1998</v>
      </c>
      <c r="M575">
        <v>0.25</v>
      </c>
      <c r="N575">
        <v>0</v>
      </c>
      <c r="O575" t="s">
        <v>33</v>
      </c>
      <c r="P575">
        <v>0</v>
      </c>
      <c r="Q575" t="str">
        <f t="shared" si="57"/>
        <v>Large</v>
      </c>
      <c r="R575">
        <f t="shared" si="58"/>
        <v>0</v>
      </c>
      <c r="S575" t="str">
        <f t="shared" si="59"/>
        <v>eilC76 50 1998 0,25</v>
      </c>
      <c r="T575" t="str">
        <f t="shared" si="60"/>
        <v>eilC76 50 1998 0,25_cut_inf</v>
      </c>
      <c r="U575" t="str">
        <f t="shared" si="61"/>
        <v>inf</v>
      </c>
      <c r="V575">
        <f t="shared" si="62"/>
        <v>0</v>
      </c>
      <c r="W575">
        <f t="shared" si="56"/>
        <v>2</v>
      </c>
    </row>
    <row r="576" spans="1:23" x14ac:dyDescent="0.2">
      <c r="A576">
        <v>76</v>
      </c>
      <c r="B576">
        <v>5700</v>
      </c>
      <c r="C576">
        <v>25</v>
      </c>
      <c r="D576" t="s">
        <v>19</v>
      </c>
      <c r="E576">
        <v>1180.9361066818201</v>
      </c>
      <c r="F576">
        <v>544.36905267082295</v>
      </c>
      <c r="G576">
        <v>0</v>
      </c>
      <c r="H576">
        <v>6.4470522403716997</v>
      </c>
      <c r="I576">
        <v>495</v>
      </c>
      <c r="J576">
        <v>108</v>
      </c>
      <c r="K576">
        <v>0.1</v>
      </c>
      <c r="L576">
        <v>2002</v>
      </c>
      <c r="M576">
        <v>0.05</v>
      </c>
      <c r="N576">
        <v>4855</v>
      </c>
      <c r="O576" t="s">
        <v>26</v>
      </c>
      <c r="P576">
        <v>0.218181818181818</v>
      </c>
      <c r="Q576" t="str">
        <f t="shared" si="57"/>
        <v>Large</v>
      </c>
      <c r="R576">
        <f t="shared" si="58"/>
        <v>1</v>
      </c>
      <c r="S576" t="str">
        <f t="shared" si="59"/>
        <v>eilB76 25 2002 0,05</v>
      </c>
      <c r="T576" t="str">
        <f t="shared" si="60"/>
        <v>eilB76 25 2002 0,05_warmstart_544,369052670823</v>
      </c>
      <c r="U576">
        <f t="shared" si="61"/>
        <v>0</v>
      </c>
      <c r="V576">
        <f t="shared" si="62"/>
        <v>1</v>
      </c>
      <c r="W576">
        <f t="shared" si="56"/>
        <v>2</v>
      </c>
    </row>
    <row r="577" spans="1:23" x14ac:dyDescent="0.2">
      <c r="A577">
        <v>76</v>
      </c>
      <c r="B577">
        <v>5700</v>
      </c>
      <c r="C577">
        <v>25</v>
      </c>
      <c r="D577" t="s">
        <v>19</v>
      </c>
      <c r="E577">
        <v>7205.79959464073</v>
      </c>
      <c r="F577" t="s">
        <v>17</v>
      </c>
      <c r="G577" t="s">
        <v>17</v>
      </c>
      <c r="H577">
        <v>10.1138696670532</v>
      </c>
      <c r="I577">
        <v>607</v>
      </c>
      <c r="J577">
        <v>181</v>
      </c>
      <c r="K577">
        <v>0.1</v>
      </c>
      <c r="L577">
        <v>2002</v>
      </c>
      <c r="M577">
        <v>0.75</v>
      </c>
      <c r="N577">
        <v>19718</v>
      </c>
      <c r="O577" t="s">
        <v>30</v>
      </c>
      <c r="P577">
        <v>0.29818780889620999</v>
      </c>
      <c r="Q577" t="str">
        <f t="shared" si="57"/>
        <v>Large</v>
      </c>
      <c r="R577">
        <f t="shared" si="58"/>
        <v>0</v>
      </c>
      <c r="S577" t="str">
        <f t="shared" si="59"/>
        <v>eilA76 25 2002 0,75</v>
      </c>
      <c r="T577" t="str">
        <f t="shared" si="60"/>
        <v>eilA76 25 2002 0,75_warmstart_inf</v>
      </c>
      <c r="U577" t="str">
        <f t="shared" si="61"/>
        <v>inf</v>
      </c>
      <c r="V577">
        <f t="shared" si="62"/>
        <v>0</v>
      </c>
      <c r="W577">
        <f t="shared" si="56"/>
        <v>2</v>
      </c>
    </row>
    <row r="578" spans="1:23" x14ac:dyDescent="0.2">
      <c r="A578">
        <v>31</v>
      </c>
      <c r="B578">
        <v>930</v>
      </c>
      <c r="C578">
        <v>50</v>
      </c>
      <c r="D578" t="s">
        <v>16</v>
      </c>
      <c r="E578">
        <v>13.5397198200225</v>
      </c>
      <c r="F578">
        <v>222.99999999999901</v>
      </c>
      <c r="G578">
        <v>0</v>
      </c>
      <c r="H578">
        <v>0</v>
      </c>
      <c r="I578">
        <v>251</v>
      </c>
      <c r="J578">
        <v>0</v>
      </c>
      <c r="K578">
        <v>0</v>
      </c>
      <c r="L578">
        <v>2000</v>
      </c>
      <c r="M578">
        <v>0.75</v>
      </c>
      <c r="N578">
        <v>0</v>
      </c>
      <c r="O578" t="s">
        <v>24</v>
      </c>
      <c r="P578">
        <v>0</v>
      </c>
      <c r="Q578" t="str">
        <f t="shared" si="57"/>
        <v>Medium</v>
      </c>
      <c r="R578">
        <f t="shared" si="58"/>
        <v>1</v>
      </c>
      <c r="S578" t="str">
        <f t="shared" si="59"/>
        <v>eil31 50 2000 0,75</v>
      </c>
      <c r="T578" t="str">
        <f t="shared" si="60"/>
        <v>eil31 50 2000 0,75_cut_222,999999999999</v>
      </c>
      <c r="U578">
        <f t="shared" si="61"/>
        <v>0</v>
      </c>
      <c r="V578">
        <f t="shared" si="62"/>
        <v>1</v>
      </c>
      <c r="W578">
        <f t="shared" ref="W578:W641" si="63">COUNTIF(S:S,S578)</f>
        <v>2</v>
      </c>
    </row>
    <row r="579" spans="1:23" x14ac:dyDescent="0.2">
      <c r="A579">
        <v>31</v>
      </c>
      <c r="B579">
        <v>930</v>
      </c>
      <c r="C579">
        <v>100</v>
      </c>
      <c r="D579" t="s">
        <v>16</v>
      </c>
      <c r="E579">
        <v>18.6853346824646</v>
      </c>
      <c r="F579">
        <v>222.99999999999901</v>
      </c>
      <c r="G579">
        <v>0</v>
      </c>
      <c r="H579">
        <v>0</v>
      </c>
      <c r="I579">
        <v>351</v>
      </c>
      <c r="J579">
        <v>0</v>
      </c>
      <c r="K579">
        <v>0</v>
      </c>
      <c r="L579">
        <v>2002</v>
      </c>
      <c r="M579">
        <v>0.05</v>
      </c>
      <c r="N579">
        <v>0</v>
      </c>
      <c r="O579" t="s">
        <v>24</v>
      </c>
      <c r="P579">
        <v>0</v>
      </c>
      <c r="Q579" t="str">
        <f t="shared" ref="Q579:Q642" si="64">IF(A579&lt;25,"Small",IF(A579&lt;50,"Medium","Large"))</f>
        <v>Medium</v>
      </c>
      <c r="R579">
        <f t="shared" ref="R579:R642" si="65">IF(ISNUMBER(G579),1,0)</f>
        <v>1</v>
      </c>
      <c r="S579" t="str">
        <f t="shared" ref="S579:S642" si="66">O579 &amp; " " &amp; C579  &amp; " " &amp; L579 &amp; " " &amp; M579</f>
        <v>eil31 100 2002 0,05</v>
      </c>
      <c r="T579" t="str">
        <f t="shared" ref="T579:T642" si="67">S579&amp;"_"&amp;D579&amp;"_"&amp;F579</f>
        <v>eil31 100 2002 0,05_cut_222,999999999999</v>
      </c>
      <c r="U579">
        <f t="shared" ref="U579:U642" si="68">IF(AND(D579="warmstart", COUNTIF(T:T,S579 &amp; "_cut_inf") &gt; 0), "Niet meedoen",G579)</f>
        <v>0</v>
      </c>
      <c r="V579">
        <f t="shared" ref="V579:V642" si="69">IF(G579=0,1,0)</f>
        <v>1</v>
      </c>
      <c r="W579">
        <f t="shared" si="63"/>
        <v>2</v>
      </c>
    </row>
    <row r="580" spans="1:23" x14ac:dyDescent="0.2">
      <c r="A580">
        <v>7</v>
      </c>
      <c r="B580">
        <v>42</v>
      </c>
      <c r="C580">
        <v>250</v>
      </c>
      <c r="D580" t="s">
        <v>19</v>
      </c>
      <c r="E580">
        <v>4.2027742862701398</v>
      </c>
      <c r="F580">
        <v>75.511999999999802</v>
      </c>
      <c r="G580">
        <v>0</v>
      </c>
      <c r="H580">
        <v>2.9797790050506499</v>
      </c>
      <c r="I580">
        <v>12</v>
      </c>
      <c r="J580">
        <v>3</v>
      </c>
      <c r="K580">
        <v>0.1</v>
      </c>
      <c r="L580">
        <v>1998</v>
      </c>
      <c r="M580">
        <v>0.75</v>
      </c>
      <c r="N580">
        <v>151</v>
      </c>
      <c r="O580" t="s">
        <v>27</v>
      </c>
      <c r="P580">
        <v>0.25</v>
      </c>
      <c r="Q580" t="str">
        <f t="shared" si="64"/>
        <v>Small</v>
      </c>
      <c r="R580">
        <f t="shared" si="65"/>
        <v>1</v>
      </c>
      <c r="S580" t="str">
        <f t="shared" si="66"/>
        <v>eil7 250 1998 0,75</v>
      </c>
      <c r="T580" t="str">
        <f t="shared" si="67"/>
        <v>eil7 250 1998 0,75_warmstart_75,5119999999998</v>
      </c>
      <c r="U580">
        <f t="shared" si="68"/>
        <v>0</v>
      </c>
      <c r="V580">
        <f t="shared" si="69"/>
        <v>1</v>
      </c>
      <c r="W580">
        <f t="shared" si="63"/>
        <v>2</v>
      </c>
    </row>
    <row r="581" spans="1:23" x14ac:dyDescent="0.2">
      <c r="A581">
        <v>76</v>
      </c>
      <c r="B581">
        <v>5700</v>
      </c>
      <c r="C581">
        <v>100</v>
      </c>
      <c r="D581" t="s">
        <v>16</v>
      </c>
      <c r="E581">
        <v>7213.9403169155103</v>
      </c>
      <c r="F581" t="s">
        <v>17</v>
      </c>
      <c r="G581" t="s">
        <v>17</v>
      </c>
      <c r="H581">
        <v>0</v>
      </c>
      <c r="I581">
        <v>3387</v>
      </c>
      <c r="J581">
        <v>0</v>
      </c>
      <c r="K581">
        <v>0</v>
      </c>
      <c r="L581">
        <v>2002</v>
      </c>
      <c r="M581">
        <v>0.05</v>
      </c>
      <c r="N581">
        <v>0</v>
      </c>
      <c r="O581" t="s">
        <v>29</v>
      </c>
      <c r="P581">
        <v>0</v>
      </c>
      <c r="Q581" t="str">
        <f t="shared" si="64"/>
        <v>Large</v>
      </c>
      <c r="R581">
        <f t="shared" si="65"/>
        <v>0</v>
      </c>
      <c r="S581" t="str">
        <f t="shared" si="66"/>
        <v>eilD76 100 2002 0,05</v>
      </c>
      <c r="T581" t="str">
        <f t="shared" si="67"/>
        <v>eilD76 100 2002 0,05_cut_inf</v>
      </c>
      <c r="U581" t="str">
        <f t="shared" si="68"/>
        <v>inf</v>
      </c>
      <c r="V581">
        <f t="shared" si="69"/>
        <v>0</v>
      </c>
      <c r="W581">
        <f t="shared" si="63"/>
        <v>2</v>
      </c>
    </row>
    <row r="582" spans="1:23" x14ac:dyDescent="0.2">
      <c r="A582">
        <v>33</v>
      </c>
      <c r="B582">
        <v>1056</v>
      </c>
      <c r="C582">
        <v>25</v>
      </c>
      <c r="D582" t="s">
        <v>19</v>
      </c>
      <c r="E582">
        <v>59.166777133941601</v>
      </c>
      <c r="F582">
        <v>442.653486711781</v>
      </c>
      <c r="G582">
        <v>0</v>
      </c>
      <c r="H582">
        <v>3.1307687759399401</v>
      </c>
      <c r="I582">
        <v>476</v>
      </c>
      <c r="J582">
        <v>272</v>
      </c>
      <c r="K582">
        <v>0.1</v>
      </c>
      <c r="L582">
        <v>2000</v>
      </c>
      <c r="M582">
        <v>0.05</v>
      </c>
      <c r="N582">
        <v>564</v>
      </c>
      <c r="O582" t="s">
        <v>18</v>
      </c>
      <c r="P582">
        <v>0.57142857142857095</v>
      </c>
      <c r="Q582" t="str">
        <f t="shared" si="64"/>
        <v>Medium</v>
      </c>
      <c r="R582">
        <f t="shared" si="65"/>
        <v>1</v>
      </c>
      <c r="S582" t="str">
        <f t="shared" si="66"/>
        <v>eil33 25 2000 0,05</v>
      </c>
      <c r="T582" t="str">
        <f t="shared" si="67"/>
        <v>eil33 25 2000 0,05_warmstart_442,653486711781</v>
      </c>
      <c r="U582">
        <f t="shared" si="68"/>
        <v>0</v>
      </c>
      <c r="V582">
        <f t="shared" si="69"/>
        <v>1</v>
      </c>
      <c r="W582">
        <f t="shared" si="63"/>
        <v>2</v>
      </c>
    </row>
    <row r="583" spans="1:23" x14ac:dyDescent="0.2">
      <c r="A583">
        <v>22</v>
      </c>
      <c r="B583">
        <v>462</v>
      </c>
      <c r="C583">
        <v>50</v>
      </c>
      <c r="D583" t="s">
        <v>19</v>
      </c>
      <c r="E583">
        <v>42.092333555221501</v>
      </c>
      <c r="F583">
        <v>278.43707695875997</v>
      </c>
      <c r="G583">
        <v>0</v>
      </c>
      <c r="H583">
        <v>1.03863048553466</v>
      </c>
      <c r="I583">
        <v>246</v>
      </c>
      <c r="J583">
        <v>152</v>
      </c>
      <c r="K583">
        <v>0.1</v>
      </c>
      <c r="L583">
        <v>2001</v>
      </c>
      <c r="M583">
        <v>0.25</v>
      </c>
      <c r="N583">
        <v>4996</v>
      </c>
      <c r="O583" t="s">
        <v>22</v>
      </c>
      <c r="P583">
        <v>0.61788617886178798</v>
      </c>
      <c r="Q583" t="str">
        <f t="shared" si="64"/>
        <v>Small</v>
      </c>
      <c r="R583">
        <f t="shared" si="65"/>
        <v>1</v>
      </c>
      <c r="S583" t="str">
        <f t="shared" si="66"/>
        <v>eil22 50 2001 0,25</v>
      </c>
      <c r="T583" t="str">
        <f t="shared" si="67"/>
        <v>eil22 50 2001 0,25_warmstart_278,43707695876</v>
      </c>
      <c r="U583">
        <f t="shared" si="68"/>
        <v>0</v>
      </c>
      <c r="V583">
        <f t="shared" si="69"/>
        <v>1</v>
      </c>
      <c r="W583">
        <f t="shared" si="63"/>
        <v>2</v>
      </c>
    </row>
    <row r="584" spans="1:23" x14ac:dyDescent="0.2">
      <c r="A584">
        <v>30</v>
      </c>
      <c r="B584">
        <v>870</v>
      </c>
      <c r="C584">
        <v>50</v>
      </c>
      <c r="D584" t="s">
        <v>19</v>
      </c>
      <c r="E584">
        <v>52.878248691558802</v>
      </c>
      <c r="F584">
        <v>382.729887788528</v>
      </c>
      <c r="G584">
        <v>0</v>
      </c>
      <c r="H584">
        <v>1.9526224136352499</v>
      </c>
      <c r="I584">
        <v>285</v>
      </c>
      <c r="J584">
        <v>80</v>
      </c>
      <c r="K584">
        <v>0.1</v>
      </c>
      <c r="L584">
        <v>2000</v>
      </c>
      <c r="M584">
        <v>0.05</v>
      </c>
      <c r="N584">
        <v>296</v>
      </c>
      <c r="O584" t="s">
        <v>28</v>
      </c>
      <c r="P584">
        <v>0.28070175438596401</v>
      </c>
      <c r="Q584" t="str">
        <f t="shared" si="64"/>
        <v>Medium</v>
      </c>
      <c r="R584">
        <f t="shared" si="65"/>
        <v>1</v>
      </c>
      <c r="S584" t="str">
        <f t="shared" si="66"/>
        <v>eil30 50 2000 0,05</v>
      </c>
      <c r="T584" t="str">
        <f t="shared" si="67"/>
        <v>eil30 50 2000 0,05_warmstart_382,729887788528</v>
      </c>
      <c r="U584">
        <f t="shared" si="68"/>
        <v>0</v>
      </c>
      <c r="V584">
        <f t="shared" si="69"/>
        <v>1</v>
      </c>
      <c r="W584">
        <f t="shared" si="63"/>
        <v>2</v>
      </c>
    </row>
    <row r="585" spans="1:23" x14ac:dyDescent="0.2">
      <c r="A585">
        <v>31</v>
      </c>
      <c r="B585">
        <v>930</v>
      </c>
      <c r="C585">
        <v>250</v>
      </c>
      <c r="D585" t="s">
        <v>16</v>
      </c>
      <c r="E585">
        <v>127.89885354042001</v>
      </c>
      <c r="F585">
        <v>222.99999999999801</v>
      </c>
      <c r="G585">
        <v>0</v>
      </c>
      <c r="H585">
        <v>0</v>
      </c>
      <c r="I585">
        <v>678</v>
      </c>
      <c r="J585">
        <v>0</v>
      </c>
      <c r="K585">
        <v>0</v>
      </c>
      <c r="L585">
        <v>2001</v>
      </c>
      <c r="M585">
        <v>0.75</v>
      </c>
      <c r="N585">
        <v>0</v>
      </c>
      <c r="O585" t="s">
        <v>24</v>
      </c>
      <c r="P585">
        <v>0</v>
      </c>
      <c r="Q585" t="str">
        <f t="shared" si="64"/>
        <v>Medium</v>
      </c>
      <c r="R585">
        <f t="shared" si="65"/>
        <v>1</v>
      </c>
      <c r="S585" t="str">
        <f t="shared" si="66"/>
        <v>eil31 250 2001 0,75</v>
      </c>
      <c r="T585" t="str">
        <f t="shared" si="67"/>
        <v>eil31 250 2001 0,75_cut_222,999999999998</v>
      </c>
      <c r="U585">
        <f t="shared" si="68"/>
        <v>0</v>
      </c>
      <c r="V585">
        <f t="shared" si="69"/>
        <v>1</v>
      </c>
      <c r="W585">
        <f t="shared" si="63"/>
        <v>2</v>
      </c>
    </row>
    <row r="586" spans="1:23" x14ac:dyDescent="0.2">
      <c r="A586">
        <v>31</v>
      </c>
      <c r="B586">
        <v>930</v>
      </c>
      <c r="C586">
        <v>100</v>
      </c>
      <c r="D586" t="s">
        <v>19</v>
      </c>
      <c r="E586">
        <v>17.370588064193701</v>
      </c>
      <c r="F586">
        <v>222.99999999999901</v>
      </c>
      <c r="G586">
        <v>0</v>
      </c>
      <c r="H586">
        <v>2.21764016151428</v>
      </c>
      <c r="I586">
        <v>165</v>
      </c>
      <c r="J586">
        <v>104</v>
      </c>
      <c r="K586">
        <v>0.1</v>
      </c>
      <c r="L586">
        <v>2000</v>
      </c>
      <c r="M586">
        <v>0.25</v>
      </c>
      <c r="N586">
        <v>0</v>
      </c>
      <c r="O586" t="s">
        <v>24</v>
      </c>
      <c r="P586">
        <v>0.63030303030303003</v>
      </c>
      <c r="Q586" t="str">
        <f t="shared" si="64"/>
        <v>Medium</v>
      </c>
      <c r="R586">
        <f t="shared" si="65"/>
        <v>1</v>
      </c>
      <c r="S586" t="str">
        <f t="shared" si="66"/>
        <v>eil31 100 2000 0,25</v>
      </c>
      <c r="T586" t="str">
        <f t="shared" si="67"/>
        <v>eil31 100 2000 0,25_warmstart_222,999999999999</v>
      </c>
      <c r="U586">
        <f t="shared" si="68"/>
        <v>0</v>
      </c>
      <c r="V586">
        <f t="shared" si="69"/>
        <v>1</v>
      </c>
      <c r="W586">
        <f t="shared" si="63"/>
        <v>2</v>
      </c>
    </row>
    <row r="587" spans="1:23" x14ac:dyDescent="0.2">
      <c r="A587">
        <v>48</v>
      </c>
      <c r="B587">
        <v>2256</v>
      </c>
      <c r="C587">
        <v>25</v>
      </c>
      <c r="D587" t="s">
        <v>16</v>
      </c>
      <c r="E587">
        <v>7201.4697685241699</v>
      </c>
      <c r="F587" t="s">
        <v>17</v>
      </c>
      <c r="G587" t="s">
        <v>17</v>
      </c>
      <c r="H587">
        <v>0</v>
      </c>
      <c r="I587">
        <v>58168</v>
      </c>
      <c r="J587">
        <v>0</v>
      </c>
      <c r="K587">
        <v>0</v>
      </c>
      <c r="L587">
        <v>1998</v>
      </c>
      <c r="M587">
        <v>0.75</v>
      </c>
      <c r="N587">
        <v>0</v>
      </c>
      <c r="O587" t="s">
        <v>23</v>
      </c>
      <c r="P587">
        <v>0</v>
      </c>
      <c r="Q587" t="str">
        <f t="shared" si="64"/>
        <v>Medium</v>
      </c>
      <c r="R587">
        <f t="shared" si="65"/>
        <v>0</v>
      </c>
      <c r="S587" t="str">
        <f t="shared" si="66"/>
        <v>att48 25 1998 0,75</v>
      </c>
      <c r="T587" t="str">
        <f t="shared" si="67"/>
        <v>att48 25 1998 0,75_cut_inf</v>
      </c>
      <c r="U587" t="str">
        <f t="shared" si="68"/>
        <v>inf</v>
      </c>
      <c r="V587">
        <f t="shared" si="69"/>
        <v>0</v>
      </c>
      <c r="W587">
        <f t="shared" si="63"/>
        <v>2</v>
      </c>
    </row>
    <row r="588" spans="1:23" x14ac:dyDescent="0.2">
      <c r="A588">
        <v>76</v>
      </c>
      <c r="B588">
        <v>5700</v>
      </c>
      <c r="C588">
        <v>100</v>
      </c>
      <c r="D588" t="s">
        <v>19</v>
      </c>
      <c r="E588">
        <v>7215.2907626628803</v>
      </c>
      <c r="F588" t="s">
        <v>17</v>
      </c>
      <c r="G588" t="s">
        <v>17</v>
      </c>
      <c r="H588">
        <v>15.457748889923</v>
      </c>
      <c r="I588">
        <v>476</v>
      </c>
      <c r="J588">
        <v>108</v>
      </c>
      <c r="K588">
        <v>0.1</v>
      </c>
      <c r="L588">
        <v>1999</v>
      </c>
      <c r="M588">
        <v>0.05</v>
      </c>
      <c r="N588">
        <v>817</v>
      </c>
      <c r="O588" t="s">
        <v>30</v>
      </c>
      <c r="P588">
        <v>0.22689075630252101</v>
      </c>
      <c r="Q588" t="str">
        <f t="shared" si="64"/>
        <v>Large</v>
      </c>
      <c r="R588">
        <f t="shared" si="65"/>
        <v>0</v>
      </c>
      <c r="S588" t="str">
        <f t="shared" si="66"/>
        <v>eilA76 100 1999 0,05</v>
      </c>
      <c r="T588" t="str">
        <f t="shared" si="67"/>
        <v>eilA76 100 1999 0,05_warmstart_inf</v>
      </c>
      <c r="U588" t="str">
        <f t="shared" si="68"/>
        <v>Niet meedoen</v>
      </c>
      <c r="V588">
        <f t="shared" si="69"/>
        <v>0</v>
      </c>
      <c r="W588">
        <f t="shared" si="63"/>
        <v>2</v>
      </c>
    </row>
    <row r="589" spans="1:23" x14ac:dyDescent="0.2">
      <c r="A589">
        <v>22</v>
      </c>
      <c r="B589">
        <v>462</v>
      </c>
      <c r="C589">
        <v>250</v>
      </c>
      <c r="D589" t="s">
        <v>19</v>
      </c>
      <c r="E589">
        <v>2019.8694620132401</v>
      </c>
      <c r="F589">
        <v>278.437076958761</v>
      </c>
      <c r="G589">
        <v>0</v>
      </c>
      <c r="H589">
        <v>8.9700417518615705</v>
      </c>
      <c r="I589">
        <v>896</v>
      </c>
      <c r="J589">
        <v>475</v>
      </c>
      <c r="K589">
        <v>0.1</v>
      </c>
      <c r="L589">
        <v>2002</v>
      </c>
      <c r="M589">
        <v>0.05</v>
      </c>
      <c r="N589">
        <v>37230</v>
      </c>
      <c r="O589" t="s">
        <v>22</v>
      </c>
      <c r="P589">
        <v>0.53013392857142805</v>
      </c>
      <c r="Q589" t="str">
        <f t="shared" si="64"/>
        <v>Small</v>
      </c>
      <c r="R589">
        <f t="shared" si="65"/>
        <v>1</v>
      </c>
      <c r="S589" t="str">
        <f t="shared" si="66"/>
        <v>eil22 250 2002 0,05</v>
      </c>
      <c r="T589" t="str">
        <f t="shared" si="67"/>
        <v>eil22 250 2002 0,05_warmstart_278,437076958761</v>
      </c>
      <c r="U589">
        <f t="shared" si="68"/>
        <v>0</v>
      </c>
      <c r="V589">
        <f t="shared" si="69"/>
        <v>1</v>
      </c>
      <c r="W589">
        <f t="shared" si="63"/>
        <v>2</v>
      </c>
    </row>
    <row r="590" spans="1:23" x14ac:dyDescent="0.2">
      <c r="A590">
        <v>13</v>
      </c>
      <c r="B590">
        <v>156</v>
      </c>
      <c r="C590">
        <v>50</v>
      </c>
      <c r="D590" t="s">
        <v>19</v>
      </c>
      <c r="E590">
        <v>2.6695528030395499</v>
      </c>
      <c r="F590">
        <v>152.99999999999901</v>
      </c>
      <c r="G590">
        <v>0</v>
      </c>
      <c r="H590">
        <v>0.43423581123352001</v>
      </c>
      <c r="I590">
        <v>56</v>
      </c>
      <c r="J590">
        <v>26</v>
      </c>
      <c r="K590">
        <v>0.1</v>
      </c>
      <c r="L590">
        <v>2000</v>
      </c>
      <c r="M590">
        <v>0.75</v>
      </c>
      <c r="N590">
        <v>0</v>
      </c>
      <c r="O590" t="s">
        <v>21</v>
      </c>
      <c r="P590">
        <v>0.46428571428571402</v>
      </c>
      <c r="Q590" t="str">
        <f t="shared" si="64"/>
        <v>Small</v>
      </c>
      <c r="R590">
        <f t="shared" si="65"/>
        <v>1</v>
      </c>
      <c r="S590" t="str">
        <f t="shared" si="66"/>
        <v>eil13 50 2000 0,75</v>
      </c>
      <c r="T590" t="str">
        <f t="shared" si="67"/>
        <v>eil13 50 2000 0,75_warmstart_152,999999999999</v>
      </c>
      <c r="U590">
        <f t="shared" si="68"/>
        <v>0</v>
      </c>
      <c r="V590">
        <f t="shared" si="69"/>
        <v>1</v>
      </c>
      <c r="W590">
        <f t="shared" si="63"/>
        <v>2</v>
      </c>
    </row>
    <row r="591" spans="1:23" x14ac:dyDescent="0.2">
      <c r="A591">
        <v>51</v>
      </c>
      <c r="B591">
        <v>2550</v>
      </c>
      <c r="C591">
        <v>100</v>
      </c>
      <c r="D591" t="s">
        <v>19</v>
      </c>
      <c r="E591">
        <v>7206.8730359077399</v>
      </c>
      <c r="F591">
        <v>429.484080671264</v>
      </c>
      <c r="G591">
        <v>1.2349918530653699E-2</v>
      </c>
      <c r="H591">
        <v>11.224420070648099</v>
      </c>
      <c r="I591">
        <v>511</v>
      </c>
      <c r="J591">
        <v>256</v>
      </c>
      <c r="K591">
        <v>0.1</v>
      </c>
      <c r="L591">
        <v>2002</v>
      </c>
      <c r="M591">
        <v>0.25</v>
      </c>
      <c r="N591">
        <v>47588</v>
      </c>
      <c r="O591" t="s">
        <v>20</v>
      </c>
      <c r="P591">
        <v>0.50097847358121295</v>
      </c>
      <c r="Q591" t="str">
        <f t="shared" si="64"/>
        <v>Large</v>
      </c>
      <c r="R591">
        <f t="shared" si="65"/>
        <v>1</v>
      </c>
      <c r="S591" t="str">
        <f t="shared" si="66"/>
        <v>eil51 100 2002 0,25</v>
      </c>
      <c r="T591" t="str">
        <f t="shared" si="67"/>
        <v>eil51 100 2002 0,25_warmstart_429,484080671264</v>
      </c>
      <c r="U591">
        <f t="shared" si="68"/>
        <v>1.2349918530653699E-2</v>
      </c>
      <c r="V591">
        <f t="shared" si="69"/>
        <v>0</v>
      </c>
      <c r="W591">
        <f t="shared" si="63"/>
        <v>2</v>
      </c>
    </row>
    <row r="592" spans="1:23" x14ac:dyDescent="0.2">
      <c r="A592">
        <v>76</v>
      </c>
      <c r="B592">
        <v>5700</v>
      </c>
      <c r="C592">
        <v>25</v>
      </c>
      <c r="D592" t="s">
        <v>16</v>
      </c>
      <c r="E592">
        <v>3364.64937829971</v>
      </c>
      <c r="F592">
        <v>544.36905267082795</v>
      </c>
      <c r="G592">
        <v>0</v>
      </c>
      <c r="H592">
        <v>0</v>
      </c>
      <c r="I592">
        <v>3588</v>
      </c>
      <c r="J592">
        <v>0</v>
      </c>
      <c r="K592">
        <v>0</v>
      </c>
      <c r="L592">
        <v>2002</v>
      </c>
      <c r="M592">
        <v>0.05</v>
      </c>
      <c r="N592">
        <v>0</v>
      </c>
      <c r="O592" t="s">
        <v>26</v>
      </c>
      <c r="P592">
        <v>0</v>
      </c>
      <c r="Q592" t="str">
        <f t="shared" si="64"/>
        <v>Large</v>
      </c>
      <c r="R592">
        <f t="shared" si="65"/>
        <v>1</v>
      </c>
      <c r="S592" t="str">
        <f t="shared" si="66"/>
        <v>eilB76 25 2002 0,05</v>
      </c>
      <c r="T592" t="str">
        <f t="shared" si="67"/>
        <v>eilB76 25 2002 0,05_cut_544,369052670828</v>
      </c>
      <c r="U592">
        <f t="shared" si="68"/>
        <v>0</v>
      </c>
      <c r="V592">
        <f t="shared" si="69"/>
        <v>1</v>
      </c>
      <c r="W592">
        <f t="shared" si="63"/>
        <v>2</v>
      </c>
    </row>
    <row r="593" spans="1:23" x14ac:dyDescent="0.2">
      <c r="A593">
        <v>13</v>
      </c>
      <c r="B593">
        <v>156</v>
      </c>
      <c r="C593">
        <v>100</v>
      </c>
      <c r="D593" t="s">
        <v>16</v>
      </c>
      <c r="E593">
        <v>8.4056055545806796</v>
      </c>
      <c r="F593">
        <v>153</v>
      </c>
      <c r="G593">
        <v>0</v>
      </c>
      <c r="H593">
        <v>0</v>
      </c>
      <c r="I593">
        <v>54</v>
      </c>
      <c r="J593">
        <v>0</v>
      </c>
      <c r="K593">
        <v>0</v>
      </c>
      <c r="L593">
        <v>2000</v>
      </c>
      <c r="M593">
        <v>0.75</v>
      </c>
      <c r="N593">
        <v>0</v>
      </c>
      <c r="O593" t="s">
        <v>21</v>
      </c>
      <c r="P593">
        <v>0</v>
      </c>
      <c r="Q593" t="str">
        <f t="shared" si="64"/>
        <v>Small</v>
      </c>
      <c r="R593">
        <f t="shared" si="65"/>
        <v>1</v>
      </c>
      <c r="S593" t="str">
        <f t="shared" si="66"/>
        <v>eil13 100 2000 0,75</v>
      </c>
      <c r="T593" t="str">
        <f t="shared" si="67"/>
        <v>eil13 100 2000 0,75_cut_153</v>
      </c>
      <c r="U593">
        <f t="shared" si="68"/>
        <v>0</v>
      </c>
      <c r="V593">
        <f t="shared" si="69"/>
        <v>1</v>
      </c>
      <c r="W593">
        <f t="shared" si="63"/>
        <v>2</v>
      </c>
    </row>
    <row r="594" spans="1:23" x14ac:dyDescent="0.2">
      <c r="A594">
        <v>22</v>
      </c>
      <c r="B594">
        <v>462</v>
      </c>
      <c r="C594">
        <v>100</v>
      </c>
      <c r="D594" t="s">
        <v>19</v>
      </c>
      <c r="E594">
        <v>204.67561483383099</v>
      </c>
      <c r="F594">
        <v>278.43707695875997</v>
      </c>
      <c r="G594">
        <v>0</v>
      </c>
      <c r="H594">
        <v>1.6118640899658201</v>
      </c>
      <c r="I594">
        <v>161</v>
      </c>
      <c r="J594">
        <v>92</v>
      </c>
      <c r="K594">
        <v>0.1</v>
      </c>
      <c r="L594">
        <v>2000</v>
      </c>
      <c r="M594">
        <v>0.75</v>
      </c>
      <c r="N594">
        <v>10990</v>
      </c>
      <c r="O594" t="s">
        <v>22</v>
      </c>
      <c r="P594">
        <v>0.57142857142857095</v>
      </c>
      <c r="Q594" t="str">
        <f t="shared" si="64"/>
        <v>Small</v>
      </c>
      <c r="R594">
        <f t="shared" si="65"/>
        <v>1</v>
      </c>
      <c r="S594" t="str">
        <f t="shared" si="66"/>
        <v>eil22 100 2000 0,75</v>
      </c>
      <c r="T594" t="str">
        <f t="shared" si="67"/>
        <v>eil22 100 2000 0,75_warmstart_278,43707695876</v>
      </c>
      <c r="U594">
        <f t="shared" si="68"/>
        <v>0</v>
      </c>
      <c r="V594">
        <f t="shared" si="69"/>
        <v>1</v>
      </c>
      <c r="W594">
        <f t="shared" si="63"/>
        <v>2</v>
      </c>
    </row>
    <row r="595" spans="1:23" x14ac:dyDescent="0.2">
      <c r="A595">
        <v>51</v>
      </c>
      <c r="B595">
        <v>2550</v>
      </c>
      <c r="C595">
        <v>25</v>
      </c>
      <c r="D595" t="s">
        <v>16</v>
      </c>
      <c r="E595">
        <v>779.167038440704</v>
      </c>
      <c r="F595">
        <v>428.87175639203298</v>
      </c>
      <c r="G595">
        <v>0</v>
      </c>
      <c r="H595">
        <v>0</v>
      </c>
      <c r="I595">
        <v>8174</v>
      </c>
      <c r="J595">
        <v>0</v>
      </c>
      <c r="K595">
        <v>0</v>
      </c>
      <c r="L595">
        <v>2001</v>
      </c>
      <c r="M595">
        <v>0.75</v>
      </c>
      <c r="N595">
        <v>0</v>
      </c>
      <c r="O595" t="s">
        <v>20</v>
      </c>
      <c r="P595">
        <v>0</v>
      </c>
      <c r="Q595" t="str">
        <f t="shared" si="64"/>
        <v>Large</v>
      </c>
      <c r="R595">
        <f t="shared" si="65"/>
        <v>1</v>
      </c>
      <c r="S595" t="str">
        <f t="shared" si="66"/>
        <v>eil51 25 2001 0,75</v>
      </c>
      <c r="T595" t="str">
        <f t="shared" si="67"/>
        <v>eil51 25 2001 0,75_cut_428,871756392033</v>
      </c>
      <c r="U595">
        <f t="shared" si="68"/>
        <v>0</v>
      </c>
      <c r="V595">
        <f t="shared" si="69"/>
        <v>1</v>
      </c>
      <c r="W595">
        <f t="shared" si="63"/>
        <v>2</v>
      </c>
    </row>
    <row r="596" spans="1:23" x14ac:dyDescent="0.2">
      <c r="A596">
        <v>31</v>
      </c>
      <c r="B596">
        <v>930</v>
      </c>
      <c r="C596">
        <v>50</v>
      </c>
      <c r="D596" t="s">
        <v>19</v>
      </c>
      <c r="E596">
        <v>4.9060795307159397</v>
      </c>
      <c r="F596">
        <v>222.99999999999901</v>
      </c>
      <c r="G596">
        <v>0</v>
      </c>
      <c r="H596">
        <v>1.0767395496368399</v>
      </c>
      <c r="I596">
        <v>120</v>
      </c>
      <c r="J596">
        <v>75</v>
      </c>
      <c r="K596">
        <v>0.1</v>
      </c>
      <c r="L596">
        <v>2001</v>
      </c>
      <c r="M596">
        <v>0.25</v>
      </c>
      <c r="N596">
        <v>0</v>
      </c>
      <c r="O596" t="s">
        <v>24</v>
      </c>
      <c r="P596">
        <v>0.625</v>
      </c>
      <c r="Q596" t="str">
        <f t="shared" si="64"/>
        <v>Medium</v>
      </c>
      <c r="R596">
        <f t="shared" si="65"/>
        <v>1</v>
      </c>
      <c r="S596" t="str">
        <f t="shared" si="66"/>
        <v>eil31 50 2001 0,25</v>
      </c>
      <c r="T596" t="str">
        <f t="shared" si="67"/>
        <v>eil31 50 2001 0,25_warmstart_222,999999999999</v>
      </c>
      <c r="U596">
        <f t="shared" si="68"/>
        <v>0</v>
      </c>
      <c r="V596">
        <f t="shared" si="69"/>
        <v>1</v>
      </c>
      <c r="W596">
        <f t="shared" si="63"/>
        <v>2</v>
      </c>
    </row>
    <row r="597" spans="1:23" x14ac:dyDescent="0.2">
      <c r="A597">
        <v>23</v>
      </c>
      <c r="B597">
        <v>506</v>
      </c>
      <c r="C597">
        <v>50</v>
      </c>
      <c r="D597" t="s">
        <v>19</v>
      </c>
      <c r="E597">
        <v>9.7545049190521205</v>
      </c>
      <c r="F597">
        <v>470.05859968022298</v>
      </c>
      <c r="G597">
        <v>0</v>
      </c>
      <c r="H597">
        <v>0.90231180191039995</v>
      </c>
      <c r="I597">
        <v>142</v>
      </c>
      <c r="J597">
        <v>107</v>
      </c>
      <c r="K597">
        <v>0.1</v>
      </c>
      <c r="L597">
        <v>2000</v>
      </c>
      <c r="M597">
        <v>0.05</v>
      </c>
      <c r="N597">
        <v>0</v>
      </c>
      <c r="O597" t="s">
        <v>25</v>
      </c>
      <c r="P597">
        <v>0.75352112676056304</v>
      </c>
      <c r="Q597" t="str">
        <f t="shared" si="64"/>
        <v>Small</v>
      </c>
      <c r="R597">
        <f t="shared" si="65"/>
        <v>1</v>
      </c>
      <c r="S597" t="str">
        <f t="shared" si="66"/>
        <v>eil23 50 2000 0,05</v>
      </c>
      <c r="T597" t="str">
        <f t="shared" si="67"/>
        <v>eil23 50 2000 0,05_warmstart_470,058599680223</v>
      </c>
      <c r="U597">
        <f t="shared" si="68"/>
        <v>0</v>
      </c>
      <c r="V597">
        <f t="shared" si="69"/>
        <v>1</v>
      </c>
      <c r="W597">
        <f t="shared" si="63"/>
        <v>2</v>
      </c>
    </row>
    <row r="598" spans="1:23" x14ac:dyDescent="0.2">
      <c r="A598">
        <v>22</v>
      </c>
      <c r="B598">
        <v>462</v>
      </c>
      <c r="C598">
        <v>250</v>
      </c>
      <c r="D598" t="s">
        <v>16</v>
      </c>
      <c r="E598">
        <v>1578.6362998485499</v>
      </c>
      <c r="F598">
        <v>278.43707695875997</v>
      </c>
      <c r="G598" s="1">
        <v>9.8850149064521906E-5</v>
      </c>
      <c r="H598">
        <v>0</v>
      </c>
      <c r="I598">
        <v>19277</v>
      </c>
      <c r="J598">
        <v>0</v>
      </c>
      <c r="K598">
        <v>0</v>
      </c>
      <c r="L598">
        <v>2000</v>
      </c>
      <c r="M598">
        <v>0.25</v>
      </c>
      <c r="N598">
        <v>0</v>
      </c>
      <c r="O598" t="s">
        <v>22</v>
      </c>
      <c r="P598">
        <v>0</v>
      </c>
      <c r="Q598" t="str">
        <f t="shared" si="64"/>
        <v>Small</v>
      </c>
      <c r="R598">
        <f t="shared" si="65"/>
        <v>1</v>
      </c>
      <c r="S598" t="str">
        <f t="shared" si="66"/>
        <v>eil22 250 2000 0,25</v>
      </c>
      <c r="T598" t="str">
        <f t="shared" si="67"/>
        <v>eil22 250 2000 0,25_cut_278,43707695876</v>
      </c>
      <c r="U598">
        <f t="shared" si="68"/>
        <v>9.8850149064521906E-5</v>
      </c>
      <c r="V598">
        <f t="shared" si="69"/>
        <v>0</v>
      </c>
      <c r="W598">
        <f t="shared" si="63"/>
        <v>2</v>
      </c>
    </row>
    <row r="599" spans="1:23" x14ac:dyDescent="0.2">
      <c r="A599">
        <v>23</v>
      </c>
      <c r="B599">
        <v>506</v>
      </c>
      <c r="C599">
        <v>50</v>
      </c>
      <c r="D599" t="s">
        <v>16</v>
      </c>
      <c r="E599">
        <v>21.359914779663001</v>
      </c>
      <c r="F599">
        <v>470.05859968022298</v>
      </c>
      <c r="G599">
        <v>0</v>
      </c>
      <c r="H599">
        <v>0</v>
      </c>
      <c r="I599">
        <v>364</v>
      </c>
      <c r="J599">
        <v>0</v>
      </c>
      <c r="K599">
        <v>0</v>
      </c>
      <c r="L599">
        <v>2000</v>
      </c>
      <c r="M599">
        <v>0.25</v>
      </c>
      <c r="N599">
        <v>0</v>
      </c>
      <c r="O599" t="s">
        <v>25</v>
      </c>
      <c r="P599">
        <v>0</v>
      </c>
      <c r="Q599" t="str">
        <f t="shared" si="64"/>
        <v>Small</v>
      </c>
      <c r="R599">
        <f t="shared" si="65"/>
        <v>1</v>
      </c>
      <c r="S599" t="str">
        <f t="shared" si="66"/>
        <v>eil23 50 2000 0,25</v>
      </c>
      <c r="T599" t="str">
        <f t="shared" si="67"/>
        <v>eil23 50 2000 0,25_cut_470,058599680223</v>
      </c>
      <c r="U599">
        <f t="shared" si="68"/>
        <v>0</v>
      </c>
      <c r="V599">
        <f t="shared" si="69"/>
        <v>1</v>
      </c>
      <c r="W599">
        <f t="shared" si="63"/>
        <v>2</v>
      </c>
    </row>
    <row r="600" spans="1:23" x14ac:dyDescent="0.2">
      <c r="A600">
        <v>7</v>
      </c>
      <c r="B600">
        <v>42</v>
      </c>
      <c r="C600">
        <v>25</v>
      </c>
      <c r="D600" t="s">
        <v>19</v>
      </c>
      <c r="E600">
        <v>0.84863328933715798</v>
      </c>
      <c r="F600">
        <v>104</v>
      </c>
      <c r="G600">
        <v>0</v>
      </c>
      <c r="H600">
        <v>0.48826813697814903</v>
      </c>
      <c r="I600">
        <v>39</v>
      </c>
      <c r="J600">
        <v>28</v>
      </c>
      <c r="K600">
        <v>0.1</v>
      </c>
      <c r="L600">
        <v>2000</v>
      </c>
      <c r="M600">
        <v>0.05</v>
      </c>
      <c r="N600">
        <v>200</v>
      </c>
      <c r="O600" t="s">
        <v>27</v>
      </c>
      <c r="P600">
        <v>0.71794871794871795</v>
      </c>
      <c r="Q600" t="str">
        <f t="shared" si="64"/>
        <v>Small</v>
      </c>
      <c r="R600">
        <f t="shared" si="65"/>
        <v>1</v>
      </c>
      <c r="S600" t="str">
        <f t="shared" si="66"/>
        <v>eil7 25 2000 0,05</v>
      </c>
      <c r="T600" t="str">
        <f t="shared" si="67"/>
        <v>eil7 25 2000 0,05_warmstart_104</v>
      </c>
      <c r="U600">
        <f t="shared" si="68"/>
        <v>0</v>
      </c>
      <c r="V600">
        <f t="shared" si="69"/>
        <v>1</v>
      </c>
      <c r="W600">
        <f t="shared" si="63"/>
        <v>2</v>
      </c>
    </row>
    <row r="601" spans="1:23" x14ac:dyDescent="0.2">
      <c r="A601">
        <v>13</v>
      </c>
      <c r="B601">
        <v>156</v>
      </c>
      <c r="C601">
        <v>25</v>
      </c>
      <c r="D601" t="s">
        <v>16</v>
      </c>
      <c r="E601">
        <v>1.0845758914947501</v>
      </c>
      <c r="F601">
        <v>152.99999999999901</v>
      </c>
      <c r="G601">
        <v>0</v>
      </c>
      <c r="H601">
        <v>0</v>
      </c>
      <c r="I601">
        <v>54</v>
      </c>
      <c r="J601">
        <v>0</v>
      </c>
      <c r="K601">
        <v>0</v>
      </c>
      <c r="L601">
        <v>2002</v>
      </c>
      <c r="M601">
        <v>0.75</v>
      </c>
      <c r="N601">
        <v>0</v>
      </c>
      <c r="O601" t="s">
        <v>21</v>
      </c>
      <c r="P601">
        <v>0</v>
      </c>
      <c r="Q601" t="str">
        <f t="shared" si="64"/>
        <v>Small</v>
      </c>
      <c r="R601">
        <f t="shared" si="65"/>
        <v>1</v>
      </c>
      <c r="S601" t="str">
        <f t="shared" si="66"/>
        <v>eil13 25 2002 0,75</v>
      </c>
      <c r="T601" t="str">
        <f t="shared" si="67"/>
        <v>eil13 25 2002 0,75_cut_152,999999999999</v>
      </c>
      <c r="U601">
        <f t="shared" si="68"/>
        <v>0</v>
      </c>
      <c r="V601">
        <f t="shared" si="69"/>
        <v>1</v>
      </c>
      <c r="W601">
        <f t="shared" si="63"/>
        <v>2</v>
      </c>
    </row>
    <row r="602" spans="1:23" x14ac:dyDescent="0.2">
      <c r="A602">
        <v>31</v>
      </c>
      <c r="B602">
        <v>930</v>
      </c>
      <c r="C602">
        <v>100</v>
      </c>
      <c r="D602" t="s">
        <v>16</v>
      </c>
      <c r="E602">
        <v>24.1352295875549</v>
      </c>
      <c r="F602">
        <v>222.99999999999901</v>
      </c>
      <c r="G602">
        <v>0</v>
      </c>
      <c r="H602">
        <v>0</v>
      </c>
      <c r="I602">
        <v>351</v>
      </c>
      <c r="J602">
        <v>0</v>
      </c>
      <c r="K602">
        <v>0</v>
      </c>
      <c r="L602">
        <v>2001</v>
      </c>
      <c r="M602">
        <v>0.25</v>
      </c>
      <c r="N602">
        <v>0</v>
      </c>
      <c r="O602" t="s">
        <v>24</v>
      </c>
      <c r="P602">
        <v>0</v>
      </c>
      <c r="Q602" t="str">
        <f t="shared" si="64"/>
        <v>Medium</v>
      </c>
      <c r="R602">
        <f t="shared" si="65"/>
        <v>1</v>
      </c>
      <c r="S602" t="str">
        <f t="shared" si="66"/>
        <v>eil31 100 2001 0,25</v>
      </c>
      <c r="T602" t="str">
        <f t="shared" si="67"/>
        <v>eil31 100 2001 0,25_cut_222,999999999999</v>
      </c>
      <c r="U602">
        <f t="shared" si="68"/>
        <v>0</v>
      </c>
      <c r="V602">
        <f t="shared" si="69"/>
        <v>1</v>
      </c>
      <c r="W602">
        <f t="shared" si="63"/>
        <v>2</v>
      </c>
    </row>
    <row r="603" spans="1:23" x14ac:dyDescent="0.2">
      <c r="A603">
        <v>51</v>
      </c>
      <c r="B603">
        <v>2550</v>
      </c>
      <c r="C603">
        <v>25</v>
      </c>
      <c r="D603" t="s">
        <v>19</v>
      </c>
      <c r="E603">
        <v>1573.14334630966</v>
      </c>
      <c r="F603">
        <v>428.87175562569399</v>
      </c>
      <c r="G603">
        <v>0</v>
      </c>
      <c r="H603">
        <v>3.19118952751159</v>
      </c>
      <c r="I603">
        <v>311</v>
      </c>
      <c r="J603">
        <v>114</v>
      </c>
      <c r="K603">
        <v>0.1</v>
      </c>
      <c r="L603">
        <v>1999</v>
      </c>
      <c r="M603">
        <v>0.05</v>
      </c>
      <c r="N603">
        <v>18233</v>
      </c>
      <c r="O603" t="s">
        <v>20</v>
      </c>
      <c r="P603">
        <v>0.36655948553054601</v>
      </c>
      <c r="Q603" t="str">
        <f t="shared" si="64"/>
        <v>Large</v>
      </c>
      <c r="R603">
        <f t="shared" si="65"/>
        <v>1</v>
      </c>
      <c r="S603" t="str">
        <f t="shared" si="66"/>
        <v>eil51 25 1999 0,05</v>
      </c>
      <c r="T603" t="str">
        <f t="shared" si="67"/>
        <v>eil51 25 1999 0,05_warmstart_428,871755625694</v>
      </c>
      <c r="U603">
        <f t="shared" si="68"/>
        <v>0</v>
      </c>
      <c r="V603">
        <f t="shared" si="69"/>
        <v>1</v>
      </c>
      <c r="W603">
        <f t="shared" si="63"/>
        <v>2</v>
      </c>
    </row>
    <row r="604" spans="1:23" x14ac:dyDescent="0.2">
      <c r="A604">
        <v>13</v>
      </c>
      <c r="B604">
        <v>156</v>
      </c>
      <c r="C604">
        <v>25</v>
      </c>
      <c r="D604" t="s">
        <v>19</v>
      </c>
      <c r="E604">
        <v>0.99519586563110296</v>
      </c>
      <c r="F604">
        <v>153</v>
      </c>
      <c r="G604">
        <v>0</v>
      </c>
      <c r="H604">
        <v>0.48231959342956499</v>
      </c>
      <c r="I604">
        <v>61</v>
      </c>
      <c r="J604">
        <v>28</v>
      </c>
      <c r="K604">
        <v>0.1</v>
      </c>
      <c r="L604">
        <v>2000</v>
      </c>
      <c r="M604">
        <v>0.25</v>
      </c>
      <c r="N604">
        <v>0</v>
      </c>
      <c r="O604" t="s">
        <v>21</v>
      </c>
      <c r="P604">
        <v>0.45901639344262202</v>
      </c>
      <c r="Q604" t="str">
        <f t="shared" si="64"/>
        <v>Small</v>
      </c>
      <c r="R604">
        <f t="shared" si="65"/>
        <v>1</v>
      </c>
      <c r="S604" t="str">
        <f t="shared" si="66"/>
        <v>eil13 25 2000 0,25</v>
      </c>
      <c r="T604" t="str">
        <f t="shared" si="67"/>
        <v>eil13 25 2000 0,25_warmstart_153</v>
      </c>
      <c r="U604">
        <f t="shared" si="68"/>
        <v>0</v>
      </c>
      <c r="V604">
        <f t="shared" si="69"/>
        <v>1</v>
      </c>
      <c r="W604">
        <f t="shared" si="63"/>
        <v>2</v>
      </c>
    </row>
    <row r="605" spans="1:23" x14ac:dyDescent="0.2">
      <c r="A605">
        <v>101</v>
      </c>
      <c r="B605">
        <v>10100</v>
      </c>
      <c r="C605">
        <v>25</v>
      </c>
      <c r="D605" t="s">
        <v>19</v>
      </c>
      <c r="E605">
        <v>3464.0818431377402</v>
      </c>
      <c r="F605">
        <v>640.211590879759</v>
      </c>
      <c r="G605">
        <v>0</v>
      </c>
      <c r="H605">
        <v>15.393771648406901</v>
      </c>
      <c r="I605">
        <v>873</v>
      </c>
      <c r="J605">
        <v>301</v>
      </c>
      <c r="K605">
        <v>0.1</v>
      </c>
      <c r="L605">
        <v>2002</v>
      </c>
      <c r="M605">
        <v>0.05</v>
      </c>
      <c r="N605">
        <v>5773</v>
      </c>
      <c r="O605" t="s">
        <v>31</v>
      </c>
      <c r="P605">
        <v>0.34478808705612801</v>
      </c>
      <c r="Q605" t="str">
        <f t="shared" si="64"/>
        <v>Large</v>
      </c>
      <c r="R605">
        <f t="shared" si="65"/>
        <v>1</v>
      </c>
      <c r="S605" t="str">
        <f t="shared" si="66"/>
        <v>eilA101 25 2002 0,05</v>
      </c>
      <c r="T605" t="str">
        <f t="shared" si="67"/>
        <v>eilA101 25 2002 0,05_warmstart_640,211590879759</v>
      </c>
      <c r="U605">
        <f t="shared" si="68"/>
        <v>0</v>
      </c>
      <c r="V605">
        <f t="shared" si="69"/>
        <v>1</v>
      </c>
      <c r="W605">
        <f t="shared" si="63"/>
        <v>2</v>
      </c>
    </row>
    <row r="606" spans="1:23" x14ac:dyDescent="0.2">
      <c r="A606">
        <v>48</v>
      </c>
      <c r="B606">
        <v>2256</v>
      </c>
      <c r="C606">
        <v>50</v>
      </c>
      <c r="D606" t="s">
        <v>19</v>
      </c>
      <c r="E606">
        <v>7203.6750576496097</v>
      </c>
      <c r="F606" t="s">
        <v>17</v>
      </c>
      <c r="G606" t="s">
        <v>17</v>
      </c>
      <c r="H606">
        <v>8.6825954914093</v>
      </c>
      <c r="I606">
        <v>1238</v>
      </c>
      <c r="J606">
        <v>591</v>
      </c>
      <c r="K606">
        <v>0.1</v>
      </c>
      <c r="L606">
        <v>1999</v>
      </c>
      <c r="M606">
        <v>0.05</v>
      </c>
      <c r="N606">
        <v>44081</v>
      </c>
      <c r="O606" t="s">
        <v>23</v>
      </c>
      <c r="P606">
        <v>0.47738287560581499</v>
      </c>
      <c r="Q606" t="str">
        <f t="shared" si="64"/>
        <v>Medium</v>
      </c>
      <c r="R606">
        <f t="shared" si="65"/>
        <v>0</v>
      </c>
      <c r="S606" t="str">
        <f t="shared" si="66"/>
        <v>att48 50 1999 0,05</v>
      </c>
      <c r="T606" t="str">
        <f t="shared" si="67"/>
        <v>att48 50 1999 0,05_warmstart_inf</v>
      </c>
      <c r="U606" t="str">
        <f t="shared" si="68"/>
        <v>Niet meedoen</v>
      </c>
      <c r="V606">
        <f t="shared" si="69"/>
        <v>0</v>
      </c>
      <c r="W606">
        <f t="shared" si="63"/>
        <v>2</v>
      </c>
    </row>
    <row r="607" spans="1:23" x14ac:dyDescent="0.2">
      <c r="A607">
        <v>30</v>
      </c>
      <c r="B607">
        <v>870</v>
      </c>
      <c r="C607">
        <v>100</v>
      </c>
      <c r="D607" t="s">
        <v>19</v>
      </c>
      <c r="E607">
        <v>641.22697257995605</v>
      </c>
      <c r="F607">
        <v>382.72988778852999</v>
      </c>
      <c r="G607">
        <v>0</v>
      </c>
      <c r="H607">
        <v>4.5183820724487296</v>
      </c>
      <c r="I607">
        <v>808</v>
      </c>
      <c r="J607">
        <v>626</v>
      </c>
      <c r="K607">
        <v>0.1</v>
      </c>
      <c r="L607">
        <v>2000</v>
      </c>
      <c r="M607">
        <v>0.75</v>
      </c>
      <c r="N607">
        <v>0</v>
      </c>
      <c r="O607" t="s">
        <v>28</v>
      </c>
      <c r="P607">
        <v>0.774752475247524</v>
      </c>
      <c r="Q607" t="str">
        <f t="shared" si="64"/>
        <v>Medium</v>
      </c>
      <c r="R607">
        <f t="shared" si="65"/>
        <v>1</v>
      </c>
      <c r="S607" t="str">
        <f t="shared" si="66"/>
        <v>eil30 100 2000 0,75</v>
      </c>
      <c r="T607" t="str">
        <f t="shared" si="67"/>
        <v>eil30 100 2000 0,75_warmstart_382,72988778853</v>
      </c>
      <c r="U607">
        <f t="shared" si="68"/>
        <v>0</v>
      </c>
      <c r="V607">
        <f t="shared" si="69"/>
        <v>1</v>
      </c>
      <c r="W607">
        <f t="shared" si="63"/>
        <v>2</v>
      </c>
    </row>
    <row r="608" spans="1:23" x14ac:dyDescent="0.2">
      <c r="A608">
        <v>33</v>
      </c>
      <c r="B608">
        <v>1056</v>
      </c>
      <c r="C608">
        <v>250</v>
      </c>
      <c r="D608" t="s">
        <v>16</v>
      </c>
      <c r="E608">
        <v>7208.3280894756299</v>
      </c>
      <c r="F608" t="s">
        <v>17</v>
      </c>
      <c r="G608" t="s">
        <v>17</v>
      </c>
      <c r="H608">
        <v>0</v>
      </c>
      <c r="I608">
        <v>211</v>
      </c>
      <c r="J608">
        <v>0</v>
      </c>
      <c r="K608">
        <v>0</v>
      </c>
      <c r="L608">
        <v>2001</v>
      </c>
      <c r="M608">
        <v>0.05</v>
      </c>
      <c r="N608">
        <v>0</v>
      </c>
      <c r="O608" t="s">
        <v>18</v>
      </c>
      <c r="P608">
        <v>0</v>
      </c>
      <c r="Q608" t="str">
        <f t="shared" si="64"/>
        <v>Medium</v>
      </c>
      <c r="R608">
        <f t="shared" si="65"/>
        <v>0</v>
      </c>
      <c r="S608" t="str">
        <f t="shared" si="66"/>
        <v>eil33 250 2001 0,05</v>
      </c>
      <c r="T608" t="str">
        <f t="shared" si="67"/>
        <v>eil33 250 2001 0,05_cut_inf</v>
      </c>
      <c r="U608" t="str">
        <f t="shared" si="68"/>
        <v>inf</v>
      </c>
      <c r="V608">
        <f t="shared" si="69"/>
        <v>0</v>
      </c>
      <c r="W608">
        <f t="shared" si="63"/>
        <v>2</v>
      </c>
    </row>
    <row r="609" spans="1:23" x14ac:dyDescent="0.2">
      <c r="A609">
        <v>51</v>
      </c>
      <c r="B609">
        <v>2550</v>
      </c>
      <c r="C609">
        <v>25</v>
      </c>
      <c r="D609" t="s">
        <v>16</v>
      </c>
      <c r="E609">
        <v>705.18348169326703</v>
      </c>
      <c r="F609">
        <v>428.87175639203298</v>
      </c>
      <c r="G609">
        <v>0</v>
      </c>
      <c r="H609">
        <v>0</v>
      </c>
      <c r="I609">
        <v>8174</v>
      </c>
      <c r="J609">
        <v>0</v>
      </c>
      <c r="K609">
        <v>0</v>
      </c>
      <c r="L609">
        <v>1998</v>
      </c>
      <c r="M609">
        <v>0.25</v>
      </c>
      <c r="N609">
        <v>0</v>
      </c>
      <c r="O609" t="s">
        <v>20</v>
      </c>
      <c r="P609">
        <v>0</v>
      </c>
      <c r="Q609" t="str">
        <f t="shared" si="64"/>
        <v>Large</v>
      </c>
      <c r="R609">
        <f t="shared" si="65"/>
        <v>1</v>
      </c>
      <c r="S609" t="str">
        <f t="shared" si="66"/>
        <v>eil51 25 1998 0,25</v>
      </c>
      <c r="T609" t="str">
        <f t="shared" si="67"/>
        <v>eil51 25 1998 0,25_cut_428,871756392033</v>
      </c>
      <c r="U609">
        <f t="shared" si="68"/>
        <v>0</v>
      </c>
      <c r="V609">
        <f t="shared" si="69"/>
        <v>1</v>
      </c>
      <c r="W609">
        <f t="shared" si="63"/>
        <v>2</v>
      </c>
    </row>
    <row r="610" spans="1:23" x14ac:dyDescent="0.2">
      <c r="A610">
        <v>101</v>
      </c>
      <c r="B610">
        <v>10100</v>
      </c>
      <c r="C610">
        <v>50</v>
      </c>
      <c r="D610" t="s">
        <v>16</v>
      </c>
      <c r="E610">
        <v>7211.1207730770102</v>
      </c>
      <c r="F610" t="s">
        <v>17</v>
      </c>
      <c r="G610" t="s">
        <v>17</v>
      </c>
      <c r="H610">
        <v>0</v>
      </c>
      <c r="I610">
        <v>1847</v>
      </c>
      <c r="J610">
        <v>0</v>
      </c>
      <c r="K610">
        <v>0</v>
      </c>
      <c r="L610">
        <v>1998</v>
      </c>
      <c r="M610">
        <v>0.25</v>
      </c>
      <c r="N610">
        <v>0</v>
      </c>
      <c r="O610" t="s">
        <v>32</v>
      </c>
      <c r="P610">
        <v>0</v>
      </c>
      <c r="Q610" t="str">
        <f t="shared" si="64"/>
        <v>Large</v>
      </c>
      <c r="R610">
        <f t="shared" si="65"/>
        <v>0</v>
      </c>
      <c r="S610" t="str">
        <f t="shared" si="66"/>
        <v>eilB101 50 1998 0,25</v>
      </c>
      <c r="T610" t="str">
        <f t="shared" si="67"/>
        <v>eilB101 50 1998 0,25_cut_inf</v>
      </c>
      <c r="U610" t="str">
        <f t="shared" si="68"/>
        <v>inf</v>
      </c>
      <c r="V610">
        <f t="shared" si="69"/>
        <v>0</v>
      </c>
      <c r="W610">
        <f t="shared" si="63"/>
        <v>2</v>
      </c>
    </row>
    <row r="611" spans="1:23" x14ac:dyDescent="0.2">
      <c r="A611">
        <v>48</v>
      </c>
      <c r="B611">
        <v>2256</v>
      </c>
      <c r="C611">
        <v>250</v>
      </c>
      <c r="D611" t="s">
        <v>16</v>
      </c>
      <c r="E611">
        <v>7217.57764816284</v>
      </c>
      <c r="F611" t="s">
        <v>17</v>
      </c>
      <c r="G611" t="s">
        <v>17</v>
      </c>
      <c r="H611">
        <v>0</v>
      </c>
      <c r="I611">
        <v>22329</v>
      </c>
      <c r="J611">
        <v>0</v>
      </c>
      <c r="K611">
        <v>0</v>
      </c>
      <c r="L611">
        <v>2001</v>
      </c>
      <c r="M611">
        <v>0.25</v>
      </c>
      <c r="N611">
        <v>0</v>
      </c>
      <c r="O611" t="s">
        <v>23</v>
      </c>
      <c r="P611">
        <v>0</v>
      </c>
      <c r="Q611" t="str">
        <f t="shared" si="64"/>
        <v>Medium</v>
      </c>
      <c r="R611">
        <f t="shared" si="65"/>
        <v>0</v>
      </c>
      <c r="S611" t="str">
        <f t="shared" si="66"/>
        <v>att48 250 2001 0,25</v>
      </c>
      <c r="T611" t="str">
        <f t="shared" si="67"/>
        <v>att48 250 2001 0,25_cut_inf</v>
      </c>
      <c r="U611" t="str">
        <f t="shared" si="68"/>
        <v>inf</v>
      </c>
      <c r="V611">
        <f t="shared" si="69"/>
        <v>0</v>
      </c>
      <c r="W611">
        <f t="shared" si="63"/>
        <v>2</v>
      </c>
    </row>
    <row r="612" spans="1:23" x14ac:dyDescent="0.2">
      <c r="A612">
        <v>31</v>
      </c>
      <c r="B612">
        <v>930</v>
      </c>
      <c r="C612">
        <v>25</v>
      </c>
      <c r="D612" t="s">
        <v>19</v>
      </c>
      <c r="E612">
        <v>2.4089183807372998</v>
      </c>
      <c r="F612">
        <v>222.99999999999901</v>
      </c>
      <c r="G612">
        <v>0</v>
      </c>
      <c r="H612">
        <v>0.77813386917114202</v>
      </c>
      <c r="I612">
        <v>79</v>
      </c>
      <c r="J612">
        <v>79</v>
      </c>
      <c r="K612">
        <v>0.1</v>
      </c>
      <c r="L612">
        <v>2001</v>
      </c>
      <c r="M612">
        <v>0.75</v>
      </c>
      <c r="N612">
        <v>0</v>
      </c>
      <c r="O612" t="s">
        <v>24</v>
      </c>
      <c r="P612">
        <v>1</v>
      </c>
      <c r="Q612" t="str">
        <f t="shared" si="64"/>
        <v>Medium</v>
      </c>
      <c r="R612">
        <f t="shared" si="65"/>
        <v>1</v>
      </c>
      <c r="S612" t="str">
        <f t="shared" si="66"/>
        <v>eil31 25 2001 0,75</v>
      </c>
      <c r="T612" t="str">
        <f t="shared" si="67"/>
        <v>eil31 25 2001 0,75_warmstart_222,999999999999</v>
      </c>
      <c r="U612">
        <f t="shared" si="68"/>
        <v>0</v>
      </c>
      <c r="V612">
        <f t="shared" si="69"/>
        <v>1</v>
      </c>
      <c r="W612">
        <f t="shared" si="63"/>
        <v>2</v>
      </c>
    </row>
    <row r="613" spans="1:23" x14ac:dyDescent="0.2">
      <c r="A613">
        <v>23</v>
      </c>
      <c r="B613">
        <v>506</v>
      </c>
      <c r="C613">
        <v>50</v>
      </c>
      <c r="D613" t="s">
        <v>16</v>
      </c>
      <c r="E613">
        <v>18.1985023021698</v>
      </c>
      <c r="F613">
        <v>470.05859968022298</v>
      </c>
      <c r="G613">
        <v>0</v>
      </c>
      <c r="H613">
        <v>0</v>
      </c>
      <c r="I613">
        <v>364</v>
      </c>
      <c r="J613">
        <v>0</v>
      </c>
      <c r="K613">
        <v>0</v>
      </c>
      <c r="L613">
        <v>1999</v>
      </c>
      <c r="M613">
        <v>0.75</v>
      </c>
      <c r="N613">
        <v>0</v>
      </c>
      <c r="O613" t="s">
        <v>25</v>
      </c>
      <c r="P613">
        <v>0</v>
      </c>
      <c r="Q613" t="str">
        <f t="shared" si="64"/>
        <v>Small</v>
      </c>
      <c r="R613">
        <f t="shared" si="65"/>
        <v>1</v>
      </c>
      <c r="S613" t="str">
        <f t="shared" si="66"/>
        <v>eil23 50 1999 0,75</v>
      </c>
      <c r="T613" t="str">
        <f t="shared" si="67"/>
        <v>eil23 50 1999 0,75_cut_470,058599680223</v>
      </c>
      <c r="U613">
        <f t="shared" si="68"/>
        <v>0</v>
      </c>
      <c r="V613">
        <f t="shared" si="69"/>
        <v>1</v>
      </c>
      <c r="W613">
        <f t="shared" si="63"/>
        <v>2</v>
      </c>
    </row>
    <row r="614" spans="1:23" x14ac:dyDescent="0.2">
      <c r="A614">
        <v>76</v>
      </c>
      <c r="B614">
        <v>5700</v>
      </c>
      <c r="C614">
        <v>25</v>
      </c>
      <c r="D614" t="s">
        <v>16</v>
      </c>
      <c r="E614">
        <v>3227.6370539665199</v>
      </c>
      <c r="F614">
        <v>544.36905267082795</v>
      </c>
      <c r="G614">
        <v>0</v>
      </c>
      <c r="H614">
        <v>0</v>
      </c>
      <c r="I614">
        <v>3588</v>
      </c>
      <c r="J614">
        <v>0</v>
      </c>
      <c r="K614">
        <v>0</v>
      </c>
      <c r="L614">
        <v>2001</v>
      </c>
      <c r="M614">
        <v>0.05</v>
      </c>
      <c r="N614">
        <v>0</v>
      </c>
      <c r="O614" t="s">
        <v>33</v>
      </c>
      <c r="P614">
        <v>0</v>
      </c>
      <c r="Q614" t="str">
        <f t="shared" si="64"/>
        <v>Large</v>
      </c>
      <c r="R614">
        <f t="shared" si="65"/>
        <v>1</v>
      </c>
      <c r="S614" t="str">
        <f t="shared" si="66"/>
        <v>eilC76 25 2001 0,05</v>
      </c>
      <c r="T614" t="str">
        <f t="shared" si="67"/>
        <v>eilC76 25 2001 0,05_cut_544,369052670828</v>
      </c>
      <c r="U614">
        <f t="shared" si="68"/>
        <v>0</v>
      </c>
      <c r="V614">
        <f t="shared" si="69"/>
        <v>1</v>
      </c>
      <c r="W614">
        <f t="shared" si="63"/>
        <v>2</v>
      </c>
    </row>
    <row r="615" spans="1:23" x14ac:dyDescent="0.2">
      <c r="A615">
        <v>33</v>
      </c>
      <c r="B615">
        <v>1056</v>
      </c>
      <c r="C615">
        <v>100</v>
      </c>
      <c r="D615" t="s">
        <v>16</v>
      </c>
      <c r="E615">
        <v>4221.8872082233402</v>
      </c>
      <c r="F615">
        <v>442.65348671178799</v>
      </c>
      <c r="G615">
        <v>0</v>
      </c>
      <c r="H615">
        <v>0</v>
      </c>
      <c r="I615">
        <v>16482</v>
      </c>
      <c r="J615">
        <v>0</v>
      </c>
      <c r="K615">
        <v>0</v>
      </c>
      <c r="L615">
        <v>2002</v>
      </c>
      <c r="M615">
        <v>0.75</v>
      </c>
      <c r="N615">
        <v>0</v>
      </c>
      <c r="O615" t="s">
        <v>18</v>
      </c>
      <c r="P615">
        <v>0</v>
      </c>
      <c r="Q615" t="str">
        <f t="shared" si="64"/>
        <v>Medium</v>
      </c>
      <c r="R615">
        <f t="shared" si="65"/>
        <v>1</v>
      </c>
      <c r="S615" t="str">
        <f t="shared" si="66"/>
        <v>eil33 100 2002 0,75</v>
      </c>
      <c r="T615" t="str">
        <f t="shared" si="67"/>
        <v>eil33 100 2002 0,75_cut_442,653486711788</v>
      </c>
      <c r="U615">
        <f t="shared" si="68"/>
        <v>0</v>
      </c>
      <c r="V615">
        <f t="shared" si="69"/>
        <v>1</v>
      </c>
      <c r="W615">
        <f t="shared" si="63"/>
        <v>2</v>
      </c>
    </row>
    <row r="616" spans="1:23" x14ac:dyDescent="0.2">
      <c r="A616">
        <v>76</v>
      </c>
      <c r="B616">
        <v>5700</v>
      </c>
      <c r="C616">
        <v>25</v>
      </c>
      <c r="D616" t="s">
        <v>19</v>
      </c>
      <c r="E616">
        <v>639.12593364715497</v>
      </c>
      <c r="F616">
        <v>544.36905267082795</v>
      </c>
      <c r="G616">
        <v>0</v>
      </c>
      <c r="H616">
        <v>5.7142198085784903</v>
      </c>
      <c r="I616">
        <v>459</v>
      </c>
      <c r="J616">
        <v>108</v>
      </c>
      <c r="K616">
        <v>0.1</v>
      </c>
      <c r="L616">
        <v>2001</v>
      </c>
      <c r="M616">
        <v>0.25</v>
      </c>
      <c r="N616">
        <v>1728</v>
      </c>
      <c r="O616" t="s">
        <v>26</v>
      </c>
      <c r="P616">
        <v>0.23529411764705799</v>
      </c>
      <c r="Q616" t="str">
        <f t="shared" si="64"/>
        <v>Large</v>
      </c>
      <c r="R616">
        <f t="shared" si="65"/>
        <v>1</v>
      </c>
      <c r="S616" t="str">
        <f t="shared" si="66"/>
        <v>eilB76 25 2001 0,25</v>
      </c>
      <c r="T616" t="str">
        <f t="shared" si="67"/>
        <v>eilB76 25 2001 0,25_warmstart_544,369052670828</v>
      </c>
      <c r="U616">
        <f t="shared" si="68"/>
        <v>0</v>
      </c>
      <c r="V616">
        <f t="shared" si="69"/>
        <v>1</v>
      </c>
      <c r="W616">
        <f t="shared" si="63"/>
        <v>2</v>
      </c>
    </row>
    <row r="617" spans="1:23" x14ac:dyDescent="0.2">
      <c r="A617">
        <v>22</v>
      </c>
      <c r="B617">
        <v>462</v>
      </c>
      <c r="C617">
        <v>25</v>
      </c>
      <c r="D617" t="s">
        <v>16</v>
      </c>
      <c r="E617">
        <v>18.515635490417399</v>
      </c>
      <c r="F617">
        <v>278.43707695875997</v>
      </c>
      <c r="G617">
        <v>0</v>
      </c>
      <c r="H617">
        <v>0</v>
      </c>
      <c r="I617">
        <v>1643</v>
      </c>
      <c r="J617">
        <v>0</v>
      </c>
      <c r="K617">
        <v>0</v>
      </c>
      <c r="L617">
        <v>2002</v>
      </c>
      <c r="M617">
        <v>0.75</v>
      </c>
      <c r="N617">
        <v>0</v>
      </c>
      <c r="O617" t="s">
        <v>22</v>
      </c>
      <c r="P617">
        <v>0</v>
      </c>
      <c r="Q617" t="str">
        <f t="shared" si="64"/>
        <v>Small</v>
      </c>
      <c r="R617">
        <f t="shared" si="65"/>
        <v>1</v>
      </c>
      <c r="S617" t="str">
        <f t="shared" si="66"/>
        <v>eil22 25 2002 0,75</v>
      </c>
      <c r="T617" t="str">
        <f t="shared" si="67"/>
        <v>eil22 25 2002 0,75_cut_278,43707695876</v>
      </c>
      <c r="U617">
        <f t="shared" si="68"/>
        <v>0</v>
      </c>
      <c r="V617">
        <f t="shared" si="69"/>
        <v>1</v>
      </c>
      <c r="W617">
        <f t="shared" si="63"/>
        <v>2</v>
      </c>
    </row>
    <row r="618" spans="1:23" x14ac:dyDescent="0.2">
      <c r="A618">
        <v>33</v>
      </c>
      <c r="B618">
        <v>1056</v>
      </c>
      <c r="C618">
        <v>100</v>
      </c>
      <c r="D618" t="s">
        <v>19</v>
      </c>
      <c r="E618">
        <v>2121.0394167899999</v>
      </c>
      <c r="F618">
        <v>442.65348671178702</v>
      </c>
      <c r="G618">
        <v>0</v>
      </c>
      <c r="H618">
        <v>15.504315137863101</v>
      </c>
      <c r="I618">
        <v>392</v>
      </c>
      <c r="J618">
        <v>233</v>
      </c>
      <c r="K618">
        <v>0.1</v>
      </c>
      <c r="L618">
        <v>2000</v>
      </c>
      <c r="M618">
        <v>0.05</v>
      </c>
      <c r="N618">
        <v>8842</v>
      </c>
      <c r="O618" t="s">
        <v>18</v>
      </c>
      <c r="P618">
        <v>0.59438775510204001</v>
      </c>
      <c r="Q618" t="str">
        <f t="shared" si="64"/>
        <v>Medium</v>
      </c>
      <c r="R618">
        <f t="shared" si="65"/>
        <v>1</v>
      </c>
      <c r="S618" t="str">
        <f t="shared" si="66"/>
        <v>eil33 100 2000 0,05</v>
      </c>
      <c r="T618" t="str">
        <f t="shared" si="67"/>
        <v>eil33 100 2000 0,05_warmstart_442,653486711787</v>
      </c>
      <c r="U618">
        <f t="shared" si="68"/>
        <v>0</v>
      </c>
      <c r="V618">
        <f t="shared" si="69"/>
        <v>1</v>
      </c>
      <c r="W618">
        <f t="shared" si="63"/>
        <v>2</v>
      </c>
    </row>
    <row r="619" spans="1:23" x14ac:dyDescent="0.2">
      <c r="A619">
        <v>31</v>
      </c>
      <c r="B619">
        <v>930</v>
      </c>
      <c r="C619">
        <v>50</v>
      </c>
      <c r="D619" t="s">
        <v>16</v>
      </c>
      <c r="E619">
        <v>10.163673162460301</v>
      </c>
      <c r="F619">
        <v>222.99999999999901</v>
      </c>
      <c r="G619">
        <v>0</v>
      </c>
      <c r="H619">
        <v>0</v>
      </c>
      <c r="I619">
        <v>251</v>
      </c>
      <c r="J619">
        <v>0</v>
      </c>
      <c r="K619">
        <v>0</v>
      </c>
      <c r="L619">
        <v>1999</v>
      </c>
      <c r="M619">
        <v>0.25</v>
      </c>
      <c r="N619">
        <v>0</v>
      </c>
      <c r="O619" t="s">
        <v>24</v>
      </c>
      <c r="P619">
        <v>0</v>
      </c>
      <c r="Q619" t="str">
        <f t="shared" si="64"/>
        <v>Medium</v>
      </c>
      <c r="R619">
        <f t="shared" si="65"/>
        <v>1</v>
      </c>
      <c r="S619" t="str">
        <f t="shared" si="66"/>
        <v>eil31 50 1999 0,25</v>
      </c>
      <c r="T619" t="str">
        <f t="shared" si="67"/>
        <v>eil31 50 1999 0,25_cut_222,999999999999</v>
      </c>
      <c r="U619">
        <f t="shared" si="68"/>
        <v>0</v>
      </c>
      <c r="V619">
        <f t="shared" si="69"/>
        <v>1</v>
      </c>
      <c r="W619">
        <f t="shared" si="63"/>
        <v>2</v>
      </c>
    </row>
    <row r="620" spans="1:23" x14ac:dyDescent="0.2">
      <c r="A620">
        <v>76</v>
      </c>
      <c r="B620">
        <v>5700</v>
      </c>
      <c r="C620">
        <v>50</v>
      </c>
      <c r="D620" t="s">
        <v>19</v>
      </c>
      <c r="E620">
        <v>6957.3074698448099</v>
      </c>
      <c r="F620">
        <v>544.36905267082795</v>
      </c>
      <c r="G620">
        <v>0</v>
      </c>
      <c r="H620">
        <v>13.1545586585998</v>
      </c>
      <c r="I620">
        <v>474</v>
      </c>
      <c r="J620">
        <v>108</v>
      </c>
      <c r="K620">
        <v>0.1</v>
      </c>
      <c r="L620">
        <v>2002</v>
      </c>
      <c r="M620">
        <v>0.25</v>
      </c>
      <c r="N620">
        <v>5609</v>
      </c>
      <c r="O620" t="s">
        <v>30</v>
      </c>
      <c r="P620">
        <v>0.227848101265822</v>
      </c>
      <c r="Q620" t="str">
        <f t="shared" si="64"/>
        <v>Large</v>
      </c>
      <c r="R620">
        <f t="shared" si="65"/>
        <v>1</v>
      </c>
      <c r="S620" t="str">
        <f t="shared" si="66"/>
        <v>eilA76 50 2002 0,25</v>
      </c>
      <c r="T620" t="str">
        <f t="shared" si="67"/>
        <v>eilA76 50 2002 0,25_warmstart_544,369052670828</v>
      </c>
      <c r="U620" t="str">
        <f t="shared" si="68"/>
        <v>Niet meedoen</v>
      </c>
      <c r="V620">
        <f t="shared" si="69"/>
        <v>1</v>
      </c>
      <c r="W620">
        <f t="shared" si="63"/>
        <v>2</v>
      </c>
    </row>
    <row r="621" spans="1:23" x14ac:dyDescent="0.2">
      <c r="A621">
        <v>7</v>
      </c>
      <c r="B621">
        <v>42</v>
      </c>
      <c r="C621">
        <v>50</v>
      </c>
      <c r="D621" t="s">
        <v>16</v>
      </c>
      <c r="E621">
        <v>1.39671301841735</v>
      </c>
      <c r="F621">
        <v>102.46</v>
      </c>
      <c r="G621">
        <v>0</v>
      </c>
      <c r="H621">
        <v>0</v>
      </c>
      <c r="I621">
        <v>449</v>
      </c>
      <c r="J621">
        <v>0</v>
      </c>
      <c r="K621">
        <v>0</v>
      </c>
      <c r="L621">
        <v>2002</v>
      </c>
      <c r="M621">
        <v>0.25</v>
      </c>
      <c r="N621">
        <v>0</v>
      </c>
      <c r="O621" t="s">
        <v>27</v>
      </c>
      <c r="P621">
        <v>0</v>
      </c>
      <c r="Q621" t="str">
        <f t="shared" si="64"/>
        <v>Small</v>
      </c>
      <c r="R621">
        <f t="shared" si="65"/>
        <v>1</v>
      </c>
      <c r="S621" t="str">
        <f t="shared" si="66"/>
        <v>eil7 50 2002 0,25</v>
      </c>
      <c r="T621" t="str">
        <f t="shared" si="67"/>
        <v>eil7 50 2002 0,25_cut_102,46</v>
      </c>
      <c r="U621">
        <f t="shared" si="68"/>
        <v>0</v>
      </c>
      <c r="V621">
        <f t="shared" si="69"/>
        <v>1</v>
      </c>
      <c r="W621">
        <f t="shared" si="63"/>
        <v>2</v>
      </c>
    </row>
    <row r="622" spans="1:23" x14ac:dyDescent="0.2">
      <c r="A622">
        <v>30</v>
      </c>
      <c r="B622">
        <v>870</v>
      </c>
      <c r="C622">
        <v>25</v>
      </c>
      <c r="D622" t="s">
        <v>16</v>
      </c>
      <c r="E622">
        <v>30.499845027923499</v>
      </c>
      <c r="F622">
        <v>382.72988778852903</v>
      </c>
      <c r="G622">
        <v>0</v>
      </c>
      <c r="H622">
        <v>0</v>
      </c>
      <c r="I622">
        <v>1226</v>
      </c>
      <c r="J622">
        <v>0</v>
      </c>
      <c r="K622">
        <v>0</v>
      </c>
      <c r="L622">
        <v>2002</v>
      </c>
      <c r="M622">
        <v>0.25</v>
      </c>
      <c r="N622">
        <v>0</v>
      </c>
      <c r="O622" t="s">
        <v>28</v>
      </c>
      <c r="P622">
        <v>0</v>
      </c>
      <c r="Q622" t="str">
        <f t="shared" si="64"/>
        <v>Medium</v>
      </c>
      <c r="R622">
        <f t="shared" si="65"/>
        <v>1</v>
      </c>
      <c r="S622" t="str">
        <f t="shared" si="66"/>
        <v>eil30 25 2002 0,25</v>
      </c>
      <c r="T622" t="str">
        <f t="shared" si="67"/>
        <v>eil30 25 2002 0,25_cut_382,729887788529</v>
      </c>
      <c r="U622">
        <f t="shared" si="68"/>
        <v>0</v>
      </c>
      <c r="V622">
        <f t="shared" si="69"/>
        <v>1</v>
      </c>
      <c r="W622">
        <f t="shared" si="63"/>
        <v>2</v>
      </c>
    </row>
    <row r="623" spans="1:23" x14ac:dyDescent="0.2">
      <c r="A623">
        <v>33</v>
      </c>
      <c r="B623">
        <v>1056</v>
      </c>
      <c r="C623">
        <v>25</v>
      </c>
      <c r="D623" t="s">
        <v>16</v>
      </c>
      <c r="E623">
        <v>168.29072999954201</v>
      </c>
      <c r="F623">
        <v>442.65348671178498</v>
      </c>
      <c r="G623">
        <v>0</v>
      </c>
      <c r="H623">
        <v>0</v>
      </c>
      <c r="I623">
        <v>3146</v>
      </c>
      <c r="J623">
        <v>0</v>
      </c>
      <c r="K623">
        <v>0</v>
      </c>
      <c r="L623">
        <v>2002</v>
      </c>
      <c r="M623">
        <v>0.05</v>
      </c>
      <c r="N623">
        <v>0</v>
      </c>
      <c r="O623" t="s">
        <v>18</v>
      </c>
      <c r="P623">
        <v>0</v>
      </c>
      <c r="Q623" t="str">
        <f t="shared" si="64"/>
        <v>Medium</v>
      </c>
      <c r="R623">
        <f t="shared" si="65"/>
        <v>1</v>
      </c>
      <c r="S623" t="str">
        <f t="shared" si="66"/>
        <v>eil33 25 2002 0,05</v>
      </c>
      <c r="T623" t="str">
        <f t="shared" si="67"/>
        <v>eil33 25 2002 0,05_cut_442,653486711785</v>
      </c>
      <c r="U623">
        <f t="shared" si="68"/>
        <v>0</v>
      </c>
      <c r="V623">
        <f t="shared" si="69"/>
        <v>1</v>
      </c>
      <c r="W623">
        <f t="shared" si="63"/>
        <v>2</v>
      </c>
    </row>
    <row r="624" spans="1:23" x14ac:dyDescent="0.2">
      <c r="A624">
        <v>22</v>
      </c>
      <c r="B624">
        <v>462</v>
      </c>
      <c r="C624">
        <v>100</v>
      </c>
      <c r="D624" t="s">
        <v>16</v>
      </c>
      <c r="E624">
        <v>383.62007379531798</v>
      </c>
      <c r="F624">
        <v>278.43707695875997</v>
      </c>
      <c r="G624">
        <v>0</v>
      </c>
      <c r="H624">
        <v>0</v>
      </c>
      <c r="I624">
        <v>7085</v>
      </c>
      <c r="J624">
        <v>0</v>
      </c>
      <c r="K624">
        <v>0</v>
      </c>
      <c r="L624">
        <v>2000</v>
      </c>
      <c r="M624">
        <v>0.75</v>
      </c>
      <c r="N624">
        <v>0</v>
      </c>
      <c r="O624" t="s">
        <v>22</v>
      </c>
      <c r="P624">
        <v>0</v>
      </c>
      <c r="Q624" t="str">
        <f t="shared" si="64"/>
        <v>Small</v>
      </c>
      <c r="R624">
        <f t="shared" si="65"/>
        <v>1</v>
      </c>
      <c r="S624" t="str">
        <f t="shared" si="66"/>
        <v>eil22 100 2000 0,75</v>
      </c>
      <c r="T624" t="str">
        <f t="shared" si="67"/>
        <v>eil22 100 2000 0,75_cut_278,43707695876</v>
      </c>
      <c r="U624">
        <f t="shared" si="68"/>
        <v>0</v>
      </c>
      <c r="V624">
        <f t="shared" si="69"/>
        <v>1</v>
      </c>
      <c r="W624">
        <f t="shared" si="63"/>
        <v>2</v>
      </c>
    </row>
    <row r="625" spans="1:23" x14ac:dyDescent="0.2">
      <c r="A625">
        <v>13</v>
      </c>
      <c r="B625">
        <v>156</v>
      </c>
      <c r="C625">
        <v>100</v>
      </c>
      <c r="D625" t="s">
        <v>19</v>
      </c>
      <c r="E625">
        <v>9.1844000816345197</v>
      </c>
      <c r="F625">
        <v>153</v>
      </c>
      <c r="G625">
        <v>0</v>
      </c>
      <c r="H625">
        <v>0.84155082702636697</v>
      </c>
      <c r="I625">
        <v>33</v>
      </c>
      <c r="J625">
        <v>28</v>
      </c>
      <c r="K625">
        <v>0.1</v>
      </c>
      <c r="L625">
        <v>2001</v>
      </c>
      <c r="M625">
        <v>0.25</v>
      </c>
      <c r="N625">
        <v>0</v>
      </c>
      <c r="O625" t="s">
        <v>21</v>
      </c>
      <c r="P625">
        <v>0.84848484848484795</v>
      </c>
      <c r="Q625" t="str">
        <f t="shared" si="64"/>
        <v>Small</v>
      </c>
      <c r="R625">
        <f t="shared" si="65"/>
        <v>1</v>
      </c>
      <c r="S625" t="str">
        <f t="shared" si="66"/>
        <v>eil13 100 2001 0,25</v>
      </c>
      <c r="T625" t="str">
        <f t="shared" si="67"/>
        <v>eil13 100 2001 0,25_warmstart_153</v>
      </c>
      <c r="U625">
        <f t="shared" si="68"/>
        <v>0</v>
      </c>
      <c r="V625">
        <f t="shared" si="69"/>
        <v>1</v>
      </c>
      <c r="W625">
        <f t="shared" si="63"/>
        <v>2</v>
      </c>
    </row>
    <row r="626" spans="1:23" x14ac:dyDescent="0.2">
      <c r="A626">
        <v>33</v>
      </c>
      <c r="B626">
        <v>1056</v>
      </c>
      <c r="C626">
        <v>250</v>
      </c>
      <c r="D626" t="s">
        <v>19</v>
      </c>
      <c r="E626">
        <v>7212.0963025092997</v>
      </c>
      <c r="F626">
        <v>444.23659417870698</v>
      </c>
      <c r="G626">
        <v>7.7752883458796001E-3</v>
      </c>
      <c r="H626">
        <v>88.210710763931203</v>
      </c>
      <c r="I626">
        <v>441</v>
      </c>
      <c r="J626">
        <v>186</v>
      </c>
      <c r="K626">
        <v>0.1</v>
      </c>
      <c r="L626">
        <v>2002</v>
      </c>
      <c r="M626">
        <v>0.75</v>
      </c>
      <c r="N626">
        <v>24277</v>
      </c>
      <c r="O626" t="s">
        <v>18</v>
      </c>
      <c r="P626">
        <v>0.421768707482993</v>
      </c>
      <c r="Q626" t="str">
        <f t="shared" si="64"/>
        <v>Medium</v>
      </c>
      <c r="R626">
        <f t="shared" si="65"/>
        <v>1</v>
      </c>
      <c r="S626" t="str">
        <f t="shared" si="66"/>
        <v>eil33 250 2002 0,75</v>
      </c>
      <c r="T626" t="str">
        <f t="shared" si="67"/>
        <v>eil33 250 2002 0,75_warmstart_444,236594178707</v>
      </c>
      <c r="U626" t="str">
        <f t="shared" si="68"/>
        <v>Niet meedoen</v>
      </c>
      <c r="V626">
        <f t="shared" si="69"/>
        <v>0</v>
      </c>
      <c r="W626">
        <f t="shared" si="63"/>
        <v>2</v>
      </c>
    </row>
    <row r="627" spans="1:23" x14ac:dyDescent="0.2">
      <c r="A627">
        <v>22</v>
      </c>
      <c r="B627">
        <v>462</v>
      </c>
      <c r="C627">
        <v>25</v>
      </c>
      <c r="D627" t="s">
        <v>19</v>
      </c>
      <c r="E627">
        <v>39.014410495758</v>
      </c>
      <c r="F627">
        <v>278.43707695875997</v>
      </c>
      <c r="G627">
        <v>0</v>
      </c>
      <c r="H627">
        <v>0.88145160675048795</v>
      </c>
      <c r="I627">
        <v>222</v>
      </c>
      <c r="J627">
        <v>141</v>
      </c>
      <c r="K627">
        <v>0.1</v>
      </c>
      <c r="L627">
        <v>2001</v>
      </c>
      <c r="M627">
        <v>0.75</v>
      </c>
      <c r="N627">
        <v>4478</v>
      </c>
      <c r="O627" t="s">
        <v>22</v>
      </c>
      <c r="P627">
        <v>0.63513513513513498</v>
      </c>
      <c r="Q627" t="str">
        <f t="shared" si="64"/>
        <v>Small</v>
      </c>
      <c r="R627">
        <f t="shared" si="65"/>
        <v>1</v>
      </c>
      <c r="S627" t="str">
        <f t="shared" si="66"/>
        <v>eil22 25 2001 0,75</v>
      </c>
      <c r="T627" t="str">
        <f t="shared" si="67"/>
        <v>eil22 25 2001 0,75_warmstart_278,43707695876</v>
      </c>
      <c r="U627">
        <f t="shared" si="68"/>
        <v>0</v>
      </c>
      <c r="V627">
        <f t="shared" si="69"/>
        <v>1</v>
      </c>
      <c r="W627">
        <f t="shared" si="63"/>
        <v>2</v>
      </c>
    </row>
    <row r="628" spans="1:23" x14ac:dyDescent="0.2">
      <c r="A628">
        <v>76</v>
      </c>
      <c r="B628">
        <v>5700</v>
      </c>
      <c r="C628">
        <v>50</v>
      </c>
      <c r="D628" t="s">
        <v>19</v>
      </c>
      <c r="E628">
        <v>7208.95549058914</v>
      </c>
      <c r="F628" t="s">
        <v>17</v>
      </c>
      <c r="G628" t="s">
        <v>17</v>
      </c>
      <c r="H628">
        <v>12.6365106105804</v>
      </c>
      <c r="I628">
        <v>446</v>
      </c>
      <c r="J628">
        <v>107</v>
      </c>
      <c r="K628">
        <v>0.1</v>
      </c>
      <c r="L628">
        <v>1999</v>
      </c>
      <c r="M628">
        <v>0.25</v>
      </c>
      <c r="N628">
        <v>2405</v>
      </c>
      <c r="O628" t="s">
        <v>29</v>
      </c>
      <c r="P628">
        <v>0.23991031390134501</v>
      </c>
      <c r="Q628" t="str">
        <f t="shared" si="64"/>
        <v>Large</v>
      </c>
      <c r="R628">
        <f t="shared" si="65"/>
        <v>0</v>
      </c>
      <c r="S628" t="str">
        <f t="shared" si="66"/>
        <v>eilD76 50 1999 0,25</v>
      </c>
      <c r="T628" t="str">
        <f t="shared" si="67"/>
        <v>eilD76 50 1999 0,25_warmstart_inf</v>
      </c>
      <c r="U628" t="str">
        <f t="shared" si="68"/>
        <v>Niet meedoen</v>
      </c>
      <c r="V628">
        <f t="shared" si="69"/>
        <v>0</v>
      </c>
      <c r="W628">
        <f t="shared" si="63"/>
        <v>2</v>
      </c>
    </row>
    <row r="629" spans="1:23" x14ac:dyDescent="0.2">
      <c r="A629">
        <v>48</v>
      </c>
      <c r="B629">
        <v>2256</v>
      </c>
      <c r="C629">
        <v>25</v>
      </c>
      <c r="D629" t="s">
        <v>16</v>
      </c>
      <c r="E629">
        <v>7201.4681134223902</v>
      </c>
      <c r="F629" t="s">
        <v>17</v>
      </c>
      <c r="G629" t="s">
        <v>17</v>
      </c>
      <c r="H629">
        <v>0</v>
      </c>
      <c r="I629">
        <v>19579</v>
      </c>
      <c r="J629">
        <v>0</v>
      </c>
      <c r="K629">
        <v>0</v>
      </c>
      <c r="L629">
        <v>2001</v>
      </c>
      <c r="M629">
        <v>0.25</v>
      </c>
      <c r="N629">
        <v>0</v>
      </c>
      <c r="O629" t="s">
        <v>23</v>
      </c>
      <c r="P629">
        <v>0</v>
      </c>
      <c r="Q629" t="str">
        <f t="shared" si="64"/>
        <v>Medium</v>
      </c>
      <c r="R629">
        <f t="shared" si="65"/>
        <v>0</v>
      </c>
      <c r="S629" t="str">
        <f t="shared" si="66"/>
        <v>att48 25 2001 0,25</v>
      </c>
      <c r="T629" t="str">
        <f t="shared" si="67"/>
        <v>att48 25 2001 0,25_cut_inf</v>
      </c>
      <c r="U629" t="str">
        <f t="shared" si="68"/>
        <v>inf</v>
      </c>
      <c r="V629">
        <f t="shared" si="69"/>
        <v>0</v>
      </c>
      <c r="W629">
        <f t="shared" si="63"/>
        <v>2</v>
      </c>
    </row>
    <row r="630" spans="1:23" x14ac:dyDescent="0.2">
      <c r="A630">
        <v>76</v>
      </c>
      <c r="B630">
        <v>5700</v>
      </c>
      <c r="C630">
        <v>25</v>
      </c>
      <c r="D630" t="s">
        <v>19</v>
      </c>
      <c r="E630">
        <v>696.94314599037102</v>
      </c>
      <c r="F630">
        <v>544.36905267082795</v>
      </c>
      <c r="G630">
        <v>0</v>
      </c>
      <c r="H630">
        <v>6.1948113441467196</v>
      </c>
      <c r="I630">
        <v>459</v>
      </c>
      <c r="J630">
        <v>108</v>
      </c>
      <c r="K630">
        <v>0.1</v>
      </c>
      <c r="L630">
        <v>2001</v>
      </c>
      <c r="M630">
        <v>0.05</v>
      </c>
      <c r="N630">
        <v>1728</v>
      </c>
      <c r="O630" t="s">
        <v>33</v>
      </c>
      <c r="P630">
        <v>0.23529411764705799</v>
      </c>
      <c r="Q630" t="str">
        <f t="shared" si="64"/>
        <v>Large</v>
      </c>
      <c r="R630">
        <f t="shared" si="65"/>
        <v>1</v>
      </c>
      <c r="S630" t="str">
        <f t="shared" si="66"/>
        <v>eilC76 25 2001 0,05</v>
      </c>
      <c r="T630" t="str">
        <f t="shared" si="67"/>
        <v>eilC76 25 2001 0,05_warmstart_544,369052670828</v>
      </c>
      <c r="U630">
        <f t="shared" si="68"/>
        <v>0</v>
      </c>
      <c r="V630">
        <f t="shared" si="69"/>
        <v>1</v>
      </c>
      <c r="W630">
        <f t="shared" si="63"/>
        <v>2</v>
      </c>
    </row>
    <row r="631" spans="1:23" x14ac:dyDescent="0.2">
      <c r="A631">
        <v>23</v>
      </c>
      <c r="B631">
        <v>506</v>
      </c>
      <c r="C631">
        <v>100</v>
      </c>
      <c r="D631" t="s">
        <v>19</v>
      </c>
      <c r="E631">
        <v>33.908217668533297</v>
      </c>
      <c r="F631">
        <v>470.05859968022401</v>
      </c>
      <c r="G631">
        <v>0</v>
      </c>
      <c r="H631">
        <v>1.8306040763854901</v>
      </c>
      <c r="I631">
        <v>119</v>
      </c>
      <c r="J631">
        <v>93</v>
      </c>
      <c r="K631">
        <v>0.1</v>
      </c>
      <c r="L631">
        <v>2000</v>
      </c>
      <c r="M631">
        <v>0.25</v>
      </c>
      <c r="N631">
        <v>21</v>
      </c>
      <c r="O631" t="s">
        <v>25</v>
      </c>
      <c r="P631">
        <v>0.78151260504201603</v>
      </c>
      <c r="Q631" t="str">
        <f t="shared" si="64"/>
        <v>Small</v>
      </c>
      <c r="R631">
        <f t="shared" si="65"/>
        <v>1</v>
      </c>
      <c r="S631" t="str">
        <f t="shared" si="66"/>
        <v>eil23 100 2000 0,25</v>
      </c>
      <c r="T631" t="str">
        <f t="shared" si="67"/>
        <v>eil23 100 2000 0,25_warmstart_470,058599680224</v>
      </c>
      <c r="U631">
        <f t="shared" si="68"/>
        <v>0</v>
      </c>
      <c r="V631">
        <f t="shared" si="69"/>
        <v>1</v>
      </c>
      <c r="W631">
        <f t="shared" si="63"/>
        <v>2</v>
      </c>
    </row>
    <row r="632" spans="1:23" x14ac:dyDescent="0.2">
      <c r="A632">
        <v>30</v>
      </c>
      <c r="B632">
        <v>870</v>
      </c>
      <c r="C632">
        <v>250</v>
      </c>
      <c r="D632" t="s">
        <v>19</v>
      </c>
      <c r="E632">
        <v>4538.1011972427304</v>
      </c>
      <c r="F632">
        <v>382.72988778852601</v>
      </c>
      <c r="G632">
        <v>0</v>
      </c>
      <c r="H632">
        <v>26.005726575851401</v>
      </c>
      <c r="I632">
        <v>371</v>
      </c>
      <c r="J632">
        <v>238</v>
      </c>
      <c r="K632">
        <v>0.1</v>
      </c>
      <c r="L632">
        <v>2002</v>
      </c>
      <c r="M632">
        <v>0.05</v>
      </c>
      <c r="N632">
        <v>0</v>
      </c>
      <c r="O632" t="s">
        <v>28</v>
      </c>
      <c r="P632">
        <v>0.64150943396226401</v>
      </c>
      <c r="Q632" t="str">
        <f t="shared" si="64"/>
        <v>Medium</v>
      </c>
      <c r="R632">
        <f t="shared" si="65"/>
        <v>1</v>
      </c>
      <c r="S632" t="str">
        <f t="shared" si="66"/>
        <v>eil30 250 2002 0,05</v>
      </c>
      <c r="T632" t="str">
        <f t="shared" si="67"/>
        <v>eil30 250 2002 0,05_warmstart_382,729887788526</v>
      </c>
      <c r="U632">
        <f t="shared" si="68"/>
        <v>0</v>
      </c>
      <c r="V632">
        <f t="shared" si="69"/>
        <v>1</v>
      </c>
      <c r="W632">
        <f t="shared" si="63"/>
        <v>2</v>
      </c>
    </row>
    <row r="633" spans="1:23" x14ac:dyDescent="0.2">
      <c r="A633">
        <v>13</v>
      </c>
      <c r="B633">
        <v>156</v>
      </c>
      <c r="C633">
        <v>250</v>
      </c>
      <c r="D633" t="s">
        <v>16</v>
      </c>
      <c r="E633">
        <v>47.685068845748901</v>
      </c>
      <c r="F633">
        <v>152.99999999999901</v>
      </c>
      <c r="G633">
        <v>0</v>
      </c>
      <c r="H633">
        <v>0</v>
      </c>
      <c r="I633">
        <v>54</v>
      </c>
      <c r="J633">
        <v>0</v>
      </c>
      <c r="K633">
        <v>0</v>
      </c>
      <c r="L633">
        <v>2000</v>
      </c>
      <c r="M633">
        <v>0.25</v>
      </c>
      <c r="N633">
        <v>0</v>
      </c>
      <c r="O633" t="s">
        <v>21</v>
      </c>
      <c r="P633">
        <v>0</v>
      </c>
      <c r="Q633" t="str">
        <f t="shared" si="64"/>
        <v>Small</v>
      </c>
      <c r="R633">
        <f t="shared" si="65"/>
        <v>1</v>
      </c>
      <c r="S633" t="str">
        <f t="shared" si="66"/>
        <v>eil13 250 2000 0,25</v>
      </c>
      <c r="T633" t="str">
        <f t="shared" si="67"/>
        <v>eil13 250 2000 0,25_cut_152,999999999999</v>
      </c>
      <c r="U633">
        <f t="shared" si="68"/>
        <v>0</v>
      </c>
      <c r="V633">
        <f t="shared" si="69"/>
        <v>1</v>
      </c>
      <c r="W633">
        <f t="shared" si="63"/>
        <v>2</v>
      </c>
    </row>
    <row r="634" spans="1:23" x14ac:dyDescent="0.2">
      <c r="A634">
        <v>76</v>
      </c>
      <c r="B634">
        <v>5700</v>
      </c>
      <c r="C634">
        <v>100</v>
      </c>
      <c r="D634" t="s">
        <v>16</v>
      </c>
      <c r="E634">
        <v>7213.6207807064002</v>
      </c>
      <c r="F634" t="s">
        <v>17</v>
      </c>
      <c r="G634" t="s">
        <v>17</v>
      </c>
      <c r="H634">
        <v>0</v>
      </c>
      <c r="I634">
        <v>3387</v>
      </c>
      <c r="J634">
        <v>0</v>
      </c>
      <c r="K634">
        <v>0</v>
      </c>
      <c r="L634">
        <v>1999</v>
      </c>
      <c r="M634">
        <v>0.05</v>
      </c>
      <c r="N634">
        <v>0</v>
      </c>
      <c r="O634" t="s">
        <v>30</v>
      </c>
      <c r="P634">
        <v>0</v>
      </c>
      <c r="Q634" t="str">
        <f t="shared" si="64"/>
        <v>Large</v>
      </c>
      <c r="R634">
        <f t="shared" si="65"/>
        <v>0</v>
      </c>
      <c r="S634" t="str">
        <f t="shared" si="66"/>
        <v>eilA76 100 1999 0,05</v>
      </c>
      <c r="T634" t="str">
        <f t="shared" si="67"/>
        <v>eilA76 100 1999 0,05_cut_inf</v>
      </c>
      <c r="U634" t="str">
        <f t="shared" si="68"/>
        <v>inf</v>
      </c>
      <c r="V634">
        <f t="shared" si="69"/>
        <v>0</v>
      </c>
      <c r="W634">
        <f t="shared" si="63"/>
        <v>2</v>
      </c>
    </row>
    <row r="635" spans="1:23" x14ac:dyDescent="0.2">
      <c r="A635">
        <v>76</v>
      </c>
      <c r="B635">
        <v>5700</v>
      </c>
      <c r="C635">
        <v>100</v>
      </c>
      <c r="D635" t="s">
        <v>19</v>
      </c>
      <c r="E635">
        <v>7215.5746626853897</v>
      </c>
      <c r="F635" t="s">
        <v>17</v>
      </c>
      <c r="G635" t="s">
        <v>17</v>
      </c>
      <c r="H635">
        <v>17.756622552871701</v>
      </c>
      <c r="I635">
        <v>484</v>
      </c>
      <c r="J635">
        <v>110</v>
      </c>
      <c r="K635">
        <v>0.1</v>
      </c>
      <c r="L635">
        <v>2002</v>
      </c>
      <c r="M635">
        <v>0.05</v>
      </c>
      <c r="N635">
        <v>1039</v>
      </c>
      <c r="O635" t="s">
        <v>29</v>
      </c>
      <c r="P635">
        <v>0.22727272727272699</v>
      </c>
      <c r="Q635" t="str">
        <f t="shared" si="64"/>
        <v>Large</v>
      </c>
      <c r="R635">
        <f t="shared" si="65"/>
        <v>0</v>
      </c>
      <c r="S635" t="str">
        <f t="shared" si="66"/>
        <v>eilD76 100 2002 0,05</v>
      </c>
      <c r="T635" t="str">
        <f t="shared" si="67"/>
        <v>eilD76 100 2002 0,05_warmstart_inf</v>
      </c>
      <c r="U635" t="str">
        <f t="shared" si="68"/>
        <v>Niet meedoen</v>
      </c>
      <c r="V635">
        <f t="shared" si="69"/>
        <v>0</v>
      </c>
      <c r="W635">
        <f t="shared" si="63"/>
        <v>2</v>
      </c>
    </row>
    <row r="636" spans="1:23" x14ac:dyDescent="0.2">
      <c r="A636">
        <v>48</v>
      </c>
      <c r="B636">
        <v>2256</v>
      </c>
      <c r="C636">
        <v>100</v>
      </c>
      <c r="D636" t="s">
        <v>19</v>
      </c>
      <c r="E636">
        <v>7206.7535333633396</v>
      </c>
      <c r="F636" t="s">
        <v>17</v>
      </c>
      <c r="G636" t="s">
        <v>17</v>
      </c>
      <c r="H636">
        <v>18.0464587211608</v>
      </c>
      <c r="I636">
        <v>1789</v>
      </c>
      <c r="J636">
        <v>551</v>
      </c>
      <c r="K636">
        <v>0.1</v>
      </c>
      <c r="L636">
        <v>2001</v>
      </c>
      <c r="M636">
        <v>0.05</v>
      </c>
      <c r="N636">
        <v>18315</v>
      </c>
      <c r="O636" t="s">
        <v>23</v>
      </c>
      <c r="P636">
        <v>0.30799329234209</v>
      </c>
      <c r="Q636" t="str">
        <f t="shared" si="64"/>
        <v>Medium</v>
      </c>
      <c r="R636">
        <f t="shared" si="65"/>
        <v>0</v>
      </c>
      <c r="S636" t="str">
        <f t="shared" si="66"/>
        <v>att48 100 2001 0,05</v>
      </c>
      <c r="T636" t="str">
        <f t="shared" si="67"/>
        <v>att48 100 2001 0,05_warmstart_inf</v>
      </c>
      <c r="U636" t="str">
        <f t="shared" si="68"/>
        <v>Niet meedoen</v>
      </c>
      <c r="V636">
        <f t="shared" si="69"/>
        <v>0</v>
      </c>
      <c r="W636">
        <f t="shared" si="63"/>
        <v>2</v>
      </c>
    </row>
    <row r="637" spans="1:23" x14ac:dyDescent="0.2">
      <c r="A637">
        <v>23</v>
      </c>
      <c r="B637">
        <v>506</v>
      </c>
      <c r="C637">
        <v>100</v>
      </c>
      <c r="D637" t="s">
        <v>16</v>
      </c>
      <c r="E637">
        <v>85.0936470031738</v>
      </c>
      <c r="F637">
        <v>470.05859968022401</v>
      </c>
      <c r="G637">
        <v>0</v>
      </c>
      <c r="H637">
        <v>0</v>
      </c>
      <c r="I637">
        <v>553</v>
      </c>
      <c r="J637">
        <v>0</v>
      </c>
      <c r="K637">
        <v>0</v>
      </c>
      <c r="L637">
        <v>1998</v>
      </c>
      <c r="M637">
        <v>0.25</v>
      </c>
      <c r="N637">
        <v>0</v>
      </c>
      <c r="O637" t="s">
        <v>25</v>
      </c>
      <c r="P637">
        <v>0</v>
      </c>
      <c r="Q637" t="str">
        <f t="shared" si="64"/>
        <v>Small</v>
      </c>
      <c r="R637">
        <f t="shared" si="65"/>
        <v>1</v>
      </c>
      <c r="S637" t="str">
        <f t="shared" si="66"/>
        <v>eil23 100 1998 0,25</v>
      </c>
      <c r="T637" t="str">
        <f t="shared" si="67"/>
        <v>eil23 100 1998 0,25_cut_470,058599680224</v>
      </c>
      <c r="U637">
        <f t="shared" si="68"/>
        <v>0</v>
      </c>
      <c r="V637">
        <f t="shared" si="69"/>
        <v>1</v>
      </c>
      <c r="W637">
        <f t="shared" si="63"/>
        <v>2</v>
      </c>
    </row>
    <row r="638" spans="1:23" x14ac:dyDescent="0.2">
      <c r="A638">
        <v>31</v>
      </c>
      <c r="B638">
        <v>930</v>
      </c>
      <c r="C638">
        <v>50</v>
      </c>
      <c r="D638" t="s">
        <v>19</v>
      </c>
      <c r="E638">
        <v>4.8330905437469402</v>
      </c>
      <c r="F638">
        <v>222.99999999999901</v>
      </c>
      <c r="G638">
        <v>0</v>
      </c>
      <c r="H638">
        <v>1.06534671783447</v>
      </c>
      <c r="I638">
        <v>129</v>
      </c>
      <c r="J638">
        <v>88</v>
      </c>
      <c r="K638">
        <v>0.1</v>
      </c>
      <c r="L638">
        <v>2002</v>
      </c>
      <c r="M638">
        <v>0.05</v>
      </c>
      <c r="N638">
        <v>0</v>
      </c>
      <c r="O638" t="s">
        <v>24</v>
      </c>
      <c r="P638">
        <v>0.68217054263565802</v>
      </c>
      <c r="Q638" t="str">
        <f t="shared" si="64"/>
        <v>Medium</v>
      </c>
      <c r="R638">
        <f t="shared" si="65"/>
        <v>1</v>
      </c>
      <c r="S638" t="str">
        <f t="shared" si="66"/>
        <v>eil31 50 2002 0,05</v>
      </c>
      <c r="T638" t="str">
        <f t="shared" si="67"/>
        <v>eil31 50 2002 0,05_warmstart_222,999999999999</v>
      </c>
      <c r="U638">
        <f t="shared" si="68"/>
        <v>0</v>
      </c>
      <c r="V638">
        <f t="shared" si="69"/>
        <v>1</v>
      </c>
      <c r="W638">
        <f t="shared" si="63"/>
        <v>2</v>
      </c>
    </row>
    <row r="639" spans="1:23" x14ac:dyDescent="0.2">
      <c r="A639">
        <v>76</v>
      </c>
      <c r="B639">
        <v>5700</v>
      </c>
      <c r="C639">
        <v>25</v>
      </c>
      <c r="D639" t="s">
        <v>16</v>
      </c>
      <c r="E639">
        <v>3333.5982365608202</v>
      </c>
      <c r="F639">
        <v>544.36905267082795</v>
      </c>
      <c r="G639">
        <v>0</v>
      </c>
      <c r="H639">
        <v>0</v>
      </c>
      <c r="I639">
        <v>3588</v>
      </c>
      <c r="J639">
        <v>0</v>
      </c>
      <c r="K639">
        <v>0</v>
      </c>
      <c r="L639">
        <v>1999</v>
      </c>
      <c r="M639">
        <v>0.05</v>
      </c>
      <c r="N639">
        <v>0</v>
      </c>
      <c r="O639" t="s">
        <v>30</v>
      </c>
      <c r="P639">
        <v>0</v>
      </c>
      <c r="Q639" t="str">
        <f t="shared" si="64"/>
        <v>Large</v>
      </c>
      <c r="R639">
        <f t="shared" si="65"/>
        <v>1</v>
      </c>
      <c r="S639" t="str">
        <f t="shared" si="66"/>
        <v>eilA76 25 1999 0,05</v>
      </c>
      <c r="T639" t="str">
        <f t="shared" si="67"/>
        <v>eilA76 25 1999 0,05_cut_544,369052670828</v>
      </c>
      <c r="U639">
        <f t="shared" si="68"/>
        <v>0</v>
      </c>
      <c r="V639">
        <f t="shared" si="69"/>
        <v>1</v>
      </c>
      <c r="W639">
        <f t="shared" si="63"/>
        <v>2</v>
      </c>
    </row>
    <row r="640" spans="1:23" x14ac:dyDescent="0.2">
      <c r="A640">
        <v>76</v>
      </c>
      <c r="B640">
        <v>5700</v>
      </c>
      <c r="C640">
        <v>50</v>
      </c>
      <c r="D640" t="s">
        <v>16</v>
      </c>
      <c r="E640">
        <v>7206.7775375843003</v>
      </c>
      <c r="F640" t="s">
        <v>17</v>
      </c>
      <c r="G640" t="s">
        <v>17</v>
      </c>
      <c r="H640">
        <v>0</v>
      </c>
      <c r="I640">
        <v>6294</v>
      </c>
      <c r="J640">
        <v>0</v>
      </c>
      <c r="K640">
        <v>0</v>
      </c>
      <c r="L640">
        <v>2001</v>
      </c>
      <c r="M640">
        <v>0.75</v>
      </c>
      <c r="N640">
        <v>0</v>
      </c>
      <c r="O640" t="s">
        <v>33</v>
      </c>
      <c r="P640">
        <v>0</v>
      </c>
      <c r="Q640" t="str">
        <f t="shared" si="64"/>
        <v>Large</v>
      </c>
      <c r="R640">
        <f t="shared" si="65"/>
        <v>0</v>
      </c>
      <c r="S640" t="str">
        <f t="shared" si="66"/>
        <v>eilC76 50 2001 0,75</v>
      </c>
      <c r="T640" t="str">
        <f t="shared" si="67"/>
        <v>eilC76 50 2001 0,75_cut_inf</v>
      </c>
      <c r="U640" t="str">
        <f t="shared" si="68"/>
        <v>inf</v>
      </c>
      <c r="V640">
        <f t="shared" si="69"/>
        <v>0</v>
      </c>
      <c r="W640">
        <f t="shared" si="63"/>
        <v>2</v>
      </c>
    </row>
    <row r="641" spans="1:23" x14ac:dyDescent="0.2">
      <c r="A641">
        <v>23</v>
      </c>
      <c r="B641">
        <v>506</v>
      </c>
      <c r="C641">
        <v>25</v>
      </c>
      <c r="D641" t="s">
        <v>16</v>
      </c>
      <c r="E641">
        <v>4.5269975662231401</v>
      </c>
      <c r="F641">
        <v>470.05859968022298</v>
      </c>
      <c r="G641">
        <v>0</v>
      </c>
      <c r="H641">
        <v>0</v>
      </c>
      <c r="I641">
        <v>267</v>
      </c>
      <c r="J641">
        <v>0</v>
      </c>
      <c r="K641">
        <v>0</v>
      </c>
      <c r="L641">
        <v>1999</v>
      </c>
      <c r="M641">
        <v>0.05</v>
      </c>
      <c r="N641">
        <v>0</v>
      </c>
      <c r="O641" t="s">
        <v>25</v>
      </c>
      <c r="P641">
        <v>0</v>
      </c>
      <c r="Q641" t="str">
        <f t="shared" si="64"/>
        <v>Small</v>
      </c>
      <c r="R641">
        <f t="shared" si="65"/>
        <v>1</v>
      </c>
      <c r="S641" t="str">
        <f t="shared" si="66"/>
        <v>eil23 25 1999 0,05</v>
      </c>
      <c r="T641" t="str">
        <f t="shared" si="67"/>
        <v>eil23 25 1999 0,05_cut_470,058599680223</v>
      </c>
      <c r="U641">
        <f t="shared" si="68"/>
        <v>0</v>
      </c>
      <c r="V641">
        <f t="shared" si="69"/>
        <v>1</v>
      </c>
      <c r="W641">
        <f t="shared" si="63"/>
        <v>2</v>
      </c>
    </row>
    <row r="642" spans="1:23" x14ac:dyDescent="0.2">
      <c r="A642">
        <v>22</v>
      </c>
      <c r="B642">
        <v>462</v>
      </c>
      <c r="C642">
        <v>50</v>
      </c>
      <c r="D642" t="s">
        <v>16</v>
      </c>
      <c r="E642">
        <v>35.579885721206601</v>
      </c>
      <c r="F642">
        <v>278.43707695875997</v>
      </c>
      <c r="G642">
        <v>0</v>
      </c>
      <c r="H642">
        <v>0</v>
      </c>
      <c r="I642">
        <v>4111</v>
      </c>
      <c r="J642">
        <v>0</v>
      </c>
      <c r="K642">
        <v>0</v>
      </c>
      <c r="L642">
        <v>2002</v>
      </c>
      <c r="M642">
        <v>0.05</v>
      </c>
      <c r="N642">
        <v>0</v>
      </c>
      <c r="O642" t="s">
        <v>22</v>
      </c>
      <c r="P642">
        <v>0</v>
      </c>
      <c r="Q642" t="str">
        <f t="shared" si="64"/>
        <v>Small</v>
      </c>
      <c r="R642">
        <f t="shared" si="65"/>
        <v>1</v>
      </c>
      <c r="S642" t="str">
        <f t="shared" si="66"/>
        <v>eil22 50 2002 0,05</v>
      </c>
      <c r="T642" t="str">
        <f t="shared" si="67"/>
        <v>eil22 50 2002 0,05_cut_278,43707695876</v>
      </c>
      <c r="U642">
        <f t="shared" si="68"/>
        <v>0</v>
      </c>
      <c r="V642">
        <f t="shared" si="69"/>
        <v>1</v>
      </c>
      <c r="W642">
        <f t="shared" ref="W642:W705" si="70">COUNTIF(S:S,S642)</f>
        <v>2</v>
      </c>
    </row>
    <row r="643" spans="1:23" x14ac:dyDescent="0.2">
      <c r="A643">
        <v>33</v>
      </c>
      <c r="B643">
        <v>1056</v>
      </c>
      <c r="C643">
        <v>50</v>
      </c>
      <c r="D643" t="s">
        <v>16</v>
      </c>
      <c r="E643">
        <v>1208.5788202285701</v>
      </c>
      <c r="F643">
        <v>442.65348671178702</v>
      </c>
      <c r="G643">
        <v>0</v>
      </c>
      <c r="H643">
        <v>0</v>
      </c>
      <c r="I643">
        <v>9811</v>
      </c>
      <c r="J643">
        <v>0</v>
      </c>
      <c r="K643">
        <v>0</v>
      </c>
      <c r="L643">
        <v>2002</v>
      </c>
      <c r="M643">
        <v>0.75</v>
      </c>
      <c r="N643">
        <v>0</v>
      </c>
      <c r="O643" t="s">
        <v>18</v>
      </c>
      <c r="P643">
        <v>0</v>
      </c>
      <c r="Q643" t="str">
        <f t="shared" ref="Q643:Q706" si="71">IF(A643&lt;25,"Small",IF(A643&lt;50,"Medium","Large"))</f>
        <v>Medium</v>
      </c>
      <c r="R643">
        <f t="shared" ref="R643:R706" si="72">IF(ISNUMBER(G643),1,0)</f>
        <v>1</v>
      </c>
      <c r="S643" t="str">
        <f t="shared" ref="S643:S706" si="73">O643 &amp; " " &amp; C643  &amp; " " &amp; L643 &amp; " " &amp; M643</f>
        <v>eil33 50 2002 0,75</v>
      </c>
      <c r="T643" t="str">
        <f t="shared" ref="T643:T706" si="74">S643&amp;"_"&amp;D643&amp;"_"&amp;F643</f>
        <v>eil33 50 2002 0,75_cut_442,653486711787</v>
      </c>
      <c r="U643">
        <f t="shared" ref="U643:U706" si="75">IF(AND(D643="warmstart", COUNTIF(T:T,S643 &amp; "_cut_inf") &gt; 0), "Niet meedoen",G643)</f>
        <v>0</v>
      </c>
      <c r="V643">
        <f t="shared" ref="V643:V706" si="76">IF(G643=0,1,0)</f>
        <v>1</v>
      </c>
      <c r="W643">
        <f t="shared" si="70"/>
        <v>2</v>
      </c>
    </row>
    <row r="644" spans="1:23" x14ac:dyDescent="0.2">
      <c r="A644">
        <v>30</v>
      </c>
      <c r="B644">
        <v>870</v>
      </c>
      <c r="C644">
        <v>100</v>
      </c>
      <c r="D644" t="s">
        <v>16</v>
      </c>
      <c r="E644">
        <v>808.158539533615</v>
      </c>
      <c r="F644">
        <v>382.72988778852903</v>
      </c>
      <c r="G644">
        <v>0</v>
      </c>
      <c r="H644">
        <v>0</v>
      </c>
      <c r="I644">
        <v>3865</v>
      </c>
      <c r="J644">
        <v>0</v>
      </c>
      <c r="K644">
        <v>0</v>
      </c>
      <c r="L644">
        <v>1999</v>
      </c>
      <c r="M644">
        <v>0.75</v>
      </c>
      <c r="N644">
        <v>0</v>
      </c>
      <c r="O644" t="s">
        <v>28</v>
      </c>
      <c r="P644">
        <v>0</v>
      </c>
      <c r="Q644" t="str">
        <f t="shared" si="71"/>
        <v>Medium</v>
      </c>
      <c r="R644">
        <f t="shared" si="72"/>
        <v>1</v>
      </c>
      <c r="S644" t="str">
        <f t="shared" si="73"/>
        <v>eil30 100 1999 0,75</v>
      </c>
      <c r="T644" t="str">
        <f t="shared" si="74"/>
        <v>eil30 100 1999 0,75_cut_382,729887788529</v>
      </c>
      <c r="U644">
        <f t="shared" si="75"/>
        <v>0</v>
      </c>
      <c r="V644">
        <f t="shared" si="76"/>
        <v>1</v>
      </c>
      <c r="W644">
        <f t="shared" si="70"/>
        <v>2</v>
      </c>
    </row>
    <row r="645" spans="1:23" x14ac:dyDescent="0.2">
      <c r="A645">
        <v>22</v>
      </c>
      <c r="B645">
        <v>462</v>
      </c>
      <c r="C645">
        <v>50</v>
      </c>
      <c r="D645" t="s">
        <v>19</v>
      </c>
      <c r="E645">
        <v>48.816889762878397</v>
      </c>
      <c r="F645">
        <v>278.43707695875997</v>
      </c>
      <c r="G645">
        <v>0</v>
      </c>
      <c r="H645">
        <v>1.1784081459045399</v>
      </c>
      <c r="I645">
        <v>147</v>
      </c>
      <c r="J645">
        <v>64</v>
      </c>
      <c r="K645">
        <v>0.1</v>
      </c>
      <c r="L645">
        <v>2002</v>
      </c>
      <c r="M645">
        <v>0.05</v>
      </c>
      <c r="N645">
        <v>1826</v>
      </c>
      <c r="O645" t="s">
        <v>22</v>
      </c>
      <c r="P645">
        <v>0.43537414965986299</v>
      </c>
      <c r="Q645" t="str">
        <f t="shared" si="71"/>
        <v>Small</v>
      </c>
      <c r="R645">
        <f t="shared" si="72"/>
        <v>1</v>
      </c>
      <c r="S645" t="str">
        <f t="shared" si="73"/>
        <v>eil22 50 2002 0,05</v>
      </c>
      <c r="T645" t="str">
        <f t="shared" si="74"/>
        <v>eil22 50 2002 0,05_warmstart_278,43707695876</v>
      </c>
      <c r="U645">
        <f t="shared" si="75"/>
        <v>0</v>
      </c>
      <c r="V645">
        <f t="shared" si="76"/>
        <v>1</v>
      </c>
      <c r="W645">
        <f t="shared" si="70"/>
        <v>2</v>
      </c>
    </row>
    <row r="646" spans="1:23" x14ac:dyDescent="0.2">
      <c r="A646">
        <v>30</v>
      </c>
      <c r="B646">
        <v>870</v>
      </c>
      <c r="C646">
        <v>100</v>
      </c>
      <c r="D646" t="s">
        <v>19</v>
      </c>
      <c r="E646">
        <v>584.91296315193097</v>
      </c>
      <c r="F646">
        <v>382.72988778852903</v>
      </c>
      <c r="G646">
        <v>0</v>
      </c>
      <c r="H646">
        <v>4.5096278190612704</v>
      </c>
      <c r="I646">
        <v>280</v>
      </c>
      <c r="J646">
        <v>181</v>
      </c>
      <c r="K646">
        <v>0.1</v>
      </c>
      <c r="L646">
        <v>2001</v>
      </c>
      <c r="M646">
        <v>0.05</v>
      </c>
      <c r="N646">
        <v>27</v>
      </c>
      <c r="O646" t="s">
        <v>28</v>
      </c>
      <c r="P646">
        <v>0.64642857142857102</v>
      </c>
      <c r="Q646" t="str">
        <f t="shared" si="71"/>
        <v>Medium</v>
      </c>
      <c r="R646">
        <f t="shared" si="72"/>
        <v>1</v>
      </c>
      <c r="S646" t="str">
        <f t="shared" si="73"/>
        <v>eil30 100 2001 0,05</v>
      </c>
      <c r="T646" t="str">
        <f t="shared" si="74"/>
        <v>eil30 100 2001 0,05_warmstart_382,729887788529</v>
      </c>
      <c r="U646">
        <f t="shared" si="75"/>
        <v>0</v>
      </c>
      <c r="V646">
        <f t="shared" si="76"/>
        <v>1</v>
      </c>
      <c r="W646">
        <f t="shared" si="70"/>
        <v>2</v>
      </c>
    </row>
    <row r="647" spans="1:23" x14ac:dyDescent="0.2">
      <c r="A647">
        <v>76</v>
      </c>
      <c r="B647">
        <v>5700</v>
      </c>
      <c r="C647">
        <v>50</v>
      </c>
      <c r="D647" t="s">
        <v>19</v>
      </c>
      <c r="E647">
        <v>4953.2788074016498</v>
      </c>
      <c r="F647">
        <v>544.36905267082795</v>
      </c>
      <c r="G647">
        <v>0</v>
      </c>
      <c r="H647">
        <v>7.5771632194518999</v>
      </c>
      <c r="I647">
        <v>417</v>
      </c>
      <c r="J647">
        <v>113</v>
      </c>
      <c r="K647">
        <v>0.1</v>
      </c>
      <c r="L647">
        <v>2002</v>
      </c>
      <c r="M647">
        <v>0.75</v>
      </c>
      <c r="N647">
        <v>10719</v>
      </c>
      <c r="O647" t="s">
        <v>33</v>
      </c>
      <c r="P647">
        <v>0.27098321342925602</v>
      </c>
      <c r="Q647" t="str">
        <f t="shared" si="71"/>
        <v>Large</v>
      </c>
      <c r="R647">
        <f t="shared" si="72"/>
        <v>1</v>
      </c>
      <c r="S647" t="str">
        <f t="shared" si="73"/>
        <v>eilC76 50 2002 0,75</v>
      </c>
      <c r="T647" t="str">
        <f t="shared" si="74"/>
        <v>eilC76 50 2002 0,75_warmstart_544,369052670828</v>
      </c>
      <c r="U647" t="str">
        <f t="shared" si="75"/>
        <v>Niet meedoen</v>
      </c>
      <c r="V647">
        <f t="shared" si="76"/>
        <v>1</v>
      </c>
      <c r="W647">
        <f t="shared" si="70"/>
        <v>2</v>
      </c>
    </row>
    <row r="648" spans="1:23" x14ac:dyDescent="0.2">
      <c r="A648">
        <v>13</v>
      </c>
      <c r="B648">
        <v>156</v>
      </c>
      <c r="C648">
        <v>250</v>
      </c>
      <c r="D648" t="s">
        <v>19</v>
      </c>
      <c r="E648">
        <v>50.6813704967498</v>
      </c>
      <c r="F648">
        <v>152.99999999999901</v>
      </c>
      <c r="G648">
        <v>0</v>
      </c>
      <c r="H648">
        <v>3.8552432060241699</v>
      </c>
      <c r="I648">
        <v>48</v>
      </c>
      <c r="J648">
        <v>24</v>
      </c>
      <c r="K648">
        <v>0.1</v>
      </c>
      <c r="L648">
        <v>2002</v>
      </c>
      <c r="M648">
        <v>0.25</v>
      </c>
      <c r="N648">
        <v>0</v>
      </c>
      <c r="O648" t="s">
        <v>21</v>
      </c>
      <c r="P648">
        <v>0.5</v>
      </c>
      <c r="Q648" t="str">
        <f t="shared" si="71"/>
        <v>Small</v>
      </c>
      <c r="R648">
        <f t="shared" si="72"/>
        <v>1</v>
      </c>
      <c r="S648" t="str">
        <f t="shared" si="73"/>
        <v>eil13 250 2002 0,25</v>
      </c>
      <c r="T648" t="str">
        <f t="shared" si="74"/>
        <v>eil13 250 2002 0,25_warmstart_152,999999999999</v>
      </c>
      <c r="U648">
        <f t="shared" si="75"/>
        <v>0</v>
      </c>
      <c r="V648">
        <f t="shared" si="76"/>
        <v>1</v>
      </c>
      <c r="W648">
        <f t="shared" si="70"/>
        <v>2</v>
      </c>
    </row>
    <row r="649" spans="1:23" x14ac:dyDescent="0.2">
      <c r="A649">
        <v>33</v>
      </c>
      <c r="B649">
        <v>1056</v>
      </c>
      <c r="C649">
        <v>100</v>
      </c>
      <c r="D649" t="s">
        <v>19</v>
      </c>
      <c r="E649">
        <v>1440.33765316009</v>
      </c>
      <c r="F649">
        <v>442.65348671178702</v>
      </c>
      <c r="G649">
        <v>0</v>
      </c>
      <c r="H649">
        <v>16.679182052612301</v>
      </c>
      <c r="I649">
        <v>309</v>
      </c>
      <c r="J649">
        <v>224</v>
      </c>
      <c r="K649">
        <v>0.1</v>
      </c>
      <c r="L649">
        <v>2001</v>
      </c>
      <c r="M649">
        <v>0.75</v>
      </c>
      <c r="N649">
        <v>13999</v>
      </c>
      <c r="O649" t="s">
        <v>18</v>
      </c>
      <c r="P649">
        <v>0.72491909385113196</v>
      </c>
      <c r="Q649" t="str">
        <f t="shared" si="71"/>
        <v>Medium</v>
      </c>
      <c r="R649">
        <f t="shared" si="72"/>
        <v>1</v>
      </c>
      <c r="S649" t="str">
        <f t="shared" si="73"/>
        <v>eil33 100 2001 0,75</v>
      </c>
      <c r="T649" t="str">
        <f t="shared" si="74"/>
        <v>eil33 100 2001 0,75_warmstart_442,653486711787</v>
      </c>
      <c r="U649">
        <f t="shared" si="75"/>
        <v>0</v>
      </c>
      <c r="V649">
        <f t="shared" si="76"/>
        <v>1</v>
      </c>
      <c r="W649">
        <f t="shared" si="70"/>
        <v>2</v>
      </c>
    </row>
    <row r="650" spans="1:23" x14ac:dyDescent="0.2">
      <c r="A650">
        <v>7</v>
      </c>
      <c r="B650">
        <v>42</v>
      </c>
      <c r="C650">
        <v>250</v>
      </c>
      <c r="D650" t="s">
        <v>16</v>
      </c>
      <c r="E650">
        <v>7.5748765468597403</v>
      </c>
      <c r="F650">
        <v>98.847999999999701</v>
      </c>
      <c r="G650">
        <v>0</v>
      </c>
      <c r="H650">
        <v>0</v>
      </c>
      <c r="I650">
        <v>1429</v>
      </c>
      <c r="J650">
        <v>0</v>
      </c>
      <c r="K650">
        <v>0</v>
      </c>
      <c r="L650">
        <v>2001</v>
      </c>
      <c r="M650">
        <v>0.25</v>
      </c>
      <c r="N650">
        <v>0</v>
      </c>
      <c r="O650" t="s">
        <v>27</v>
      </c>
      <c r="P650">
        <v>0</v>
      </c>
      <c r="Q650" t="str">
        <f t="shared" si="71"/>
        <v>Small</v>
      </c>
      <c r="R650">
        <f t="shared" si="72"/>
        <v>1</v>
      </c>
      <c r="S650" t="str">
        <f t="shared" si="73"/>
        <v>eil7 250 2001 0,25</v>
      </c>
      <c r="T650" t="str">
        <f t="shared" si="74"/>
        <v>eil7 250 2001 0,25_cut_98,8479999999997</v>
      </c>
      <c r="U650">
        <f t="shared" si="75"/>
        <v>0</v>
      </c>
      <c r="V650">
        <f t="shared" si="76"/>
        <v>1</v>
      </c>
      <c r="W650">
        <f t="shared" si="70"/>
        <v>2</v>
      </c>
    </row>
    <row r="651" spans="1:23" x14ac:dyDescent="0.2">
      <c r="A651">
        <v>76</v>
      </c>
      <c r="B651">
        <v>5700</v>
      </c>
      <c r="C651">
        <v>25</v>
      </c>
      <c r="D651" t="s">
        <v>19</v>
      </c>
      <c r="E651">
        <v>6739.3993265628797</v>
      </c>
      <c r="F651">
        <v>544.36905267082795</v>
      </c>
      <c r="G651" s="1">
        <v>6.9852728414628204E-6</v>
      </c>
      <c r="H651">
        <v>6.2471153736114502</v>
      </c>
      <c r="I651">
        <v>459</v>
      </c>
      <c r="J651">
        <v>106</v>
      </c>
      <c r="K651">
        <v>0.1</v>
      </c>
      <c r="L651">
        <v>2000</v>
      </c>
      <c r="M651">
        <v>0.25</v>
      </c>
      <c r="N651">
        <v>4622</v>
      </c>
      <c r="O651" t="s">
        <v>26</v>
      </c>
      <c r="P651">
        <v>0.23093681917211301</v>
      </c>
      <c r="Q651" t="str">
        <f t="shared" si="71"/>
        <v>Large</v>
      </c>
      <c r="R651">
        <f t="shared" si="72"/>
        <v>1</v>
      </c>
      <c r="S651" t="str">
        <f t="shared" si="73"/>
        <v>eilB76 25 2000 0,25</v>
      </c>
      <c r="T651" t="str">
        <f t="shared" si="74"/>
        <v>eilB76 25 2000 0,25_warmstart_544,369052670828</v>
      </c>
      <c r="U651">
        <f t="shared" si="75"/>
        <v>6.9852728414628204E-6</v>
      </c>
      <c r="V651">
        <f t="shared" si="76"/>
        <v>0</v>
      </c>
      <c r="W651">
        <f t="shared" si="70"/>
        <v>2</v>
      </c>
    </row>
    <row r="652" spans="1:23" x14ac:dyDescent="0.2">
      <c r="A652">
        <v>13</v>
      </c>
      <c r="B652">
        <v>156</v>
      </c>
      <c r="C652">
        <v>100</v>
      </c>
      <c r="D652" t="s">
        <v>16</v>
      </c>
      <c r="E652">
        <v>8.6581273078918404</v>
      </c>
      <c r="F652">
        <v>153</v>
      </c>
      <c r="G652">
        <v>0</v>
      </c>
      <c r="H652">
        <v>0</v>
      </c>
      <c r="I652">
        <v>54</v>
      </c>
      <c r="J652">
        <v>0</v>
      </c>
      <c r="K652">
        <v>0</v>
      </c>
      <c r="L652">
        <v>2000</v>
      </c>
      <c r="M652">
        <v>0.25</v>
      </c>
      <c r="N652">
        <v>0</v>
      </c>
      <c r="O652" t="s">
        <v>21</v>
      </c>
      <c r="P652">
        <v>0</v>
      </c>
      <c r="Q652" t="str">
        <f t="shared" si="71"/>
        <v>Small</v>
      </c>
      <c r="R652">
        <f t="shared" si="72"/>
        <v>1</v>
      </c>
      <c r="S652" t="str">
        <f t="shared" si="73"/>
        <v>eil13 100 2000 0,25</v>
      </c>
      <c r="T652" t="str">
        <f t="shared" si="74"/>
        <v>eil13 100 2000 0,25_cut_153</v>
      </c>
      <c r="U652">
        <f t="shared" si="75"/>
        <v>0</v>
      </c>
      <c r="V652">
        <f t="shared" si="76"/>
        <v>1</v>
      </c>
      <c r="W652">
        <f t="shared" si="70"/>
        <v>2</v>
      </c>
    </row>
    <row r="653" spans="1:23" x14ac:dyDescent="0.2">
      <c r="A653">
        <v>51</v>
      </c>
      <c r="B653">
        <v>2550</v>
      </c>
      <c r="C653">
        <v>25</v>
      </c>
      <c r="D653" t="s">
        <v>16</v>
      </c>
      <c r="E653">
        <v>700.46529746055603</v>
      </c>
      <c r="F653">
        <v>428.87175639203298</v>
      </c>
      <c r="G653">
        <v>0</v>
      </c>
      <c r="H653">
        <v>0</v>
      </c>
      <c r="I653">
        <v>8174</v>
      </c>
      <c r="J653">
        <v>0</v>
      </c>
      <c r="K653">
        <v>0</v>
      </c>
      <c r="L653">
        <v>2001</v>
      </c>
      <c r="M653">
        <v>0.25</v>
      </c>
      <c r="N653">
        <v>0</v>
      </c>
      <c r="O653" t="s">
        <v>20</v>
      </c>
      <c r="P653">
        <v>0</v>
      </c>
      <c r="Q653" t="str">
        <f t="shared" si="71"/>
        <v>Large</v>
      </c>
      <c r="R653">
        <f t="shared" si="72"/>
        <v>1</v>
      </c>
      <c r="S653" t="str">
        <f t="shared" si="73"/>
        <v>eil51 25 2001 0,25</v>
      </c>
      <c r="T653" t="str">
        <f t="shared" si="74"/>
        <v>eil51 25 2001 0,25_cut_428,871756392033</v>
      </c>
      <c r="U653">
        <f t="shared" si="75"/>
        <v>0</v>
      </c>
      <c r="V653">
        <f t="shared" si="76"/>
        <v>1</v>
      </c>
      <c r="W653">
        <f t="shared" si="70"/>
        <v>2</v>
      </c>
    </row>
    <row r="654" spans="1:23" x14ac:dyDescent="0.2">
      <c r="A654">
        <v>23</v>
      </c>
      <c r="B654">
        <v>506</v>
      </c>
      <c r="C654">
        <v>100</v>
      </c>
      <c r="D654" t="s">
        <v>19</v>
      </c>
      <c r="E654">
        <v>62.718604564666698</v>
      </c>
      <c r="F654">
        <v>470.05859968022401</v>
      </c>
      <c r="G654">
        <v>0</v>
      </c>
      <c r="H654">
        <v>1.57495641708374</v>
      </c>
      <c r="I654">
        <v>155</v>
      </c>
      <c r="J654">
        <v>112</v>
      </c>
      <c r="K654">
        <v>0.1</v>
      </c>
      <c r="L654">
        <v>1998</v>
      </c>
      <c r="M654">
        <v>0.75</v>
      </c>
      <c r="N654">
        <v>0</v>
      </c>
      <c r="O654" t="s">
        <v>25</v>
      </c>
      <c r="P654">
        <v>0.72258064516128995</v>
      </c>
      <c r="Q654" t="str">
        <f t="shared" si="71"/>
        <v>Small</v>
      </c>
      <c r="R654">
        <f t="shared" si="72"/>
        <v>1</v>
      </c>
      <c r="S654" t="str">
        <f t="shared" si="73"/>
        <v>eil23 100 1998 0,75</v>
      </c>
      <c r="T654" t="str">
        <f t="shared" si="74"/>
        <v>eil23 100 1998 0,75_warmstart_470,058599680224</v>
      </c>
      <c r="U654">
        <f t="shared" si="75"/>
        <v>0</v>
      </c>
      <c r="V654">
        <f t="shared" si="76"/>
        <v>1</v>
      </c>
      <c r="W654">
        <f t="shared" si="70"/>
        <v>2</v>
      </c>
    </row>
    <row r="655" spans="1:23" x14ac:dyDescent="0.2">
      <c r="A655">
        <v>101</v>
      </c>
      <c r="B655">
        <v>10100</v>
      </c>
      <c r="C655">
        <v>100</v>
      </c>
      <c r="D655" t="s">
        <v>19</v>
      </c>
      <c r="E655">
        <v>7228.9082782268497</v>
      </c>
      <c r="F655">
        <v>1855.7962147296</v>
      </c>
      <c r="G655">
        <v>0.65642568389418399</v>
      </c>
      <c r="H655">
        <v>57.572099685668903</v>
      </c>
      <c r="I655">
        <v>1141</v>
      </c>
      <c r="J655">
        <v>300</v>
      </c>
      <c r="K655">
        <v>0.1</v>
      </c>
      <c r="L655">
        <v>2001</v>
      </c>
      <c r="M655">
        <v>0.25</v>
      </c>
      <c r="N655">
        <v>2928</v>
      </c>
      <c r="O655" t="s">
        <v>31</v>
      </c>
      <c r="P655">
        <v>0.26292725679228701</v>
      </c>
      <c r="Q655" t="str">
        <f t="shared" si="71"/>
        <v>Large</v>
      </c>
      <c r="R655">
        <f t="shared" si="72"/>
        <v>1</v>
      </c>
      <c r="S655" t="str">
        <f t="shared" si="73"/>
        <v>eilA101 100 2001 0,25</v>
      </c>
      <c r="T655" t="str">
        <f t="shared" si="74"/>
        <v>eilA101 100 2001 0,25_warmstart_1855,7962147296</v>
      </c>
      <c r="U655" t="str">
        <f t="shared" si="75"/>
        <v>Niet meedoen</v>
      </c>
      <c r="V655">
        <f t="shared" si="76"/>
        <v>0</v>
      </c>
      <c r="W655">
        <f t="shared" si="70"/>
        <v>2</v>
      </c>
    </row>
    <row r="656" spans="1:23" x14ac:dyDescent="0.2">
      <c r="A656">
        <v>31</v>
      </c>
      <c r="B656">
        <v>930</v>
      </c>
      <c r="C656">
        <v>25</v>
      </c>
      <c r="D656" t="s">
        <v>19</v>
      </c>
      <c r="E656">
        <v>2.3896343708038299</v>
      </c>
      <c r="F656">
        <v>222.99999999999901</v>
      </c>
      <c r="G656">
        <v>0</v>
      </c>
      <c r="H656">
        <v>0.84652614593505804</v>
      </c>
      <c r="I656">
        <v>99</v>
      </c>
      <c r="J656">
        <v>79</v>
      </c>
      <c r="K656">
        <v>0.1</v>
      </c>
      <c r="L656">
        <v>2000</v>
      </c>
      <c r="M656">
        <v>0.75</v>
      </c>
      <c r="N656">
        <v>0</v>
      </c>
      <c r="O656" t="s">
        <v>24</v>
      </c>
      <c r="P656">
        <v>0.79797979797979801</v>
      </c>
      <c r="Q656" t="str">
        <f t="shared" si="71"/>
        <v>Medium</v>
      </c>
      <c r="R656">
        <f t="shared" si="72"/>
        <v>1</v>
      </c>
      <c r="S656" t="str">
        <f t="shared" si="73"/>
        <v>eil31 25 2000 0,75</v>
      </c>
      <c r="T656" t="str">
        <f t="shared" si="74"/>
        <v>eil31 25 2000 0,75_warmstart_222,999999999999</v>
      </c>
      <c r="U656">
        <f t="shared" si="75"/>
        <v>0</v>
      </c>
      <c r="V656">
        <f t="shared" si="76"/>
        <v>1</v>
      </c>
      <c r="W656">
        <f t="shared" si="70"/>
        <v>2</v>
      </c>
    </row>
    <row r="657" spans="1:23" x14ac:dyDescent="0.2">
      <c r="A657">
        <v>48</v>
      </c>
      <c r="B657">
        <v>2256</v>
      </c>
      <c r="C657">
        <v>50</v>
      </c>
      <c r="D657" t="s">
        <v>19</v>
      </c>
      <c r="E657">
        <v>7203.4472744464802</v>
      </c>
      <c r="F657" t="s">
        <v>17</v>
      </c>
      <c r="G657" t="s">
        <v>17</v>
      </c>
      <c r="H657">
        <v>6.7039005756378103</v>
      </c>
      <c r="I657">
        <v>915</v>
      </c>
      <c r="J657">
        <v>306</v>
      </c>
      <c r="K657">
        <v>0.1</v>
      </c>
      <c r="L657">
        <v>1998</v>
      </c>
      <c r="M657">
        <v>0.05</v>
      </c>
      <c r="N657">
        <v>41425</v>
      </c>
      <c r="O657" t="s">
        <v>23</v>
      </c>
      <c r="P657">
        <v>0.334426229508196</v>
      </c>
      <c r="Q657" t="str">
        <f t="shared" si="71"/>
        <v>Medium</v>
      </c>
      <c r="R657">
        <f t="shared" si="72"/>
        <v>0</v>
      </c>
      <c r="S657" t="str">
        <f t="shared" si="73"/>
        <v>att48 50 1998 0,05</v>
      </c>
      <c r="T657" t="str">
        <f t="shared" si="74"/>
        <v>att48 50 1998 0,05_warmstart_inf</v>
      </c>
      <c r="U657" t="str">
        <f t="shared" si="75"/>
        <v>Niet meedoen</v>
      </c>
      <c r="V657">
        <f t="shared" si="76"/>
        <v>0</v>
      </c>
      <c r="W657">
        <f t="shared" si="70"/>
        <v>2</v>
      </c>
    </row>
    <row r="658" spans="1:23" x14ac:dyDescent="0.2">
      <c r="A658">
        <v>13</v>
      </c>
      <c r="B658">
        <v>156</v>
      </c>
      <c r="C658">
        <v>100</v>
      </c>
      <c r="D658" t="s">
        <v>19</v>
      </c>
      <c r="E658">
        <v>9.2746214866638095</v>
      </c>
      <c r="F658">
        <v>153</v>
      </c>
      <c r="G658">
        <v>0</v>
      </c>
      <c r="H658">
        <v>0.87659072875976496</v>
      </c>
      <c r="I658">
        <v>33</v>
      </c>
      <c r="J658">
        <v>28</v>
      </c>
      <c r="K658">
        <v>0.1</v>
      </c>
      <c r="L658">
        <v>1999</v>
      </c>
      <c r="M658">
        <v>0.75</v>
      </c>
      <c r="N658">
        <v>0</v>
      </c>
      <c r="O658" t="s">
        <v>21</v>
      </c>
      <c r="P658">
        <v>0.84848484848484795</v>
      </c>
      <c r="Q658" t="str">
        <f t="shared" si="71"/>
        <v>Small</v>
      </c>
      <c r="R658">
        <f t="shared" si="72"/>
        <v>1</v>
      </c>
      <c r="S658" t="str">
        <f t="shared" si="73"/>
        <v>eil13 100 1999 0,75</v>
      </c>
      <c r="T658" t="str">
        <f t="shared" si="74"/>
        <v>eil13 100 1999 0,75_warmstart_153</v>
      </c>
      <c r="U658">
        <f t="shared" si="75"/>
        <v>0</v>
      </c>
      <c r="V658">
        <f t="shared" si="76"/>
        <v>1</v>
      </c>
      <c r="W658">
        <f t="shared" si="70"/>
        <v>2</v>
      </c>
    </row>
    <row r="659" spans="1:23" x14ac:dyDescent="0.2">
      <c r="A659">
        <v>76</v>
      </c>
      <c r="B659">
        <v>5700</v>
      </c>
      <c r="C659">
        <v>50</v>
      </c>
      <c r="D659" t="s">
        <v>16</v>
      </c>
      <c r="E659">
        <v>7207.9786300659098</v>
      </c>
      <c r="F659" t="s">
        <v>17</v>
      </c>
      <c r="G659" t="s">
        <v>17</v>
      </c>
      <c r="H659">
        <v>0</v>
      </c>
      <c r="I659">
        <v>2944</v>
      </c>
      <c r="J659">
        <v>0</v>
      </c>
      <c r="K659">
        <v>0</v>
      </c>
      <c r="L659">
        <v>2000</v>
      </c>
      <c r="M659">
        <v>0.75</v>
      </c>
      <c r="N659">
        <v>0</v>
      </c>
      <c r="O659" t="s">
        <v>30</v>
      </c>
      <c r="P659">
        <v>0</v>
      </c>
      <c r="Q659" t="str">
        <f t="shared" si="71"/>
        <v>Large</v>
      </c>
      <c r="R659">
        <f t="shared" si="72"/>
        <v>0</v>
      </c>
      <c r="S659" t="str">
        <f t="shared" si="73"/>
        <v>eilA76 50 2000 0,75</v>
      </c>
      <c r="T659" t="str">
        <f t="shared" si="74"/>
        <v>eilA76 50 2000 0,75_cut_inf</v>
      </c>
      <c r="U659" t="str">
        <f t="shared" si="75"/>
        <v>inf</v>
      </c>
      <c r="V659">
        <f t="shared" si="76"/>
        <v>0</v>
      </c>
      <c r="W659">
        <f t="shared" si="70"/>
        <v>2</v>
      </c>
    </row>
    <row r="660" spans="1:23" x14ac:dyDescent="0.2">
      <c r="A660">
        <v>22</v>
      </c>
      <c r="B660">
        <v>462</v>
      </c>
      <c r="C660">
        <v>250</v>
      </c>
      <c r="D660" t="s">
        <v>16</v>
      </c>
      <c r="E660">
        <v>1539.20605278015</v>
      </c>
      <c r="F660">
        <v>278.43707695875997</v>
      </c>
      <c r="G660" s="1">
        <v>9.8850149064521906E-5</v>
      </c>
      <c r="H660">
        <v>0</v>
      </c>
      <c r="I660">
        <v>19277</v>
      </c>
      <c r="J660">
        <v>0</v>
      </c>
      <c r="K660">
        <v>0</v>
      </c>
      <c r="L660">
        <v>2000</v>
      </c>
      <c r="M660">
        <v>0.75</v>
      </c>
      <c r="N660">
        <v>0</v>
      </c>
      <c r="O660" t="s">
        <v>22</v>
      </c>
      <c r="P660">
        <v>0</v>
      </c>
      <c r="Q660" t="str">
        <f t="shared" si="71"/>
        <v>Small</v>
      </c>
      <c r="R660">
        <f t="shared" si="72"/>
        <v>1</v>
      </c>
      <c r="S660" t="str">
        <f t="shared" si="73"/>
        <v>eil22 250 2000 0,75</v>
      </c>
      <c r="T660" t="str">
        <f t="shared" si="74"/>
        <v>eil22 250 2000 0,75_cut_278,43707695876</v>
      </c>
      <c r="U660">
        <f t="shared" si="75"/>
        <v>9.8850149064521906E-5</v>
      </c>
      <c r="V660">
        <f t="shared" si="76"/>
        <v>0</v>
      </c>
      <c r="W660">
        <f t="shared" si="70"/>
        <v>2</v>
      </c>
    </row>
    <row r="661" spans="1:23" x14ac:dyDescent="0.2">
      <c r="A661">
        <v>48</v>
      </c>
      <c r="B661">
        <v>2256</v>
      </c>
      <c r="C661">
        <v>100</v>
      </c>
      <c r="D661" t="s">
        <v>19</v>
      </c>
      <c r="E661">
        <v>7206.9420576095499</v>
      </c>
      <c r="F661" t="s">
        <v>17</v>
      </c>
      <c r="G661" t="s">
        <v>17</v>
      </c>
      <c r="H661">
        <v>10.053892612457201</v>
      </c>
      <c r="I661">
        <v>1774</v>
      </c>
      <c r="J661">
        <v>573</v>
      </c>
      <c r="K661">
        <v>0.1</v>
      </c>
      <c r="L661">
        <v>1998</v>
      </c>
      <c r="M661">
        <v>0.25</v>
      </c>
      <c r="N661">
        <v>20953</v>
      </c>
      <c r="O661" t="s">
        <v>23</v>
      </c>
      <c r="P661">
        <v>0.322998872604284</v>
      </c>
      <c r="Q661" t="str">
        <f t="shared" si="71"/>
        <v>Medium</v>
      </c>
      <c r="R661">
        <f t="shared" si="72"/>
        <v>0</v>
      </c>
      <c r="S661" t="str">
        <f t="shared" si="73"/>
        <v>att48 100 1998 0,25</v>
      </c>
      <c r="T661" t="str">
        <f t="shared" si="74"/>
        <v>att48 100 1998 0,25_warmstart_inf</v>
      </c>
      <c r="U661" t="str">
        <f t="shared" si="75"/>
        <v>Niet meedoen</v>
      </c>
      <c r="V661">
        <f t="shared" si="76"/>
        <v>0</v>
      </c>
      <c r="W661">
        <f t="shared" si="70"/>
        <v>2</v>
      </c>
    </row>
    <row r="662" spans="1:23" x14ac:dyDescent="0.2">
      <c r="A662">
        <v>76</v>
      </c>
      <c r="B662">
        <v>5700</v>
      </c>
      <c r="C662">
        <v>25</v>
      </c>
      <c r="D662" t="s">
        <v>16</v>
      </c>
      <c r="E662">
        <v>6475.2881422042801</v>
      </c>
      <c r="F662">
        <v>544.36905267082795</v>
      </c>
      <c r="G662">
        <v>0</v>
      </c>
      <c r="H662">
        <v>0</v>
      </c>
      <c r="I662">
        <v>3588</v>
      </c>
      <c r="J662">
        <v>0</v>
      </c>
      <c r="K662">
        <v>0</v>
      </c>
      <c r="L662">
        <v>1998</v>
      </c>
      <c r="M662">
        <v>0.05</v>
      </c>
      <c r="N662">
        <v>0</v>
      </c>
      <c r="O662" t="s">
        <v>33</v>
      </c>
      <c r="P662">
        <v>0</v>
      </c>
      <c r="Q662" t="str">
        <f t="shared" si="71"/>
        <v>Large</v>
      </c>
      <c r="R662">
        <f t="shared" si="72"/>
        <v>1</v>
      </c>
      <c r="S662" t="str">
        <f t="shared" si="73"/>
        <v>eilC76 25 1998 0,05</v>
      </c>
      <c r="T662" t="str">
        <f t="shared" si="74"/>
        <v>eilC76 25 1998 0,05_cut_544,369052670828</v>
      </c>
      <c r="U662">
        <f t="shared" si="75"/>
        <v>0</v>
      </c>
      <c r="V662">
        <f t="shared" si="76"/>
        <v>1</v>
      </c>
      <c r="W662">
        <f t="shared" si="70"/>
        <v>2</v>
      </c>
    </row>
    <row r="663" spans="1:23" x14ac:dyDescent="0.2">
      <c r="A663">
        <v>23</v>
      </c>
      <c r="B663">
        <v>506</v>
      </c>
      <c r="C663">
        <v>50</v>
      </c>
      <c r="D663" t="s">
        <v>16</v>
      </c>
      <c r="E663">
        <v>18.471109867095901</v>
      </c>
      <c r="F663">
        <v>470.05859968022298</v>
      </c>
      <c r="G663">
        <v>0</v>
      </c>
      <c r="H663">
        <v>0</v>
      </c>
      <c r="I663">
        <v>364</v>
      </c>
      <c r="J663">
        <v>0</v>
      </c>
      <c r="K663">
        <v>0</v>
      </c>
      <c r="L663">
        <v>2000</v>
      </c>
      <c r="M663">
        <v>0.75</v>
      </c>
      <c r="N663">
        <v>0</v>
      </c>
      <c r="O663" t="s">
        <v>25</v>
      </c>
      <c r="P663">
        <v>0</v>
      </c>
      <c r="Q663" t="str">
        <f t="shared" si="71"/>
        <v>Small</v>
      </c>
      <c r="R663">
        <f t="shared" si="72"/>
        <v>1</v>
      </c>
      <c r="S663" t="str">
        <f t="shared" si="73"/>
        <v>eil23 50 2000 0,75</v>
      </c>
      <c r="T663" t="str">
        <f t="shared" si="74"/>
        <v>eil23 50 2000 0,75_cut_470,058599680223</v>
      </c>
      <c r="U663">
        <f t="shared" si="75"/>
        <v>0</v>
      </c>
      <c r="V663">
        <f t="shared" si="76"/>
        <v>1</v>
      </c>
      <c r="W663">
        <f t="shared" si="70"/>
        <v>2</v>
      </c>
    </row>
    <row r="664" spans="1:23" x14ac:dyDescent="0.2">
      <c r="A664">
        <v>13</v>
      </c>
      <c r="B664">
        <v>156</v>
      </c>
      <c r="C664">
        <v>25</v>
      </c>
      <c r="D664" t="s">
        <v>16</v>
      </c>
      <c r="E664">
        <v>0.92657089233398404</v>
      </c>
      <c r="F664">
        <v>152.99999999999901</v>
      </c>
      <c r="G664">
        <v>0</v>
      </c>
      <c r="H664">
        <v>0</v>
      </c>
      <c r="I664">
        <v>54</v>
      </c>
      <c r="J664">
        <v>0</v>
      </c>
      <c r="K664">
        <v>0</v>
      </c>
      <c r="L664">
        <v>2002</v>
      </c>
      <c r="M664">
        <v>0.25</v>
      </c>
      <c r="N664">
        <v>0</v>
      </c>
      <c r="O664" t="s">
        <v>21</v>
      </c>
      <c r="P664">
        <v>0</v>
      </c>
      <c r="Q664" t="str">
        <f t="shared" si="71"/>
        <v>Small</v>
      </c>
      <c r="R664">
        <f t="shared" si="72"/>
        <v>1</v>
      </c>
      <c r="S664" t="str">
        <f t="shared" si="73"/>
        <v>eil13 25 2002 0,25</v>
      </c>
      <c r="T664" t="str">
        <f t="shared" si="74"/>
        <v>eil13 25 2002 0,25_cut_152,999999999999</v>
      </c>
      <c r="U664">
        <f t="shared" si="75"/>
        <v>0</v>
      </c>
      <c r="V664">
        <f t="shared" si="76"/>
        <v>1</v>
      </c>
      <c r="W664">
        <f t="shared" si="70"/>
        <v>2</v>
      </c>
    </row>
    <row r="665" spans="1:23" x14ac:dyDescent="0.2">
      <c r="A665">
        <v>51</v>
      </c>
      <c r="B665">
        <v>2550</v>
      </c>
      <c r="C665">
        <v>25</v>
      </c>
      <c r="D665" t="s">
        <v>19</v>
      </c>
      <c r="E665">
        <v>1714.64477825164</v>
      </c>
      <c r="F665">
        <v>428.871756392034</v>
      </c>
      <c r="G665">
        <v>0</v>
      </c>
      <c r="H665">
        <v>2.5036604404449401</v>
      </c>
      <c r="I665">
        <v>301</v>
      </c>
      <c r="J665">
        <v>66</v>
      </c>
      <c r="K665">
        <v>0.1</v>
      </c>
      <c r="L665">
        <v>1998</v>
      </c>
      <c r="M665">
        <v>0.05</v>
      </c>
      <c r="N665">
        <v>23898</v>
      </c>
      <c r="O665" t="s">
        <v>20</v>
      </c>
      <c r="P665">
        <v>0.21926910299003299</v>
      </c>
      <c r="Q665" t="str">
        <f t="shared" si="71"/>
        <v>Large</v>
      </c>
      <c r="R665">
        <f t="shared" si="72"/>
        <v>1</v>
      </c>
      <c r="S665" t="str">
        <f t="shared" si="73"/>
        <v>eil51 25 1998 0,05</v>
      </c>
      <c r="T665" t="str">
        <f t="shared" si="74"/>
        <v>eil51 25 1998 0,05_warmstart_428,871756392034</v>
      </c>
      <c r="U665">
        <f t="shared" si="75"/>
        <v>0</v>
      </c>
      <c r="V665">
        <f t="shared" si="76"/>
        <v>1</v>
      </c>
      <c r="W665">
        <f t="shared" si="70"/>
        <v>2</v>
      </c>
    </row>
    <row r="666" spans="1:23" x14ac:dyDescent="0.2">
      <c r="A666">
        <v>13</v>
      </c>
      <c r="B666">
        <v>156</v>
      </c>
      <c r="C666">
        <v>25</v>
      </c>
      <c r="D666" t="s">
        <v>19</v>
      </c>
      <c r="E666">
        <v>0.95075058937072698</v>
      </c>
      <c r="F666">
        <v>153</v>
      </c>
      <c r="G666">
        <v>0</v>
      </c>
      <c r="H666">
        <v>0.42504310607910101</v>
      </c>
      <c r="I666">
        <v>61</v>
      </c>
      <c r="J666">
        <v>24</v>
      </c>
      <c r="K666">
        <v>0.1</v>
      </c>
      <c r="L666">
        <v>2001</v>
      </c>
      <c r="M666">
        <v>0.25</v>
      </c>
      <c r="N666">
        <v>0</v>
      </c>
      <c r="O666" t="s">
        <v>21</v>
      </c>
      <c r="P666">
        <v>0.393442622950819</v>
      </c>
      <c r="Q666" t="str">
        <f t="shared" si="71"/>
        <v>Small</v>
      </c>
      <c r="R666">
        <f t="shared" si="72"/>
        <v>1</v>
      </c>
      <c r="S666" t="str">
        <f t="shared" si="73"/>
        <v>eil13 25 2001 0,25</v>
      </c>
      <c r="T666" t="str">
        <f t="shared" si="74"/>
        <v>eil13 25 2001 0,25_warmstart_153</v>
      </c>
      <c r="U666">
        <f t="shared" si="75"/>
        <v>0</v>
      </c>
      <c r="V666">
        <f t="shared" si="76"/>
        <v>1</v>
      </c>
      <c r="W666">
        <f t="shared" si="70"/>
        <v>2</v>
      </c>
    </row>
    <row r="667" spans="1:23" x14ac:dyDescent="0.2">
      <c r="A667">
        <v>31</v>
      </c>
      <c r="B667">
        <v>930</v>
      </c>
      <c r="C667">
        <v>50</v>
      </c>
      <c r="D667" t="s">
        <v>16</v>
      </c>
      <c r="E667">
        <v>8.7844262123107892</v>
      </c>
      <c r="F667">
        <v>222.99999999999901</v>
      </c>
      <c r="G667">
        <v>0</v>
      </c>
      <c r="H667">
        <v>0</v>
      </c>
      <c r="I667">
        <v>251</v>
      </c>
      <c r="J667">
        <v>0</v>
      </c>
      <c r="K667">
        <v>0</v>
      </c>
      <c r="L667">
        <v>2000</v>
      </c>
      <c r="M667">
        <v>0.25</v>
      </c>
      <c r="N667">
        <v>0</v>
      </c>
      <c r="O667" t="s">
        <v>24</v>
      </c>
      <c r="P667">
        <v>0</v>
      </c>
      <c r="Q667" t="str">
        <f t="shared" si="71"/>
        <v>Medium</v>
      </c>
      <c r="R667">
        <f t="shared" si="72"/>
        <v>1</v>
      </c>
      <c r="S667" t="str">
        <f t="shared" si="73"/>
        <v>eil31 50 2000 0,25</v>
      </c>
      <c r="T667" t="str">
        <f t="shared" si="74"/>
        <v>eil31 50 2000 0,25_cut_222,999999999999</v>
      </c>
      <c r="U667">
        <f t="shared" si="75"/>
        <v>0</v>
      </c>
      <c r="V667">
        <f t="shared" si="76"/>
        <v>1</v>
      </c>
      <c r="W667">
        <f t="shared" si="70"/>
        <v>2</v>
      </c>
    </row>
    <row r="668" spans="1:23" x14ac:dyDescent="0.2">
      <c r="A668">
        <v>76</v>
      </c>
      <c r="B668">
        <v>5700</v>
      </c>
      <c r="C668">
        <v>50</v>
      </c>
      <c r="D668" t="s">
        <v>19</v>
      </c>
      <c r="E668">
        <v>5837.4681229591297</v>
      </c>
      <c r="F668">
        <v>544.36905267082795</v>
      </c>
      <c r="G668">
        <v>0</v>
      </c>
      <c r="H668">
        <v>8.5652084350585902</v>
      </c>
      <c r="I668">
        <v>448</v>
      </c>
      <c r="J668">
        <v>110</v>
      </c>
      <c r="K668">
        <v>0.1</v>
      </c>
      <c r="L668">
        <v>1998</v>
      </c>
      <c r="M668">
        <v>0.25</v>
      </c>
      <c r="N668">
        <v>10484</v>
      </c>
      <c r="O668" t="s">
        <v>29</v>
      </c>
      <c r="P668">
        <v>0.245535714285714</v>
      </c>
      <c r="Q668" t="str">
        <f t="shared" si="71"/>
        <v>Large</v>
      </c>
      <c r="R668">
        <f t="shared" si="72"/>
        <v>1</v>
      </c>
      <c r="S668" t="str">
        <f t="shared" si="73"/>
        <v>eilD76 50 1998 0,25</v>
      </c>
      <c r="T668" t="str">
        <f t="shared" si="74"/>
        <v>eilD76 50 1998 0,25_warmstart_544,369052670828</v>
      </c>
      <c r="U668" t="str">
        <f t="shared" si="75"/>
        <v>Niet meedoen</v>
      </c>
      <c r="V668">
        <f t="shared" si="76"/>
        <v>1</v>
      </c>
      <c r="W668">
        <f t="shared" si="70"/>
        <v>2</v>
      </c>
    </row>
    <row r="669" spans="1:23" x14ac:dyDescent="0.2">
      <c r="A669">
        <v>33</v>
      </c>
      <c r="B669">
        <v>1056</v>
      </c>
      <c r="C669">
        <v>250</v>
      </c>
      <c r="D669" t="s">
        <v>16</v>
      </c>
      <c r="E669">
        <v>7208.5596294403003</v>
      </c>
      <c r="F669" t="s">
        <v>17</v>
      </c>
      <c r="G669" t="s">
        <v>17</v>
      </c>
      <c r="H669">
        <v>0</v>
      </c>
      <c r="I669">
        <v>211</v>
      </c>
      <c r="J669">
        <v>0</v>
      </c>
      <c r="K669">
        <v>0</v>
      </c>
      <c r="L669">
        <v>2002</v>
      </c>
      <c r="M669">
        <v>0.75</v>
      </c>
      <c r="N669">
        <v>0</v>
      </c>
      <c r="O669" t="s">
        <v>18</v>
      </c>
      <c r="P669">
        <v>0</v>
      </c>
      <c r="Q669" t="str">
        <f t="shared" si="71"/>
        <v>Medium</v>
      </c>
      <c r="R669">
        <f t="shared" si="72"/>
        <v>0</v>
      </c>
      <c r="S669" t="str">
        <f t="shared" si="73"/>
        <v>eil33 250 2002 0,75</v>
      </c>
      <c r="T669" t="str">
        <f t="shared" si="74"/>
        <v>eil33 250 2002 0,75_cut_inf</v>
      </c>
      <c r="U669" t="str">
        <f t="shared" si="75"/>
        <v>inf</v>
      </c>
      <c r="V669">
        <f t="shared" si="76"/>
        <v>0</v>
      </c>
      <c r="W669">
        <f t="shared" si="70"/>
        <v>2</v>
      </c>
    </row>
    <row r="670" spans="1:23" x14ac:dyDescent="0.2">
      <c r="A670">
        <v>76</v>
      </c>
      <c r="B670">
        <v>5700</v>
      </c>
      <c r="C670">
        <v>25</v>
      </c>
      <c r="D670" t="s">
        <v>19</v>
      </c>
      <c r="E670">
        <v>3758.5245435237798</v>
      </c>
      <c r="F670">
        <v>544.36905267082795</v>
      </c>
      <c r="G670" s="1">
        <v>6.9852728414628204E-6</v>
      </c>
      <c r="H670">
        <v>6.1243228912353498</v>
      </c>
      <c r="I670">
        <v>459</v>
      </c>
      <c r="J670">
        <v>106</v>
      </c>
      <c r="K670">
        <v>0.1</v>
      </c>
      <c r="L670">
        <v>2000</v>
      </c>
      <c r="M670">
        <v>0.05</v>
      </c>
      <c r="N670">
        <v>4622</v>
      </c>
      <c r="O670" t="s">
        <v>33</v>
      </c>
      <c r="P670">
        <v>0.23093681917211301</v>
      </c>
      <c r="Q670" t="str">
        <f t="shared" si="71"/>
        <v>Large</v>
      </c>
      <c r="R670">
        <f t="shared" si="72"/>
        <v>1</v>
      </c>
      <c r="S670" t="str">
        <f t="shared" si="73"/>
        <v>eilC76 25 2000 0,05</v>
      </c>
      <c r="T670" t="str">
        <f t="shared" si="74"/>
        <v>eilC76 25 2000 0,05_warmstart_544,369052670828</v>
      </c>
      <c r="U670">
        <f t="shared" si="75"/>
        <v>6.9852728414628204E-6</v>
      </c>
      <c r="V670">
        <f t="shared" si="76"/>
        <v>0</v>
      </c>
      <c r="W670">
        <f t="shared" si="70"/>
        <v>2</v>
      </c>
    </row>
    <row r="671" spans="1:23" x14ac:dyDescent="0.2">
      <c r="A671">
        <v>48</v>
      </c>
      <c r="B671">
        <v>2256</v>
      </c>
      <c r="C671">
        <v>25</v>
      </c>
      <c r="D671" t="s">
        <v>16</v>
      </c>
      <c r="E671">
        <v>7201.8447296619397</v>
      </c>
      <c r="F671">
        <v>61149.549516334802</v>
      </c>
      <c r="G671">
        <v>0.38963542065903201</v>
      </c>
      <c r="H671">
        <v>0</v>
      </c>
      <c r="I671">
        <v>47419</v>
      </c>
      <c r="J671">
        <v>0</v>
      </c>
      <c r="K671">
        <v>0</v>
      </c>
      <c r="L671">
        <v>1998</v>
      </c>
      <c r="M671">
        <v>0.25</v>
      </c>
      <c r="N671">
        <v>0</v>
      </c>
      <c r="O671" t="s">
        <v>23</v>
      </c>
      <c r="P671">
        <v>0</v>
      </c>
      <c r="Q671" t="str">
        <f t="shared" si="71"/>
        <v>Medium</v>
      </c>
      <c r="R671">
        <f t="shared" si="72"/>
        <v>1</v>
      </c>
      <c r="S671" t="str">
        <f t="shared" si="73"/>
        <v>att48 25 1998 0,25</v>
      </c>
      <c r="T671" t="str">
        <f t="shared" si="74"/>
        <v>att48 25 1998 0,25_cut_61149,5495163348</v>
      </c>
      <c r="U671">
        <f t="shared" si="75"/>
        <v>0.38963542065903201</v>
      </c>
      <c r="V671">
        <f t="shared" si="76"/>
        <v>0</v>
      </c>
      <c r="W671">
        <f t="shared" si="70"/>
        <v>2</v>
      </c>
    </row>
    <row r="672" spans="1:23" x14ac:dyDescent="0.2">
      <c r="A672">
        <v>31</v>
      </c>
      <c r="B672">
        <v>930</v>
      </c>
      <c r="C672">
        <v>250</v>
      </c>
      <c r="D672" t="s">
        <v>16</v>
      </c>
      <c r="E672">
        <v>134.92179036140399</v>
      </c>
      <c r="F672">
        <v>222.99999999999801</v>
      </c>
      <c r="G672">
        <v>0</v>
      </c>
      <c r="H672">
        <v>0</v>
      </c>
      <c r="I672">
        <v>678</v>
      </c>
      <c r="J672">
        <v>0</v>
      </c>
      <c r="K672">
        <v>0</v>
      </c>
      <c r="L672">
        <v>2001</v>
      </c>
      <c r="M672">
        <v>0.25</v>
      </c>
      <c r="N672">
        <v>0</v>
      </c>
      <c r="O672" t="s">
        <v>24</v>
      </c>
      <c r="P672">
        <v>0</v>
      </c>
      <c r="Q672" t="str">
        <f t="shared" si="71"/>
        <v>Medium</v>
      </c>
      <c r="R672">
        <f t="shared" si="72"/>
        <v>1</v>
      </c>
      <c r="S672" t="str">
        <f t="shared" si="73"/>
        <v>eil31 250 2001 0,25</v>
      </c>
      <c r="T672" t="str">
        <f t="shared" si="74"/>
        <v>eil31 250 2001 0,25_cut_222,999999999998</v>
      </c>
      <c r="U672">
        <f t="shared" si="75"/>
        <v>0</v>
      </c>
      <c r="V672">
        <f t="shared" si="76"/>
        <v>1</v>
      </c>
      <c r="W672">
        <f t="shared" si="70"/>
        <v>2</v>
      </c>
    </row>
    <row r="673" spans="1:23" x14ac:dyDescent="0.2">
      <c r="A673">
        <v>22</v>
      </c>
      <c r="B673">
        <v>462</v>
      </c>
      <c r="C673">
        <v>25</v>
      </c>
      <c r="D673" t="s">
        <v>19</v>
      </c>
      <c r="E673">
        <v>20.218512058258</v>
      </c>
      <c r="F673">
        <v>278.43707695875997</v>
      </c>
      <c r="G673">
        <v>0</v>
      </c>
      <c r="H673">
        <v>1.3056108951568599</v>
      </c>
      <c r="I673">
        <v>260</v>
      </c>
      <c r="J673">
        <v>155</v>
      </c>
      <c r="K673">
        <v>0.1</v>
      </c>
      <c r="L673">
        <v>2000</v>
      </c>
      <c r="M673">
        <v>0.75</v>
      </c>
      <c r="N673">
        <v>564</v>
      </c>
      <c r="O673" t="s">
        <v>22</v>
      </c>
      <c r="P673">
        <v>0.59615384615384603</v>
      </c>
      <c r="Q673" t="str">
        <f t="shared" si="71"/>
        <v>Small</v>
      </c>
      <c r="R673">
        <f t="shared" si="72"/>
        <v>1</v>
      </c>
      <c r="S673" t="str">
        <f t="shared" si="73"/>
        <v>eil22 25 2000 0,75</v>
      </c>
      <c r="T673" t="str">
        <f t="shared" si="74"/>
        <v>eil22 25 2000 0,75_warmstart_278,43707695876</v>
      </c>
      <c r="U673">
        <f t="shared" si="75"/>
        <v>0</v>
      </c>
      <c r="V673">
        <f t="shared" si="76"/>
        <v>1</v>
      </c>
      <c r="W673">
        <f t="shared" si="70"/>
        <v>2</v>
      </c>
    </row>
    <row r="674" spans="1:23" x14ac:dyDescent="0.2">
      <c r="A674">
        <v>30</v>
      </c>
      <c r="B674">
        <v>870</v>
      </c>
      <c r="C674">
        <v>100</v>
      </c>
      <c r="D674" t="s">
        <v>19</v>
      </c>
      <c r="E674">
        <v>625.74742078781105</v>
      </c>
      <c r="F674">
        <v>382.72988778852903</v>
      </c>
      <c r="G674">
        <v>0</v>
      </c>
      <c r="H674">
        <v>4.5792257785797101</v>
      </c>
      <c r="I674">
        <v>485</v>
      </c>
      <c r="J674">
        <v>313</v>
      </c>
      <c r="K674">
        <v>0.1</v>
      </c>
      <c r="L674">
        <v>1998</v>
      </c>
      <c r="M674">
        <v>0.25</v>
      </c>
      <c r="N674">
        <v>0</v>
      </c>
      <c r="O674" t="s">
        <v>28</v>
      </c>
      <c r="P674">
        <v>0.64536082474226797</v>
      </c>
      <c r="Q674" t="str">
        <f t="shared" si="71"/>
        <v>Medium</v>
      </c>
      <c r="R674">
        <f t="shared" si="72"/>
        <v>1</v>
      </c>
      <c r="S674" t="str">
        <f t="shared" si="73"/>
        <v>eil30 100 1998 0,25</v>
      </c>
      <c r="T674" t="str">
        <f t="shared" si="74"/>
        <v>eil30 100 1998 0,25_warmstart_382,729887788529</v>
      </c>
      <c r="U674">
        <f t="shared" si="75"/>
        <v>0</v>
      </c>
      <c r="V674">
        <f t="shared" si="76"/>
        <v>1</v>
      </c>
      <c r="W674">
        <f t="shared" si="70"/>
        <v>2</v>
      </c>
    </row>
    <row r="675" spans="1:23" x14ac:dyDescent="0.2">
      <c r="A675">
        <v>33</v>
      </c>
      <c r="B675">
        <v>1056</v>
      </c>
      <c r="C675">
        <v>100</v>
      </c>
      <c r="D675" t="s">
        <v>16</v>
      </c>
      <c r="E675">
        <v>4173.3625144958496</v>
      </c>
      <c r="F675">
        <v>442.65348671178799</v>
      </c>
      <c r="G675">
        <v>0</v>
      </c>
      <c r="H675">
        <v>0</v>
      </c>
      <c r="I675">
        <v>16482</v>
      </c>
      <c r="J675">
        <v>0</v>
      </c>
      <c r="K675">
        <v>0</v>
      </c>
      <c r="L675">
        <v>2001</v>
      </c>
      <c r="M675">
        <v>0.05</v>
      </c>
      <c r="N675">
        <v>0</v>
      </c>
      <c r="O675" t="s">
        <v>18</v>
      </c>
      <c r="P675">
        <v>0</v>
      </c>
      <c r="Q675" t="str">
        <f t="shared" si="71"/>
        <v>Medium</v>
      </c>
      <c r="R675">
        <f t="shared" si="72"/>
        <v>1</v>
      </c>
      <c r="S675" t="str">
        <f t="shared" si="73"/>
        <v>eil33 100 2001 0,05</v>
      </c>
      <c r="T675" t="str">
        <f t="shared" si="74"/>
        <v>eil33 100 2001 0,05_cut_442,653486711788</v>
      </c>
      <c r="U675">
        <f t="shared" si="75"/>
        <v>0</v>
      </c>
      <c r="V675">
        <f t="shared" si="76"/>
        <v>1</v>
      </c>
      <c r="W675">
        <f t="shared" si="70"/>
        <v>2</v>
      </c>
    </row>
    <row r="676" spans="1:23" x14ac:dyDescent="0.2">
      <c r="A676">
        <v>7</v>
      </c>
      <c r="B676">
        <v>42</v>
      </c>
      <c r="C676">
        <v>25</v>
      </c>
      <c r="D676" t="s">
        <v>19</v>
      </c>
      <c r="E676">
        <v>0.82523751258850098</v>
      </c>
      <c r="F676">
        <v>103.24</v>
      </c>
      <c r="G676">
        <v>0</v>
      </c>
      <c r="H676">
        <v>0.46476411819458002</v>
      </c>
      <c r="I676">
        <v>39</v>
      </c>
      <c r="J676">
        <v>28</v>
      </c>
      <c r="K676">
        <v>0.1</v>
      </c>
      <c r="L676">
        <v>2002</v>
      </c>
      <c r="M676">
        <v>0.25</v>
      </c>
      <c r="N676">
        <v>193</v>
      </c>
      <c r="O676" t="s">
        <v>27</v>
      </c>
      <c r="P676">
        <v>0.71794871794871795</v>
      </c>
      <c r="Q676" t="str">
        <f t="shared" si="71"/>
        <v>Small</v>
      </c>
      <c r="R676">
        <f t="shared" si="72"/>
        <v>1</v>
      </c>
      <c r="S676" t="str">
        <f t="shared" si="73"/>
        <v>eil7 25 2002 0,25</v>
      </c>
      <c r="T676" t="str">
        <f t="shared" si="74"/>
        <v>eil7 25 2002 0,25_warmstart_103,24</v>
      </c>
      <c r="U676">
        <f t="shared" si="75"/>
        <v>0</v>
      </c>
      <c r="V676">
        <f t="shared" si="76"/>
        <v>1</v>
      </c>
      <c r="W676">
        <f t="shared" si="70"/>
        <v>2</v>
      </c>
    </row>
    <row r="677" spans="1:23" x14ac:dyDescent="0.2">
      <c r="A677">
        <v>33</v>
      </c>
      <c r="B677">
        <v>1056</v>
      </c>
      <c r="C677">
        <v>100</v>
      </c>
      <c r="D677" t="s">
        <v>19</v>
      </c>
      <c r="E677">
        <v>2013.59715080261</v>
      </c>
      <c r="F677">
        <v>442.65348671178799</v>
      </c>
      <c r="G677">
        <v>0</v>
      </c>
      <c r="H677">
        <v>12.312610387802099</v>
      </c>
      <c r="I677">
        <v>353</v>
      </c>
      <c r="J677">
        <v>150</v>
      </c>
      <c r="K677">
        <v>0.1</v>
      </c>
      <c r="L677">
        <v>1999</v>
      </c>
      <c r="M677">
        <v>0.25</v>
      </c>
      <c r="N677">
        <v>21923</v>
      </c>
      <c r="O677" t="s">
        <v>18</v>
      </c>
      <c r="P677">
        <v>0.42492917847025402</v>
      </c>
      <c r="Q677" t="str">
        <f t="shared" si="71"/>
        <v>Medium</v>
      </c>
      <c r="R677">
        <f t="shared" si="72"/>
        <v>1</v>
      </c>
      <c r="S677" t="str">
        <f t="shared" si="73"/>
        <v>eil33 100 1999 0,25</v>
      </c>
      <c r="T677" t="str">
        <f t="shared" si="74"/>
        <v>eil33 100 1999 0,25_warmstart_442,653486711788</v>
      </c>
      <c r="U677">
        <f t="shared" si="75"/>
        <v>0</v>
      </c>
      <c r="V677">
        <f t="shared" si="76"/>
        <v>1</v>
      </c>
      <c r="W677">
        <f t="shared" si="70"/>
        <v>2</v>
      </c>
    </row>
    <row r="678" spans="1:23" x14ac:dyDescent="0.2">
      <c r="A678">
        <v>7</v>
      </c>
      <c r="B678">
        <v>42</v>
      </c>
      <c r="C678">
        <v>100</v>
      </c>
      <c r="D678" t="s">
        <v>16</v>
      </c>
      <c r="E678">
        <v>2.7920846939086901</v>
      </c>
      <c r="F678">
        <v>102.44999999999899</v>
      </c>
      <c r="G678">
        <v>0</v>
      </c>
      <c r="H678">
        <v>0</v>
      </c>
      <c r="I678">
        <v>1606</v>
      </c>
      <c r="J678">
        <v>0</v>
      </c>
      <c r="K678">
        <v>0</v>
      </c>
      <c r="L678">
        <v>2001</v>
      </c>
      <c r="M678">
        <v>0.25</v>
      </c>
      <c r="N678">
        <v>0</v>
      </c>
      <c r="O678" t="s">
        <v>27</v>
      </c>
      <c r="P678">
        <v>0</v>
      </c>
      <c r="Q678" t="str">
        <f t="shared" si="71"/>
        <v>Small</v>
      </c>
      <c r="R678">
        <f t="shared" si="72"/>
        <v>1</v>
      </c>
      <c r="S678" t="str">
        <f t="shared" si="73"/>
        <v>eil7 100 2001 0,25</v>
      </c>
      <c r="T678" t="str">
        <f t="shared" si="74"/>
        <v>eil7 100 2001 0,25_cut_102,449999999999</v>
      </c>
      <c r="U678">
        <f t="shared" si="75"/>
        <v>0</v>
      </c>
      <c r="V678">
        <f t="shared" si="76"/>
        <v>1</v>
      </c>
      <c r="W678">
        <f t="shared" si="70"/>
        <v>2</v>
      </c>
    </row>
    <row r="679" spans="1:23" x14ac:dyDescent="0.2">
      <c r="A679">
        <v>23</v>
      </c>
      <c r="B679">
        <v>506</v>
      </c>
      <c r="C679">
        <v>50</v>
      </c>
      <c r="D679" t="s">
        <v>19</v>
      </c>
      <c r="E679">
        <v>8.2466332912444997</v>
      </c>
      <c r="F679">
        <v>470.05859968022298</v>
      </c>
      <c r="G679">
        <v>0</v>
      </c>
      <c r="H679">
        <v>0.86160159111022905</v>
      </c>
      <c r="I679">
        <v>113</v>
      </c>
      <c r="J679">
        <v>83</v>
      </c>
      <c r="K679">
        <v>0.1</v>
      </c>
      <c r="L679">
        <v>2002</v>
      </c>
      <c r="M679">
        <v>0.25</v>
      </c>
      <c r="N679">
        <v>21</v>
      </c>
      <c r="O679" t="s">
        <v>25</v>
      </c>
      <c r="P679">
        <v>0.734513274336283</v>
      </c>
      <c r="Q679" t="str">
        <f t="shared" si="71"/>
        <v>Small</v>
      </c>
      <c r="R679">
        <f t="shared" si="72"/>
        <v>1</v>
      </c>
      <c r="S679" t="str">
        <f t="shared" si="73"/>
        <v>eil23 50 2002 0,25</v>
      </c>
      <c r="T679" t="str">
        <f t="shared" si="74"/>
        <v>eil23 50 2002 0,25_warmstart_470,058599680223</v>
      </c>
      <c r="U679">
        <f t="shared" si="75"/>
        <v>0</v>
      </c>
      <c r="V679">
        <f t="shared" si="76"/>
        <v>1</v>
      </c>
      <c r="W679">
        <f t="shared" si="70"/>
        <v>2</v>
      </c>
    </row>
    <row r="680" spans="1:23" x14ac:dyDescent="0.2">
      <c r="A680">
        <v>30</v>
      </c>
      <c r="B680">
        <v>870</v>
      </c>
      <c r="C680">
        <v>250</v>
      </c>
      <c r="D680" t="s">
        <v>16</v>
      </c>
      <c r="E680">
        <v>7208.8802196979505</v>
      </c>
      <c r="F680">
        <v>506.25777134768401</v>
      </c>
      <c r="G680">
        <v>0.27589200559648702</v>
      </c>
      <c r="H680">
        <v>0</v>
      </c>
      <c r="I680">
        <v>7042</v>
      </c>
      <c r="J680">
        <v>0</v>
      </c>
      <c r="K680">
        <v>0</v>
      </c>
      <c r="L680">
        <v>1999</v>
      </c>
      <c r="M680">
        <v>0.75</v>
      </c>
      <c r="N680">
        <v>0</v>
      </c>
      <c r="O680" t="s">
        <v>28</v>
      </c>
      <c r="P680">
        <v>0</v>
      </c>
      <c r="Q680" t="str">
        <f t="shared" si="71"/>
        <v>Medium</v>
      </c>
      <c r="R680">
        <f t="shared" si="72"/>
        <v>1</v>
      </c>
      <c r="S680" t="str">
        <f t="shared" si="73"/>
        <v>eil30 250 1999 0,75</v>
      </c>
      <c r="T680" t="str">
        <f t="shared" si="74"/>
        <v>eil30 250 1999 0,75_cut_506,257771347684</v>
      </c>
      <c r="U680">
        <f t="shared" si="75"/>
        <v>0.27589200559648702</v>
      </c>
      <c r="V680">
        <f t="shared" si="76"/>
        <v>0</v>
      </c>
      <c r="W680">
        <f t="shared" si="70"/>
        <v>2</v>
      </c>
    </row>
    <row r="681" spans="1:23" x14ac:dyDescent="0.2">
      <c r="A681">
        <v>76</v>
      </c>
      <c r="B681">
        <v>5700</v>
      </c>
      <c r="C681">
        <v>25</v>
      </c>
      <c r="D681" t="s">
        <v>16</v>
      </c>
      <c r="E681">
        <v>3249.6460013389501</v>
      </c>
      <c r="F681">
        <v>544.36905267082795</v>
      </c>
      <c r="G681">
        <v>0</v>
      </c>
      <c r="H681">
        <v>0</v>
      </c>
      <c r="I681">
        <v>3588</v>
      </c>
      <c r="J681">
        <v>0</v>
      </c>
      <c r="K681">
        <v>0</v>
      </c>
      <c r="L681">
        <v>2000</v>
      </c>
      <c r="M681">
        <v>0.05</v>
      </c>
      <c r="N681">
        <v>0</v>
      </c>
      <c r="O681" t="s">
        <v>30</v>
      </c>
      <c r="P681">
        <v>0</v>
      </c>
      <c r="Q681" t="str">
        <f t="shared" si="71"/>
        <v>Large</v>
      </c>
      <c r="R681">
        <f t="shared" si="72"/>
        <v>1</v>
      </c>
      <c r="S681" t="str">
        <f t="shared" si="73"/>
        <v>eilA76 25 2000 0,05</v>
      </c>
      <c r="T681" t="str">
        <f t="shared" si="74"/>
        <v>eilA76 25 2000 0,05_cut_544,369052670828</v>
      </c>
      <c r="U681">
        <f t="shared" si="75"/>
        <v>0</v>
      </c>
      <c r="V681">
        <f t="shared" si="76"/>
        <v>1</v>
      </c>
      <c r="W681">
        <f t="shared" si="70"/>
        <v>2</v>
      </c>
    </row>
    <row r="682" spans="1:23" x14ac:dyDescent="0.2">
      <c r="A682">
        <v>101</v>
      </c>
      <c r="B682">
        <v>10100</v>
      </c>
      <c r="C682">
        <v>50</v>
      </c>
      <c r="D682" t="s">
        <v>19</v>
      </c>
      <c r="E682">
        <v>7214.5838224887802</v>
      </c>
      <c r="F682" t="s">
        <v>17</v>
      </c>
      <c r="G682" t="s">
        <v>17</v>
      </c>
      <c r="H682">
        <v>23.0079922676086</v>
      </c>
      <c r="I682">
        <v>827</v>
      </c>
      <c r="J682">
        <v>231</v>
      </c>
      <c r="K682">
        <v>0.1</v>
      </c>
      <c r="L682">
        <v>2000</v>
      </c>
      <c r="M682">
        <v>0.75</v>
      </c>
      <c r="N682">
        <v>1985</v>
      </c>
      <c r="O682" t="s">
        <v>31</v>
      </c>
      <c r="P682">
        <v>0.279322853688029</v>
      </c>
      <c r="Q682" t="str">
        <f t="shared" si="71"/>
        <v>Large</v>
      </c>
      <c r="R682">
        <f t="shared" si="72"/>
        <v>0</v>
      </c>
      <c r="S682" t="str">
        <f t="shared" si="73"/>
        <v>eilA101 50 2000 0,75</v>
      </c>
      <c r="T682" t="str">
        <f t="shared" si="74"/>
        <v>eilA101 50 2000 0,75_warmstart_inf</v>
      </c>
      <c r="U682" t="str">
        <f t="shared" si="75"/>
        <v>inf</v>
      </c>
      <c r="V682">
        <f t="shared" si="76"/>
        <v>0</v>
      </c>
      <c r="W682">
        <f t="shared" si="70"/>
        <v>2</v>
      </c>
    </row>
    <row r="683" spans="1:23" x14ac:dyDescent="0.2">
      <c r="A683">
        <v>23</v>
      </c>
      <c r="B683">
        <v>506</v>
      </c>
      <c r="C683">
        <v>25</v>
      </c>
      <c r="D683" t="s">
        <v>16</v>
      </c>
      <c r="E683">
        <v>4.4417848587036097</v>
      </c>
      <c r="F683">
        <v>470.05859968022298</v>
      </c>
      <c r="G683">
        <v>0</v>
      </c>
      <c r="H683">
        <v>0</v>
      </c>
      <c r="I683">
        <v>267</v>
      </c>
      <c r="J683">
        <v>0</v>
      </c>
      <c r="K683">
        <v>0</v>
      </c>
      <c r="L683">
        <v>2000</v>
      </c>
      <c r="M683">
        <v>0.05</v>
      </c>
      <c r="N683">
        <v>0</v>
      </c>
      <c r="O683" t="s">
        <v>25</v>
      </c>
      <c r="P683">
        <v>0</v>
      </c>
      <c r="Q683" t="str">
        <f t="shared" si="71"/>
        <v>Small</v>
      </c>
      <c r="R683">
        <f t="shared" si="72"/>
        <v>1</v>
      </c>
      <c r="S683" t="str">
        <f t="shared" si="73"/>
        <v>eil23 25 2000 0,05</v>
      </c>
      <c r="T683" t="str">
        <f t="shared" si="74"/>
        <v>eil23 25 2000 0,05_cut_470,058599680223</v>
      </c>
      <c r="U683">
        <f t="shared" si="75"/>
        <v>0</v>
      </c>
      <c r="V683">
        <f t="shared" si="76"/>
        <v>1</v>
      </c>
      <c r="W683">
        <f t="shared" si="70"/>
        <v>2</v>
      </c>
    </row>
    <row r="684" spans="1:23" x14ac:dyDescent="0.2">
      <c r="A684">
        <v>76</v>
      </c>
      <c r="B684">
        <v>5700</v>
      </c>
      <c r="C684">
        <v>50</v>
      </c>
      <c r="D684" t="s">
        <v>16</v>
      </c>
      <c r="E684">
        <v>7207.9475109577097</v>
      </c>
      <c r="F684" t="s">
        <v>17</v>
      </c>
      <c r="G684" t="s">
        <v>17</v>
      </c>
      <c r="H684">
        <v>0</v>
      </c>
      <c r="I684">
        <v>2944</v>
      </c>
      <c r="J684">
        <v>0</v>
      </c>
      <c r="K684">
        <v>0</v>
      </c>
      <c r="L684">
        <v>1998</v>
      </c>
      <c r="M684">
        <v>0.75</v>
      </c>
      <c r="N684">
        <v>0</v>
      </c>
      <c r="O684" t="s">
        <v>33</v>
      </c>
      <c r="P684">
        <v>0</v>
      </c>
      <c r="Q684" t="str">
        <f t="shared" si="71"/>
        <v>Large</v>
      </c>
      <c r="R684">
        <f t="shared" si="72"/>
        <v>0</v>
      </c>
      <c r="S684" t="str">
        <f t="shared" si="73"/>
        <v>eilC76 50 1998 0,75</v>
      </c>
      <c r="T684" t="str">
        <f t="shared" si="74"/>
        <v>eilC76 50 1998 0,75_cut_inf</v>
      </c>
      <c r="U684" t="str">
        <f t="shared" si="75"/>
        <v>inf</v>
      </c>
      <c r="V684">
        <f t="shared" si="76"/>
        <v>0</v>
      </c>
      <c r="W684">
        <f t="shared" si="70"/>
        <v>2</v>
      </c>
    </row>
    <row r="685" spans="1:23" x14ac:dyDescent="0.2">
      <c r="A685">
        <v>23</v>
      </c>
      <c r="B685">
        <v>506</v>
      </c>
      <c r="C685">
        <v>100</v>
      </c>
      <c r="D685" t="s">
        <v>19</v>
      </c>
      <c r="E685">
        <v>63.350878715515101</v>
      </c>
      <c r="F685">
        <v>470.05859968022401</v>
      </c>
      <c r="G685">
        <v>0</v>
      </c>
      <c r="H685">
        <v>1.5486133098602199</v>
      </c>
      <c r="I685">
        <v>161</v>
      </c>
      <c r="J685">
        <v>122</v>
      </c>
      <c r="K685">
        <v>0.1</v>
      </c>
      <c r="L685">
        <v>1999</v>
      </c>
      <c r="M685">
        <v>0.05</v>
      </c>
      <c r="N685">
        <v>0</v>
      </c>
      <c r="O685" t="s">
        <v>25</v>
      </c>
      <c r="P685">
        <v>0.75776397515527905</v>
      </c>
      <c r="Q685" t="str">
        <f t="shared" si="71"/>
        <v>Small</v>
      </c>
      <c r="R685">
        <f t="shared" si="72"/>
        <v>1</v>
      </c>
      <c r="S685" t="str">
        <f t="shared" si="73"/>
        <v>eil23 100 1999 0,05</v>
      </c>
      <c r="T685" t="str">
        <f t="shared" si="74"/>
        <v>eil23 100 1999 0,05_warmstart_470,058599680224</v>
      </c>
      <c r="U685">
        <f t="shared" si="75"/>
        <v>0</v>
      </c>
      <c r="V685">
        <f t="shared" si="76"/>
        <v>1</v>
      </c>
      <c r="W685">
        <f t="shared" si="70"/>
        <v>2</v>
      </c>
    </row>
    <row r="686" spans="1:23" x14ac:dyDescent="0.2">
      <c r="A686">
        <v>33</v>
      </c>
      <c r="B686">
        <v>1056</v>
      </c>
      <c r="C686">
        <v>25</v>
      </c>
      <c r="D686" t="s">
        <v>19</v>
      </c>
      <c r="E686">
        <v>46.068701267242403</v>
      </c>
      <c r="F686">
        <v>442.65348655916398</v>
      </c>
      <c r="G686">
        <v>0</v>
      </c>
      <c r="H686">
        <v>2.5610997676849299</v>
      </c>
      <c r="I686">
        <v>394</v>
      </c>
      <c r="J686">
        <v>211</v>
      </c>
      <c r="K686">
        <v>0.1</v>
      </c>
      <c r="L686">
        <v>2002</v>
      </c>
      <c r="M686">
        <v>0.25</v>
      </c>
      <c r="N686">
        <v>2137</v>
      </c>
      <c r="O686" t="s">
        <v>18</v>
      </c>
      <c r="P686">
        <v>0.53553299492385698</v>
      </c>
      <c r="Q686" t="str">
        <f t="shared" si="71"/>
        <v>Medium</v>
      </c>
      <c r="R686">
        <f t="shared" si="72"/>
        <v>1</v>
      </c>
      <c r="S686" t="str">
        <f t="shared" si="73"/>
        <v>eil33 25 2002 0,25</v>
      </c>
      <c r="T686" t="str">
        <f t="shared" si="74"/>
        <v>eil33 25 2002 0,25_warmstart_442,653486559164</v>
      </c>
      <c r="U686">
        <f t="shared" si="75"/>
        <v>0</v>
      </c>
      <c r="V686">
        <f t="shared" si="76"/>
        <v>1</v>
      </c>
      <c r="W686">
        <f t="shared" si="70"/>
        <v>2</v>
      </c>
    </row>
    <row r="687" spans="1:23" x14ac:dyDescent="0.2">
      <c r="A687">
        <v>30</v>
      </c>
      <c r="B687">
        <v>870</v>
      </c>
      <c r="C687">
        <v>50</v>
      </c>
      <c r="D687" t="s">
        <v>19</v>
      </c>
      <c r="E687">
        <v>101.727707147598</v>
      </c>
      <c r="F687">
        <v>382.72988778852903</v>
      </c>
      <c r="G687">
        <v>0</v>
      </c>
      <c r="H687">
        <v>2.0744726657867401</v>
      </c>
      <c r="I687">
        <v>246</v>
      </c>
      <c r="J687">
        <v>127</v>
      </c>
      <c r="K687">
        <v>0.1</v>
      </c>
      <c r="L687">
        <v>2002</v>
      </c>
      <c r="M687">
        <v>0.25</v>
      </c>
      <c r="N687">
        <v>0</v>
      </c>
      <c r="O687" t="s">
        <v>28</v>
      </c>
      <c r="P687">
        <v>0.51626016260162599</v>
      </c>
      <c r="Q687" t="str">
        <f t="shared" si="71"/>
        <v>Medium</v>
      </c>
      <c r="R687">
        <f t="shared" si="72"/>
        <v>1</v>
      </c>
      <c r="S687" t="str">
        <f t="shared" si="73"/>
        <v>eil30 50 2002 0,25</v>
      </c>
      <c r="T687" t="str">
        <f t="shared" si="74"/>
        <v>eil30 50 2002 0,25_warmstart_382,729887788529</v>
      </c>
      <c r="U687">
        <f t="shared" si="75"/>
        <v>0</v>
      </c>
      <c r="V687">
        <f t="shared" si="76"/>
        <v>1</v>
      </c>
      <c r="W687">
        <f t="shared" si="70"/>
        <v>2</v>
      </c>
    </row>
    <row r="688" spans="1:23" x14ac:dyDescent="0.2">
      <c r="A688">
        <v>13</v>
      </c>
      <c r="B688">
        <v>156</v>
      </c>
      <c r="C688">
        <v>100</v>
      </c>
      <c r="D688" t="s">
        <v>19</v>
      </c>
      <c r="E688">
        <v>8.0222785472869802</v>
      </c>
      <c r="F688">
        <v>153</v>
      </c>
      <c r="G688">
        <v>0</v>
      </c>
      <c r="H688">
        <v>0.68000435829162598</v>
      </c>
      <c r="I688">
        <v>33</v>
      </c>
      <c r="J688">
        <v>24</v>
      </c>
      <c r="K688">
        <v>0.1</v>
      </c>
      <c r="L688">
        <v>1998</v>
      </c>
      <c r="M688">
        <v>0.05</v>
      </c>
      <c r="N688">
        <v>0</v>
      </c>
      <c r="O688" t="s">
        <v>21</v>
      </c>
      <c r="P688">
        <v>0.72727272727272696</v>
      </c>
      <c r="Q688" t="str">
        <f t="shared" si="71"/>
        <v>Small</v>
      </c>
      <c r="R688">
        <f t="shared" si="72"/>
        <v>1</v>
      </c>
      <c r="S688" t="str">
        <f t="shared" si="73"/>
        <v>eil13 100 1998 0,05</v>
      </c>
      <c r="T688" t="str">
        <f t="shared" si="74"/>
        <v>eil13 100 1998 0,05_warmstart_153</v>
      </c>
      <c r="U688">
        <f t="shared" si="75"/>
        <v>0</v>
      </c>
      <c r="V688">
        <f t="shared" si="76"/>
        <v>1</v>
      </c>
      <c r="W688">
        <f t="shared" si="70"/>
        <v>2</v>
      </c>
    </row>
    <row r="689" spans="1:23" x14ac:dyDescent="0.2">
      <c r="A689">
        <v>23</v>
      </c>
      <c r="B689">
        <v>506</v>
      </c>
      <c r="C689">
        <v>250</v>
      </c>
      <c r="D689" t="s">
        <v>16</v>
      </c>
      <c r="E689">
        <v>482.988654851913</v>
      </c>
      <c r="F689">
        <v>470.05859968022401</v>
      </c>
      <c r="G689">
        <v>0</v>
      </c>
      <c r="H689">
        <v>0</v>
      </c>
      <c r="I689">
        <v>1268</v>
      </c>
      <c r="J689">
        <v>0</v>
      </c>
      <c r="K689">
        <v>0</v>
      </c>
      <c r="L689">
        <v>1998</v>
      </c>
      <c r="M689">
        <v>0.25</v>
      </c>
      <c r="N689">
        <v>0</v>
      </c>
      <c r="O689" t="s">
        <v>25</v>
      </c>
      <c r="P689">
        <v>0</v>
      </c>
      <c r="Q689" t="str">
        <f t="shared" si="71"/>
        <v>Small</v>
      </c>
      <c r="R689">
        <f t="shared" si="72"/>
        <v>1</v>
      </c>
      <c r="S689" t="str">
        <f t="shared" si="73"/>
        <v>eil23 250 1998 0,25</v>
      </c>
      <c r="T689" t="str">
        <f t="shared" si="74"/>
        <v>eil23 250 1998 0,25_cut_470,058599680224</v>
      </c>
      <c r="U689">
        <f t="shared" si="75"/>
        <v>0</v>
      </c>
      <c r="V689">
        <f t="shared" si="76"/>
        <v>1</v>
      </c>
      <c r="W689">
        <f t="shared" si="70"/>
        <v>2</v>
      </c>
    </row>
    <row r="690" spans="1:23" x14ac:dyDescent="0.2">
      <c r="A690">
        <v>33</v>
      </c>
      <c r="B690">
        <v>1056</v>
      </c>
      <c r="C690">
        <v>50</v>
      </c>
      <c r="D690" t="s">
        <v>16</v>
      </c>
      <c r="E690">
        <v>1909.78152894973</v>
      </c>
      <c r="F690">
        <v>442.65348671178702</v>
      </c>
      <c r="G690">
        <v>0</v>
      </c>
      <c r="H690">
        <v>0</v>
      </c>
      <c r="I690">
        <v>9811</v>
      </c>
      <c r="J690">
        <v>0</v>
      </c>
      <c r="K690">
        <v>0</v>
      </c>
      <c r="L690">
        <v>2002</v>
      </c>
      <c r="M690">
        <v>0.25</v>
      </c>
      <c r="N690">
        <v>0</v>
      </c>
      <c r="O690" t="s">
        <v>18</v>
      </c>
      <c r="P690">
        <v>0</v>
      </c>
      <c r="Q690" t="str">
        <f t="shared" si="71"/>
        <v>Medium</v>
      </c>
      <c r="R690">
        <f t="shared" si="72"/>
        <v>1</v>
      </c>
      <c r="S690" t="str">
        <f t="shared" si="73"/>
        <v>eil33 50 2002 0,25</v>
      </c>
      <c r="T690" t="str">
        <f t="shared" si="74"/>
        <v>eil33 50 2002 0,25_cut_442,653486711787</v>
      </c>
      <c r="U690">
        <f t="shared" si="75"/>
        <v>0</v>
      </c>
      <c r="V690">
        <f t="shared" si="76"/>
        <v>1</v>
      </c>
      <c r="W690">
        <f t="shared" si="70"/>
        <v>2</v>
      </c>
    </row>
    <row r="691" spans="1:23" x14ac:dyDescent="0.2">
      <c r="A691">
        <v>7</v>
      </c>
      <c r="B691">
        <v>42</v>
      </c>
      <c r="C691">
        <v>25</v>
      </c>
      <c r="D691" t="s">
        <v>16</v>
      </c>
      <c r="E691">
        <v>0.59159684181213301</v>
      </c>
      <c r="F691">
        <v>104</v>
      </c>
      <c r="G691">
        <v>0</v>
      </c>
      <c r="H691">
        <v>0</v>
      </c>
      <c r="I691">
        <v>172</v>
      </c>
      <c r="J691">
        <v>0</v>
      </c>
      <c r="K691">
        <v>0</v>
      </c>
      <c r="L691">
        <v>2002</v>
      </c>
      <c r="M691">
        <v>0.05</v>
      </c>
      <c r="N691">
        <v>0</v>
      </c>
      <c r="O691" t="s">
        <v>27</v>
      </c>
      <c r="P691">
        <v>0</v>
      </c>
      <c r="Q691" t="str">
        <f t="shared" si="71"/>
        <v>Small</v>
      </c>
      <c r="R691">
        <f t="shared" si="72"/>
        <v>1</v>
      </c>
      <c r="S691" t="str">
        <f t="shared" si="73"/>
        <v>eil7 25 2002 0,05</v>
      </c>
      <c r="T691" t="str">
        <f t="shared" si="74"/>
        <v>eil7 25 2002 0,05_cut_104</v>
      </c>
      <c r="U691">
        <f t="shared" si="75"/>
        <v>0</v>
      </c>
      <c r="V691">
        <f t="shared" si="76"/>
        <v>1</v>
      </c>
      <c r="W691">
        <f t="shared" si="70"/>
        <v>2</v>
      </c>
    </row>
    <row r="692" spans="1:23" x14ac:dyDescent="0.2">
      <c r="A692">
        <v>30</v>
      </c>
      <c r="B692">
        <v>870</v>
      </c>
      <c r="C692">
        <v>50</v>
      </c>
      <c r="D692" t="s">
        <v>16</v>
      </c>
      <c r="E692">
        <v>85.590833902358995</v>
      </c>
      <c r="F692">
        <v>382.72988778852903</v>
      </c>
      <c r="G692">
        <v>0</v>
      </c>
      <c r="H692">
        <v>0</v>
      </c>
      <c r="I692">
        <v>1944</v>
      </c>
      <c r="J692">
        <v>0</v>
      </c>
      <c r="K692">
        <v>0</v>
      </c>
      <c r="L692">
        <v>2002</v>
      </c>
      <c r="M692">
        <v>0.05</v>
      </c>
      <c r="N692">
        <v>0</v>
      </c>
      <c r="O692" t="s">
        <v>28</v>
      </c>
      <c r="P692">
        <v>0</v>
      </c>
      <c r="Q692" t="str">
        <f t="shared" si="71"/>
        <v>Medium</v>
      </c>
      <c r="R692">
        <f t="shared" si="72"/>
        <v>1</v>
      </c>
      <c r="S692" t="str">
        <f t="shared" si="73"/>
        <v>eil30 50 2002 0,05</v>
      </c>
      <c r="T692" t="str">
        <f t="shared" si="74"/>
        <v>eil30 50 2002 0,05_cut_382,729887788529</v>
      </c>
      <c r="U692">
        <f t="shared" si="75"/>
        <v>0</v>
      </c>
      <c r="V692">
        <f t="shared" si="76"/>
        <v>1</v>
      </c>
      <c r="W692">
        <f t="shared" si="70"/>
        <v>2</v>
      </c>
    </row>
    <row r="693" spans="1:23" x14ac:dyDescent="0.2">
      <c r="A693">
        <v>30</v>
      </c>
      <c r="B693">
        <v>870</v>
      </c>
      <c r="C693">
        <v>100</v>
      </c>
      <c r="D693" t="s">
        <v>16</v>
      </c>
      <c r="E693">
        <v>478.550519227981</v>
      </c>
      <c r="F693">
        <v>382.72988778852903</v>
      </c>
      <c r="G693">
        <v>0</v>
      </c>
      <c r="H693">
        <v>0</v>
      </c>
      <c r="I693">
        <v>3865</v>
      </c>
      <c r="J693">
        <v>0</v>
      </c>
      <c r="K693">
        <v>0</v>
      </c>
      <c r="L693">
        <v>1999</v>
      </c>
      <c r="M693">
        <v>0.25</v>
      </c>
      <c r="N693">
        <v>0</v>
      </c>
      <c r="O693" t="s">
        <v>28</v>
      </c>
      <c r="P693">
        <v>0</v>
      </c>
      <c r="Q693" t="str">
        <f t="shared" si="71"/>
        <v>Medium</v>
      </c>
      <c r="R693">
        <f t="shared" si="72"/>
        <v>1</v>
      </c>
      <c r="S693" t="str">
        <f t="shared" si="73"/>
        <v>eil30 100 1999 0,25</v>
      </c>
      <c r="T693" t="str">
        <f t="shared" si="74"/>
        <v>eil30 100 1999 0,25_cut_382,729887788529</v>
      </c>
      <c r="U693">
        <f t="shared" si="75"/>
        <v>0</v>
      </c>
      <c r="V693">
        <f t="shared" si="76"/>
        <v>1</v>
      </c>
      <c r="W693">
        <f t="shared" si="70"/>
        <v>2</v>
      </c>
    </row>
    <row r="694" spans="1:23" x14ac:dyDescent="0.2">
      <c r="A694">
        <v>31</v>
      </c>
      <c r="B694">
        <v>930</v>
      </c>
      <c r="C694">
        <v>25</v>
      </c>
      <c r="D694" t="s">
        <v>16</v>
      </c>
      <c r="E694">
        <v>6.2225468158721897</v>
      </c>
      <c r="F694">
        <v>222.99999999999901</v>
      </c>
      <c r="G694">
        <v>0</v>
      </c>
      <c r="H694">
        <v>0</v>
      </c>
      <c r="I694">
        <v>199</v>
      </c>
      <c r="J694">
        <v>0</v>
      </c>
      <c r="K694">
        <v>0</v>
      </c>
      <c r="L694">
        <v>1999</v>
      </c>
      <c r="M694">
        <v>0.05</v>
      </c>
      <c r="N694">
        <v>0</v>
      </c>
      <c r="O694" t="s">
        <v>24</v>
      </c>
      <c r="P694">
        <v>0</v>
      </c>
      <c r="Q694" t="str">
        <f t="shared" si="71"/>
        <v>Medium</v>
      </c>
      <c r="R694">
        <f t="shared" si="72"/>
        <v>1</v>
      </c>
      <c r="S694" t="str">
        <f t="shared" si="73"/>
        <v>eil31 25 1999 0,05</v>
      </c>
      <c r="T694" t="str">
        <f t="shared" si="74"/>
        <v>eil31 25 1999 0,05_cut_222,999999999999</v>
      </c>
      <c r="U694">
        <f t="shared" si="75"/>
        <v>0</v>
      </c>
      <c r="V694">
        <f t="shared" si="76"/>
        <v>1</v>
      </c>
      <c r="W694">
        <f t="shared" si="70"/>
        <v>2</v>
      </c>
    </row>
    <row r="695" spans="1:23" x14ac:dyDescent="0.2">
      <c r="A695">
        <v>31</v>
      </c>
      <c r="B695">
        <v>930</v>
      </c>
      <c r="C695">
        <v>100</v>
      </c>
      <c r="D695" t="s">
        <v>19</v>
      </c>
      <c r="E695">
        <v>15.934340000152501</v>
      </c>
      <c r="F695">
        <v>222.99999999999901</v>
      </c>
      <c r="G695">
        <v>0</v>
      </c>
      <c r="H695">
        <v>2.4090056419372501</v>
      </c>
      <c r="I695">
        <v>123</v>
      </c>
      <c r="J695">
        <v>73</v>
      </c>
      <c r="K695">
        <v>0.1</v>
      </c>
      <c r="L695">
        <v>1999</v>
      </c>
      <c r="M695">
        <v>0.05</v>
      </c>
      <c r="N695">
        <v>0</v>
      </c>
      <c r="O695" t="s">
        <v>24</v>
      </c>
      <c r="P695">
        <v>0.59349593495934905</v>
      </c>
      <c r="Q695" t="str">
        <f t="shared" si="71"/>
        <v>Medium</v>
      </c>
      <c r="R695">
        <f t="shared" si="72"/>
        <v>1</v>
      </c>
      <c r="S695" t="str">
        <f t="shared" si="73"/>
        <v>eil31 100 1999 0,05</v>
      </c>
      <c r="T695" t="str">
        <f t="shared" si="74"/>
        <v>eil31 100 1999 0,05_warmstart_222,999999999999</v>
      </c>
      <c r="U695">
        <f t="shared" si="75"/>
        <v>0</v>
      </c>
      <c r="V695">
        <f t="shared" si="76"/>
        <v>1</v>
      </c>
      <c r="W695">
        <f t="shared" si="70"/>
        <v>2</v>
      </c>
    </row>
    <row r="696" spans="1:23" x14ac:dyDescent="0.2">
      <c r="A696">
        <v>7</v>
      </c>
      <c r="B696">
        <v>42</v>
      </c>
      <c r="C696">
        <v>100</v>
      </c>
      <c r="D696" t="s">
        <v>16</v>
      </c>
      <c r="E696">
        <v>3.2124824523925701</v>
      </c>
      <c r="F696">
        <v>103.99999999999901</v>
      </c>
      <c r="G696">
        <v>0</v>
      </c>
      <c r="H696">
        <v>0</v>
      </c>
      <c r="I696">
        <v>1016</v>
      </c>
      <c r="J696">
        <v>0</v>
      </c>
      <c r="K696">
        <v>0</v>
      </c>
      <c r="L696">
        <v>2002</v>
      </c>
      <c r="M696">
        <v>0.05</v>
      </c>
      <c r="N696">
        <v>0</v>
      </c>
      <c r="O696" t="s">
        <v>27</v>
      </c>
      <c r="P696">
        <v>0</v>
      </c>
      <c r="Q696" t="str">
        <f t="shared" si="71"/>
        <v>Small</v>
      </c>
      <c r="R696">
        <f t="shared" si="72"/>
        <v>1</v>
      </c>
      <c r="S696" t="str">
        <f t="shared" si="73"/>
        <v>eil7 100 2002 0,05</v>
      </c>
      <c r="T696" t="str">
        <f t="shared" si="74"/>
        <v>eil7 100 2002 0,05_cut_103,999999999999</v>
      </c>
      <c r="U696">
        <f t="shared" si="75"/>
        <v>0</v>
      </c>
      <c r="V696">
        <f t="shared" si="76"/>
        <v>1</v>
      </c>
      <c r="W696">
        <f t="shared" si="70"/>
        <v>2</v>
      </c>
    </row>
    <row r="697" spans="1:23" x14ac:dyDescent="0.2">
      <c r="A697">
        <v>30</v>
      </c>
      <c r="B697">
        <v>870</v>
      </c>
      <c r="C697">
        <v>25</v>
      </c>
      <c r="D697" t="s">
        <v>19</v>
      </c>
      <c r="E697">
        <v>23.797606468200598</v>
      </c>
      <c r="F697">
        <v>382.72988778852903</v>
      </c>
      <c r="G697">
        <v>0</v>
      </c>
      <c r="H697">
        <v>1.6315104961395199</v>
      </c>
      <c r="I697">
        <v>343</v>
      </c>
      <c r="J697">
        <v>213</v>
      </c>
      <c r="K697">
        <v>0.1</v>
      </c>
      <c r="L697">
        <v>2002</v>
      </c>
      <c r="M697">
        <v>0.75</v>
      </c>
      <c r="N697">
        <v>0</v>
      </c>
      <c r="O697" t="s">
        <v>28</v>
      </c>
      <c r="P697">
        <v>0.62099125364431396</v>
      </c>
      <c r="Q697" t="str">
        <f t="shared" si="71"/>
        <v>Medium</v>
      </c>
      <c r="R697">
        <f t="shared" si="72"/>
        <v>1</v>
      </c>
      <c r="S697" t="str">
        <f t="shared" si="73"/>
        <v>eil30 25 2002 0,75</v>
      </c>
      <c r="T697" t="str">
        <f t="shared" si="74"/>
        <v>eil30 25 2002 0,75_warmstart_382,729887788529</v>
      </c>
      <c r="U697">
        <f t="shared" si="75"/>
        <v>0</v>
      </c>
      <c r="V697">
        <f t="shared" si="76"/>
        <v>1</v>
      </c>
      <c r="W697">
        <f t="shared" si="70"/>
        <v>2</v>
      </c>
    </row>
    <row r="698" spans="1:23" x14ac:dyDescent="0.2">
      <c r="A698">
        <v>48</v>
      </c>
      <c r="B698">
        <v>2256</v>
      </c>
      <c r="C698">
        <v>50</v>
      </c>
      <c r="D698" t="s">
        <v>16</v>
      </c>
      <c r="E698">
        <v>7202.6016328334799</v>
      </c>
      <c r="F698" t="s">
        <v>17</v>
      </c>
      <c r="G698" t="s">
        <v>17</v>
      </c>
      <c r="H698">
        <v>0</v>
      </c>
      <c r="I698">
        <v>57706</v>
      </c>
      <c r="J698">
        <v>0</v>
      </c>
      <c r="K698">
        <v>0</v>
      </c>
      <c r="L698">
        <v>2001</v>
      </c>
      <c r="M698">
        <v>0.05</v>
      </c>
      <c r="N698">
        <v>0</v>
      </c>
      <c r="O698" t="s">
        <v>23</v>
      </c>
      <c r="P698">
        <v>0</v>
      </c>
      <c r="Q698" t="str">
        <f t="shared" si="71"/>
        <v>Medium</v>
      </c>
      <c r="R698">
        <f t="shared" si="72"/>
        <v>0</v>
      </c>
      <c r="S698" t="str">
        <f t="shared" si="73"/>
        <v>att48 50 2001 0,05</v>
      </c>
      <c r="T698" t="str">
        <f t="shared" si="74"/>
        <v>att48 50 2001 0,05_cut_inf</v>
      </c>
      <c r="U698" t="str">
        <f t="shared" si="75"/>
        <v>inf</v>
      </c>
      <c r="V698">
        <f t="shared" si="76"/>
        <v>0</v>
      </c>
      <c r="W698">
        <f t="shared" si="70"/>
        <v>2</v>
      </c>
    </row>
    <row r="699" spans="1:23" x14ac:dyDescent="0.2">
      <c r="A699">
        <v>33</v>
      </c>
      <c r="B699">
        <v>1056</v>
      </c>
      <c r="C699">
        <v>50</v>
      </c>
      <c r="D699" t="s">
        <v>19</v>
      </c>
      <c r="E699">
        <v>235.45343160629201</v>
      </c>
      <c r="F699">
        <v>442.65348671178799</v>
      </c>
      <c r="G699">
        <v>0</v>
      </c>
      <c r="H699">
        <v>5.4578793048858598</v>
      </c>
      <c r="I699">
        <v>398</v>
      </c>
      <c r="J699">
        <v>141</v>
      </c>
      <c r="K699">
        <v>0.1</v>
      </c>
      <c r="L699">
        <v>2002</v>
      </c>
      <c r="M699">
        <v>0.75</v>
      </c>
      <c r="N699">
        <v>7893</v>
      </c>
      <c r="O699" t="s">
        <v>18</v>
      </c>
      <c r="P699">
        <v>0.35427135678391902</v>
      </c>
      <c r="Q699" t="str">
        <f t="shared" si="71"/>
        <v>Medium</v>
      </c>
      <c r="R699">
        <f t="shared" si="72"/>
        <v>1</v>
      </c>
      <c r="S699" t="str">
        <f t="shared" si="73"/>
        <v>eil33 50 2002 0,75</v>
      </c>
      <c r="T699" t="str">
        <f t="shared" si="74"/>
        <v>eil33 50 2002 0,75_warmstart_442,653486711788</v>
      </c>
      <c r="U699">
        <f t="shared" si="75"/>
        <v>0</v>
      </c>
      <c r="V699">
        <f t="shared" si="76"/>
        <v>1</v>
      </c>
      <c r="W699">
        <f t="shared" si="70"/>
        <v>2</v>
      </c>
    </row>
    <row r="700" spans="1:23" x14ac:dyDescent="0.2">
      <c r="A700">
        <v>7</v>
      </c>
      <c r="B700">
        <v>42</v>
      </c>
      <c r="C700">
        <v>250</v>
      </c>
      <c r="D700" t="s">
        <v>16</v>
      </c>
      <c r="E700">
        <v>1.2195560932159399</v>
      </c>
      <c r="F700">
        <v>75.287999999999897</v>
      </c>
      <c r="G700">
        <v>0</v>
      </c>
      <c r="H700">
        <v>0</v>
      </c>
      <c r="I700">
        <v>45</v>
      </c>
      <c r="J700">
        <v>0</v>
      </c>
      <c r="K700">
        <v>0</v>
      </c>
      <c r="L700">
        <v>2001</v>
      </c>
      <c r="M700">
        <v>0.75</v>
      </c>
      <c r="N700">
        <v>0</v>
      </c>
      <c r="O700" t="s">
        <v>27</v>
      </c>
      <c r="P700">
        <v>0</v>
      </c>
      <c r="Q700" t="str">
        <f t="shared" si="71"/>
        <v>Small</v>
      </c>
      <c r="R700">
        <f t="shared" si="72"/>
        <v>1</v>
      </c>
      <c r="S700" t="str">
        <f t="shared" si="73"/>
        <v>eil7 250 2001 0,75</v>
      </c>
      <c r="T700" t="str">
        <f t="shared" si="74"/>
        <v>eil7 250 2001 0,75_cut_75,2879999999999</v>
      </c>
      <c r="U700">
        <f t="shared" si="75"/>
        <v>0</v>
      </c>
      <c r="V700">
        <f t="shared" si="76"/>
        <v>1</v>
      </c>
      <c r="W700">
        <f t="shared" si="70"/>
        <v>2</v>
      </c>
    </row>
    <row r="701" spans="1:23" x14ac:dyDescent="0.2">
      <c r="A701">
        <v>76</v>
      </c>
      <c r="B701">
        <v>5700</v>
      </c>
      <c r="C701">
        <v>50</v>
      </c>
      <c r="D701" t="s">
        <v>19</v>
      </c>
      <c r="E701">
        <v>4321.6542389392798</v>
      </c>
      <c r="F701">
        <v>544.36905175591403</v>
      </c>
      <c r="G701">
        <v>0</v>
      </c>
      <c r="H701">
        <v>10.4490146636962</v>
      </c>
      <c r="I701">
        <v>445</v>
      </c>
      <c r="J701">
        <v>226</v>
      </c>
      <c r="K701">
        <v>0.1</v>
      </c>
      <c r="L701">
        <v>2000</v>
      </c>
      <c r="M701">
        <v>0.05</v>
      </c>
      <c r="N701">
        <v>10766</v>
      </c>
      <c r="O701" t="s">
        <v>30</v>
      </c>
      <c r="P701">
        <v>0.50786516853932495</v>
      </c>
      <c r="Q701" t="str">
        <f t="shared" si="71"/>
        <v>Large</v>
      </c>
      <c r="R701">
        <f t="shared" si="72"/>
        <v>1</v>
      </c>
      <c r="S701" t="str">
        <f t="shared" si="73"/>
        <v>eilA76 50 2000 0,05</v>
      </c>
      <c r="T701" t="str">
        <f t="shared" si="74"/>
        <v>eilA76 50 2000 0,05_warmstart_544,369051755914</v>
      </c>
      <c r="U701" t="str">
        <f t="shared" si="75"/>
        <v>Niet meedoen</v>
      </c>
      <c r="V701">
        <f t="shared" si="76"/>
        <v>1</v>
      </c>
      <c r="W701">
        <f t="shared" si="70"/>
        <v>2</v>
      </c>
    </row>
    <row r="702" spans="1:23" x14ac:dyDescent="0.2">
      <c r="A702">
        <v>101</v>
      </c>
      <c r="B702">
        <v>10100</v>
      </c>
      <c r="C702">
        <v>100</v>
      </c>
      <c r="D702" t="s">
        <v>16</v>
      </c>
      <c r="E702">
        <v>7224.3188447952198</v>
      </c>
      <c r="F702" t="s">
        <v>17</v>
      </c>
      <c r="G702" t="s">
        <v>17</v>
      </c>
      <c r="H702">
        <v>0</v>
      </c>
      <c r="I702">
        <v>5534</v>
      </c>
      <c r="J702">
        <v>0</v>
      </c>
      <c r="K702">
        <v>0</v>
      </c>
      <c r="L702">
        <v>2002</v>
      </c>
      <c r="M702">
        <v>0.05</v>
      </c>
      <c r="N702">
        <v>0</v>
      </c>
      <c r="O702" t="s">
        <v>32</v>
      </c>
      <c r="P702">
        <v>0</v>
      </c>
      <c r="Q702" t="str">
        <f t="shared" si="71"/>
        <v>Large</v>
      </c>
      <c r="R702">
        <f t="shared" si="72"/>
        <v>0</v>
      </c>
      <c r="S702" t="str">
        <f t="shared" si="73"/>
        <v>eilB101 100 2002 0,05</v>
      </c>
      <c r="T702" t="str">
        <f t="shared" si="74"/>
        <v>eilB101 100 2002 0,05_cut_inf</v>
      </c>
      <c r="U702" t="str">
        <f t="shared" si="75"/>
        <v>inf</v>
      </c>
      <c r="V702">
        <f t="shared" si="76"/>
        <v>0</v>
      </c>
      <c r="W702">
        <f t="shared" si="70"/>
        <v>2</v>
      </c>
    </row>
    <row r="703" spans="1:23" x14ac:dyDescent="0.2">
      <c r="A703">
        <v>7</v>
      </c>
      <c r="B703">
        <v>42</v>
      </c>
      <c r="C703">
        <v>50</v>
      </c>
      <c r="D703" t="s">
        <v>19</v>
      </c>
      <c r="E703">
        <v>0.69303774833679199</v>
      </c>
      <c r="F703">
        <v>76.86</v>
      </c>
      <c r="G703">
        <v>0</v>
      </c>
      <c r="H703">
        <v>0.43825674057006803</v>
      </c>
      <c r="I703">
        <v>13</v>
      </c>
      <c r="J703">
        <v>8</v>
      </c>
      <c r="K703">
        <v>0.1</v>
      </c>
      <c r="L703">
        <v>2002</v>
      </c>
      <c r="M703">
        <v>0.75</v>
      </c>
      <c r="N703">
        <v>71</v>
      </c>
      <c r="O703" t="s">
        <v>27</v>
      </c>
      <c r="P703">
        <v>0.61538461538461497</v>
      </c>
      <c r="Q703" t="str">
        <f t="shared" si="71"/>
        <v>Small</v>
      </c>
      <c r="R703">
        <f t="shared" si="72"/>
        <v>1</v>
      </c>
      <c r="S703" t="str">
        <f t="shared" si="73"/>
        <v>eil7 50 2002 0,75</v>
      </c>
      <c r="T703" t="str">
        <f t="shared" si="74"/>
        <v>eil7 50 2002 0,75_warmstart_76,86</v>
      </c>
      <c r="U703">
        <f t="shared" si="75"/>
        <v>0</v>
      </c>
      <c r="V703">
        <f t="shared" si="76"/>
        <v>1</v>
      </c>
      <c r="W703">
        <f t="shared" si="70"/>
        <v>2</v>
      </c>
    </row>
    <row r="704" spans="1:23" x14ac:dyDescent="0.2">
      <c r="A704">
        <v>23</v>
      </c>
      <c r="B704">
        <v>506</v>
      </c>
      <c r="C704">
        <v>25</v>
      </c>
      <c r="D704" t="s">
        <v>19</v>
      </c>
      <c r="E704">
        <v>3.4621627330779998</v>
      </c>
      <c r="F704">
        <v>470.05859968022298</v>
      </c>
      <c r="G704">
        <v>0</v>
      </c>
      <c r="H704">
        <v>0.73521637916564897</v>
      </c>
      <c r="I704">
        <v>144</v>
      </c>
      <c r="J704">
        <v>111</v>
      </c>
      <c r="K704">
        <v>0.1</v>
      </c>
      <c r="L704">
        <v>2002</v>
      </c>
      <c r="M704">
        <v>0.75</v>
      </c>
      <c r="N704">
        <v>0</v>
      </c>
      <c r="O704" t="s">
        <v>25</v>
      </c>
      <c r="P704">
        <v>0.77083333333333304</v>
      </c>
      <c r="Q704" t="str">
        <f t="shared" si="71"/>
        <v>Small</v>
      </c>
      <c r="R704">
        <f t="shared" si="72"/>
        <v>1</v>
      </c>
      <c r="S704" t="str">
        <f t="shared" si="73"/>
        <v>eil23 25 2002 0,75</v>
      </c>
      <c r="T704" t="str">
        <f t="shared" si="74"/>
        <v>eil23 25 2002 0,75_warmstart_470,058599680223</v>
      </c>
      <c r="U704">
        <f t="shared" si="75"/>
        <v>0</v>
      </c>
      <c r="V704">
        <f t="shared" si="76"/>
        <v>1</v>
      </c>
      <c r="W704">
        <f t="shared" si="70"/>
        <v>2</v>
      </c>
    </row>
    <row r="705" spans="1:23" x14ac:dyDescent="0.2">
      <c r="A705">
        <v>51</v>
      </c>
      <c r="B705">
        <v>2550</v>
      </c>
      <c r="C705">
        <v>50</v>
      </c>
      <c r="D705" t="s">
        <v>16</v>
      </c>
      <c r="E705">
        <v>7202.8968949317896</v>
      </c>
      <c r="F705">
        <v>428.87175639203298</v>
      </c>
      <c r="G705">
        <v>9.7164086828713993E-3</v>
      </c>
      <c r="H705">
        <v>0</v>
      </c>
      <c r="I705">
        <v>32542</v>
      </c>
      <c r="J705">
        <v>0</v>
      </c>
      <c r="K705">
        <v>0</v>
      </c>
      <c r="L705">
        <v>1998</v>
      </c>
      <c r="M705">
        <v>0.05</v>
      </c>
      <c r="N705">
        <v>0</v>
      </c>
      <c r="O705" t="s">
        <v>20</v>
      </c>
      <c r="P705">
        <v>0</v>
      </c>
      <c r="Q705" t="str">
        <f t="shared" si="71"/>
        <v>Large</v>
      </c>
      <c r="R705">
        <f t="shared" si="72"/>
        <v>1</v>
      </c>
      <c r="S705" t="str">
        <f t="shared" si="73"/>
        <v>eil51 50 1998 0,05</v>
      </c>
      <c r="T705" t="str">
        <f t="shared" si="74"/>
        <v>eil51 50 1998 0,05_cut_428,871756392033</v>
      </c>
      <c r="U705">
        <f t="shared" si="75"/>
        <v>9.7164086828713993E-3</v>
      </c>
      <c r="V705">
        <f t="shared" si="76"/>
        <v>0</v>
      </c>
      <c r="W705">
        <f t="shared" si="70"/>
        <v>2</v>
      </c>
    </row>
    <row r="706" spans="1:23" x14ac:dyDescent="0.2">
      <c r="A706">
        <v>76</v>
      </c>
      <c r="B706">
        <v>5700</v>
      </c>
      <c r="C706">
        <v>100</v>
      </c>
      <c r="D706" t="s">
        <v>16</v>
      </c>
      <c r="E706">
        <v>7214.2945230007099</v>
      </c>
      <c r="F706" t="s">
        <v>17</v>
      </c>
      <c r="G706" t="s">
        <v>17</v>
      </c>
      <c r="H706">
        <v>0</v>
      </c>
      <c r="I706">
        <v>3387</v>
      </c>
      <c r="J706">
        <v>0</v>
      </c>
      <c r="K706">
        <v>0</v>
      </c>
      <c r="L706">
        <v>2002</v>
      </c>
      <c r="M706">
        <v>0.75</v>
      </c>
      <c r="N706">
        <v>0</v>
      </c>
      <c r="O706" t="s">
        <v>33</v>
      </c>
      <c r="P706">
        <v>0</v>
      </c>
      <c r="Q706" t="str">
        <f t="shared" si="71"/>
        <v>Large</v>
      </c>
      <c r="R706">
        <f t="shared" si="72"/>
        <v>0</v>
      </c>
      <c r="S706" t="str">
        <f t="shared" si="73"/>
        <v>eilC76 100 2002 0,75</v>
      </c>
      <c r="T706" t="str">
        <f t="shared" si="74"/>
        <v>eilC76 100 2002 0,75_cut_inf</v>
      </c>
      <c r="U706" t="str">
        <f t="shared" si="75"/>
        <v>inf</v>
      </c>
      <c r="V706">
        <f t="shared" si="76"/>
        <v>0</v>
      </c>
      <c r="W706">
        <f t="shared" ref="W706:W769" si="77">COUNTIF(S:S,S706)</f>
        <v>2</v>
      </c>
    </row>
    <row r="707" spans="1:23" x14ac:dyDescent="0.2">
      <c r="A707">
        <v>23</v>
      </c>
      <c r="B707">
        <v>506</v>
      </c>
      <c r="C707">
        <v>100</v>
      </c>
      <c r="D707" t="s">
        <v>16</v>
      </c>
      <c r="E707">
        <v>72.579230070114093</v>
      </c>
      <c r="F707">
        <v>470.05859968022401</v>
      </c>
      <c r="G707">
        <v>0</v>
      </c>
      <c r="H707">
        <v>0</v>
      </c>
      <c r="I707">
        <v>553</v>
      </c>
      <c r="J707">
        <v>0</v>
      </c>
      <c r="K707">
        <v>0</v>
      </c>
      <c r="L707">
        <v>1998</v>
      </c>
      <c r="M707">
        <v>0.75</v>
      </c>
      <c r="N707">
        <v>0</v>
      </c>
      <c r="O707" t="s">
        <v>25</v>
      </c>
      <c r="P707">
        <v>0</v>
      </c>
      <c r="Q707" t="str">
        <f t="shared" ref="Q707:Q770" si="78">IF(A707&lt;25,"Small",IF(A707&lt;50,"Medium","Large"))</f>
        <v>Small</v>
      </c>
      <c r="R707">
        <f t="shared" ref="R707:R770" si="79">IF(ISNUMBER(G707),1,0)</f>
        <v>1</v>
      </c>
      <c r="S707" t="str">
        <f t="shared" ref="S707:S770" si="80">O707 &amp; " " &amp; C707  &amp; " " &amp; L707 &amp; " " &amp; M707</f>
        <v>eil23 100 1998 0,75</v>
      </c>
      <c r="T707" t="str">
        <f t="shared" ref="T707:T770" si="81">S707&amp;"_"&amp;D707&amp;"_"&amp;F707</f>
        <v>eil23 100 1998 0,75_cut_470,058599680224</v>
      </c>
      <c r="U707">
        <f t="shared" ref="U707:U770" si="82">IF(AND(D707="warmstart", COUNTIF(T:T,S707 &amp; "_cut_inf") &gt; 0), "Niet meedoen",G707)</f>
        <v>0</v>
      </c>
      <c r="V707">
        <f t="shared" ref="V707:V770" si="83">IF(G707=0,1,0)</f>
        <v>1</v>
      </c>
      <c r="W707">
        <f t="shared" si="77"/>
        <v>2</v>
      </c>
    </row>
    <row r="708" spans="1:23" x14ac:dyDescent="0.2">
      <c r="A708">
        <v>13</v>
      </c>
      <c r="B708">
        <v>156</v>
      </c>
      <c r="C708">
        <v>25</v>
      </c>
      <c r="D708" t="s">
        <v>19</v>
      </c>
      <c r="E708">
        <v>0.84508609771728505</v>
      </c>
      <c r="F708">
        <v>153</v>
      </c>
      <c r="G708">
        <v>0</v>
      </c>
      <c r="H708">
        <v>0.424574375152587</v>
      </c>
      <c r="I708">
        <v>79</v>
      </c>
      <c r="J708">
        <v>31</v>
      </c>
      <c r="K708">
        <v>0.1</v>
      </c>
      <c r="L708">
        <v>2002</v>
      </c>
      <c r="M708">
        <v>0.05</v>
      </c>
      <c r="N708">
        <v>0</v>
      </c>
      <c r="O708" t="s">
        <v>21</v>
      </c>
      <c r="P708">
        <v>0.392405063291139</v>
      </c>
      <c r="Q708" t="str">
        <f t="shared" si="78"/>
        <v>Small</v>
      </c>
      <c r="R708">
        <f t="shared" si="79"/>
        <v>1</v>
      </c>
      <c r="S708" t="str">
        <f t="shared" si="80"/>
        <v>eil13 25 2002 0,05</v>
      </c>
      <c r="T708" t="str">
        <f t="shared" si="81"/>
        <v>eil13 25 2002 0,05_warmstart_153</v>
      </c>
      <c r="U708">
        <f t="shared" si="82"/>
        <v>0</v>
      </c>
      <c r="V708">
        <f t="shared" si="83"/>
        <v>1</v>
      </c>
      <c r="W708">
        <f t="shared" si="77"/>
        <v>2</v>
      </c>
    </row>
    <row r="709" spans="1:23" x14ac:dyDescent="0.2">
      <c r="A709">
        <v>76</v>
      </c>
      <c r="B709">
        <v>5700</v>
      </c>
      <c r="C709">
        <v>50</v>
      </c>
      <c r="D709" t="s">
        <v>16</v>
      </c>
      <c r="E709">
        <v>7206.2753021716999</v>
      </c>
      <c r="F709" t="s">
        <v>17</v>
      </c>
      <c r="G709" t="s">
        <v>17</v>
      </c>
      <c r="H709">
        <v>0</v>
      </c>
      <c r="I709">
        <v>6294</v>
      </c>
      <c r="J709">
        <v>0</v>
      </c>
      <c r="K709">
        <v>0</v>
      </c>
      <c r="L709">
        <v>2001</v>
      </c>
      <c r="M709">
        <v>0.25</v>
      </c>
      <c r="N709">
        <v>0</v>
      </c>
      <c r="O709" t="s">
        <v>33</v>
      </c>
      <c r="P709">
        <v>0</v>
      </c>
      <c r="Q709" t="str">
        <f t="shared" si="78"/>
        <v>Large</v>
      </c>
      <c r="R709">
        <f t="shared" si="79"/>
        <v>0</v>
      </c>
      <c r="S709" t="str">
        <f t="shared" si="80"/>
        <v>eilC76 50 2001 0,25</v>
      </c>
      <c r="T709" t="str">
        <f t="shared" si="81"/>
        <v>eilC76 50 2001 0,25_cut_inf</v>
      </c>
      <c r="U709" t="str">
        <f t="shared" si="82"/>
        <v>inf</v>
      </c>
      <c r="V709">
        <f t="shared" si="83"/>
        <v>0</v>
      </c>
      <c r="W709">
        <f t="shared" si="77"/>
        <v>2</v>
      </c>
    </row>
    <row r="710" spans="1:23" x14ac:dyDescent="0.2">
      <c r="A710">
        <v>30</v>
      </c>
      <c r="B710">
        <v>870</v>
      </c>
      <c r="C710">
        <v>25</v>
      </c>
      <c r="D710" t="s">
        <v>16</v>
      </c>
      <c r="E710">
        <v>26.962840080261198</v>
      </c>
      <c r="F710">
        <v>382.72988778852903</v>
      </c>
      <c r="G710">
        <v>0</v>
      </c>
      <c r="H710">
        <v>0</v>
      </c>
      <c r="I710">
        <v>1226</v>
      </c>
      <c r="J710">
        <v>0</v>
      </c>
      <c r="K710">
        <v>0</v>
      </c>
      <c r="L710">
        <v>2002</v>
      </c>
      <c r="M710">
        <v>0.75</v>
      </c>
      <c r="N710">
        <v>0</v>
      </c>
      <c r="O710" t="s">
        <v>28</v>
      </c>
      <c r="P710">
        <v>0</v>
      </c>
      <c r="Q710" t="str">
        <f t="shared" si="78"/>
        <v>Medium</v>
      </c>
      <c r="R710">
        <f t="shared" si="79"/>
        <v>1</v>
      </c>
      <c r="S710" t="str">
        <f t="shared" si="80"/>
        <v>eil30 25 2002 0,75</v>
      </c>
      <c r="T710" t="str">
        <f t="shared" si="81"/>
        <v>eil30 25 2002 0,75_cut_382,729887788529</v>
      </c>
      <c r="U710">
        <f t="shared" si="82"/>
        <v>0</v>
      </c>
      <c r="V710">
        <f t="shared" si="83"/>
        <v>1</v>
      </c>
      <c r="W710">
        <f t="shared" si="77"/>
        <v>2</v>
      </c>
    </row>
    <row r="711" spans="1:23" x14ac:dyDescent="0.2">
      <c r="A711">
        <v>7</v>
      </c>
      <c r="B711">
        <v>42</v>
      </c>
      <c r="C711">
        <v>50</v>
      </c>
      <c r="D711" t="s">
        <v>16</v>
      </c>
      <c r="E711">
        <v>0.58798718452453602</v>
      </c>
      <c r="F711">
        <v>76.86</v>
      </c>
      <c r="G711">
        <v>0</v>
      </c>
      <c r="H711">
        <v>0</v>
      </c>
      <c r="I711">
        <v>36</v>
      </c>
      <c r="J711">
        <v>0</v>
      </c>
      <c r="K711">
        <v>0</v>
      </c>
      <c r="L711">
        <v>2002</v>
      </c>
      <c r="M711">
        <v>0.75</v>
      </c>
      <c r="N711">
        <v>0</v>
      </c>
      <c r="O711" t="s">
        <v>27</v>
      </c>
      <c r="P711">
        <v>0</v>
      </c>
      <c r="Q711" t="str">
        <f t="shared" si="78"/>
        <v>Small</v>
      </c>
      <c r="R711">
        <f t="shared" si="79"/>
        <v>1</v>
      </c>
      <c r="S711" t="str">
        <f t="shared" si="80"/>
        <v>eil7 50 2002 0,75</v>
      </c>
      <c r="T711" t="str">
        <f t="shared" si="81"/>
        <v>eil7 50 2002 0,75_cut_76,86</v>
      </c>
      <c r="U711">
        <f t="shared" si="82"/>
        <v>0</v>
      </c>
      <c r="V711">
        <f t="shared" si="83"/>
        <v>1</v>
      </c>
      <c r="W711">
        <f t="shared" si="77"/>
        <v>2</v>
      </c>
    </row>
    <row r="712" spans="1:23" x14ac:dyDescent="0.2">
      <c r="A712">
        <v>31</v>
      </c>
      <c r="B712">
        <v>930</v>
      </c>
      <c r="C712">
        <v>50</v>
      </c>
      <c r="D712" t="s">
        <v>16</v>
      </c>
      <c r="E712">
        <v>10.558495998382501</v>
      </c>
      <c r="F712">
        <v>222.99999999999901</v>
      </c>
      <c r="G712">
        <v>0</v>
      </c>
      <c r="H712">
        <v>0</v>
      </c>
      <c r="I712">
        <v>251</v>
      </c>
      <c r="J712">
        <v>0</v>
      </c>
      <c r="K712">
        <v>0</v>
      </c>
      <c r="L712">
        <v>1999</v>
      </c>
      <c r="M712">
        <v>0.75</v>
      </c>
      <c r="N712">
        <v>0</v>
      </c>
      <c r="O712" t="s">
        <v>24</v>
      </c>
      <c r="P712">
        <v>0</v>
      </c>
      <c r="Q712" t="str">
        <f t="shared" si="78"/>
        <v>Medium</v>
      </c>
      <c r="R712">
        <f t="shared" si="79"/>
        <v>1</v>
      </c>
      <c r="S712" t="str">
        <f t="shared" si="80"/>
        <v>eil31 50 1999 0,75</v>
      </c>
      <c r="T712" t="str">
        <f t="shared" si="81"/>
        <v>eil31 50 1999 0,75_cut_222,999999999999</v>
      </c>
      <c r="U712">
        <f t="shared" si="82"/>
        <v>0</v>
      </c>
      <c r="V712">
        <f t="shared" si="83"/>
        <v>1</v>
      </c>
      <c r="W712">
        <f t="shared" si="77"/>
        <v>2</v>
      </c>
    </row>
    <row r="713" spans="1:23" x14ac:dyDescent="0.2">
      <c r="A713">
        <v>76</v>
      </c>
      <c r="B713">
        <v>5700</v>
      </c>
      <c r="C713">
        <v>25</v>
      </c>
      <c r="D713" t="s">
        <v>19</v>
      </c>
      <c r="E713">
        <v>2430.5260272025998</v>
      </c>
      <c r="F713">
        <v>544.36905267082795</v>
      </c>
      <c r="G713">
        <v>0</v>
      </c>
      <c r="H713">
        <v>9.4107596874237007</v>
      </c>
      <c r="I713">
        <v>447</v>
      </c>
      <c r="J713">
        <v>108</v>
      </c>
      <c r="K713">
        <v>0.1</v>
      </c>
      <c r="L713">
        <v>1998</v>
      </c>
      <c r="M713">
        <v>0.75</v>
      </c>
      <c r="N713">
        <v>4827</v>
      </c>
      <c r="O713" t="s">
        <v>29</v>
      </c>
      <c r="P713">
        <v>0.24161073825503299</v>
      </c>
      <c r="Q713" t="str">
        <f t="shared" si="78"/>
        <v>Large</v>
      </c>
      <c r="R713">
        <f t="shared" si="79"/>
        <v>1</v>
      </c>
      <c r="S713" t="str">
        <f t="shared" si="80"/>
        <v>eilD76 25 1998 0,75</v>
      </c>
      <c r="T713" t="str">
        <f t="shared" si="81"/>
        <v>eilD76 25 1998 0,75_warmstart_544,369052670828</v>
      </c>
      <c r="U713">
        <f t="shared" si="82"/>
        <v>0</v>
      </c>
      <c r="V713">
        <f t="shared" si="83"/>
        <v>1</v>
      </c>
      <c r="W713">
        <f t="shared" si="77"/>
        <v>2</v>
      </c>
    </row>
    <row r="714" spans="1:23" x14ac:dyDescent="0.2">
      <c r="A714">
        <v>22</v>
      </c>
      <c r="B714">
        <v>462</v>
      </c>
      <c r="C714">
        <v>100</v>
      </c>
      <c r="D714" t="s">
        <v>16</v>
      </c>
      <c r="E714">
        <v>415.04148674011202</v>
      </c>
      <c r="F714">
        <v>278.43707695875997</v>
      </c>
      <c r="G714">
        <v>0</v>
      </c>
      <c r="H714">
        <v>0</v>
      </c>
      <c r="I714">
        <v>7085</v>
      </c>
      <c r="J714">
        <v>0</v>
      </c>
      <c r="K714">
        <v>0</v>
      </c>
      <c r="L714">
        <v>2000</v>
      </c>
      <c r="M714">
        <v>0.25</v>
      </c>
      <c r="N714">
        <v>0</v>
      </c>
      <c r="O714" t="s">
        <v>22</v>
      </c>
      <c r="P714">
        <v>0</v>
      </c>
      <c r="Q714" t="str">
        <f t="shared" si="78"/>
        <v>Small</v>
      </c>
      <c r="R714">
        <f t="shared" si="79"/>
        <v>1</v>
      </c>
      <c r="S714" t="str">
        <f t="shared" si="80"/>
        <v>eil22 100 2000 0,25</v>
      </c>
      <c r="T714" t="str">
        <f t="shared" si="81"/>
        <v>eil22 100 2000 0,25_cut_278,43707695876</v>
      </c>
      <c r="U714">
        <f t="shared" si="82"/>
        <v>0</v>
      </c>
      <c r="V714">
        <f t="shared" si="83"/>
        <v>1</v>
      </c>
      <c r="W714">
        <f t="shared" si="77"/>
        <v>2</v>
      </c>
    </row>
    <row r="715" spans="1:23" x14ac:dyDescent="0.2">
      <c r="A715">
        <v>33</v>
      </c>
      <c r="B715">
        <v>1056</v>
      </c>
      <c r="C715">
        <v>25</v>
      </c>
      <c r="D715" t="s">
        <v>19</v>
      </c>
      <c r="E715">
        <v>32.060264825820902</v>
      </c>
      <c r="F715">
        <v>442.65348671178799</v>
      </c>
      <c r="G715">
        <v>0</v>
      </c>
      <c r="H715">
        <v>3.3554692268371502</v>
      </c>
      <c r="I715">
        <v>398</v>
      </c>
      <c r="J715">
        <v>236</v>
      </c>
      <c r="K715">
        <v>0.1</v>
      </c>
      <c r="L715">
        <v>2001</v>
      </c>
      <c r="M715">
        <v>0.05</v>
      </c>
      <c r="N715">
        <v>840</v>
      </c>
      <c r="O715" t="s">
        <v>18</v>
      </c>
      <c r="P715">
        <v>0.59296482412060303</v>
      </c>
      <c r="Q715" t="str">
        <f t="shared" si="78"/>
        <v>Medium</v>
      </c>
      <c r="R715">
        <f t="shared" si="79"/>
        <v>1</v>
      </c>
      <c r="S715" t="str">
        <f t="shared" si="80"/>
        <v>eil33 25 2001 0,05</v>
      </c>
      <c r="T715" t="str">
        <f t="shared" si="81"/>
        <v>eil33 25 2001 0,05_warmstart_442,653486711788</v>
      </c>
      <c r="U715">
        <f t="shared" si="82"/>
        <v>0</v>
      </c>
      <c r="V715">
        <f t="shared" si="83"/>
        <v>1</v>
      </c>
      <c r="W715">
        <f t="shared" si="77"/>
        <v>2</v>
      </c>
    </row>
    <row r="716" spans="1:23" x14ac:dyDescent="0.2">
      <c r="A716">
        <v>22</v>
      </c>
      <c r="B716">
        <v>462</v>
      </c>
      <c r="C716">
        <v>100</v>
      </c>
      <c r="D716" t="s">
        <v>19</v>
      </c>
      <c r="E716">
        <v>128.218192577362</v>
      </c>
      <c r="F716">
        <v>278.43707695875997</v>
      </c>
      <c r="G716">
        <v>0</v>
      </c>
      <c r="H716">
        <v>1.71245694160461</v>
      </c>
      <c r="I716">
        <v>212</v>
      </c>
      <c r="J716">
        <v>80</v>
      </c>
      <c r="K716">
        <v>0.1</v>
      </c>
      <c r="L716">
        <v>1998</v>
      </c>
      <c r="M716">
        <v>0.25</v>
      </c>
      <c r="N716">
        <v>5428</v>
      </c>
      <c r="O716" t="s">
        <v>22</v>
      </c>
      <c r="P716">
        <v>0.37735849056603699</v>
      </c>
      <c r="Q716" t="str">
        <f t="shared" si="78"/>
        <v>Small</v>
      </c>
      <c r="R716">
        <f t="shared" si="79"/>
        <v>1</v>
      </c>
      <c r="S716" t="str">
        <f t="shared" si="80"/>
        <v>eil22 100 1998 0,25</v>
      </c>
      <c r="T716" t="str">
        <f t="shared" si="81"/>
        <v>eil22 100 1998 0,25_warmstart_278,43707695876</v>
      </c>
      <c r="U716">
        <f t="shared" si="82"/>
        <v>0</v>
      </c>
      <c r="V716">
        <f t="shared" si="83"/>
        <v>1</v>
      </c>
      <c r="W716">
        <f t="shared" si="77"/>
        <v>2</v>
      </c>
    </row>
    <row r="717" spans="1:23" x14ac:dyDescent="0.2">
      <c r="A717">
        <v>22</v>
      </c>
      <c r="B717">
        <v>462</v>
      </c>
      <c r="C717">
        <v>50</v>
      </c>
      <c r="D717" t="s">
        <v>19</v>
      </c>
      <c r="E717">
        <v>55.840021610260003</v>
      </c>
      <c r="F717">
        <v>278.43707695875997</v>
      </c>
      <c r="G717">
        <v>0</v>
      </c>
      <c r="H717">
        <v>0.96462798118591297</v>
      </c>
      <c r="I717">
        <v>122</v>
      </c>
      <c r="J717">
        <v>87</v>
      </c>
      <c r="K717">
        <v>0.1</v>
      </c>
      <c r="L717">
        <v>2000</v>
      </c>
      <c r="M717">
        <v>0.25</v>
      </c>
      <c r="N717">
        <v>6510</v>
      </c>
      <c r="O717" t="s">
        <v>22</v>
      </c>
      <c r="P717">
        <v>0.71311475409836</v>
      </c>
      <c r="Q717" t="str">
        <f t="shared" si="78"/>
        <v>Small</v>
      </c>
      <c r="R717">
        <f t="shared" si="79"/>
        <v>1</v>
      </c>
      <c r="S717" t="str">
        <f t="shared" si="80"/>
        <v>eil22 50 2000 0,25</v>
      </c>
      <c r="T717" t="str">
        <f t="shared" si="81"/>
        <v>eil22 50 2000 0,25_warmstart_278,43707695876</v>
      </c>
      <c r="U717">
        <f t="shared" si="82"/>
        <v>0</v>
      </c>
      <c r="V717">
        <f t="shared" si="83"/>
        <v>1</v>
      </c>
      <c r="W717">
        <f t="shared" si="77"/>
        <v>2</v>
      </c>
    </row>
    <row r="718" spans="1:23" x14ac:dyDescent="0.2">
      <c r="A718">
        <v>48</v>
      </c>
      <c r="B718">
        <v>2256</v>
      </c>
      <c r="C718">
        <v>25</v>
      </c>
      <c r="D718" t="s">
        <v>16</v>
      </c>
      <c r="E718">
        <v>7201.6367604732504</v>
      </c>
      <c r="F718">
        <v>65749.638523464993</v>
      </c>
      <c r="G718">
        <v>0.44823008653562701</v>
      </c>
      <c r="H718">
        <v>0</v>
      </c>
      <c r="I718">
        <v>58032</v>
      </c>
      <c r="J718">
        <v>0</v>
      </c>
      <c r="K718">
        <v>0</v>
      </c>
      <c r="L718">
        <v>2001</v>
      </c>
      <c r="M718">
        <v>0.75</v>
      </c>
      <c r="N718">
        <v>0</v>
      </c>
      <c r="O718" t="s">
        <v>23</v>
      </c>
      <c r="P718">
        <v>0</v>
      </c>
      <c r="Q718" t="str">
        <f t="shared" si="78"/>
        <v>Medium</v>
      </c>
      <c r="R718">
        <f t="shared" si="79"/>
        <v>1</v>
      </c>
      <c r="S718" t="str">
        <f t="shared" si="80"/>
        <v>att48 25 2001 0,75</v>
      </c>
      <c r="T718" t="str">
        <f t="shared" si="81"/>
        <v>att48 25 2001 0,75_cut_65749,638523465</v>
      </c>
      <c r="U718">
        <f t="shared" si="82"/>
        <v>0.44823008653562701</v>
      </c>
      <c r="V718">
        <f t="shared" si="83"/>
        <v>0</v>
      </c>
      <c r="W718">
        <f t="shared" si="77"/>
        <v>2</v>
      </c>
    </row>
    <row r="719" spans="1:23" x14ac:dyDescent="0.2">
      <c r="A719">
        <v>30</v>
      </c>
      <c r="B719">
        <v>870</v>
      </c>
      <c r="C719">
        <v>50</v>
      </c>
      <c r="D719" t="s">
        <v>19</v>
      </c>
      <c r="E719">
        <v>86.168149471282902</v>
      </c>
      <c r="F719">
        <v>382.72988778852903</v>
      </c>
      <c r="G719">
        <v>0</v>
      </c>
      <c r="H719">
        <v>2.1637790203094398</v>
      </c>
      <c r="I719">
        <v>405</v>
      </c>
      <c r="J719">
        <v>254</v>
      </c>
      <c r="K719">
        <v>0.1</v>
      </c>
      <c r="L719">
        <v>2001</v>
      </c>
      <c r="M719">
        <v>0.05</v>
      </c>
      <c r="N719">
        <v>0</v>
      </c>
      <c r="O719" t="s">
        <v>28</v>
      </c>
      <c r="P719">
        <v>0.62716049382715999</v>
      </c>
      <c r="Q719" t="str">
        <f t="shared" si="78"/>
        <v>Medium</v>
      </c>
      <c r="R719">
        <f t="shared" si="79"/>
        <v>1</v>
      </c>
      <c r="S719" t="str">
        <f t="shared" si="80"/>
        <v>eil30 50 2001 0,05</v>
      </c>
      <c r="T719" t="str">
        <f t="shared" si="81"/>
        <v>eil30 50 2001 0,05_warmstart_382,729887788529</v>
      </c>
      <c r="U719">
        <f t="shared" si="82"/>
        <v>0</v>
      </c>
      <c r="V719">
        <f t="shared" si="83"/>
        <v>1</v>
      </c>
      <c r="W719">
        <f t="shared" si="77"/>
        <v>2</v>
      </c>
    </row>
    <row r="720" spans="1:23" x14ac:dyDescent="0.2">
      <c r="A720">
        <v>13</v>
      </c>
      <c r="B720">
        <v>156</v>
      </c>
      <c r="C720">
        <v>250</v>
      </c>
      <c r="D720" t="s">
        <v>16</v>
      </c>
      <c r="E720">
        <v>54.2258975505828</v>
      </c>
      <c r="F720">
        <v>152.99999999999901</v>
      </c>
      <c r="G720">
        <v>0</v>
      </c>
      <c r="H720">
        <v>0</v>
      </c>
      <c r="I720">
        <v>54</v>
      </c>
      <c r="J720">
        <v>0</v>
      </c>
      <c r="K720">
        <v>0</v>
      </c>
      <c r="L720">
        <v>2000</v>
      </c>
      <c r="M720">
        <v>0.75</v>
      </c>
      <c r="N720">
        <v>0</v>
      </c>
      <c r="O720" t="s">
        <v>21</v>
      </c>
      <c r="P720">
        <v>0</v>
      </c>
      <c r="Q720" t="str">
        <f t="shared" si="78"/>
        <v>Small</v>
      </c>
      <c r="R720">
        <f t="shared" si="79"/>
        <v>1</v>
      </c>
      <c r="S720" t="str">
        <f t="shared" si="80"/>
        <v>eil13 250 2000 0,75</v>
      </c>
      <c r="T720" t="str">
        <f t="shared" si="81"/>
        <v>eil13 250 2000 0,75_cut_152,999999999999</v>
      </c>
      <c r="U720">
        <f t="shared" si="82"/>
        <v>0</v>
      </c>
      <c r="V720">
        <f t="shared" si="83"/>
        <v>1</v>
      </c>
      <c r="W720">
        <f t="shared" si="77"/>
        <v>2</v>
      </c>
    </row>
    <row r="721" spans="1:23" x14ac:dyDescent="0.2">
      <c r="A721">
        <v>7</v>
      </c>
      <c r="B721">
        <v>42</v>
      </c>
      <c r="C721">
        <v>25</v>
      </c>
      <c r="D721" t="s">
        <v>19</v>
      </c>
      <c r="E721">
        <v>0.69669437408447199</v>
      </c>
      <c r="F721">
        <v>104</v>
      </c>
      <c r="G721">
        <v>0</v>
      </c>
      <c r="H721">
        <v>0.36527156829833901</v>
      </c>
      <c r="I721">
        <v>49</v>
      </c>
      <c r="J721">
        <v>35</v>
      </c>
      <c r="K721">
        <v>0.1</v>
      </c>
      <c r="L721">
        <v>2001</v>
      </c>
      <c r="M721">
        <v>0.05</v>
      </c>
      <c r="N721">
        <v>244</v>
      </c>
      <c r="O721" t="s">
        <v>27</v>
      </c>
      <c r="P721">
        <v>0.71428571428571397</v>
      </c>
      <c r="Q721" t="str">
        <f t="shared" si="78"/>
        <v>Small</v>
      </c>
      <c r="R721">
        <f t="shared" si="79"/>
        <v>1</v>
      </c>
      <c r="S721" t="str">
        <f t="shared" si="80"/>
        <v>eil7 25 2001 0,05</v>
      </c>
      <c r="T721" t="str">
        <f t="shared" si="81"/>
        <v>eil7 25 2001 0,05_warmstart_104</v>
      </c>
      <c r="U721">
        <f t="shared" si="82"/>
        <v>0</v>
      </c>
      <c r="V721">
        <f t="shared" si="83"/>
        <v>1</v>
      </c>
      <c r="W721">
        <f t="shared" si="77"/>
        <v>2</v>
      </c>
    </row>
    <row r="722" spans="1:23" x14ac:dyDescent="0.2">
      <c r="A722">
        <v>76</v>
      </c>
      <c r="B722">
        <v>5700</v>
      </c>
      <c r="C722">
        <v>50</v>
      </c>
      <c r="D722" t="s">
        <v>19</v>
      </c>
      <c r="E722">
        <v>7207.6297085285096</v>
      </c>
      <c r="F722">
        <v>547.68086706910901</v>
      </c>
      <c r="G722">
        <v>7.7385674511658998E-3</v>
      </c>
      <c r="H722">
        <v>8.4643750190734792</v>
      </c>
      <c r="I722">
        <v>466</v>
      </c>
      <c r="J722">
        <v>110</v>
      </c>
      <c r="K722">
        <v>0.1</v>
      </c>
      <c r="L722">
        <v>2000</v>
      </c>
      <c r="M722">
        <v>0.75</v>
      </c>
      <c r="N722">
        <v>29231</v>
      </c>
      <c r="O722" t="s">
        <v>26</v>
      </c>
      <c r="P722">
        <v>0.23605150214592199</v>
      </c>
      <c r="Q722" t="str">
        <f t="shared" si="78"/>
        <v>Large</v>
      </c>
      <c r="R722">
        <f t="shared" si="79"/>
        <v>1</v>
      </c>
      <c r="S722" t="str">
        <f t="shared" si="80"/>
        <v>eilB76 50 2000 0,75</v>
      </c>
      <c r="T722" t="str">
        <f t="shared" si="81"/>
        <v>eilB76 50 2000 0,75_warmstart_547,680867069109</v>
      </c>
      <c r="U722" t="str">
        <f t="shared" si="82"/>
        <v>Niet meedoen</v>
      </c>
      <c r="V722">
        <f t="shared" si="83"/>
        <v>0</v>
      </c>
      <c r="W722">
        <f t="shared" si="77"/>
        <v>2</v>
      </c>
    </row>
    <row r="723" spans="1:23" x14ac:dyDescent="0.2">
      <c r="A723">
        <v>48</v>
      </c>
      <c r="B723">
        <v>2256</v>
      </c>
      <c r="C723">
        <v>100</v>
      </c>
      <c r="D723" t="s">
        <v>16</v>
      </c>
      <c r="E723">
        <v>7205.7021100520997</v>
      </c>
      <c r="F723" t="s">
        <v>17</v>
      </c>
      <c r="G723" t="s">
        <v>17</v>
      </c>
      <c r="H723">
        <v>0</v>
      </c>
      <c r="I723">
        <v>22304</v>
      </c>
      <c r="J723">
        <v>0</v>
      </c>
      <c r="K723">
        <v>0</v>
      </c>
      <c r="L723">
        <v>2002</v>
      </c>
      <c r="M723">
        <v>0.05</v>
      </c>
      <c r="N723">
        <v>0</v>
      </c>
      <c r="O723" t="s">
        <v>23</v>
      </c>
      <c r="P723">
        <v>0</v>
      </c>
      <c r="Q723" t="str">
        <f t="shared" si="78"/>
        <v>Medium</v>
      </c>
      <c r="R723">
        <f t="shared" si="79"/>
        <v>0</v>
      </c>
      <c r="S723" t="str">
        <f t="shared" si="80"/>
        <v>att48 100 2002 0,05</v>
      </c>
      <c r="T723" t="str">
        <f t="shared" si="81"/>
        <v>att48 100 2002 0,05_cut_inf</v>
      </c>
      <c r="U723" t="str">
        <f t="shared" si="82"/>
        <v>inf</v>
      </c>
      <c r="V723">
        <f t="shared" si="83"/>
        <v>0</v>
      </c>
      <c r="W723">
        <f t="shared" si="77"/>
        <v>2</v>
      </c>
    </row>
    <row r="724" spans="1:23" x14ac:dyDescent="0.2">
      <c r="A724">
        <v>31</v>
      </c>
      <c r="B724">
        <v>930</v>
      </c>
      <c r="C724">
        <v>100</v>
      </c>
      <c r="D724" t="s">
        <v>16</v>
      </c>
      <c r="E724">
        <v>29.7740764617919</v>
      </c>
      <c r="F724">
        <v>222.99999999999901</v>
      </c>
      <c r="G724">
        <v>0</v>
      </c>
      <c r="H724">
        <v>0</v>
      </c>
      <c r="I724">
        <v>351</v>
      </c>
      <c r="J724">
        <v>0</v>
      </c>
      <c r="K724">
        <v>0</v>
      </c>
      <c r="L724">
        <v>2001</v>
      </c>
      <c r="M724">
        <v>0.75</v>
      </c>
      <c r="N724">
        <v>0</v>
      </c>
      <c r="O724" t="s">
        <v>24</v>
      </c>
      <c r="P724">
        <v>0</v>
      </c>
      <c r="Q724" t="str">
        <f t="shared" si="78"/>
        <v>Medium</v>
      </c>
      <c r="R724">
        <f t="shared" si="79"/>
        <v>1</v>
      </c>
      <c r="S724" t="str">
        <f t="shared" si="80"/>
        <v>eil31 100 2001 0,75</v>
      </c>
      <c r="T724" t="str">
        <f t="shared" si="81"/>
        <v>eil31 100 2001 0,75_cut_222,999999999999</v>
      </c>
      <c r="U724">
        <f t="shared" si="82"/>
        <v>0</v>
      </c>
      <c r="V724">
        <f t="shared" si="83"/>
        <v>1</v>
      </c>
      <c r="W724">
        <f t="shared" si="77"/>
        <v>2</v>
      </c>
    </row>
    <row r="725" spans="1:23" x14ac:dyDescent="0.2">
      <c r="A725">
        <v>31</v>
      </c>
      <c r="B725">
        <v>930</v>
      </c>
      <c r="C725">
        <v>50</v>
      </c>
      <c r="D725" t="s">
        <v>19</v>
      </c>
      <c r="E725">
        <v>5.12806916236877</v>
      </c>
      <c r="F725">
        <v>222.99999999999901</v>
      </c>
      <c r="G725">
        <v>0</v>
      </c>
      <c r="H725">
        <v>1.32507848739624</v>
      </c>
      <c r="I725">
        <v>196</v>
      </c>
      <c r="J725">
        <v>112</v>
      </c>
      <c r="K725">
        <v>0.1</v>
      </c>
      <c r="L725">
        <v>2000</v>
      </c>
      <c r="M725">
        <v>0.25</v>
      </c>
      <c r="N725">
        <v>0</v>
      </c>
      <c r="O725" t="s">
        <v>24</v>
      </c>
      <c r="P725">
        <v>0.57142857142857095</v>
      </c>
      <c r="Q725" t="str">
        <f t="shared" si="78"/>
        <v>Medium</v>
      </c>
      <c r="R725">
        <f t="shared" si="79"/>
        <v>1</v>
      </c>
      <c r="S725" t="str">
        <f t="shared" si="80"/>
        <v>eil31 50 2000 0,25</v>
      </c>
      <c r="T725" t="str">
        <f t="shared" si="81"/>
        <v>eil31 50 2000 0,25_warmstart_222,999999999999</v>
      </c>
      <c r="U725">
        <f t="shared" si="82"/>
        <v>0</v>
      </c>
      <c r="V725">
        <f t="shared" si="83"/>
        <v>1</v>
      </c>
      <c r="W725">
        <f t="shared" si="77"/>
        <v>2</v>
      </c>
    </row>
    <row r="726" spans="1:23" x14ac:dyDescent="0.2">
      <c r="A726">
        <v>51</v>
      </c>
      <c r="B726">
        <v>2550</v>
      </c>
      <c r="C726">
        <v>25</v>
      </c>
      <c r="D726" t="s">
        <v>16</v>
      </c>
      <c r="E726">
        <v>973.19274020194996</v>
      </c>
      <c r="F726">
        <v>428.87175639203298</v>
      </c>
      <c r="G726">
        <v>0</v>
      </c>
      <c r="H726">
        <v>0</v>
      </c>
      <c r="I726">
        <v>8174</v>
      </c>
      <c r="J726">
        <v>0</v>
      </c>
      <c r="K726">
        <v>0</v>
      </c>
      <c r="L726">
        <v>1998</v>
      </c>
      <c r="M726">
        <v>0.75</v>
      </c>
      <c r="N726">
        <v>0</v>
      </c>
      <c r="O726" t="s">
        <v>20</v>
      </c>
      <c r="P726">
        <v>0</v>
      </c>
      <c r="Q726" t="str">
        <f t="shared" si="78"/>
        <v>Large</v>
      </c>
      <c r="R726">
        <f t="shared" si="79"/>
        <v>1</v>
      </c>
      <c r="S726" t="str">
        <f t="shared" si="80"/>
        <v>eil51 25 1998 0,75</v>
      </c>
      <c r="T726" t="str">
        <f t="shared" si="81"/>
        <v>eil51 25 1998 0,75_cut_428,871756392033</v>
      </c>
      <c r="U726">
        <f t="shared" si="82"/>
        <v>0</v>
      </c>
      <c r="V726">
        <f t="shared" si="83"/>
        <v>1</v>
      </c>
      <c r="W726">
        <f t="shared" si="77"/>
        <v>2</v>
      </c>
    </row>
    <row r="727" spans="1:23" x14ac:dyDescent="0.2">
      <c r="A727">
        <v>31</v>
      </c>
      <c r="B727">
        <v>930</v>
      </c>
      <c r="C727">
        <v>100</v>
      </c>
      <c r="D727" t="s">
        <v>19</v>
      </c>
      <c r="E727">
        <v>12.881403446197501</v>
      </c>
      <c r="F727">
        <v>222.99999999999901</v>
      </c>
      <c r="G727">
        <v>0</v>
      </c>
      <c r="H727">
        <v>2.11648297309875</v>
      </c>
      <c r="I727">
        <v>186</v>
      </c>
      <c r="J727">
        <v>141</v>
      </c>
      <c r="K727">
        <v>0.1</v>
      </c>
      <c r="L727">
        <v>1998</v>
      </c>
      <c r="M727">
        <v>0.75</v>
      </c>
      <c r="N727">
        <v>0</v>
      </c>
      <c r="O727" t="s">
        <v>24</v>
      </c>
      <c r="P727">
        <v>0.75806451612903203</v>
      </c>
      <c r="Q727" t="str">
        <f t="shared" si="78"/>
        <v>Medium</v>
      </c>
      <c r="R727">
        <f t="shared" si="79"/>
        <v>1</v>
      </c>
      <c r="S727" t="str">
        <f t="shared" si="80"/>
        <v>eil31 100 1998 0,75</v>
      </c>
      <c r="T727" t="str">
        <f t="shared" si="81"/>
        <v>eil31 100 1998 0,75_warmstart_222,999999999999</v>
      </c>
      <c r="U727">
        <f t="shared" si="82"/>
        <v>0</v>
      </c>
      <c r="V727">
        <f t="shared" si="83"/>
        <v>1</v>
      </c>
      <c r="W727">
        <f t="shared" si="77"/>
        <v>2</v>
      </c>
    </row>
    <row r="728" spans="1:23" x14ac:dyDescent="0.2">
      <c r="A728">
        <v>23</v>
      </c>
      <c r="B728">
        <v>506</v>
      </c>
      <c r="C728">
        <v>50</v>
      </c>
      <c r="D728" t="s">
        <v>19</v>
      </c>
      <c r="E728">
        <v>10.905013561248699</v>
      </c>
      <c r="F728">
        <v>470.05859968022298</v>
      </c>
      <c r="G728">
        <v>0</v>
      </c>
      <c r="H728">
        <v>0.94943809509277299</v>
      </c>
      <c r="I728">
        <v>145</v>
      </c>
      <c r="J728">
        <v>112</v>
      </c>
      <c r="K728">
        <v>0.1</v>
      </c>
      <c r="L728">
        <v>2001</v>
      </c>
      <c r="M728">
        <v>0.05</v>
      </c>
      <c r="N728">
        <v>0</v>
      </c>
      <c r="O728" t="s">
        <v>25</v>
      </c>
      <c r="P728">
        <v>0.77241379310344804</v>
      </c>
      <c r="Q728" t="str">
        <f t="shared" si="78"/>
        <v>Small</v>
      </c>
      <c r="R728">
        <f t="shared" si="79"/>
        <v>1</v>
      </c>
      <c r="S728" t="str">
        <f t="shared" si="80"/>
        <v>eil23 50 2001 0,05</v>
      </c>
      <c r="T728" t="str">
        <f t="shared" si="81"/>
        <v>eil23 50 2001 0,05_warmstart_470,058599680223</v>
      </c>
      <c r="U728">
        <f t="shared" si="82"/>
        <v>0</v>
      </c>
      <c r="V728">
        <f t="shared" si="83"/>
        <v>1</v>
      </c>
      <c r="W728">
        <f t="shared" si="77"/>
        <v>2</v>
      </c>
    </row>
    <row r="729" spans="1:23" x14ac:dyDescent="0.2">
      <c r="A729">
        <v>31</v>
      </c>
      <c r="B729">
        <v>930</v>
      </c>
      <c r="C729">
        <v>250</v>
      </c>
      <c r="D729" t="s">
        <v>16</v>
      </c>
      <c r="E729">
        <v>119.935137510299</v>
      </c>
      <c r="F729">
        <v>222.99999999999801</v>
      </c>
      <c r="G729">
        <v>0</v>
      </c>
      <c r="H729">
        <v>0</v>
      </c>
      <c r="I729">
        <v>678</v>
      </c>
      <c r="J729">
        <v>0</v>
      </c>
      <c r="K729">
        <v>0</v>
      </c>
      <c r="L729">
        <v>2002</v>
      </c>
      <c r="M729">
        <v>0.05</v>
      </c>
      <c r="N729">
        <v>0</v>
      </c>
      <c r="O729" t="s">
        <v>24</v>
      </c>
      <c r="P729">
        <v>0</v>
      </c>
      <c r="Q729" t="str">
        <f t="shared" si="78"/>
        <v>Medium</v>
      </c>
      <c r="R729">
        <f t="shared" si="79"/>
        <v>1</v>
      </c>
      <c r="S729" t="str">
        <f t="shared" si="80"/>
        <v>eil31 250 2002 0,05</v>
      </c>
      <c r="T729" t="str">
        <f t="shared" si="81"/>
        <v>eil31 250 2002 0,05_cut_222,999999999998</v>
      </c>
      <c r="U729">
        <f t="shared" si="82"/>
        <v>0</v>
      </c>
      <c r="V729">
        <f t="shared" si="83"/>
        <v>1</v>
      </c>
      <c r="W729">
        <f t="shared" si="77"/>
        <v>2</v>
      </c>
    </row>
    <row r="730" spans="1:23" x14ac:dyDescent="0.2">
      <c r="A730">
        <v>76</v>
      </c>
      <c r="B730">
        <v>5700</v>
      </c>
      <c r="C730">
        <v>50</v>
      </c>
      <c r="D730" t="s">
        <v>16</v>
      </c>
      <c r="E730">
        <v>7209.9431388378098</v>
      </c>
      <c r="F730" t="s">
        <v>17</v>
      </c>
      <c r="G730" t="s">
        <v>17</v>
      </c>
      <c r="H730">
        <v>0</v>
      </c>
      <c r="I730">
        <v>6437</v>
      </c>
      <c r="J730">
        <v>0</v>
      </c>
      <c r="K730">
        <v>0</v>
      </c>
      <c r="L730">
        <v>1999</v>
      </c>
      <c r="M730">
        <v>0.25</v>
      </c>
      <c r="N730">
        <v>0</v>
      </c>
      <c r="O730" t="s">
        <v>30</v>
      </c>
      <c r="P730">
        <v>0</v>
      </c>
      <c r="Q730" t="str">
        <f t="shared" si="78"/>
        <v>Large</v>
      </c>
      <c r="R730">
        <f t="shared" si="79"/>
        <v>0</v>
      </c>
      <c r="S730" t="str">
        <f t="shared" si="80"/>
        <v>eilA76 50 1999 0,25</v>
      </c>
      <c r="T730" t="str">
        <f t="shared" si="81"/>
        <v>eilA76 50 1999 0,25_cut_inf</v>
      </c>
      <c r="U730" t="str">
        <f t="shared" si="82"/>
        <v>inf</v>
      </c>
      <c r="V730">
        <f t="shared" si="83"/>
        <v>0</v>
      </c>
      <c r="W730">
        <f t="shared" si="77"/>
        <v>2</v>
      </c>
    </row>
    <row r="731" spans="1:23" x14ac:dyDescent="0.2">
      <c r="A731">
        <v>7</v>
      </c>
      <c r="B731">
        <v>42</v>
      </c>
      <c r="C731">
        <v>250</v>
      </c>
      <c r="D731" t="s">
        <v>19</v>
      </c>
      <c r="E731">
        <v>11.127339601516701</v>
      </c>
      <c r="F731">
        <v>101.311999999999</v>
      </c>
      <c r="G731">
        <v>0</v>
      </c>
      <c r="H731">
        <v>3.15716505050659</v>
      </c>
      <c r="I731">
        <v>258</v>
      </c>
      <c r="J731">
        <v>237</v>
      </c>
      <c r="K731">
        <v>0.1</v>
      </c>
      <c r="L731">
        <v>2000</v>
      </c>
      <c r="M731">
        <v>0.25</v>
      </c>
      <c r="N731">
        <v>2470</v>
      </c>
      <c r="O731" t="s">
        <v>27</v>
      </c>
      <c r="P731">
        <v>0.91860465116279</v>
      </c>
      <c r="Q731" t="str">
        <f t="shared" si="78"/>
        <v>Small</v>
      </c>
      <c r="R731">
        <f t="shared" si="79"/>
        <v>1</v>
      </c>
      <c r="S731" t="str">
        <f t="shared" si="80"/>
        <v>eil7 250 2000 0,25</v>
      </c>
      <c r="T731" t="str">
        <f t="shared" si="81"/>
        <v>eil7 250 2000 0,25_warmstart_101,311999999999</v>
      </c>
      <c r="U731">
        <f t="shared" si="82"/>
        <v>0</v>
      </c>
      <c r="V731">
        <f t="shared" si="83"/>
        <v>1</v>
      </c>
      <c r="W731">
        <f t="shared" si="77"/>
        <v>2</v>
      </c>
    </row>
    <row r="732" spans="1:23" x14ac:dyDescent="0.2">
      <c r="A732">
        <v>22</v>
      </c>
      <c r="B732">
        <v>462</v>
      </c>
      <c r="C732">
        <v>25</v>
      </c>
      <c r="D732" t="s">
        <v>16</v>
      </c>
      <c r="E732">
        <v>16.573186397552401</v>
      </c>
      <c r="F732">
        <v>278.43707695875997</v>
      </c>
      <c r="G732">
        <v>0</v>
      </c>
      <c r="H732">
        <v>0</v>
      </c>
      <c r="I732">
        <v>1643</v>
      </c>
      <c r="J732">
        <v>0</v>
      </c>
      <c r="K732">
        <v>0</v>
      </c>
      <c r="L732">
        <v>2002</v>
      </c>
      <c r="M732">
        <v>0.25</v>
      </c>
      <c r="N732">
        <v>0</v>
      </c>
      <c r="O732" t="s">
        <v>22</v>
      </c>
      <c r="P732">
        <v>0</v>
      </c>
      <c r="Q732" t="str">
        <f t="shared" si="78"/>
        <v>Small</v>
      </c>
      <c r="R732">
        <f t="shared" si="79"/>
        <v>1</v>
      </c>
      <c r="S732" t="str">
        <f t="shared" si="80"/>
        <v>eil22 25 2002 0,25</v>
      </c>
      <c r="T732" t="str">
        <f t="shared" si="81"/>
        <v>eil22 25 2002 0,25_cut_278,43707695876</v>
      </c>
      <c r="U732">
        <f t="shared" si="82"/>
        <v>0</v>
      </c>
      <c r="V732">
        <f t="shared" si="83"/>
        <v>1</v>
      </c>
      <c r="W732">
        <f t="shared" si="77"/>
        <v>2</v>
      </c>
    </row>
    <row r="733" spans="1:23" x14ac:dyDescent="0.2">
      <c r="A733">
        <v>13</v>
      </c>
      <c r="B733">
        <v>156</v>
      </c>
      <c r="C733">
        <v>50</v>
      </c>
      <c r="D733" t="s">
        <v>19</v>
      </c>
      <c r="E733">
        <v>3.0049204826354901</v>
      </c>
      <c r="F733">
        <v>152.99999999999901</v>
      </c>
      <c r="G733">
        <v>0</v>
      </c>
      <c r="H733">
        <v>0.55282926559448198</v>
      </c>
      <c r="I733">
        <v>58</v>
      </c>
      <c r="J733">
        <v>26</v>
      </c>
      <c r="K733">
        <v>0.1</v>
      </c>
      <c r="L733">
        <v>2001</v>
      </c>
      <c r="M733">
        <v>0.75</v>
      </c>
      <c r="N733">
        <v>0</v>
      </c>
      <c r="O733" t="s">
        <v>21</v>
      </c>
      <c r="P733">
        <v>0.44827586206896503</v>
      </c>
      <c r="Q733" t="str">
        <f t="shared" si="78"/>
        <v>Small</v>
      </c>
      <c r="R733">
        <f t="shared" si="79"/>
        <v>1</v>
      </c>
      <c r="S733" t="str">
        <f t="shared" si="80"/>
        <v>eil13 50 2001 0,75</v>
      </c>
      <c r="T733" t="str">
        <f t="shared" si="81"/>
        <v>eil13 50 2001 0,75_warmstart_152,999999999999</v>
      </c>
      <c r="U733">
        <f t="shared" si="82"/>
        <v>0</v>
      </c>
      <c r="V733">
        <f t="shared" si="83"/>
        <v>1</v>
      </c>
      <c r="W733">
        <f t="shared" si="77"/>
        <v>2</v>
      </c>
    </row>
    <row r="734" spans="1:23" x14ac:dyDescent="0.2">
      <c r="A734">
        <v>23</v>
      </c>
      <c r="B734">
        <v>506</v>
      </c>
      <c r="C734">
        <v>50</v>
      </c>
      <c r="D734" t="s">
        <v>16</v>
      </c>
      <c r="E734">
        <v>18.8873660564422</v>
      </c>
      <c r="F734">
        <v>470.05859968022298</v>
      </c>
      <c r="G734">
        <v>0</v>
      </c>
      <c r="H734">
        <v>0</v>
      </c>
      <c r="I734">
        <v>364</v>
      </c>
      <c r="J734">
        <v>0</v>
      </c>
      <c r="K734">
        <v>0</v>
      </c>
      <c r="L734">
        <v>1999</v>
      </c>
      <c r="M734">
        <v>0.25</v>
      </c>
      <c r="N734">
        <v>0</v>
      </c>
      <c r="O734" t="s">
        <v>25</v>
      </c>
      <c r="P734">
        <v>0</v>
      </c>
      <c r="Q734" t="str">
        <f t="shared" si="78"/>
        <v>Small</v>
      </c>
      <c r="R734">
        <f t="shared" si="79"/>
        <v>1</v>
      </c>
      <c r="S734" t="str">
        <f t="shared" si="80"/>
        <v>eil23 50 1999 0,25</v>
      </c>
      <c r="T734" t="str">
        <f t="shared" si="81"/>
        <v>eil23 50 1999 0,25_cut_470,058599680223</v>
      </c>
      <c r="U734">
        <f t="shared" si="82"/>
        <v>0</v>
      </c>
      <c r="V734">
        <f t="shared" si="83"/>
        <v>1</v>
      </c>
      <c r="W734">
        <f t="shared" si="77"/>
        <v>2</v>
      </c>
    </row>
    <row r="735" spans="1:23" x14ac:dyDescent="0.2">
      <c r="A735">
        <v>33</v>
      </c>
      <c r="B735">
        <v>1056</v>
      </c>
      <c r="C735">
        <v>100</v>
      </c>
      <c r="D735" t="s">
        <v>16</v>
      </c>
      <c r="E735">
        <v>7203.3155159950202</v>
      </c>
      <c r="F735">
        <v>443.83532581708198</v>
      </c>
      <c r="G735">
        <v>3.2319902780278999E-3</v>
      </c>
      <c r="H735">
        <v>0</v>
      </c>
      <c r="I735">
        <v>13706</v>
      </c>
      <c r="J735">
        <v>0</v>
      </c>
      <c r="K735">
        <v>0</v>
      </c>
      <c r="L735">
        <v>2002</v>
      </c>
      <c r="M735">
        <v>0.25</v>
      </c>
      <c r="N735">
        <v>0</v>
      </c>
      <c r="O735" t="s">
        <v>18</v>
      </c>
      <c r="P735">
        <v>0</v>
      </c>
      <c r="Q735" t="str">
        <f t="shared" si="78"/>
        <v>Medium</v>
      </c>
      <c r="R735">
        <f t="shared" si="79"/>
        <v>1</v>
      </c>
      <c r="S735" t="str">
        <f t="shared" si="80"/>
        <v>eil33 100 2002 0,25</v>
      </c>
      <c r="T735" t="str">
        <f t="shared" si="81"/>
        <v>eil33 100 2002 0,25_cut_443,835325817082</v>
      </c>
      <c r="U735">
        <f t="shared" si="82"/>
        <v>3.2319902780278999E-3</v>
      </c>
      <c r="V735">
        <f t="shared" si="83"/>
        <v>0</v>
      </c>
      <c r="W735">
        <f t="shared" si="77"/>
        <v>2</v>
      </c>
    </row>
    <row r="736" spans="1:23" x14ac:dyDescent="0.2">
      <c r="A736">
        <v>31</v>
      </c>
      <c r="B736">
        <v>930</v>
      </c>
      <c r="C736">
        <v>250</v>
      </c>
      <c r="D736" t="s">
        <v>19</v>
      </c>
      <c r="E736">
        <v>108.45229506492601</v>
      </c>
      <c r="F736">
        <v>222.99999999999801</v>
      </c>
      <c r="G736">
        <v>0</v>
      </c>
      <c r="H736">
        <v>9.2095153331756592</v>
      </c>
      <c r="I736">
        <v>218</v>
      </c>
      <c r="J736">
        <v>142</v>
      </c>
      <c r="K736">
        <v>0.1</v>
      </c>
      <c r="L736">
        <v>1999</v>
      </c>
      <c r="M736">
        <v>0.25</v>
      </c>
      <c r="N736">
        <v>0</v>
      </c>
      <c r="O736" t="s">
        <v>24</v>
      </c>
      <c r="P736">
        <v>0.65137614678899003</v>
      </c>
      <c r="Q736" t="str">
        <f t="shared" si="78"/>
        <v>Medium</v>
      </c>
      <c r="R736">
        <f t="shared" si="79"/>
        <v>1</v>
      </c>
      <c r="S736" t="str">
        <f t="shared" si="80"/>
        <v>eil31 250 1999 0,25</v>
      </c>
      <c r="T736" t="str">
        <f t="shared" si="81"/>
        <v>eil31 250 1999 0,25_warmstart_222,999999999998</v>
      </c>
      <c r="U736">
        <f t="shared" si="82"/>
        <v>0</v>
      </c>
      <c r="V736">
        <f t="shared" si="83"/>
        <v>1</v>
      </c>
      <c r="W736">
        <f t="shared" si="77"/>
        <v>2</v>
      </c>
    </row>
    <row r="737" spans="1:23" x14ac:dyDescent="0.2">
      <c r="A737">
        <v>31</v>
      </c>
      <c r="B737">
        <v>930</v>
      </c>
      <c r="C737">
        <v>25</v>
      </c>
      <c r="D737" t="s">
        <v>16</v>
      </c>
      <c r="E737">
        <v>6.4236650466918901</v>
      </c>
      <c r="F737">
        <v>222.99999999999901</v>
      </c>
      <c r="G737">
        <v>0</v>
      </c>
      <c r="H737">
        <v>0</v>
      </c>
      <c r="I737">
        <v>199</v>
      </c>
      <c r="J737">
        <v>0</v>
      </c>
      <c r="K737">
        <v>0</v>
      </c>
      <c r="L737">
        <v>2001</v>
      </c>
      <c r="M737">
        <v>0.75</v>
      </c>
      <c r="N737">
        <v>0</v>
      </c>
      <c r="O737" t="s">
        <v>24</v>
      </c>
      <c r="P737">
        <v>0</v>
      </c>
      <c r="Q737" t="str">
        <f t="shared" si="78"/>
        <v>Medium</v>
      </c>
      <c r="R737">
        <f t="shared" si="79"/>
        <v>1</v>
      </c>
      <c r="S737" t="str">
        <f t="shared" si="80"/>
        <v>eil31 25 2001 0,75</v>
      </c>
      <c r="T737" t="str">
        <f t="shared" si="81"/>
        <v>eil31 25 2001 0,75_cut_222,999999999999</v>
      </c>
      <c r="U737">
        <f t="shared" si="82"/>
        <v>0</v>
      </c>
      <c r="V737">
        <f t="shared" si="83"/>
        <v>1</v>
      </c>
      <c r="W737">
        <f t="shared" si="77"/>
        <v>2</v>
      </c>
    </row>
    <row r="738" spans="1:23" x14ac:dyDescent="0.2">
      <c r="A738">
        <v>76</v>
      </c>
      <c r="B738">
        <v>5700</v>
      </c>
      <c r="C738">
        <v>100</v>
      </c>
      <c r="D738" t="s">
        <v>16</v>
      </c>
      <c r="E738">
        <v>7213.8547832965796</v>
      </c>
      <c r="F738" t="s">
        <v>17</v>
      </c>
      <c r="G738" t="s">
        <v>17</v>
      </c>
      <c r="H738">
        <v>0</v>
      </c>
      <c r="I738">
        <v>3387</v>
      </c>
      <c r="J738">
        <v>0</v>
      </c>
      <c r="K738">
        <v>0</v>
      </c>
      <c r="L738">
        <v>2000</v>
      </c>
      <c r="M738">
        <v>0.25</v>
      </c>
      <c r="N738">
        <v>0</v>
      </c>
      <c r="O738" t="s">
        <v>29</v>
      </c>
      <c r="P738">
        <v>0</v>
      </c>
      <c r="Q738" t="str">
        <f t="shared" si="78"/>
        <v>Large</v>
      </c>
      <c r="R738">
        <f t="shared" si="79"/>
        <v>0</v>
      </c>
      <c r="S738" t="str">
        <f t="shared" si="80"/>
        <v>eilD76 100 2000 0,25</v>
      </c>
      <c r="T738" t="str">
        <f t="shared" si="81"/>
        <v>eilD76 100 2000 0,25_cut_inf</v>
      </c>
      <c r="U738" t="str">
        <f t="shared" si="82"/>
        <v>inf</v>
      </c>
      <c r="V738">
        <f t="shared" si="83"/>
        <v>0</v>
      </c>
      <c r="W738">
        <f t="shared" si="77"/>
        <v>2</v>
      </c>
    </row>
    <row r="739" spans="1:23" x14ac:dyDescent="0.2">
      <c r="A739">
        <v>33</v>
      </c>
      <c r="B739">
        <v>1056</v>
      </c>
      <c r="C739">
        <v>250</v>
      </c>
      <c r="D739" t="s">
        <v>16</v>
      </c>
      <c r="E739">
        <v>7208.3770470619202</v>
      </c>
      <c r="F739" t="s">
        <v>17</v>
      </c>
      <c r="G739" t="s">
        <v>17</v>
      </c>
      <c r="H739">
        <v>0</v>
      </c>
      <c r="I739">
        <v>211</v>
      </c>
      <c r="J739">
        <v>0</v>
      </c>
      <c r="K739">
        <v>0</v>
      </c>
      <c r="L739">
        <v>2000</v>
      </c>
      <c r="M739">
        <v>0.05</v>
      </c>
      <c r="N739">
        <v>0</v>
      </c>
      <c r="O739" t="s">
        <v>18</v>
      </c>
      <c r="P739">
        <v>0</v>
      </c>
      <c r="Q739" t="str">
        <f t="shared" si="78"/>
        <v>Medium</v>
      </c>
      <c r="R739">
        <f t="shared" si="79"/>
        <v>0</v>
      </c>
      <c r="S739" t="str">
        <f t="shared" si="80"/>
        <v>eil33 250 2000 0,05</v>
      </c>
      <c r="T739" t="str">
        <f t="shared" si="81"/>
        <v>eil33 250 2000 0,05_cut_inf</v>
      </c>
      <c r="U739" t="str">
        <f t="shared" si="82"/>
        <v>inf</v>
      </c>
      <c r="V739">
        <f t="shared" si="83"/>
        <v>0</v>
      </c>
      <c r="W739">
        <f t="shared" si="77"/>
        <v>2</v>
      </c>
    </row>
    <row r="740" spans="1:23" x14ac:dyDescent="0.2">
      <c r="A740">
        <v>48</v>
      </c>
      <c r="B740">
        <v>2256</v>
      </c>
      <c r="C740">
        <v>50</v>
      </c>
      <c r="D740" t="s">
        <v>16</v>
      </c>
      <c r="E740">
        <v>7202.5498657226499</v>
      </c>
      <c r="F740" t="s">
        <v>17</v>
      </c>
      <c r="G740" t="s">
        <v>17</v>
      </c>
      <c r="H740">
        <v>0</v>
      </c>
      <c r="I740">
        <v>19868</v>
      </c>
      <c r="J740">
        <v>0</v>
      </c>
      <c r="K740">
        <v>0</v>
      </c>
      <c r="L740">
        <v>1999</v>
      </c>
      <c r="M740">
        <v>0.75</v>
      </c>
      <c r="N740">
        <v>0</v>
      </c>
      <c r="O740" t="s">
        <v>23</v>
      </c>
      <c r="P740">
        <v>0</v>
      </c>
      <c r="Q740" t="str">
        <f t="shared" si="78"/>
        <v>Medium</v>
      </c>
      <c r="R740">
        <f t="shared" si="79"/>
        <v>0</v>
      </c>
      <c r="S740" t="str">
        <f t="shared" si="80"/>
        <v>att48 50 1999 0,75</v>
      </c>
      <c r="T740" t="str">
        <f t="shared" si="81"/>
        <v>att48 50 1999 0,75_cut_inf</v>
      </c>
      <c r="U740" t="str">
        <f t="shared" si="82"/>
        <v>inf</v>
      </c>
      <c r="V740">
        <f t="shared" si="83"/>
        <v>0</v>
      </c>
      <c r="W740">
        <f t="shared" si="77"/>
        <v>2</v>
      </c>
    </row>
    <row r="741" spans="1:23" x14ac:dyDescent="0.2">
      <c r="A741">
        <v>31</v>
      </c>
      <c r="B741">
        <v>930</v>
      </c>
      <c r="C741">
        <v>100</v>
      </c>
      <c r="D741" t="s">
        <v>16</v>
      </c>
      <c r="E741">
        <v>28.847361087799001</v>
      </c>
      <c r="F741">
        <v>222.99999999999901</v>
      </c>
      <c r="G741">
        <v>0</v>
      </c>
      <c r="H741">
        <v>0</v>
      </c>
      <c r="I741">
        <v>351</v>
      </c>
      <c r="J741">
        <v>0</v>
      </c>
      <c r="K741">
        <v>0</v>
      </c>
      <c r="L741">
        <v>2000</v>
      </c>
      <c r="M741">
        <v>0.25</v>
      </c>
      <c r="N741">
        <v>0</v>
      </c>
      <c r="O741" t="s">
        <v>24</v>
      </c>
      <c r="P741">
        <v>0</v>
      </c>
      <c r="Q741" t="str">
        <f t="shared" si="78"/>
        <v>Medium</v>
      </c>
      <c r="R741">
        <f t="shared" si="79"/>
        <v>1</v>
      </c>
      <c r="S741" t="str">
        <f t="shared" si="80"/>
        <v>eil31 100 2000 0,25</v>
      </c>
      <c r="T741" t="str">
        <f t="shared" si="81"/>
        <v>eil31 100 2000 0,25_cut_222,999999999999</v>
      </c>
      <c r="U741">
        <f t="shared" si="82"/>
        <v>0</v>
      </c>
      <c r="V741">
        <f t="shared" si="83"/>
        <v>1</v>
      </c>
      <c r="W741">
        <f t="shared" si="77"/>
        <v>2</v>
      </c>
    </row>
    <row r="742" spans="1:23" x14ac:dyDescent="0.2">
      <c r="A742">
        <v>7</v>
      </c>
      <c r="B742">
        <v>42</v>
      </c>
      <c r="C742">
        <v>100</v>
      </c>
      <c r="D742" t="s">
        <v>19</v>
      </c>
      <c r="E742">
        <v>1.2478015422821001</v>
      </c>
      <c r="F742">
        <v>77.239999999999895</v>
      </c>
      <c r="G742">
        <v>0</v>
      </c>
      <c r="H742">
        <v>0.64547395706176702</v>
      </c>
      <c r="I742">
        <v>18</v>
      </c>
      <c r="J742">
        <v>12</v>
      </c>
      <c r="K742">
        <v>0.1</v>
      </c>
      <c r="L742">
        <v>2001</v>
      </c>
      <c r="M742">
        <v>0.75</v>
      </c>
      <c r="N742">
        <v>147</v>
      </c>
      <c r="O742" t="s">
        <v>27</v>
      </c>
      <c r="P742">
        <v>0.66666666666666596</v>
      </c>
      <c r="Q742" t="str">
        <f t="shared" si="78"/>
        <v>Small</v>
      </c>
      <c r="R742">
        <f t="shared" si="79"/>
        <v>1</v>
      </c>
      <c r="S742" t="str">
        <f t="shared" si="80"/>
        <v>eil7 100 2001 0,75</v>
      </c>
      <c r="T742" t="str">
        <f t="shared" si="81"/>
        <v>eil7 100 2001 0,75_warmstart_77,2399999999999</v>
      </c>
      <c r="U742">
        <f t="shared" si="82"/>
        <v>0</v>
      </c>
      <c r="V742">
        <f t="shared" si="83"/>
        <v>1</v>
      </c>
      <c r="W742">
        <f t="shared" si="77"/>
        <v>2</v>
      </c>
    </row>
    <row r="743" spans="1:23" x14ac:dyDescent="0.2">
      <c r="A743">
        <v>13</v>
      </c>
      <c r="B743">
        <v>156</v>
      </c>
      <c r="C743">
        <v>250</v>
      </c>
      <c r="D743" t="s">
        <v>16</v>
      </c>
      <c r="E743">
        <v>49.211080789565997</v>
      </c>
      <c r="F743">
        <v>152.99999999999901</v>
      </c>
      <c r="G743">
        <v>0</v>
      </c>
      <c r="H743">
        <v>0</v>
      </c>
      <c r="I743">
        <v>54</v>
      </c>
      <c r="J743">
        <v>0</v>
      </c>
      <c r="K743">
        <v>0</v>
      </c>
      <c r="L743">
        <v>2001</v>
      </c>
      <c r="M743">
        <v>0.25</v>
      </c>
      <c r="N743">
        <v>0</v>
      </c>
      <c r="O743" t="s">
        <v>21</v>
      </c>
      <c r="P743">
        <v>0</v>
      </c>
      <c r="Q743" t="str">
        <f t="shared" si="78"/>
        <v>Small</v>
      </c>
      <c r="R743">
        <f t="shared" si="79"/>
        <v>1</v>
      </c>
      <c r="S743" t="str">
        <f t="shared" si="80"/>
        <v>eil13 250 2001 0,25</v>
      </c>
      <c r="T743" t="str">
        <f t="shared" si="81"/>
        <v>eil13 250 2001 0,25_cut_152,999999999999</v>
      </c>
      <c r="U743">
        <f t="shared" si="82"/>
        <v>0</v>
      </c>
      <c r="V743">
        <f t="shared" si="83"/>
        <v>1</v>
      </c>
      <c r="W743">
        <f t="shared" si="77"/>
        <v>2</v>
      </c>
    </row>
    <row r="744" spans="1:23" x14ac:dyDescent="0.2">
      <c r="A744">
        <v>22</v>
      </c>
      <c r="B744">
        <v>462</v>
      </c>
      <c r="C744">
        <v>250</v>
      </c>
      <c r="D744" t="s">
        <v>16</v>
      </c>
      <c r="E744">
        <v>1543.4756119251199</v>
      </c>
      <c r="F744">
        <v>278.43707695875997</v>
      </c>
      <c r="G744" s="1">
        <v>9.8850149064521906E-5</v>
      </c>
      <c r="H744">
        <v>0</v>
      </c>
      <c r="I744">
        <v>19277</v>
      </c>
      <c r="J744">
        <v>0</v>
      </c>
      <c r="K744">
        <v>0</v>
      </c>
      <c r="L744">
        <v>2002</v>
      </c>
      <c r="M744">
        <v>0.05</v>
      </c>
      <c r="N744">
        <v>0</v>
      </c>
      <c r="O744" t="s">
        <v>22</v>
      </c>
      <c r="P744">
        <v>0</v>
      </c>
      <c r="Q744" t="str">
        <f t="shared" si="78"/>
        <v>Small</v>
      </c>
      <c r="R744">
        <f t="shared" si="79"/>
        <v>1</v>
      </c>
      <c r="S744" t="str">
        <f t="shared" si="80"/>
        <v>eil22 250 2002 0,05</v>
      </c>
      <c r="T744" t="str">
        <f t="shared" si="81"/>
        <v>eil22 250 2002 0,05_cut_278,43707695876</v>
      </c>
      <c r="U744">
        <f t="shared" si="82"/>
        <v>9.8850149064521906E-5</v>
      </c>
      <c r="V744">
        <f t="shared" si="83"/>
        <v>0</v>
      </c>
      <c r="W744">
        <f t="shared" si="77"/>
        <v>2</v>
      </c>
    </row>
    <row r="745" spans="1:23" x14ac:dyDescent="0.2">
      <c r="A745">
        <v>51</v>
      </c>
      <c r="B745">
        <v>2550</v>
      </c>
      <c r="C745">
        <v>50</v>
      </c>
      <c r="D745" t="s">
        <v>16</v>
      </c>
      <c r="E745">
        <v>7203.4872393608002</v>
      </c>
      <c r="F745">
        <v>435.60586620522901</v>
      </c>
      <c r="G745">
        <v>2.6119290143461302E-2</v>
      </c>
      <c r="H745">
        <v>0</v>
      </c>
      <c r="I745">
        <v>16524</v>
      </c>
      <c r="J745">
        <v>0</v>
      </c>
      <c r="K745">
        <v>0</v>
      </c>
      <c r="L745">
        <v>2000</v>
      </c>
      <c r="M745">
        <v>0.75</v>
      </c>
      <c r="N745">
        <v>0</v>
      </c>
      <c r="O745" t="s">
        <v>20</v>
      </c>
      <c r="P745">
        <v>0</v>
      </c>
      <c r="Q745" t="str">
        <f t="shared" si="78"/>
        <v>Large</v>
      </c>
      <c r="R745">
        <f t="shared" si="79"/>
        <v>1</v>
      </c>
      <c r="S745" t="str">
        <f t="shared" si="80"/>
        <v>eil51 50 2000 0,75</v>
      </c>
      <c r="T745" t="str">
        <f t="shared" si="81"/>
        <v>eil51 50 2000 0,75_cut_435,605866205229</v>
      </c>
      <c r="U745">
        <f t="shared" si="82"/>
        <v>2.6119290143461302E-2</v>
      </c>
      <c r="V745">
        <f t="shared" si="83"/>
        <v>0</v>
      </c>
      <c r="W745">
        <f t="shared" si="77"/>
        <v>2</v>
      </c>
    </row>
    <row r="746" spans="1:23" x14ac:dyDescent="0.2">
      <c r="A746">
        <v>101</v>
      </c>
      <c r="B746">
        <v>10100</v>
      </c>
      <c r="C746">
        <v>25</v>
      </c>
      <c r="D746" t="s">
        <v>16</v>
      </c>
      <c r="E746">
        <v>7205.6307909488596</v>
      </c>
      <c r="F746" t="s">
        <v>17</v>
      </c>
      <c r="G746" t="s">
        <v>17</v>
      </c>
      <c r="H746">
        <v>0</v>
      </c>
      <c r="I746">
        <v>2836</v>
      </c>
      <c r="J746">
        <v>0</v>
      </c>
      <c r="K746">
        <v>0</v>
      </c>
      <c r="L746">
        <v>2000</v>
      </c>
      <c r="M746">
        <v>0.75</v>
      </c>
      <c r="N746">
        <v>0</v>
      </c>
      <c r="O746" t="s">
        <v>32</v>
      </c>
      <c r="P746">
        <v>0</v>
      </c>
      <c r="Q746" t="str">
        <f t="shared" si="78"/>
        <v>Large</v>
      </c>
      <c r="R746">
        <f t="shared" si="79"/>
        <v>0</v>
      </c>
      <c r="S746" t="str">
        <f t="shared" si="80"/>
        <v>eilB101 25 2000 0,75</v>
      </c>
      <c r="T746" t="str">
        <f t="shared" si="81"/>
        <v>eilB101 25 2000 0,75_cut_inf</v>
      </c>
      <c r="U746" t="str">
        <f t="shared" si="82"/>
        <v>inf</v>
      </c>
      <c r="V746">
        <f t="shared" si="83"/>
        <v>0</v>
      </c>
      <c r="W746">
        <f t="shared" si="77"/>
        <v>2</v>
      </c>
    </row>
    <row r="747" spans="1:23" x14ac:dyDescent="0.2">
      <c r="A747">
        <v>22</v>
      </c>
      <c r="B747">
        <v>462</v>
      </c>
      <c r="C747">
        <v>100</v>
      </c>
      <c r="D747" t="s">
        <v>16</v>
      </c>
      <c r="E747">
        <v>362.31727933883599</v>
      </c>
      <c r="F747">
        <v>278.43707695875997</v>
      </c>
      <c r="G747">
        <v>0</v>
      </c>
      <c r="H747">
        <v>0</v>
      </c>
      <c r="I747">
        <v>7085</v>
      </c>
      <c r="J747">
        <v>0</v>
      </c>
      <c r="K747">
        <v>0</v>
      </c>
      <c r="L747">
        <v>2001</v>
      </c>
      <c r="M747">
        <v>0.75</v>
      </c>
      <c r="N747">
        <v>0</v>
      </c>
      <c r="O747" t="s">
        <v>22</v>
      </c>
      <c r="P747">
        <v>0</v>
      </c>
      <c r="Q747" t="str">
        <f t="shared" si="78"/>
        <v>Small</v>
      </c>
      <c r="R747">
        <f t="shared" si="79"/>
        <v>1</v>
      </c>
      <c r="S747" t="str">
        <f t="shared" si="80"/>
        <v>eil22 100 2001 0,75</v>
      </c>
      <c r="T747" t="str">
        <f t="shared" si="81"/>
        <v>eil22 100 2001 0,75_cut_278,43707695876</v>
      </c>
      <c r="U747">
        <f t="shared" si="82"/>
        <v>0</v>
      </c>
      <c r="V747">
        <f t="shared" si="83"/>
        <v>1</v>
      </c>
      <c r="W747">
        <f t="shared" si="77"/>
        <v>2</v>
      </c>
    </row>
    <row r="748" spans="1:23" x14ac:dyDescent="0.2">
      <c r="A748">
        <v>76</v>
      </c>
      <c r="B748">
        <v>5700</v>
      </c>
      <c r="C748">
        <v>25</v>
      </c>
      <c r="D748" t="s">
        <v>16</v>
      </c>
      <c r="E748">
        <v>3233.2981419563198</v>
      </c>
      <c r="F748">
        <v>544.36905267082795</v>
      </c>
      <c r="G748">
        <v>0</v>
      </c>
      <c r="H748">
        <v>0</v>
      </c>
      <c r="I748">
        <v>3588</v>
      </c>
      <c r="J748">
        <v>0</v>
      </c>
      <c r="K748">
        <v>0</v>
      </c>
      <c r="L748">
        <v>2001</v>
      </c>
      <c r="M748">
        <v>0.25</v>
      </c>
      <c r="N748">
        <v>0</v>
      </c>
      <c r="O748" t="s">
        <v>30</v>
      </c>
      <c r="P748">
        <v>0</v>
      </c>
      <c r="Q748" t="str">
        <f t="shared" si="78"/>
        <v>Large</v>
      </c>
      <c r="R748">
        <f t="shared" si="79"/>
        <v>1</v>
      </c>
      <c r="S748" t="str">
        <f t="shared" si="80"/>
        <v>eilA76 25 2001 0,25</v>
      </c>
      <c r="T748" t="str">
        <f t="shared" si="81"/>
        <v>eilA76 25 2001 0,25_cut_544,369052670828</v>
      </c>
      <c r="U748">
        <f t="shared" si="82"/>
        <v>0</v>
      </c>
      <c r="V748">
        <f t="shared" si="83"/>
        <v>1</v>
      </c>
      <c r="W748">
        <f t="shared" si="77"/>
        <v>2</v>
      </c>
    </row>
    <row r="749" spans="1:23" x14ac:dyDescent="0.2">
      <c r="A749">
        <v>23</v>
      </c>
      <c r="B749">
        <v>506</v>
      </c>
      <c r="C749">
        <v>25</v>
      </c>
      <c r="D749" t="s">
        <v>16</v>
      </c>
      <c r="E749">
        <v>4.3638203144073398</v>
      </c>
      <c r="F749">
        <v>470.05859968022298</v>
      </c>
      <c r="G749">
        <v>0</v>
      </c>
      <c r="H749">
        <v>0</v>
      </c>
      <c r="I749">
        <v>267</v>
      </c>
      <c r="J749">
        <v>0</v>
      </c>
      <c r="K749">
        <v>0</v>
      </c>
      <c r="L749">
        <v>2001</v>
      </c>
      <c r="M749">
        <v>0.25</v>
      </c>
      <c r="N749">
        <v>0</v>
      </c>
      <c r="O749" t="s">
        <v>25</v>
      </c>
      <c r="P749">
        <v>0</v>
      </c>
      <c r="Q749" t="str">
        <f t="shared" si="78"/>
        <v>Small</v>
      </c>
      <c r="R749">
        <f t="shared" si="79"/>
        <v>1</v>
      </c>
      <c r="S749" t="str">
        <f t="shared" si="80"/>
        <v>eil23 25 2001 0,25</v>
      </c>
      <c r="T749" t="str">
        <f t="shared" si="81"/>
        <v>eil23 25 2001 0,25_cut_470,058599680223</v>
      </c>
      <c r="U749">
        <f t="shared" si="82"/>
        <v>0</v>
      </c>
      <c r="V749">
        <f t="shared" si="83"/>
        <v>1</v>
      </c>
      <c r="W749">
        <f t="shared" si="77"/>
        <v>2</v>
      </c>
    </row>
    <row r="750" spans="1:23" x14ac:dyDescent="0.2">
      <c r="A750">
        <v>22</v>
      </c>
      <c r="B750">
        <v>462</v>
      </c>
      <c r="C750">
        <v>250</v>
      </c>
      <c r="D750" t="s">
        <v>19</v>
      </c>
      <c r="E750">
        <v>1242.5336940288501</v>
      </c>
      <c r="F750">
        <v>278.43707695875997</v>
      </c>
      <c r="G750">
        <v>0</v>
      </c>
      <c r="H750">
        <v>8.8427135944366402</v>
      </c>
      <c r="I750">
        <v>229</v>
      </c>
      <c r="J750">
        <v>107</v>
      </c>
      <c r="K750">
        <v>0.1</v>
      </c>
      <c r="L750">
        <v>1999</v>
      </c>
      <c r="M750">
        <v>0.75</v>
      </c>
      <c r="N750">
        <v>11414</v>
      </c>
      <c r="O750" t="s">
        <v>22</v>
      </c>
      <c r="P750">
        <v>0.46724890829694299</v>
      </c>
      <c r="Q750" t="str">
        <f t="shared" si="78"/>
        <v>Small</v>
      </c>
      <c r="R750">
        <f t="shared" si="79"/>
        <v>1</v>
      </c>
      <c r="S750" t="str">
        <f t="shared" si="80"/>
        <v>eil22 250 1999 0,75</v>
      </c>
      <c r="T750" t="str">
        <f t="shared" si="81"/>
        <v>eil22 250 1999 0,75_warmstart_278,43707695876</v>
      </c>
      <c r="U750">
        <f t="shared" si="82"/>
        <v>0</v>
      </c>
      <c r="V750">
        <f t="shared" si="83"/>
        <v>1</v>
      </c>
      <c r="W750">
        <f t="shared" si="77"/>
        <v>2</v>
      </c>
    </row>
    <row r="751" spans="1:23" x14ac:dyDescent="0.2">
      <c r="A751">
        <v>76</v>
      </c>
      <c r="B751">
        <v>5700</v>
      </c>
      <c r="C751">
        <v>25</v>
      </c>
      <c r="D751" t="s">
        <v>19</v>
      </c>
      <c r="E751">
        <v>1730.7553906440701</v>
      </c>
      <c r="F751">
        <v>544.36905267082795</v>
      </c>
      <c r="G751">
        <v>0</v>
      </c>
      <c r="H751">
        <v>12.6821873188018</v>
      </c>
      <c r="I751">
        <v>641</v>
      </c>
      <c r="J751">
        <v>145</v>
      </c>
      <c r="K751">
        <v>0.1</v>
      </c>
      <c r="L751">
        <v>1998</v>
      </c>
      <c r="M751">
        <v>0.25</v>
      </c>
      <c r="N751">
        <v>4141</v>
      </c>
      <c r="O751" t="s">
        <v>26</v>
      </c>
      <c r="P751">
        <v>0.22620904836193401</v>
      </c>
      <c r="Q751" t="str">
        <f t="shared" si="78"/>
        <v>Large</v>
      </c>
      <c r="R751">
        <f t="shared" si="79"/>
        <v>1</v>
      </c>
      <c r="S751" t="str">
        <f t="shared" si="80"/>
        <v>eilB76 25 1998 0,25</v>
      </c>
      <c r="T751" t="str">
        <f t="shared" si="81"/>
        <v>eilB76 25 1998 0,25_warmstart_544,369052670828</v>
      </c>
      <c r="U751">
        <f t="shared" si="82"/>
        <v>0</v>
      </c>
      <c r="V751">
        <f t="shared" si="83"/>
        <v>1</v>
      </c>
      <c r="W751">
        <f t="shared" si="77"/>
        <v>2</v>
      </c>
    </row>
    <row r="752" spans="1:23" x14ac:dyDescent="0.2">
      <c r="A752">
        <v>31</v>
      </c>
      <c r="B752">
        <v>930</v>
      </c>
      <c r="C752">
        <v>50</v>
      </c>
      <c r="D752" t="s">
        <v>16</v>
      </c>
      <c r="E752">
        <v>8.6327555179595894</v>
      </c>
      <c r="F752">
        <v>222.99999999999901</v>
      </c>
      <c r="G752">
        <v>0</v>
      </c>
      <c r="H752">
        <v>0</v>
      </c>
      <c r="I752">
        <v>251</v>
      </c>
      <c r="J752">
        <v>0</v>
      </c>
      <c r="K752">
        <v>0</v>
      </c>
      <c r="L752">
        <v>2001</v>
      </c>
      <c r="M752">
        <v>0.05</v>
      </c>
      <c r="N752">
        <v>0</v>
      </c>
      <c r="O752" t="s">
        <v>24</v>
      </c>
      <c r="P752">
        <v>0</v>
      </c>
      <c r="Q752" t="str">
        <f t="shared" si="78"/>
        <v>Medium</v>
      </c>
      <c r="R752">
        <f t="shared" si="79"/>
        <v>1</v>
      </c>
      <c r="S752" t="str">
        <f t="shared" si="80"/>
        <v>eil31 50 2001 0,05</v>
      </c>
      <c r="T752" t="str">
        <f t="shared" si="81"/>
        <v>eil31 50 2001 0,05_cut_222,999999999999</v>
      </c>
      <c r="U752">
        <f t="shared" si="82"/>
        <v>0</v>
      </c>
      <c r="V752">
        <f t="shared" si="83"/>
        <v>1</v>
      </c>
      <c r="W752">
        <f t="shared" si="77"/>
        <v>2</v>
      </c>
    </row>
    <row r="753" spans="1:23" x14ac:dyDescent="0.2">
      <c r="A753">
        <v>31</v>
      </c>
      <c r="B753">
        <v>930</v>
      </c>
      <c r="C753">
        <v>25</v>
      </c>
      <c r="D753" t="s">
        <v>19</v>
      </c>
      <c r="E753">
        <v>2.5297539234161301</v>
      </c>
      <c r="F753">
        <v>222.99999999999901</v>
      </c>
      <c r="G753">
        <v>0</v>
      </c>
      <c r="H753">
        <v>0.943886518478393</v>
      </c>
      <c r="I753">
        <v>111</v>
      </c>
      <c r="J753">
        <v>111</v>
      </c>
      <c r="K753">
        <v>0.1</v>
      </c>
      <c r="L753">
        <v>1998</v>
      </c>
      <c r="M753">
        <v>0.75</v>
      </c>
      <c r="N753">
        <v>0</v>
      </c>
      <c r="O753" t="s">
        <v>24</v>
      </c>
      <c r="P753">
        <v>1</v>
      </c>
      <c r="Q753" t="str">
        <f t="shared" si="78"/>
        <v>Medium</v>
      </c>
      <c r="R753">
        <f t="shared" si="79"/>
        <v>1</v>
      </c>
      <c r="S753" t="str">
        <f t="shared" si="80"/>
        <v>eil31 25 1998 0,75</v>
      </c>
      <c r="T753" t="str">
        <f t="shared" si="81"/>
        <v>eil31 25 1998 0,75_warmstart_222,999999999999</v>
      </c>
      <c r="U753">
        <f t="shared" si="82"/>
        <v>0</v>
      </c>
      <c r="V753">
        <f t="shared" si="83"/>
        <v>1</v>
      </c>
      <c r="W753">
        <f t="shared" si="77"/>
        <v>2</v>
      </c>
    </row>
    <row r="754" spans="1:23" x14ac:dyDescent="0.2">
      <c r="A754">
        <v>7</v>
      </c>
      <c r="B754">
        <v>42</v>
      </c>
      <c r="C754">
        <v>250</v>
      </c>
      <c r="D754" t="s">
        <v>19</v>
      </c>
      <c r="E754">
        <v>5.1571886539459202</v>
      </c>
      <c r="F754">
        <v>75.407999999999802</v>
      </c>
      <c r="G754">
        <v>0</v>
      </c>
      <c r="H754">
        <v>3.9835622310638401</v>
      </c>
      <c r="I754">
        <v>15</v>
      </c>
      <c r="J754">
        <v>6</v>
      </c>
      <c r="K754">
        <v>0.1</v>
      </c>
      <c r="L754">
        <v>2002</v>
      </c>
      <c r="M754">
        <v>0.75</v>
      </c>
      <c r="N754">
        <v>150</v>
      </c>
      <c r="O754" t="s">
        <v>27</v>
      </c>
      <c r="P754">
        <v>0.4</v>
      </c>
      <c r="Q754" t="str">
        <f t="shared" si="78"/>
        <v>Small</v>
      </c>
      <c r="R754">
        <f t="shared" si="79"/>
        <v>1</v>
      </c>
      <c r="S754" t="str">
        <f t="shared" si="80"/>
        <v>eil7 250 2002 0,75</v>
      </c>
      <c r="T754" t="str">
        <f t="shared" si="81"/>
        <v>eil7 250 2002 0,75_warmstart_75,4079999999998</v>
      </c>
      <c r="U754">
        <f t="shared" si="82"/>
        <v>0</v>
      </c>
      <c r="V754">
        <f t="shared" si="83"/>
        <v>1</v>
      </c>
      <c r="W754">
        <f t="shared" si="77"/>
        <v>2</v>
      </c>
    </row>
    <row r="755" spans="1:23" x14ac:dyDescent="0.2">
      <c r="A755">
        <v>23</v>
      </c>
      <c r="B755">
        <v>506</v>
      </c>
      <c r="C755">
        <v>100</v>
      </c>
      <c r="D755" t="s">
        <v>16</v>
      </c>
      <c r="E755">
        <v>86.372044324874807</v>
      </c>
      <c r="F755">
        <v>470.05859968022401</v>
      </c>
      <c r="G755">
        <v>0</v>
      </c>
      <c r="H755">
        <v>0</v>
      </c>
      <c r="I755">
        <v>553</v>
      </c>
      <c r="J755">
        <v>0</v>
      </c>
      <c r="K755">
        <v>0</v>
      </c>
      <c r="L755">
        <v>1999</v>
      </c>
      <c r="M755">
        <v>0.25</v>
      </c>
      <c r="N755">
        <v>0</v>
      </c>
      <c r="O755" t="s">
        <v>25</v>
      </c>
      <c r="P755">
        <v>0</v>
      </c>
      <c r="Q755" t="str">
        <f t="shared" si="78"/>
        <v>Small</v>
      </c>
      <c r="R755">
        <f t="shared" si="79"/>
        <v>1</v>
      </c>
      <c r="S755" t="str">
        <f t="shared" si="80"/>
        <v>eil23 100 1999 0,25</v>
      </c>
      <c r="T755" t="str">
        <f t="shared" si="81"/>
        <v>eil23 100 1999 0,25_cut_470,058599680224</v>
      </c>
      <c r="U755">
        <f t="shared" si="82"/>
        <v>0</v>
      </c>
      <c r="V755">
        <f t="shared" si="83"/>
        <v>1</v>
      </c>
      <c r="W755">
        <f t="shared" si="77"/>
        <v>2</v>
      </c>
    </row>
    <row r="756" spans="1:23" x14ac:dyDescent="0.2">
      <c r="A756">
        <v>51</v>
      </c>
      <c r="B756">
        <v>2550</v>
      </c>
      <c r="C756">
        <v>25</v>
      </c>
      <c r="D756" t="s">
        <v>19</v>
      </c>
      <c r="E756">
        <v>526.02123618125904</v>
      </c>
      <c r="F756">
        <v>428.87175639203298</v>
      </c>
      <c r="G756">
        <v>0</v>
      </c>
      <c r="H756">
        <v>2.9850258827209402</v>
      </c>
      <c r="I756">
        <v>351</v>
      </c>
      <c r="J756">
        <v>113</v>
      </c>
      <c r="K756">
        <v>0.1</v>
      </c>
      <c r="L756">
        <v>2000</v>
      </c>
      <c r="M756">
        <v>0.05</v>
      </c>
      <c r="N756">
        <v>8406</v>
      </c>
      <c r="O756" t="s">
        <v>20</v>
      </c>
      <c r="P756">
        <v>0.321937321937321</v>
      </c>
      <c r="Q756" t="str">
        <f t="shared" si="78"/>
        <v>Large</v>
      </c>
      <c r="R756">
        <f t="shared" si="79"/>
        <v>1</v>
      </c>
      <c r="S756" t="str">
        <f t="shared" si="80"/>
        <v>eil51 25 2000 0,05</v>
      </c>
      <c r="T756" t="str">
        <f t="shared" si="81"/>
        <v>eil51 25 2000 0,05_warmstart_428,871756392033</v>
      </c>
      <c r="U756">
        <f t="shared" si="82"/>
        <v>0</v>
      </c>
      <c r="V756">
        <f t="shared" si="83"/>
        <v>1</v>
      </c>
      <c r="W756">
        <f t="shared" si="77"/>
        <v>2</v>
      </c>
    </row>
    <row r="757" spans="1:23" x14ac:dyDescent="0.2">
      <c r="A757">
        <v>13</v>
      </c>
      <c r="B757">
        <v>156</v>
      </c>
      <c r="C757">
        <v>25</v>
      </c>
      <c r="D757" t="s">
        <v>19</v>
      </c>
      <c r="E757">
        <v>0.88118767738342196</v>
      </c>
      <c r="F757">
        <v>153</v>
      </c>
      <c r="G757">
        <v>0</v>
      </c>
      <c r="H757">
        <v>0.39731574058532698</v>
      </c>
      <c r="I757">
        <v>55</v>
      </c>
      <c r="J757">
        <v>24</v>
      </c>
      <c r="K757">
        <v>0.1</v>
      </c>
      <c r="L757">
        <v>1999</v>
      </c>
      <c r="M757">
        <v>0.25</v>
      </c>
      <c r="N757">
        <v>0</v>
      </c>
      <c r="O757" t="s">
        <v>21</v>
      </c>
      <c r="P757">
        <v>0.43636363636363601</v>
      </c>
      <c r="Q757" t="str">
        <f t="shared" si="78"/>
        <v>Small</v>
      </c>
      <c r="R757">
        <f t="shared" si="79"/>
        <v>1</v>
      </c>
      <c r="S757" t="str">
        <f t="shared" si="80"/>
        <v>eil13 25 1999 0,25</v>
      </c>
      <c r="T757" t="str">
        <f t="shared" si="81"/>
        <v>eil13 25 1999 0,25_warmstart_153</v>
      </c>
      <c r="U757">
        <f t="shared" si="82"/>
        <v>0</v>
      </c>
      <c r="V757">
        <f t="shared" si="83"/>
        <v>1</v>
      </c>
      <c r="W757">
        <f t="shared" si="77"/>
        <v>2</v>
      </c>
    </row>
    <row r="758" spans="1:23" x14ac:dyDescent="0.2">
      <c r="A758">
        <v>22</v>
      </c>
      <c r="B758">
        <v>462</v>
      </c>
      <c r="C758">
        <v>250</v>
      </c>
      <c r="D758" t="s">
        <v>19</v>
      </c>
      <c r="E758">
        <v>1721.3835499286599</v>
      </c>
      <c r="F758">
        <v>278.437076958761</v>
      </c>
      <c r="G758">
        <v>0</v>
      </c>
      <c r="H758">
        <v>6.7120113372802699</v>
      </c>
      <c r="I758">
        <v>209</v>
      </c>
      <c r="J758">
        <v>81</v>
      </c>
      <c r="K758">
        <v>0.1</v>
      </c>
      <c r="L758">
        <v>1998</v>
      </c>
      <c r="M758">
        <v>0.05</v>
      </c>
      <c r="N758">
        <v>14537</v>
      </c>
      <c r="O758" t="s">
        <v>22</v>
      </c>
      <c r="P758">
        <v>0.38755980861243999</v>
      </c>
      <c r="Q758" t="str">
        <f t="shared" si="78"/>
        <v>Small</v>
      </c>
      <c r="R758">
        <f t="shared" si="79"/>
        <v>1</v>
      </c>
      <c r="S758" t="str">
        <f t="shared" si="80"/>
        <v>eil22 250 1998 0,05</v>
      </c>
      <c r="T758" t="str">
        <f t="shared" si="81"/>
        <v>eil22 250 1998 0,05_warmstart_278,437076958761</v>
      </c>
      <c r="U758">
        <f t="shared" si="82"/>
        <v>0</v>
      </c>
      <c r="V758">
        <f t="shared" si="83"/>
        <v>1</v>
      </c>
      <c r="W758">
        <f t="shared" si="77"/>
        <v>2</v>
      </c>
    </row>
    <row r="759" spans="1:23" x14ac:dyDescent="0.2">
      <c r="A759">
        <v>76</v>
      </c>
      <c r="B759">
        <v>5700</v>
      </c>
      <c r="C759">
        <v>100</v>
      </c>
      <c r="D759" t="s">
        <v>16</v>
      </c>
      <c r="E759">
        <v>7213.9695537090302</v>
      </c>
      <c r="F759" t="s">
        <v>17</v>
      </c>
      <c r="G759" t="s">
        <v>17</v>
      </c>
      <c r="H759">
        <v>0</v>
      </c>
      <c r="I759">
        <v>3387</v>
      </c>
      <c r="J759">
        <v>0</v>
      </c>
      <c r="K759">
        <v>0</v>
      </c>
      <c r="L759">
        <v>1998</v>
      </c>
      <c r="M759">
        <v>0.05</v>
      </c>
      <c r="N759">
        <v>0</v>
      </c>
      <c r="O759" t="s">
        <v>30</v>
      </c>
      <c r="P759">
        <v>0</v>
      </c>
      <c r="Q759" t="str">
        <f t="shared" si="78"/>
        <v>Large</v>
      </c>
      <c r="R759">
        <f t="shared" si="79"/>
        <v>0</v>
      </c>
      <c r="S759" t="str">
        <f t="shared" si="80"/>
        <v>eilA76 100 1998 0,05</v>
      </c>
      <c r="T759" t="str">
        <f t="shared" si="81"/>
        <v>eilA76 100 1998 0,05_cut_inf</v>
      </c>
      <c r="U759" t="str">
        <f t="shared" si="82"/>
        <v>inf</v>
      </c>
      <c r="V759">
        <f t="shared" si="83"/>
        <v>0</v>
      </c>
      <c r="W759">
        <f t="shared" si="77"/>
        <v>2</v>
      </c>
    </row>
    <row r="760" spans="1:23" x14ac:dyDescent="0.2">
      <c r="A760">
        <v>76</v>
      </c>
      <c r="B760">
        <v>5700</v>
      </c>
      <c r="C760">
        <v>25</v>
      </c>
      <c r="D760" t="s">
        <v>16</v>
      </c>
      <c r="E760">
        <v>6539.2119545936503</v>
      </c>
      <c r="F760">
        <v>544.36905267082795</v>
      </c>
      <c r="G760">
        <v>0</v>
      </c>
      <c r="H760">
        <v>0</v>
      </c>
      <c r="I760">
        <v>3588</v>
      </c>
      <c r="J760">
        <v>0</v>
      </c>
      <c r="K760">
        <v>0</v>
      </c>
      <c r="L760">
        <v>2002</v>
      </c>
      <c r="M760">
        <v>0.25</v>
      </c>
      <c r="N760">
        <v>0</v>
      </c>
      <c r="O760" t="s">
        <v>29</v>
      </c>
      <c r="P760">
        <v>0</v>
      </c>
      <c r="Q760" t="str">
        <f t="shared" si="78"/>
        <v>Large</v>
      </c>
      <c r="R760">
        <f t="shared" si="79"/>
        <v>1</v>
      </c>
      <c r="S760" t="str">
        <f t="shared" si="80"/>
        <v>eilD76 25 2002 0,25</v>
      </c>
      <c r="T760" t="str">
        <f t="shared" si="81"/>
        <v>eilD76 25 2002 0,25_cut_544,369052670828</v>
      </c>
      <c r="U760">
        <f t="shared" si="82"/>
        <v>0</v>
      </c>
      <c r="V760">
        <f t="shared" si="83"/>
        <v>1</v>
      </c>
      <c r="W760">
        <f t="shared" si="77"/>
        <v>2</v>
      </c>
    </row>
    <row r="761" spans="1:23" x14ac:dyDescent="0.2">
      <c r="A761">
        <v>51</v>
      </c>
      <c r="B761">
        <v>2550</v>
      </c>
      <c r="C761">
        <v>100</v>
      </c>
      <c r="D761" t="s">
        <v>19</v>
      </c>
      <c r="E761">
        <v>7206.8430552482596</v>
      </c>
      <c r="F761" t="s">
        <v>17</v>
      </c>
      <c r="G761" t="s">
        <v>17</v>
      </c>
      <c r="H761">
        <v>8.9154055118560702</v>
      </c>
      <c r="I761">
        <v>367</v>
      </c>
      <c r="J761">
        <v>177</v>
      </c>
      <c r="K761">
        <v>0.1</v>
      </c>
      <c r="L761">
        <v>1998</v>
      </c>
      <c r="M761">
        <v>0.25</v>
      </c>
      <c r="N761">
        <v>7962</v>
      </c>
      <c r="O761" t="s">
        <v>20</v>
      </c>
      <c r="P761">
        <v>0.48228882833787401</v>
      </c>
      <c r="Q761" t="str">
        <f t="shared" si="78"/>
        <v>Large</v>
      </c>
      <c r="R761">
        <f t="shared" si="79"/>
        <v>0</v>
      </c>
      <c r="S761" t="str">
        <f t="shared" si="80"/>
        <v>eil51 100 1998 0,25</v>
      </c>
      <c r="T761" t="str">
        <f t="shared" si="81"/>
        <v>eil51 100 1998 0,25_warmstart_inf</v>
      </c>
      <c r="U761" t="str">
        <f t="shared" si="82"/>
        <v>inf</v>
      </c>
      <c r="V761">
        <f t="shared" si="83"/>
        <v>0</v>
      </c>
      <c r="W761">
        <f t="shared" si="77"/>
        <v>2</v>
      </c>
    </row>
    <row r="762" spans="1:23" x14ac:dyDescent="0.2">
      <c r="A762">
        <v>7</v>
      </c>
      <c r="B762">
        <v>42</v>
      </c>
      <c r="C762">
        <v>250</v>
      </c>
      <c r="D762" t="s">
        <v>16</v>
      </c>
      <c r="E762">
        <v>4.4198000431060702</v>
      </c>
      <c r="F762">
        <v>101.311999999999</v>
      </c>
      <c r="G762">
        <v>0</v>
      </c>
      <c r="H762">
        <v>0</v>
      </c>
      <c r="I762">
        <v>1400</v>
      </c>
      <c r="J762">
        <v>0</v>
      </c>
      <c r="K762">
        <v>0</v>
      </c>
      <c r="L762">
        <v>2000</v>
      </c>
      <c r="M762">
        <v>0.25</v>
      </c>
      <c r="N762">
        <v>0</v>
      </c>
      <c r="O762" t="s">
        <v>27</v>
      </c>
      <c r="P762">
        <v>0</v>
      </c>
      <c r="Q762" t="str">
        <f t="shared" si="78"/>
        <v>Small</v>
      </c>
      <c r="R762">
        <f t="shared" si="79"/>
        <v>1</v>
      </c>
      <c r="S762" t="str">
        <f t="shared" si="80"/>
        <v>eil7 250 2000 0,25</v>
      </c>
      <c r="T762" t="str">
        <f t="shared" si="81"/>
        <v>eil7 250 2000 0,25_cut_101,311999999999</v>
      </c>
      <c r="U762">
        <f t="shared" si="82"/>
        <v>0</v>
      </c>
      <c r="V762">
        <f t="shared" si="83"/>
        <v>1</v>
      </c>
      <c r="W762">
        <f t="shared" si="77"/>
        <v>2</v>
      </c>
    </row>
    <row r="763" spans="1:23" x14ac:dyDescent="0.2">
      <c r="A763">
        <v>76</v>
      </c>
      <c r="B763">
        <v>5700</v>
      </c>
      <c r="C763">
        <v>25</v>
      </c>
      <c r="D763" t="s">
        <v>19</v>
      </c>
      <c r="E763">
        <v>1335.21667480468</v>
      </c>
      <c r="F763">
        <v>544.36905267082795</v>
      </c>
      <c r="G763">
        <v>0</v>
      </c>
      <c r="H763">
        <v>10.054150342941201</v>
      </c>
      <c r="I763">
        <v>641</v>
      </c>
      <c r="J763">
        <v>145</v>
      </c>
      <c r="K763">
        <v>0.1</v>
      </c>
      <c r="L763">
        <v>1998</v>
      </c>
      <c r="M763">
        <v>0.05</v>
      </c>
      <c r="N763">
        <v>4141</v>
      </c>
      <c r="O763" t="s">
        <v>33</v>
      </c>
      <c r="P763">
        <v>0.22620904836193401</v>
      </c>
      <c r="Q763" t="str">
        <f t="shared" si="78"/>
        <v>Large</v>
      </c>
      <c r="R763">
        <f t="shared" si="79"/>
        <v>1</v>
      </c>
      <c r="S763" t="str">
        <f t="shared" si="80"/>
        <v>eilC76 25 1998 0,05</v>
      </c>
      <c r="T763" t="str">
        <f t="shared" si="81"/>
        <v>eilC76 25 1998 0,05_warmstart_544,369052670828</v>
      </c>
      <c r="U763">
        <f t="shared" si="82"/>
        <v>0</v>
      </c>
      <c r="V763">
        <f t="shared" si="83"/>
        <v>1</v>
      </c>
      <c r="W763">
        <f t="shared" si="77"/>
        <v>2</v>
      </c>
    </row>
    <row r="764" spans="1:23" x14ac:dyDescent="0.2">
      <c r="A764">
        <v>51</v>
      </c>
      <c r="B764">
        <v>2550</v>
      </c>
      <c r="C764">
        <v>25</v>
      </c>
      <c r="D764" t="s">
        <v>16</v>
      </c>
      <c r="E764">
        <v>677.29810953140202</v>
      </c>
      <c r="F764">
        <v>428.87175639203298</v>
      </c>
      <c r="G764">
        <v>0</v>
      </c>
      <c r="H764">
        <v>0</v>
      </c>
      <c r="I764">
        <v>8174</v>
      </c>
      <c r="J764">
        <v>0</v>
      </c>
      <c r="K764">
        <v>0</v>
      </c>
      <c r="L764">
        <v>2000</v>
      </c>
      <c r="M764">
        <v>0.05</v>
      </c>
      <c r="N764">
        <v>0</v>
      </c>
      <c r="O764" t="s">
        <v>20</v>
      </c>
      <c r="P764">
        <v>0</v>
      </c>
      <c r="Q764" t="str">
        <f t="shared" si="78"/>
        <v>Large</v>
      </c>
      <c r="R764">
        <f t="shared" si="79"/>
        <v>1</v>
      </c>
      <c r="S764" t="str">
        <f t="shared" si="80"/>
        <v>eil51 25 2000 0,05</v>
      </c>
      <c r="T764" t="str">
        <f t="shared" si="81"/>
        <v>eil51 25 2000 0,05_cut_428,871756392033</v>
      </c>
      <c r="U764">
        <f t="shared" si="82"/>
        <v>0</v>
      </c>
      <c r="V764">
        <f t="shared" si="83"/>
        <v>1</v>
      </c>
      <c r="W764">
        <f t="shared" si="77"/>
        <v>2</v>
      </c>
    </row>
    <row r="765" spans="1:23" x14ac:dyDescent="0.2">
      <c r="A765">
        <v>76</v>
      </c>
      <c r="B765">
        <v>5700</v>
      </c>
      <c r="C765">
        <v>50</v>
      </c>
      <c r="D765" t="s">
        <v>19</v>
      </c>
      <c r="E765">
        <v>4219.8785617351496</v>
      </c>
      <c r="F765">
        <v>544.36905175591403</v>
      </c>
      <c r="G765">
        <v>0</v>
      </c>
      <c r="H765">
        <v>10.199437618255599</v>
      </c>
      <c r="I765">
        <v>445</v>
      </c>
      <c r="J765">
        <v>226</v>
      </c>
      <c r="K765">
        <v>0.1</v>
      </c>
      <c r="L765">
        <v>2000</v>
      </c>
      <c r="M765">
        <v>0.25</v>
      </c>
      <c r="N765">
        <v>10766</v>
      </c>
      <c r="O765" t="s">
        <v>29</v>
      </c>
      <c r="P765">
        <v>0.50786516853932495</v>
      </c>
      <c r="Q765" t="str">
        <f t="shared" si="78"/>
        <v>Large</v>
      </c>
      <c r="R765">
        <f t="shared" si="79"/>
        <v>1</v>
      </c>
      <c r="S765" t="str">
        <f t="shared" si="80"/>
        <v>eilD76 50 2000 0,25</v>
      </c>
      <c r="T765" t="str">
        <f t="shared" si="81"/>
        <v>eilD76 50 2000 0,25_warmstart_544,369051755914</v>
      </c>
      <c r="U765" t="str">
        <f t="shared" si="82"/>
        <v>Niet meedoen</v>
      </c>
      <c r="V765">
        <f t="shared" si="83"/>
        <v>1</v>
      </c>
      <c r="W765">
        <f t="shared" si="77"/>
        <v>2</v>
      </c>
    </row>
    <row r="766" spans="1:23" x14ac:dyDescent="0.2">
      <c r="A766">
        <v>51</v>
      </c>
      <c r="B766">
        <v>2550</v>
      </c>
      <c r="C766">
        <v>100</v>
      </c>
      <c r="D766" t="s">
        <v>16</v>
      </c>
      <c r="E766">
        <v>7207.8461511135101</v>
      </c>
      <c r="F766">
        <v>432.84289424902101</v>
      </c>
      <c r="G766">
        <v>2.0826709905585002E-2</v>
      </c>
      <c r="H766">
        <v>0</v>
      </c>
      <c r="I766">
        <v>6061</v>
      </c>
      <c r="J766">
        <v>0</v>
      </c>
      <c r="K766">
        <v>0</v>
      </c>
      <c r="L766">
        <v>2002</v>
      </c>
      <c r="M766">
        <v>0.25</v>
      </c>
      <c r="N766">
        <v>0</v>
      </c>
      <c r="O766" t="s">
        <v>20</v>
      </c>
      <c r="P766">
        <v>0</v>
      </c>
      <c r="Q766" t="str">
        <f t="shared" si="78"/>
        <v>Large</v>
      </c>
      <c r="R766">
        <f t="shared" si="79"/>
        <v>1</v>
      </c>
      <c r="S766" t="str">
        <f t="shared" si="80"/>
        <v>eil51 100 2002 0,25</v>
      </c>
      <c r="T766" t="str">
        <f t="shared" si="81"/>
        <v>eil51 100 2002 0,25_cut_432,842894249021</v>
      </c>
      <c r="U766">
        <f t="shared" si="82"/>
        <v>2.0826709905585002E-2</v>
      </c>
      <c r="V766">
        <f t="shared" si="83"/>
        <v>0</v>
      </c>
      <c r="W766">
        <f t="shared" si="77"/>
        <v>2</v>
      </c>
    </row>
    <row r="767" spans="1:23" x14ac:dyDescent="0.2">
      <c r="A767">
        <v>22</v>
      </c>
      <c r="B767">
        <v>462</v>
      </c>
      <c r="C767">
        <v>25</v>
      </c>
      <c r="D767" t="s">
        <v>19</v>
      </c>
      <c r="E767">
        <v>20.860970973968499</v>
      </c>
      <c r="F767">
        <v>278.43707695875997</v>
      </c>
      <c r="G767">
        <v>0</v>
      </c>
      <c r="H767">
        <v>0.858956098556518</v>
      </c>
      <c r="I767">
        <v>268</v>
      </c>
      <c r="J767">
        <v>129</v>
      </c>
      <c r="K767">
        <v>0.1</v>
      </c>
      <c r="L767">
        <v>1998</v>
      </c>
      <c r="M767">
        <v>0.75</v>
      </c>
      <c r="N767">
        <v>3507</v>
      </c>
      <c r="O767" t="s">
        <v>22</v>
      </c>
      <c r="P767">
        <v>0.481343283582089</v>
      </c>
      <c r="Q767" t="str">
        <f t="shared" si="78"/>
        <v>Small</v>
      </c>
      <c r="R767">
        <f t="shared" si="79"/>
        <v>1</v>
      </c>
      <c r="S767" t="str">
        <f t="shared" si="80"/>
        <v>eil22 25 1998 0,75</v>
      </c>
      <c r="T767" t="str">
        <f t="shared" si="81"/>
        <v>eil22 25 1998 0,75_warmstart_278,43707695876</v>
      </c>
      <c r="U767">
        <f t="shared" si="82"/>
        <v>0</v>
      </c>
      <c r="V767">
        <f t="shared" si="83"/>
        <v>1</v>
      </c>
      <c r="W767">
        <f t="shared" si="77"/>
        <v>2</v>
      </c>
    </row>
    <row r="768" spans="1:23" x14ac:dyDescent="0.2">
      <c r="A768">
        <v>76</v>
      </c>
      <c r="B768">
        <v>5700</v>
      </c>
      <c r="C768">
        <v>25</v>
      </c>
      <c r="D768" t="s">
        <v>16</v>
      </c>
      <c r="E768">
        <v>3207.24372053146</v>
      </c>
      <c r="F768">
        <v>544.36905267082795</v>
      </c>
      <c r="G768">
        <v>0</v>
      </c>
      <c r="H768">
        <v>0</v>
      </c>
      <c r="I768">
        <v>3588</v>
      </c>
      <c r="J768">
        <v>0</v>
      </c>
      <c r="K768">
        <v>0</v>
      </c>
      <c r="L768">
        <v>1999</v>
      </c>
      <c r="M768">
        <v>0.25</v>
      </c>
      <c r="N768">
        <v>0</v>
      </c>
      <c r="O768" t="s">
        <v>33</v>
      </c>
      <c r="P768">
        <v>0</v>
      </c>
      <c r="Q768" t="str">
        <f t="shared" si="78"/>
        <v>Large</v>
      </c>
      <c r="R768">
        <f t="shared" si="79"/>
        <v>1</v>
      </c>
      <c r="S768" t="str">
        <f t="shared" si="80"/>
        <v>eilC76 25 1999 0,25</v>
      </c>
      <c r="T768" t="str">
        <f t="shared" si="81"/>
        <v>eilC76 25 1999 0,25_cut_544,369052670828</v>
      </c>
      <c r="U768">
        <f t="shared" si="82"/>
        <v>0</v>
      </c>
      <c r="V768">
        <f t="shared" si="83"/>
        <v>1</v>
      </c>
      <c r="W768">
        <f t="shared" si="77"/>
        <v>2</v>
      </c>
    </row>
    <row r="769" spans="1:23" x14ac:dyDescent="0.2">
      <c r="A769">
        <v>30</v>
      </c>
      <c r="B769">
        <v>870</v>
      </c>
      <c r="C769">
        <v>100</v>
      </c>
      <c r="D769" t="s">
        <v>16</v>
      </c>
      <c r="E769">
        <v>472.15988135337801</v>
      </c>
      <c r="F769">
        <v>382.72988778852903</v>
      </c>
      <c r="G769">
        <v>0</v>
      </c>
      <c r="H769">
        <v>0</v>
      </c>
      <c r="I769">
        <v>3865</v>
      </c>
      <c r="J769">
        <v>0</v>
      </c>
      <c r="K769">
        <v>0</v>
      </c>
      <c r="L769">
        <v>1998</v>
      </c>
      <c r="M769">
        <v>0.75</v>
      </c>
      <c r="N769">
        <v>0</v>
      </c>
      <c r="O769" t="s">
        <v>28</v>
      </c>
      <c r="P769">
        <v>0</v>
      </c>
      <c r="Q769" t="str">
        <f t="shared" si="78"/>
        <v>Medium</v>
      </c>
      <c r="R769">
        <f t="shared" si="79"/>
        <v>1</v>
      </c>
      <c r="S769" t="str">
        <f t="shared" si="80"/>
        <v>eil30 100 1998 0,75</v>
      </c>
      <c r="T769" t="str">
        <f t="shared" si="81"/>
        <v>eil30 100 1998 0,75_cut_382,729887788529</v>
      </c>
      <c r="U769">
        <f t="shared" si="82"/>
        <v>0</v>
      </c>
      <c r="V769">
        <f t="shared" si="83"/>
        <v>1</v>
      </c>
      <c r="W769">
        <f t="shared" si="77"/>
        <v>2</v>
      </c>
    </row>
    <row r="770" spans="1:23" x14ac:dyDescent="0.2">
      <c r="A770">
        <v>7</v>
      </c>
      <c r="B770">
        <v>42</v>
      </c>
      <c r="C770">
        <v>100</v>
      </c>
      <c r="D770" t="s">
        <v>19</v>
      </c>
      <c r="E770">
        <v>3.61197733879089</v>
      </c>
      <c r="F770">
        <v>103.99999999999901</v>
      </c>
      <c r="G770">
        <v>0</v>
      </c>
      <c r="H770">
        <v>0.717837333679199</v>
      </c>
      <c r="I770">
        <v>91</v>
      </c>
      <c r="J770">
        <v>82</v>
      </c>
      <c r="K770">
        <v>0.1</v>
      </c>
      <c r="L770">
        <v>2000</v>
      </c>
      <c r="M770">
        <v>0.05</v>
      </c>
      <c r="N770">
        <v>1051</v>
      </c>
      <c r="O770" t="s">
        <v>27</v>
      </c>
      <c r="P770">
        <v>0.90109890109890101</v>
      </c>
      <c r="Q770" t="str">
        <f t="shared" si="78"/>
        <v>Small</v>
      </c>
      <c r="R770">
        <f t="shared" si="79"/>
        <v>1</v>
      </c>
      <c r="S770" t="str">
        <f t="shared" si="80"/>
        <v>eil7 100 2000 0,05</v>
      </c>
      <c r="T770" t="str">
        <f t="shared" si="81"/>
        <v>eil7 100 2000 0,05_warmstart_103,999999999999</v>
      </c>
      <c r="U770">
        <f t="shared" si="82"/>
        <v>0</v>
      </c>
      <c r="V770">
        <f t="shared" si="83"/>
        <v>1</v>
      </c>
      <c r="W770">
        <f t="shared" ref="W770:W833" si="84">COUNTIF(S:S,S770)</f>
        <v>2</v>
      </c>
    </row>
    <row r="771" spans="1:23" x14ac:dyDescent="0.2">
      <c r="A771">
        <v>23</v>
      </c>
      <c r="B771">
        <v>506</v>
      </c>
      <c r="C771">
        <v>250</v>
      </c>
      <c r="D771" t="s">
        <v>16</v>
      </c>
      <c r="E771">
        <v>484.81907916069002</v>
      </c>
      <c r="F771">
        <v>470.05859968022401</v>
      </c>
      <c r="G771">
        <v>0</v>
      </c>
      <c r="H771">
        <v>0</v>
      </c>
      <c r="I771">
        <v>1268</v>
      </c>
      <c r="J771">
        <v>0</v>
      </c>
      <c r="K771">
        <v>0</v>
      </c>
      <c r="L771">
        <v>1999</v>
      </c>
      <c r="M771">
        <v>0.75</v>
      </c>
      <c r="N771">
        <v>0</v>
      </c>
      <c r="O771" t="s">
        <v>25</v>
      </c>
      <c r="P771">
        <v>0</v>
      </c>
      <c r="Q771" t="str">
        <f t="shared" ref="Q771:Q834" si="85">IF(A771&lt;25,"Small",IF(A771&lt;50,"Medium","Large"))</f>
        <v>Small</v>
      </c>
      <c r="R771">
        <f t="shared" ref="R771:R834" si="86">IF(ISNUMBER(G771),1,0)</f>
        <v>1</v>
      </c>
      <c r="S771" t="str">
        <f t="shared" ref="S771:S834" si="87">O771 &amp; " " &amp; C771  &amp; " " &amp; L771 &amp; " " &amp; M771</f>
        <v>eil23 250 1999 0,75</v>
      </c>
      <c r="T771" t="str">
        <f t="shared" ref="T771:T834" si="88">S771&amp;"_"&amp;D771&amp;"_"&amp;F771</f>
        <v>eil23 250 1999 0,75_cut_470,058599680224</v>
      </c>
      <c r="U771">
        <f t="shared" ref="U771:U834" si="89">IF(AND(D771="warmstart", COUNTIF(T:T,S771 &amp; "_cut_inf") &gt; 0), "Niet meedoen",G771)</f>
        <v>0</v>
      </c>
      <c r="V771">
        <f t="shared" ref="V771:V834" si="90">IF(G771=0,1,0)</f>
        <v>1</v>
      </c>
      <c r="W771">
        <f t="shared" si="84"/>
        <v>2</v>
      </c>
    </row>
    <row r="772" spans="1:23" x14ac:dyDescent="0.2">
      <c r="A772">
        <v>76</v>
      </c>
      <c r="B772">
        <v>5700</v>
      </c>
      <c r="C772">
        <v>25</v>
      </c>
      <c r="D772" t="s">
        <v>19</v>
      </c>
      <c r="E772">
        <v>3700.3905761241899</v>
      </c>
      <c r="F772">
        <v>544.36905267082795</v>
      </c>
      <c r="G772" s="1">
        <v>6.9852728414628204E-6</v>
      </c>
      <c r="H772">
        <v>6.12208771705627</v>
      </c>
      <c r="I772">
        <v>459</v>
      </c>
      <c r="J772">
        <v>106</v>
      </c>
      <c r="K772">
        <v>0.1</v>
      </c>
      <c r="L772">
        <v>2000</v>
      </c>
      <c r="M772">
        <v>0.75</v>
      </c>
      <c r="N772">
        <v>4622</v>
      </c>
      <c r="O772" t="s">
        <v>29</v>
      </c>
      <c r="P772">
        <v>0.23093681917211301</v>
      </c>
      <c r="Q772" t="str">
        <f t="shared" si="85"/>
        <v>Large</v>
      </c>
      <c r="R772">
        <f t="shared" si="86"/>
        <v>1</v>
      </c>
      <c r="S772" t="str">
        <f t="shared" si="87"/>
        <v>eilD76 25 2000 0,75</v>
      </c>
      <c r="T772" t="str">
        <f t="shared" si="88"/>
        <v>eilD76 25 2000 0,75_warmstart_544,369052670828</v>
      </c>
      <c r="U772">
        <f t="shared" si="89"/>
        <v>6.9852728414628204E-6</v>
      </c>
      <c r="V772">
        <f t="shared" si="90"/>
        <v>0</v>
      </c>
      <c r="W772">
        <f t="shared" si="84"/>
        <v>2</v>
      </c>
    </row>
    <row r="773" spans="1:23" x14ac:dyDescent="0.2">
      <c r="A773">
        <v>30</v>
      </c>
      <c r="B773">
        <v>870</v>
      </c>
      <c r="C773">
        <v>50</v>
      </c>
      <c r="D773" t="s">
        <v>19</v>
      </c>
      <c r="E773">
        <v>42.541695833206099</v>
      </c>
      <c r="F773">
        <v>382.72988778852903</v>
      </c>
      <c r="G773">
        <v>0</v>
      </c>
      <c r="H773">
        <v>1.8108379840850799</v>
      </c>
      <c r="I773">
        <v>249</v>
      </c>
      <c r="J773">
        <v>174</v>
      </c>
      <c r="K773">
        <v>0.1</v>
      </c>
      <c r="L773">
        <v>1999</v>
      </c>
      <c r="M773">
        <v>0.05</v>
      </c>
      <c r="N773">
        <v>27</v>
      </c>
      <c r="O773" t="s">
        <v>28</v>
      </c>
      <c r="P773">
        <v>0.69879518072289104</v>
      </c>
      <c r="Q773" t="str">
        <f t="shared" si="85"/>
        <v>Medium</v>
      </c>
      <c r="R773">
        <f t="shared" si="86"/>
        <v>1</v>
      </c>
      <c r="S773" t="str">
        <f t="shared" si="87"/>
        <v>eil30 50 1999 0,05</v>
      </c>
      <c r="T773" t="str">
        <f t="shared" si="88"/>
        <v>eil30 50 1999 0,05_warmstart_382,729887788529</v>
      </c>
      <c r="U773">
        <f t="shared" si="89"/>
        <v>0</v>
      </c>
      <c r="V773">
        <f t="shared" si="90"/>
        <v>1</v>
      </c>
      <c r="W773">
        <f t="shared" si="84"/>
        <v>2</v>
      </c>
    </row>
    <row r="774" spans="1:23" x14ac:dyDescent="0.2">
      <c r="A774">
        <v>22</v>
      </c>
      <c r="B774">
        <v>462</v>
      </c>
      <c r="C774">
        <v>50</v>
      </c>
      <c r="D774" t="s">
        <v>19</v>
      </c>
      <c r="E774">
        <v>32.686058759689303</v>
      </c>
      <c r="F774">
        <v>278.43707695875997</v>
      </c>
      <c r="G774">
        <v>0</v>
      </c>
      <c r="H774">
        <v>0.97903561592101995</v>
      </c>
      <c r="I774">
        <v>193</v>
      </c>
      <c r="J774">
        <v>114</v>
      </c>
      <c r="K774">
        <v>0.1</v>
      </c>
      <c r="L774">
        <v>1998</v>
      </c>
      <c r="M774">
        <v>0.25</v>
      </c>
      <c r="N774">
        <v>1917</v>
      </c>
      <c r="O774" t="s">
        <v>22</v>
      </c>
      <c r="P774">
        <v>0.590673575129533</v>
      </c>
      <c r="Q774" t="str">
        <f t="shared" si="85"/>
        <v>Small</v>
      </c>
      <c r="R774">
        <f t="shared" si="86"/>
        <v>1</v>
      </c>
      <c r="S774" t="str">
        <f t="shared" si="87"/>
        <v>eil22 50 1998 0,25</v>
      </c>
      <c r="T774" t="str">
        <f t="shared" si="88"/>
        <v>eil22 50 1998 0,25_warmstart_278,43707695876</v>
      </c>
      <c r="U774">
        <f t="shared" si="89"/>
        <v>0</v>
      </c>
      <c r="V774">
        <f t="shared" si="90"/>
        <v>1</v>
      </c>
      <c r="W774">
        <f t="shared" si="84"/>
        <v>2</v>
      </c>
    </row>
    <row r="775" spans="1:23" x14ac:dyDescent="0.2">
      <c r="A775">
        <v>48</v>
      </c>
      <c r="B775">
        <v>2256</v>
      </c>
      <c r="C775">
        <v>250</v>
      </c>
      <c r="D775" t="s">
        <v>19</v>
      </c>
      <c r="E775">
        <v>7220.1559498309998</v>
      </c>
      <c r="F775" t="s">
        <v>17</v>
      </c>
      <c r="G775" t="s">
        <v>17</v>
      </c>
      <c r="H775">
        <v>93.389897823333698</v>
      </c>
      <c r="I775">
        <v>3778</v>
      </c>
      <c r="J775">
        <v>981</v>
      </c>
      <c r="K775">
        <v>0.1</v>
      </c>
      <c r="L775">
        <v>1998</v>
      </c>
      <c r="M775">
        <v>0.05</v>
      </c>
      <c r="N775">
        <v>21874</v>
      </c>
      <c r="O775" t="s">
        <v>23</v>
      </c>
      <c r="P775">
        <v>0.25966119640021101</v>
      </c>
      <c r="Q775" t="str">
        <f t="shared" si="85"/>
        <v>Medium</v>
      </c>
      <c r="R775">
        <f t="shared" si="86"/>
        <v>0</v>
      </c>
      <c r="S775" t="str">
        <f t="shared" si="87"/>
        <v>att48 250 1998 0,05</v>
      </c>
      <c r="T775" t="str">
        <f t="shared" si="88"/>
        <v>att48 250 1998 0,05_warmstart_inf</v>
      </c>
      <c r="U775" t="str">
        <f t="shared" si="89"/>
        <v>Niet meedoen</v>
      </c>
      <c r="V775">
        <f t="shared" si="90"/>
        <v>0</v>
      </c>
      <c r="W775">
        <f t="shared" si="84"/>
        <v>2</v>
      </c>
    </row>
    <row r="776" spans="1:23" x14ac:dyDescent="0.2">
      <c r="A776">
        <v>33</v>
      </c>
      <c r="B776">
        <v>1056</v>
      </c>
      <c r="C776">
        <v>25</v>
      </c>
      <c r="D776" t="s">
        <v>19</v>
      </c>
      <c r="E776">
        <v>41.972688913345301</v>
      </c>
      <c r="F776">
        <v>442.65348671178799</v>
      </c>
      <c r="G776">
        <v>0</v>
      </c>
      <c r="H776">
        <v>2.2866463661193799</v>
      </c>
      <c r="I776">
        <v>411</v>
      </c>
      <c r="J776">
        <v>161</v>
      </c>
      <c r="K776">
        <v>0.1</v>
      </c>
      <c r="L776">
        <v>1999</v>
      </c>
      <c r="M776">
        <v>0.05</v>
      </c>
      <c r="N776">
        <v>1067</v>
      </c>
      <c r="O776" t="s">
        <v>18</v>
      </c>
      <c r="P776">
        <v>0.39172749391727402</v>
      </c>
      <c r="Q776" t="str">
        <f t="shared" si="85"/>
        <v>Medium</v>
      </c>
      <c r="R776">
        <f t="shared" si="86"/>
        <v>1</v>
      </c>
      <c r="S776" t="str">
        <f t="shared" si="87"/>
        <v>eil33 25 1999 0,05</v>
      </c>
      <c r="T776" t="str">
        <f t="shared" si="88"/>
        <v>eil33 25 1999 0,05_warmstart_442,653486711788</v>
      </c>
      <c r="U776">
        <f t="shared" si="89"/>
        <v>0</v>
      </c>
      <c r="V776">
        <f t="shared" si="90"/>
        <v>1</v>
      </c>
      <c r="W776">
        <f t="shared" si="84"/>
        <v>2</v>
      </c>
    </row>
    <row r="777" spans="1:23" x14ac:dyDescent="0.2">
      <c r="A777">
        <v>23</v>
      </c>
      <c r="B777">
        <v>506</v>
      </c>
      <c r="C777">
        <v>50</v>
      </c>
      <c r="D777" t="s">
        <v>16</v>
      </c>
      <c r="E777">
        <v>19.108604669570902</v>
      </c>
      <c r="F777">
        <v>470.05859968022298</v>
      </c>
      <c r="G777">
        <v>0</v>
      </c>
      <c r="H777">
        <v>0</v>
      </c>
      <c r="I777">
        <v>364</v>
      </c>
      <c r="J777">
        <v>0</v>
      </c>
      <c r="K777">
        <v>0</v>
      </c>
      <c r="L777">
        <v>1998</v>
      </c>
      <c r="M777">
        <v>0.05</v>
      </c>
      <c r="N777">
        <v>0</v>
      </c>
      <c r="O777" t="s">
        <v>25</v>
      </c>
      <c r="P777">
        <v>0</v>
      </c>
      <c r="Q777" t="str">
        <f t="shared" si="85"/>
        <v>Small</v>
      </c>
      <c r="R777">
        <f t="shared" si="86"/>
        <v>1</v>
      </c>
      <c r="S777" t="str">
        <f t="shared" si="87"/>
        <v>eil23 50 1998 0,05</v>
      </c>
      <c r="T777" t="str">
        <f t="shared" si="88"/>
        <v>eil23 50 1998 0,05_cut_470,058599680223</v>
      </c>
      <c r="U777">
        <f t="shared" si="89"/>
        <v>0</v>
      </c>
      <c r="V777">
        <f t="shared" si="90"/>
        <v>1</v>
      </c>
      <c r="W777">
        <f t="shared" si="84"/>
        <v>2</v>
      </c>
    </row>
    <row r="778" spans="1:23" x14ac:dyDescent="0.2">
      <c r="A778">
        <v>76</v>
      </c>
      <c r="B778">
        <v>5700</v>
      </c>
      <c r="C778">
        <v>25</v>
      </c>
      <c r="D778" t="s">
        <v>16</v>
      </c>
      <c r="E778">
        <v>3448.2077572345702</v>
      </c>
      <c r="F778">
        <v>544.36905267082795</v>
      </c>
      <c r="G778">
        <v>0</v>
      </c>
      <c r="H778">
        <v>0</v>
      </c>
      <c r="I778">
        <v>3588</v>
      </c>
      <c r="J778">
        <v>0</v>
      </c>
      <c r="K778">
        <v>0</v>
      </c>
      <c r="L778">
        <v>2000</v>
      </c>
      <c r="M778">
        <v>0.75</v>
      </c>
      <c r="N778">
        <v>0</v>
      </c>
      <c r="O778" t="s">
        <v>33</v>
      </c>
      <c r="P778">
        <v>0</v>
      </c>
      <c r="Q778" t="str">
        <f t="shared" si="85"/>
        <v>Large</v>
      </c>
      <c r="R778">
        <f t="shared" si="86"/>
        <v>1</v>
      </c>
      <c r="S778" t="str">
        <f t="shared" si="87"/>
        <v>eilC76 25 2000 0,75</v>
      </c>
      <c r="T778" t="str">
        <f t="shared" si="88"/>
        <v>eilC76 25 2000 0,75_cut_544,369052670828</v>
      </c>
      <c r="U778">
        <f t="shared" si="89"/>
        <v>0</v>
      </c>
      <c r="V778">
        <f t="shared" si="90"/>
        <v>1</v>
      </c>
      <c r="W778">
        <f t="shared" si="84"/>
        <v>2</v>
      </c>
    </row>
    <row r="779" spans="1:23" x14ac:dyDescent="0.2">
      <c r="A779">
        <v>51</v>
      </c>
      <c r="B779">
        <v>2550</v>
      </c>
      <c r="C779">
        <v>250</v>
      </c>
      <c r="D779" t="s">
        <v>16</v>
      </c>
      <c r="E779">
        <v>7220.5053291320801</v>
      </c>
      <c r="F779" t="s">
        <v>17</v>
      </c>
      <c r="G779" t="s">
        <v>17</v>
      </c>
      <c r="H779">
        <v>0</v>
      </c>
      <c r="I779">
        <v>13121</v>
      </c>
      <c r="J779">
        <v>0</v>
      </c>
      <c r="K779">
        <v>0</v>
      </c>
      <c r="L779">
        <v>2002</v>
      </c>
      <c r="M779">
        <v>0.75</v>
      </c>
      <c r="N779">
        <v>0</v>
      </c>
      <c r="O779" t="s">
        <v>20</v>
      </c>
      <c r="P779">
        <v>0</v>
      </c>
      <c r="Q779" t="str">
        <f t="shared" si="85"/>
        <v>Large</v>
      </c>
      <c r="R779">
        <f t="shared" si="86"/>
        <v>0</v>
      </c>
      <c r="S779" t="str">
        <f t="shared" si="87"/>
        <v>eil51 250 2002 0,75</v>
      </c>
      <c r="T779" t="str">
        <f t="shared" si="88"/>
        <v>eil51 250 2002 0,75_cut_inf</v>
      </c>
      <c r="U779" t="str">
        <f t="shared" si="89"/>
        <v>inf</v>
      </c>
      <c r="V779">
        <f t="shared" si="90"/>
        <v>0</v>
      </c>
      <c r="W779">
        <f t="shared" si="84"/>
        <v>2</v>
      </c>
    </row>
    <row r="780" spans="1:23" x14ac:dyDescent="0.2">
      <c r="A780">
        <v>7</v>
      </c>
      <c r="B780">
        <v>42</v>
      </c>
      <c r="C780">
        <v>25</v>
      </c>
      <c r="D780" t="s">
        <v>19</v>
      </c>
      <c r="E780">
        <v>0.834572553634643</v>
      </c>
      <c r="F780">
        <v>104</v>
      </c>
      <c r="G780">
        <v>0</v>
      </c>
      <c r="H780">
        <v>0.36890935897827098</v>
      </c>
      <c r="I780">
        <v>49</v>
      </c>
      <c r="J780">
        <v>30</v>
      </c>
      <c r="K780">
        <v>0.1</v>
      </c>
      <c r="L780">
        <v>1999</v>
      </c>
      <c r="M780">
        <v>0.05</v>
      </c>
      <c r="N780">
        <v>379</v>
      </c>
      <c r="O780" t="s">
        <v>27</v>
      </c>
      <c r="P780">
        <v>0.61224489795918302</v>
      </c>
      <c r="Q780" t="str">
        <f t="shared" si="85"/>
        <v>Small</v>
      </c>
      <c r="R780">
        <f t="shared" si="86"/>
        <v>1</v>
      </c>
      <c r="S780" t="str">
        <f t="shared" si="87"/>
        <v>eil7 25 1999 0,05</v>
      </c>
      <c r="T780" t="str">
        <f t="shared" si="88"/>
        <v>eil7 25 1999 0,05_warmstart_104</v>
      </c>
      <c r="U780">
        <f t="shared" si="89"/>
        <v>0</v>
      </c>
      <c r="V780">
        <f t="shared" si="90"/>
        <v>1</v>
      </c>
      <c r="W780">
        <f t="shared" si="84"/>
        <v>2</v>
      </c>
    </row>
    <row r="781" spans="1:23" x14ac:dyDescent="0.2">
      <c r="A781">
        <v>76</v>
      </c>
      <c r="B781">
        <v>5700</v>
      </c>
      <c r="C781">
        <v>50</v>
      </c>
      <c r="D781" t="s">
        <v>19</v>
      </c>
      <c r="E781">
        <v>4444.6612970829001</v>
      </c>
      <c r="F781">
        <v>544.36905267082795</v>
      </c>
      <c r="G781">
        <v>0</v>
      </c>
      <c r="H781">
        <v>7.6816465854644704</v>
      </c>
      <c r="I781">
        <v>449</v>
      </c>
      <c r="J781">
        <v>108</v>
      </c>
      <c r="K781">
        <v>0.1</v>
      </c>
      <c r="L781">
        <v>1998</v>
      </c>
      <c r="M781">
        <v>0.75</v>
      </c>
      <c r="N781">
        <v>3160</v>
      </c>
      <c r="O781" t="s">
        <v>26</v>
      </c>
      <c r="P781">
        <v>0.24053452115812901</v>
      </c>
      <c r="Q781" t="str">
        <f t="shared" si="85"/>
        <v>Large</v>
      </c>
      <c r="R781">
        <f t="shared" si="86"/>
        <v>1</v>
      </c>
      <c r="S781" t="str">
        <f t="shared" si="87"/>
        <v>eilB76 50 1998 0,75</v>
      </c>
      <c r="T781" t="str">
        <f t="shared" si="88"/>
        <v>eilB76 50 1998 0,75_warmstart_544,369052670828</v>
      </c>
      <c r="U781" t="str">
        <f t="shared" si="89"/>
        <v>Niet meedoen</v>
      </c>
      <c r="V781">
        <f t="shared" si="90"/>
        <v>1</v>
      </c>
      <c r="W781">
        <f t="shared" si="84"/>
        <v>2</v>
      </c>
    </row>
    <row r="782" spans="1:23" x14ac:dyDescent="0.2">
      <c r="A782">
        <v>33</v>
      </c>
      <c r="B782">
        <v>1056</v>
      </c>
      <c r="C782">
        <v>250</v>
      </c>
      <c r="D782" t="s">
        <v>19</v>
      </c>
      <c r="E782">
        <v>3734.4618341922701</v>
      </c>
      <c r="F782">
        <v>442.65348671178498</v>
      </c>
      <c r="G782">
        <v>0</v>
      </c>
      <c r="H782">
        <v>71.1221506595611</v>
      </c>
      <c r="I782">
        <v>404</v>
      </c>
      <c r="J782">
        <v>143</v>
      </c>
      <c r="K782">
        <v>0.1</v>
      </c>
      <c r="L782">
        <v>1998</v>
      </c>
      <c r="M782">
        <v>0.75</v>
      </c>
      <c r="N782">
        <v>31410</v>
      </c>
      <c r="O782" t="s">
        <v>18</v>
      </c>
      <c r="P782">
        <v>0.353960396039603</v>
      </c>
      <c r="Q782" t="str">
        <f t="shared" si="85"/>
        <v>Medium</v>
      </c>
      <c r="R782">
        <f t="shared" si="86"/>
        <v>1</v>
      </c>
      <c r="S782" t="str">
        <f t="shared" si="87"/>
        <v>eil33 250 1998 0,75</v>
      </c>
      <c r="T782" t="str">
        <f t="shared" si="88"/>
        <v>eil33 250 1998 0,75_warmstart_442,653486711785</v>
      </c>
      <c r="U782" t="str">
        <f t="shared" si="89"/>
        <v>Niet meedoen</v>
      </c>
      <c r="V782">
        <f t="shared" si="90"/>
        <v>1</v>
      </c>
      <c r="W782">
        <f t="shared" si="84"/>
        <v>2</v>
      </c>
    </row>
    <row r="783" spans="1:23" x14ac:dyDescent="0.2">
      <c r="A783">
        <v>23</v>
      </c>
      <c r="B783">
        <v>506</v>
      </c>
      <c r="C783">
        <v>50</v>
      </c>
      <c r="D783" t="s">
        <v>19</v>
      </c>
      <c r="E783">
        <v>10.7778248786926</v>
      </c>
      <c r="F783">
        <v>470.05859968022298</v>
      </c>
      <c r="G783">
        <v>0</v>
      </c>
      <c r="H783">
        <v>0.982865810394287</v>
      </c>
      <c r="I783">
        <v>162</v>
      </c>
      <c r="J783">
        <v>100</v>
      </c>
      <c r="K783">
        <v>0.1</v>
      </c>
      <c r="L783">
        <v>1999</v>
      </c>
      <c r="M783">
        <v>0.05</v>
      </c>
      <c r="N783">
        <v>0</v>
      </c>
      <c r="O783" t="s">
        <v>25</v>
      </c>
      <c r="P783">
        <v>0.61728395061728303</v>
      </c>
      <c r="Q783" t="str">
        <f t="shared" si="85"/>
        <v>Small</v>
      </c>
      <c r="R783">
        <f t="shared" si="86"/>
        <v>1</v>
      </c>
      <c r="S783" t="str">
        <f t="shared" si="87"/>
        <v>eil23 50 1999 0,05</v>
      </c>
      <c r="T783" t="str">
        <f t="shared" si="88"/>
        <v>eil23 50 1999 0,05_warmstart_470,058599680223</v>
      </c>
      <c r="U783">
        <f t="shared" si="89"/>
        <v>0</v>
      </c>
      <c r="V783">
        <f t="shared" si="90"/>
        <v>1</v>
      </c>
      <c r="W783">
        <f t="shared" si="84"/>
        <v>2</v>
      </c>
    </row>
    <row r="784" spans="1:23" x14ac:dyDescent="0.2">
      <c r="A784">
        <v>31</v>
      </c>
      <c r="B784">
        <v>930</v>
      </c>
      <c r="C784">
        <v>50</v>
      </c>
      <c r="D784" t="s">
        <v>19</v>
      </c>
      <c r="E784">
        <v>5.9506082534790004</v>
      </c>
      <c r="F784">
        <v>222.99999999999901</v>
      </c>
      <c r="G784">
        <v>0</v>
      </c>
      <c r="H784">
        <v>1.2151906490325901</v>
      </c>
      <c r="I784">
        <v>145</v>
      </c>
      <c r="J784">
        <v>86</v>
      </c>
      <c r="K784">
        <v>0.1</v>
      </c>
      <c r="L784">
        <v>1998</v>
      </c>
      <c r="M784">
        <v>0.25</v>
      </c>
      <c r="N784">
        <v>0</v>
      </c>
      <c r="O784" t="s">
        <v>24</v>
      </c>
      <c r="P784">
        <v>0.59310344827586203</v>
      </c>
      <c r="Q784" t="str">
        <f t="shared" si="85"/>
        <v>Medium</v>
      </c>
      <c r="R784">
        <f t="shared" si="86"/>
        <v>1</v>
      </c>
      <c r="S784" t="str">
        <f t="shared" si="87"/>
        <v>eil31 50 1998 0,25</v>
      </c>
      <c r="T784" t="str">
        <f t="shared" si="88"/>
        <v>eil31 50 1998 0,25_warmstart_222,999999999999</v>
      </c>
      <c r="U784">
        <f t="shared" si="89"/>
        <v>0</v>
      </c>
      <c r="V784">
        <f t="shared" si="90"/>
        <v>1</v>
      </c>
      <c r="W784">
        <f t="shared" si="84"/>
        <v>2</v>
      </c>
    </row>
    <row r="785" spans="1:23" x14ac:dyDescent="0.2">
      <c r="A785">
        <v>30</v>
      </c>
      <c r="B785">
        <v>870</v>
      </c>
      <c r="C785">
        <v>250</v>
      </c>
      <c r="D785" t="s">
        <v>16</v>
      </c>
      <c r="E785">
        <v>7208.5692818164798</v>
      </c>
      <c r="F785">
        <v>506.25777134768401</v>
      </c>
      <c r="G785">
        <v>0.27589200559648702</v>
      </c>
      <c r="H785">
        <v>0</v>
      </c>
      <c r="I785">
        <v>7042</v>
      </c>
      <c r="J785">
        <v>0</v>
      </c>
      <c r="K785">
        <v>0</v>
      </c>
      <c r="L785">
        <v>1998</v>
      </c>
      <c r="M785">
        <v>0.25</v>
      </c>
      <c r="N785">
        <v>0</v>
      </c>
      <c r="O785" t="s">
        <v>28</v>
      </c>
      <c r="P785">
        <v>0</v>
      </c>
      <c r="Q785" t="str">
        <f t="shared" si="85"/>
        <v>Medium</v>
      </c>
      <c r="R785">
        <f t="shared" si="86"/>
        <v>1</v>
      </c>
      <c r="S785" t="str">
        <f t="shared" si="87"/>
        <v>eil30 250 1998 0,25</v>
      </c>
      <c r="T785" t="str">
        <f t="shared" si="88"/>
        <v>eil30 250 1998 0,25_cut_506,257771347684</v>
      </c>
      <c r="U785">
        <f t="shared" si="89"/>
        <v>0.27589200559648702</v>
      </c>
      <c r="V785">
        <f t="shared" si="90"/>
        <v>0</v>
      </c>
      <c r="W785">
        <f t="shared" si="84"/>
        <v>2</v>
      </c>
    </row>
    <row r="786" spans="1:23" x14ac:dyDescent="0.2">
      <c r="A786">
        <v>7</v>
      </c>
      <c r="B786">
        <v>42</v>
      </c>
      <c r="C786">
        <v>100</v>
      </c>
      <c r="D786" t="s">
        <v>16</v>
      </c>
      <c r="E786">
        <v>0.72594738006591797</v>
      </c>
      <c r="F786">
        <v>77.459999999999894</v>
      </c>
      <c r="G786">
        <v>0</v>
      </c>
      <c r="H786">
        <v>0</v>
      </c>
      <c r="I786">
        <v>80</v>
      </c>
      <c r="J786">
        <v>0</v>
      </c>
      <c r="K786">
        <v>0</v>
      </c>
      <c r="L786">
        <v>2000</v>
      </c>
      <c r="M786">
        <v>0.75</v>
      </c>
      <c r="N786">
        <v>0</v>
      </c>
      <c r="O786" t="s">
        <v>27</v>
      </c>
      <c r="P786">
        <v>0</v>
      </c>
      <c r="Q786" t="str">
        <f t="shared" si="85"/>
        <v>Small</v>
      </c>
      <c r="R786">
        <f t="shared" si="86"/>
        <v>1</v>
      </c>
      <c r="S786" t="str">
        <f t="shared" si="87"/>
        <v>eil7 100 2000 0,75</v>
      </c>
      <c r="T786" t="str">
        <f t="shared" si="88"/>
        <v>eil7 100 2000 0,75_cut_77,4599999999999</v>
      </c>
      <c r="U786">
        <f t="shared" si="89"/>
        <v>0</v>
      </c>
      <c r="V786">
        <f t="shared" si="90"/>
        <v>1</v>
      </c>
      <c r="W786">
        <f t="shared" si="84"/>
        <v>2</v>
      </c>
    </row>
    <row r="787" spans="1:23" x14ac:dyDescent="0.2">
      <c r="A787">
        <v>30</v>
      </c>
      <c r="B787">
        <v>870</v>
      </c>
      <c r="C787">
        <v>250</v>
      </c>
      <c r="D787" t="s">
        <v>19</v>
      </c>
      <c r="E787">
        <v>4462.9609096050199</v>
      </c>
      <c r="F787">
        <v>382.72988778852601</v>
      </c>
      <c r="G787">
        <v>0</v>
      </c>
      <c r="H787">
        <v>25.4762508869171</v>
      </c>
      <c r="I787">
        <v>1125</v>
      </c>
      <c r="J787">
        <v>590</v>
      </c>
      <c r="K787">
        <v>0.1</v>
      </c>
      <c r="L787">
        <v>1998</v>
      </c>
      <c r="M787">
        <v>0.05</v>
      </c>
      <c r="N787">
        <v>0</v>
      </c>
      <c r="O787" t="s">
        <v>28</v>
      </c>
      <c r="P787">
        <v>0.52444444444444405</v>
      </c>
      <c r="Q787" t="str">
        <f t="shared" si="85"/>
        <v>Medium</v>
      </c>
      <c r="R787">
        <f t="shared" si="86"/>
        <v>1</v>
      </c>
      <c r="S787" t="str">
        <f t="shared" si="87"/>
        <v>eil30 250 1998 0,05</v>
      </c>
      <c r="T787" t="str">
        <f t="shared" si="88"/>
        <v>eil30 250 1998 0,05_warmstart_382,729887788526</v>
      </c>
      <c r="U787">
        <f t="shared" si="89"/>
        <v>0</v>
      </c>
      <c r="V787">
        <f t="shared" si="90"/>
        <v>1</v>
      </c>
      <c r="W787">
        <f t="shared" si="84"/>
        <v>2</v>
      </c>
    </row>
    <row r="788" spans="1:23" x14ac:dyDescent="0.2">
      <c r="A788">
        <v>13</v>
      </c>
      <c r="B788">
        <v>156</v>
      </c>
      <c r="C788">
        <v>50</v>
      </c>
      <c r="D788" t="s">
        <v>19</v>
      </c>
      <c r="E788">
        <v>3.08795833587646</v>
      </c>
      <c r="F788">
        <v>152.99999999999901</v>
      </c>
      <c r="G788">
        <v>0</v>
      </c>
      <c r="H788">
        <v>0.56954431533813399</v>
      </c>
      <c r="I788">
        <v>56</v>
      </c>
      <c r="J788">
        <v>26</v>
      </c>
      <c r="K788">
        <v>0.1</v>
      </c>
      <c r="L788">
        <v>1999</v>
      </c>
      <c r="M788">
        <v>0.75</v>
      </c>
      <c r="N788">
        <v>0</v>
      </c>
      <c r="O788" t="s">
        <v>21</v>
      </c>
      <c r="P788">
        <v>0.46428571428571402</v>
      </c>
      <c r="Q788" t="str">
        <f t="shared" si="85"/>
        <v>Small</v>
      </c>
      <c r="R788">
        <f t="shared" si="86"/>
        <v>1</v>
      </c>
      <c r="S788" t="str">
        <f t="shared" si="87"/>
        <v>eil13 50 1999 0,75</v>
      </c>
      <c r="T788" t="str">
        <f t="shared" si="88"/>
        <v>eil13 50 1999 0,75_warmstart_152,999999999999</v>
      </c>
      <c r="U788">
        <f t="shared" si="89"/>
        <v>0</v>
      </c>
      <c r="V788">
        <f t="shared" si="90"/>
        <v>1</v>
      </c>
      <c r="W788">
        <f t="shared" si="84"/>
        <v>2</v>
      </c>
    </row>
    <row r="789" spans="1:23" x14ac:dyDescent="0.2">
      <c r="A789">
        <v>31</v>
      </c>
      <c r="B789">
        <v>930</v>
      </c>
      <c r="C789">
        <v>250</v>
      </c>
      <c r="D789" t="s">
        <v>16</v>
      </c>
      <c r="E789">
        <v>151.465412616729</v>
      </c>
      <c r="F789">
        <v>222.99999999999801</v>
      </c>
      <c r="G789">
        <v>0</v>
      </c>
      <c r="H789">
        <v>0</v>
      </c>
      <c r="I789">
        <v>678</v>
      </c>
      <c r="J789">
        <v>0</v>
      </c>
      <c r="K789">
        <v>0</v>
      </c>
      <c r="L789">
        <v>2000</v>
      </c>
      <c r="M789">
        <v>0.75</v>
      </c>
      <c r="N789">
        <v>0</v>
      </c>
      <c r="O789" t="s">
        <v>24</v>
      </c>
      <c r="P789">
        <v>0</v>
      </c>
      <c r="Q789" t="str">
        <f t="shared" si="85"/>
        <v>Medium</v>
      </c>
      <c r="R789">
        <f t="shared" si="86"/>
        <v>1</v>
      </c>
      <c r="S789" t="str">
        <f t="shared" si="87"/>
        <v>eil31 250 2000 0,75</v>
      </c>
      <c r="T789" t="str">
        <f t="shared" si="88"/>
        <v>eil31 250 2000 0,75_cut_222,999999999998</v>
      </c>
      <c r="U789">
        <f t="shared" si="89"/>
        <v>0</v>
      </c>
      <c r="V789">
        <f t="shared" si="90"/>
        <v>1</v>
      </c>
      <c r="W789">
        <f t="shared" si="84"/>
        <v>2</v>
      </c>
    </row>
    <row r="790" spans="1:23" x14ac:dyDescent="0.2">
      <c r="A790">
        <v>33</v>
      </c>
      <c r="B790">
        <v>1056</v>
      </c>
      <c r="C790">
        <v>250</v>
      </c>
      <c r="D790" t="s">
        <v>19</v>
      </c>
      <c r="E790">
        <v>7212.5228636264801</v>
      </c>
      <c r="F790">
        <v>465.96942121881</v>
      </c>
      <c r="G790">
        <v>5.4551665997464201E-2</v>
      </c>
      <c r="H790">
        <v>81.741296052932697</v>
      </c>
      <c r="I790">
        <v>382</v>
      </c>
      <c r="J790">
        <v>133</v>
      </c>
      <c r="K790">
        <v>0.1</v>
      </c>
      <c r="L790">
        <v>1999</v>
      </c>
      <c r="M790">
        <v>0.05</v>
      </c>
      <c r="N790">
        <v>7594</v>
      </c>
      <c r="O790" t="s">
        <v>18</v>
      </c>
      <c r="P790">
        <v>0.34816753926701499</v>
      </c>
      <c r="Q790" t="str">
        <f t="shared" si="85"/>
        <v>Medium</v>
      </c>
      <c r="R790">
        <f t="shared" si="86"/>
        <v>1</v>
      </c>
      <c r="S790" t="str">
        <f t="shared" si="87"/>
        <v>eil33 250 1999 0,05</v>
      </c>
      <c r="T790" t="str">
        <f t="shared" si="88"/>
        <v>eil33 250 1999 0,05_warmstart_465,96942121881</v>
      </c>
      <c r="U790" t="str">
        <f t="shared" si="89"/>
        <v>Niet meedoen</v>
      </c>
      <c r="V790">
        <f t="shared" si="90"/>
        <v>0</v>
      </c>
      <c r="W790">
        <f t="shared" si="84"/>
        <v>2</v>
      </c>
    </row>
    <row r="791" spans="1:23" x14ac:dyDescent="0.2">
      <c r="A791">
        <v>51</v>
      </c>
      <c r="B791">
        <v>2550</v>
      </c>
      <c r="C791">
        <v>50</v>
      </c>
      <c r="D791" t="s">
        <v>16</v>
      </c>
      <c r="E791">
        <v>7202.83612680435</v>
      </c>
      <c r="F791">
        <v>428.87175639203298</v>
      </c>
      <c r="G791">
        <v>9.1821911099459995E-3</v>
      </c>
      <c r="H791">
        <v>0</v>
      </c>
      <c r="I791">
        <v>32554</v>
      </c>
      <c r="J791">
        <v>0</v>
      </c>
      <c r="K791">
        <v>0</v>
      </c>
      <c r="L791">
        <v>1999</v>
      </c>
      <c r="M791">
        <v>0.25</v>
      </c>
      <c r="N791">
        <v>0</v>
      </c>
      <c r="O791" t="s">
        <v>20</v>
      </c>
      <c r="P791">
        <v>0</v>
      </c>
      <c r="Q791" t="str">
        <f t="shared" si="85"/>
        <v>Large</v>
      </c>
      <c r="R791">
        <f t="shared" si="86"/>
        <v>1</v>
      </c>
      <c r="S791" t="str">
        <f t="shared" si="87"/>
        <v>eil51 50 1999 0,25</v>
      </c>
      <c r="T791" t="str">
        <f t="shared" si="88"/>
        <v>eil51 50 1999 0,25_cut_428,871756392033</v>
      </c>
      <c r="U791">
        <f t="shared" si="89"/>
        <v>9.1821911099459995E-3</v>
      </c>
      <c r="V791">
        <f t="shared" si="90"/>
        <v>0</v>
      </c>
      <c r="W791">
        <f t="shared" si="84"/>
        <v>2</v>
      </c>
    </row>
    <row r="792" spans="1:23" x14ac:dyDescent="0.2">
      <c r="A792">
        <v>101</v>
      </c>
      <c r="B792">
        <v>10100</v>
      </c>
      <c r="C792">
        <v>25</v>
      </c>
      <c r="D792" t="s">
        <v>16</v>
      </c>
      <c r="E792">
        <v>7206.6253111362403</v>
      </c>
      <c r="F792">
        <v>664.92864709461901</v>
      </c>
      <c r="G792">
        <v>3.3176395012786297E-2</v>
      </c>
      <c r="H792">
        <v>0</v>
      </c>
      <c r="I792">
        <v>2731</v>
      </c>
      <c r="J792">
        <v>0</v>
      </c>
      <c r="K792">
        <v>0</v>
      </c>
      <c r="L792">
        <v>1999</v>
      </c>
      <c r="M792">
        <v>0.25</v>
      </c>
      <c r="N792">
        <v>0</v>
      </c>
      <c r="O792" t="s">
        <v>32</v>
      </c>
      <c r="P792">
        <v>0</v>
      </c>
      <c r="Q792" t="str">
        <f t="shared" si="85"/>
        <v>Large</v>
      </c>
      <c r="R792">
        <f t="shared" si="86"/>
        <v>1</v>
      </c>
      <c r="S792" t="str">
        <f t="shared" si="87"/>
        <v>eilB101 25 1999 0,25</v>
      </c>
      <c r="T792" t="str">
        <f t="shared" si="88"/>
        <v>eilB101 25 1999 0,25_cut_664,928647094619</v>
      </c>
      <c r="U792">
        <f t="shared" si="89"/>
        <v>3.3176395012786297E-2</v>
      </c>
      <c r="V792">
        <f t="shared" si="90"/>
        <v>0</v>
      </c>
      <c r="W792">
        <f t="shared" si="84"/>
        <v>2</v>
      </c>
    </row>
    <row r="793" spans="1:23" x14ac:dyDescent="0.2">
      <c r="A793">
        <v>76</v>
      </c>
      <c r="B793">
        <v>5700</v>
      </c>
      <c r="C793">
        <v>25</v>
      </c>
      <c r="D793" t="s">
        <v>16</v>
      </c>
      <c r="E793">
        <v>6600.9700994491504</v>
      </c>
      <c r="F793">
        <v>544.36905267082795</v>
      </c>
      <c r="G793">
        <v>0</v>
      </c>
      <c r="H793">
        <v>0</v>
      </c>
      <c r="I793">
        <v>3588</v>
      </c>
      <c r="J793">
        <v>0</v>
      </c>
      <c r="K793">
        <v>0</v>
      </c>
      <c r="L793">
        <v>1998</v>
      </c>
      <c r="M793">
        <v>0.75</v>
      </c>
      <c r="N793">
        <v>0</v>
      </c>
      <c r="O793" t="s">
        <v>30</v>
      </c>
      <c r="P793">
        <v>0</v>
      </c>
      <c r="Q793" t="str">
        <f t="shared" si="85"/>
        <v>Large</v>
      </c>
      <c r="R793">
        <f t="shared" si="86"/>
        <v>1</v>
      </c>
      <c r="S793" t="str">
        <f t="shared" si="87"/>
        <v>eilA76 25 1998 0,75</v>
      </c>
      <c r="T793" t="str">
        <f t="shared" si="88"/>
        <v>eilA76 25 1998 0,75_cut_544,369052670828</v>
      </c>
      <c r="U793">
        <f t="shared" si="89"/>
        <v>0</v>
      </c>
      <c r="V793">
        <f t="shared" si="90"/>
        <v>1</v>
      </c>
      <c r="W793">
        <f t="shared" si="84"/>
        <v>2</v>
      </c>
    </row>
    <row r="794" spans="1:23" x14ac:dyDescent="0.2">
      <c r="A794">
        <v>101</v>
      </c>
      <c r="B794">
        <v>10100</v>
      </c>
      <c r="C794">
        <v>100</v>
      </c>
      <c r="D794" t="s">
        <v>19</v>
      </c>
      <c r="E794">
        <v>7228.8772654533304</v>
      </c>
      <c r="F794" t="s">
        <v>17</v>
      </c>
      <c r="G794" t="s">
        <v>17</v>
      </c>
      <c r="H794">
        <v>49.127104520797701</v>
      </c>
      <c r="I794">
        <v>871</v>
      </c>
      <c r="J794">
        <v>326</v>
      </c>
      <c r="K794">
        <v>0.1</v>
      </c>
      <c r="L794">
        <v>2002</v>
      </c>
      <c r="M794">
        <v>0.05</v>
      </c>
      <c r="N794">
        <v>1295</v>
      </c>
      <c r="O794" t="s">
        <v>31</v>
      </c>
      <c r="P794">
        <v>0.37428243398392602</v>
      </c>
      <c r="Q794" t="str">
        <f t="shared" si="85"/>
        <v>Large</v>
      </c>
      <c r="R794">
        <f t="shared" si="86"/>
        <v>0</v>
      </c>
      <c r="S794" t="str">
        <f t="shared" si="87"/>
        <v>eilA101 100 2002 0,05</v>
      </c>
      <c r="T794" t="str">
        <f t="shared" si="88"/>
        <v>eilA101 100 2002 0,05_warmstart_inf</v>
      </c>
      <c r="U794" t="str">
        <f t="shared" si="89"/>
        <v>Niet meedoen</v>
      </c>
      <c r="V794">
        <f t="shared" si="90"/>
        <v>0</v>
      </c>
      <c r="W794">
        <f t="shared" si="84"/>
        <v>2</v>
      </c>
    </row>
    <row r="795" spans="1:23" x14ac:dyDescent="0.2">
      <c r="A795">
        <v>23</v>
      </c>
      <c r="B795">
        <v>506</v>
      </c>
      <c r="C795">
        <v>25</v>
      </c>
      <c r="D795" t="s">
        <v>16</v>
      </c>
      <c r="E795">
        <v>3.9626367092132502</v>
      </c>
      <c r="F795">
        <v>470.05859968022298</v>
      </c>
      <c r="G795">
        <v>0</v>
      </c>
      <c r="H795">
        <v>0</v>
      </c>
      <c r="I795">
        <v>267</v>
      </c>
      <c r="J795">
        <v>0</v>
      </c>
      <c r="K795">
        <v>0</v>
      </c>
      <c r="L795">
        <v>1998</v>
      </c>
      <c r="M795">
        <v>0.75</v>
      </c>
      <c r="N795">
        <v>0</v>
      </c>
      <c r="O795" t="s">
        <v>25</v>
      </c>
      <c r="P795">
        <v>0</v>
      </c>
      <c r="Q795" t="str">
        <f t="shared" si="85"/>
        <v>Small</v>
      </c>
      <c r="R795">
        <f t="shared" si="86"/>
        <v>1</v>
      </c>
      <c r="S795" t="str">
        <f t="shared" si="87"/>
        <v>eil23 25 1998 0,75</v>
      </c>
      <c r="T795" t="str">
        <f t="shared" si="88"/>
        <v>eil23 25 1998 0,75_cut_470,058599680223</v>
      </c>
      <c r="U795">
        <f t="shared" si="89"/>
        <v>0</v>
      </c>
      <c r="V795">
        <f t="shared" si="90"/>
        <v>1</v>
      </c>
      <c r="W795">
        <f t="shared" si="84"/>
        <v>2</v>
      </c>
    </row>
    <row r="796" spans="1:23" x14ac:dyDescent="0.2">
      <c r="A796">
        <v>30</v>
      </c>
      <c r="B796">
        <v>870</v>
      </c>
      <c r="C796">
        <v>250</v>
      </c>
      <c r="D796" t="s">
        <v>19</v>
      </c>
      <c r="E796">
        <v>2066.6238689422598</v>
      </c>
      <c r="F796">
        <v>382.72988778852903</v>
      </c>
      <c r="G796">
        <v>0</v>
      </c>
      <c r="H796">
        <v>25.309792757034302</v>
      </c>
      <c r="I796">
        <v>543</v>
      </c>
      <c r="J796">
        <v>271</v>
      </c>
      <c r="K796">
        <v>0.1</v>
      </c>
      <c r="L796">
        <v>1999</v>
      </c>
      <c r="M796">
        <v>0.75</v>
      </c>
      <c r="N796">
        <v>27</v>
      </c>
      <c r="O796" t="s">
        <v>28</v>
      </c>
      <c r="P796">
        <v>0.499079189686924</v>
      </c>
      <c r="Q796" t="str">
        <f t="shared" si="85"/>
        <v>Medium</v>
      </c>
      <c r="R796">
        <f t="shared" si="86"/>
        <v>1</v>
      </c>
      <c r="S796" t="str">
        <f t="shared" si="87"/>
        <v>eil30 250 1999 0,75</v>
      </c>
      <c r="T796" t="str">
        <f t="shared" si="88"/>
        <v>eil30 250 1999 0,75_warmstart_382,729887788529</v>
      </c>
      <c r="U796">
        <f t="shared" si="89"/>
        <v>0</v>
      </c>
      <c r="V796">
        <f t="shared" si="90"/>
        <v>1</v>
      </c>
      <c r="W796">
        <f t="shared" si="84"/>
        <v>2</v>
      </c>
    </row>
    <row r="797" spans="1:23" x14ac:dyDescent="0.2">
      <c r="A797">
        <v>13</v>
      </c>
      <c r="B797">
        <v>156</v>
      </c>
      <c r="C797">
        <v>250</v>
      </c>
      <c r="D797" t="s">
        <v>16</v>
      </c>
      <c r="E797">
        <v>46.5851051807403</v>
      </c>
      <c r="F797">
        <v>152.99999999999901</v>
      </c>
      <c r="G797">
        <v>0</v>
      </c>
      <c r="H797">
        <v>0</v>
      </c>
      <c r="I797">
        <v>54</v>
      </c>
      <c r="J797">
        <v>0</v>
      </c>
      <c r="K797">
        <v>0</v>
      </c>
      <c r="L797">
        <v>2002</v>
      </c>
      <c r="M797">
        <v>0.05</v>
      </c>
      <c r="N797">
        <v>0</v>
      </c>
      <c r="O797" t="s">
        <v>21</v>
      </c>
      <c r="P797">
        <v>0</v>
      </c>
      <c r="Q797" t="str">
        <f t="shared" si="85"/>
        <v>Small</v>
      </c>
      <c r="R797">
        <f t="shared" si="86"/>
        <v>1</v>
      </c>
      <c r="S797" t="str">
        <f t="shared" si="87"/>
        <v>eil13 250 2002 0,05</v>
      </c>
      <c r="T797" t="str">
        <f t="shared" si="88"/>
        <v>eil13 250 2002 0,05_cut_152,999999999999</v>
      </c>
      <c r="U797">
        <f t="shared" si="89"/>
        <v>0</v>
      </c>
      <c r="V797">
        <f t="shared" si="90"/>
        <v>1</v>
      </c>
      <c r="W797">
        <f t="shared" si="84"/>
        <v>2</v>
      </c>
    </row>
    <row r="798" spans="1:23" x14ac:dyDescent="0.2">
      <c r="A798">
        <v>31</v>
      </c>
      <c r="B798">
        <v>930</v>
      </c>
      <c r="C798">
        <v>25</v>
      </c>
      <c r="D798" t="s">
        <v>16</v>
      </c>
      <c r="E798">
        <v>6.1119575500488201</v>
      </c>
      <c r="F798">
        <v>222.99999999999901</v>
      </c>
      <c r="G798">
        <v>0</v>
      </c>
      <c r="H798">
        <v>0</v>
      </c>
      <c r="I798">
        <v>199</v>
      </c>
      <c r="J798">
        <v>0</v>
      </c>
      <c r="K798">
        <v>0</v>
      </c>
      <c r="L798">
        <v>1998</v>
      </c>
      <c r="M798">
        <v>0.25</v>
      </c>
      <c r="N798">
        <v>0</v>
      </c>
      <c r="O798" t="s">
        <v>24</v>
      </c>
      <c r="P798">
        <v>0</v>
      </c>
      <c r="Q798" t="str">
        <f t="shared" si="85"/>
        <v>Medium</v>
      </c>
      <c r="R798">
        <f t="shared" si="86"/>
        <v>1</v>
      </c>
      <c r="S798" t="str">
        <f t="shared" si="87"/>
        <v>eil31 25 1998 0,25</v>
      </c>
      <c r="T798" t="str">
        <f t="shared" si="88"/>
        <v>eil31 25 1998 0,25_cut_222,999999999999</v>
      </c>
      <c r="U798">
        <f t="shared" si="89"/>
        <v>0</v>
      </c>
      <c r="V798">
        <f t="shared" si="90"/>
        <v>1</v>
      </c>
      <c r="W798">
        <f t="shared" si="84"/>
        <v>2</v>
      </c>
    </row>
    <row r="799" spans="1:23" x14ac:dyDescent="0.2">
      <c r="A799">
        <v>22</v>
      </c>
      <c r="B799">
        <v>462</v>
      </c>
      <c r="C799">
        <v>250</v>
      </c>
      <c r="D799" t="s">
        <v>16</v>
      </c>
      <c r="E799">
        <v>1586.1023192405701</v>
      </c>
      <c r="F799">
        <v>278.43707695875997</v>
      </c>
      <c r="G799" s="1">
        <v>9.8850149064521906E-5</v>
      </c>
      <c r="H799">
        <v>0</v>
      </c>
      <c r="I799">
        <v>19277</v>
      </c>
      <c r="J799">
        <v>0</v>
      </c>
      <c r="K799">
        <v>0</v>
      </c>
      <c r="L799">
        <v>2001</v>
      </c>
      <c r="M799">
        <v>0.25</v>
      </c>
      <c r="N799">
        <v>0</v>
      </c>
      <c r="O799" t="s">
        <v>22</v>
      </c>
      <c r="P799">
        <v>0</v>
      </c>
      <c r="Q799" t="str">
        <f t="shared" si="85"/>
        <v>Small</v>
      </c>
      <c r="R799">
        <f t="shared" si="86"/>
        <v>1</v>
      </c>
      <c r="S799" t="str">
        <f t="shared" si="87"/>
        <v>eil22 250 2001 0,25</v>
      </c>
      <c r="T799" t="str">
        <f t="shared" si="88"/>
        <v>eil22 250 2001 0,25_cut_278,43707695876</v>
      </c>
      <c r="U799">
        <f t="shared" si="89"/>
        <v>9.8850149064521906E-5</v>
      </c>
      <c r="V799">
        <f t="shared" si="90"/>
        <v>0</v>
      </c>
      <c r="W799">
        <f t="shared" si="84"/>
        <v>2</v>
      </c>
    </row>
    <row r="800" spans="1:23" x14ac:dyDescent="0.2">
      <c r="A800">
        <v>23</v>
      </c>
      <c r="B800">
        <v>506</v>
      </c>
      <c r="C800">
        <v>250</v>
      </c>
      <c r="D800" t="s">
        <v>19</v>
      </c>
      <c r="E800">
        <v>689.32931971549897</v>
      </c>
      <c r="F800">
        <v>470.05859968022401</v>
      </c>
      <c r="G800">
        <v>0</v>
      </c>
      <c r="H800">
        <v>9.7084169387817294</v>
      </c>
      <c r="I800">
        <v>207</v>
      </c>
      <c r="J800">
        <v>148</v>
      </c>
      <c r="K800">
        <v>0.1</v>
      </c>
      <c r="L800">
        <v>1999</v>
      </c>
      <c r="M800">
        <v>0.25</v>
      </c>
      <c r="N800">
        <v>0</v>
      </c>
      <c r="O800" t="s">
        <v>25</v>
      </c>
      <c r="P800">
        <v>0.71497584541062797</v>
      </c>
      <c r="Q800" t="str">
        <f t="shared" si="85"/>
        <v>Small</v>
      </c>
      <c r="R800">
        <f t="shared" si="86"/>
        <v>1</v>
      </c>
      <c r="S800" t="str">
        <f t="shared" si="87"/>
        <v>eil23 250 1999 0,25</v>
      </c>
      <c r="T800" t="str">
        <f t="shared" si="88"/>
        <v>eil23 250 1999 0,25_warmstart_470,058599680224</v>
      </c>
      <c r="U800">
        <f t="shared" si="89"/>
        <v>0</v>
      </c>
      <c r="V800">
        <f t="shared" si="90"/>
        <v>1</v>
      </c>
      <c r="W800">
        <f t="shared" si="84"/>
        <v>2</v>
      </c>
    </row>
    <row r="801" spans="1:23" x14ac:dyDescent="0.2">
      <c r="A801">
        <v>48</v>
      </c>
      <c r="B801">
        <v>2256</v>
      </c>
      <c r="C801">
        <v>50</v>
      </c>
      <c r="D801" t="s">
        <v>16</v>
      </c>
      <c r="E801">
        <v>7202.6041414737701</v>
      </c>
      <c r="F801" t="s">
        <v>17</v>
      </c>
      <c r="G801" t="s">
        <v>17</v>
      </c>
      <c r="H801">
        <v>0</v>
      </c>
      <c r="I801">
        <v>40759</v>
      </c>
      <c r="J801">
        <v>0</v>
      </c>
      <c r="K801">
        <v>0</v>
      </c>
      <c r="L801">
        <v>2000</v>
      </c>
      <c r="M801">
        <v>0.25</v>
      </c>
      <c r="N801">
        <v>0</v>
      </c>
      <c r="O801" t="s">
        <v>23</v>
      </c>
      <c r="P801">
        <v>0</v>
      </c>
      <c r="Q801" t="str">
        <f t="shared" si="85"/>
        <v>Medium</v>
      </c>
      <c r="R801">
        <f t="shared" si="86"/>
        <v>0</v>
      </c>
      <c r="S801" t="str">
        <f t="shared" si="87"/>
        <v>att48 50 2000 0,25</v>
      </c>
      <c r="T801" t="str">
        <f t="shared" si="88"/>
        <v>att48 50 2000 0,25_cut_inf</v>
      </c>
      <c r="U801" t="str">
        <f t="shared" si="89"/>
        <v>inf</v>
      </c>
      <c r="V801">
        <f t="shared" si="90"/>
        <v>0</v>
      </c>
      <c r="W801">
        <f t="shared" si="84"/>
        <v>2</v>
      </c>
    </row>
    <row r="802" spans="1:23" x14ac:dyDescent="0.2">
      <c r="A802">
        <v>13</v>
      </c>
      <c r="B802">
        <v>156</v>
      </c>
      <c r="C802">
        <v>100</v>
      </c>
      <c r="D802" t="s">
        <v>16</v>
      </c>
      <c r="E802">
        <v>8.2955434322357107</v>
      </c>
      <c r="F802">
        <v>153</v>
      </c>
      <c r="G802">
        <v>0</v>
      </c>
      <c r="H802">
        <v>0</v>
      </c>
      <c r="I802">
        <v>54</v>
      </c>
      <c r="J802">
        <v>0</v>
      </c>
      <c r="K802">
        <v>0</v>
      </c>
      <c r="L802">
        <v>2001</v>
      </c>
      <c r="M802">
        <v>0.75</v>
      </c>
      <c r="N802">
        <v>0</v>
      </c>
      <c r="O802" t="s">
        <v>21</v>
      </c>
      <c r="P802">
        <v>0</v>
      </c>
      <c r="Q802" t="str">
        <f t="shared" si="85"/>
        <v>Small</v>
      </c>
      <c r="R802">
        <f t="shared" si="86"/>
        <v>1</v>
      </c>
      <c r="S802" t="str">
        <f t="shared" si="87"/>
        <v>eil13 100 2001 0,75</v>
      </c>
      <c r="T802" t="str">
        <f t="shared" si="88"/>
        <v>eil13 100 2001 0,75_cut_153</v>
      </c>
      <c r="U802">
        <f t="shared" si="89"/>
        <v>0</v>
      </c>
      <c r="V802">
        <f t="shared" si="90"/>
        <v>1</v>
      </c>
      <c r="W802">
        <f t="shared" si="84"/>
        <v>2</v>
      </c>
    </row>
    <row r="803" spans="1:23" x14ac:dyDescent="0.2">
      <c r="A803">
        <v>13</v>
      </c>
      <c r="B803">
        <v>156</v>
      </c>
      <c r="C803">
        <v>250</v>
      </c>
      <c r="D803" t="s">
        <v>19</v>
      </c>
      <c r="E803">
        <v>49.514298439025801</v>
      </c>
      <c r="F803">
        <v>152.99999999999901</v>
      </c>
      <c r="G803">
        <v>0</v>
      </c>
      <c r="H803">
        <v>3.53762626647949</v>
      </c>
      <c r="I803">
        <v>50</v>
      </c>
      <c r="J803">
        <v>24</v>
      </c>
      <c r="K803">
        <v>0.1</v>
      </c>
      <c r="L803">
        <v>1998</v>
      </c>
      <c r="M803">
        <v>0.25</v>
      </c>
      <c r="N803">
        <v>0</v>
      </c>
      <c r="O803" t="s">
        <v>21</v>
      </c>
      <c r="P803">
        <v>0.48</v>
      </c>
      <c r="Q803" t="str">
        <f t="shared" si="85"/>
        <v>Small</v>
      </c>
      <c r="R803">
        <f t="shared" si="86"/>
        <v>1</v>
      </c>
      <c r="S803" t="str">
        <f t="shared" si="87"/>
        <v>eil13 250 1998 0,25</v>
      </c>
      <c r="T803" t="str">
        <f t="shared" si="88"/>
        <v>eil13 250 1998 0,25_warmstart_152,999999999999</v>
      </c>
      <c r="U803">
        <f t="shared" si="89"/>
        <v>0</v>
      </c>
      <c r="V803">
        <f t="shared" si="90"/>
        <v>1</v>
      </c>
      <c r="W803">
        <f t="shared" si="84"/>
        <v>2</v>
      </c>
    </row>
    <row r="804" spans="1:23" x14ac:dyDescent="0.2">
      <c r="A804">
        <v>31</v>
      </c>
      <c r="B804">
        <v>930</v>
      </c>
      <c r="C804">
        <v>100</v>
      </c>
      <c r="D804" t="s">
        <v>19</v>
      </c>
      <c r="E804">
        <v>12.6824877262115</v>
      </c>
      <c r="F804">
        <v>222.99999999999901</v>
      </c>
      <c r="G804">
        <v>0</v>
      </c>
      <c r="H804">
        <v>2.1521611213684002</v>
      </c>
      <c r="I804">
        <v>179</v>
      </c>
      <c r="J804">
        <v>116</v>
      </c>
      <c r="K804">
        <v>0.1</v>
      </c>
      <c r="L804">
        <v>2001</v>
      </c>
      <c r="M804">
        <v>0.05</v>
      </c>
      <c r="N804">
        <v>0</v>
      </c>
      <c r="O804" t="s">
        <v>24</v>
      </c>
      <c r="P804">
        <v>0.64804469273743004</v>
      </c>
      <c r="Q804" t="str">
        <f t="shared" si="85"/>
        <v>Medium</v>
      </c>
      <c r="R804">
        <f t="shared" si="86"/>
        <v>1</v>
      </c>
      <c r="S804" t="str">
        <f t="shared" si="87"/>
        <v>eil31 100 2001 0,05</v>
      </c>
      <c r="T804" t="str">
        <f t="shared" si="88"/>
        <v>eil31 100 2001 0,05_warmstart_222,999999999999</v>
      </c>
      <c r="U804">
        <f t="shared" si="89"/>
        <v>0</v>
      </c>
      <c r="V804">
        <f t="shared" si="90"/>
        <v>1</v>
      </c>
      <c r="W804">
        <f t="shared" si="84"/>
        <v>2</v>
      </c>
    </row>
    <row r="805" spans="1:23" x14ac:dyDescent="0.2">
      <c r="A805">
        <v>31</v>
      </c>
      <c r="B805">
        <v>930</v>
      </c>
      <c r="C805">
        <v>25</v>
      </c>
      <c r="D805" t="s">
        <v>19</v>
      </c>
      <c r="E805">
        <v>2.4858365058898899</v>
      </c>
      <c r="F805">
        <v>222.99999999999901</v>
      </c>
      <c r="G805">
        <v>0</v>
      </c>
      <c r="H805">
        <v>0.82078480720519997</v>
      </c>
      <c r="I805">
        <v>96</v>
      </c>
      <c r="J805">
        <v>73</v>
      </c>
      <c r="K805">
        <v>0.1</v>
      </c>
      <c r="L805">
        <v>2002</v>
      </c>
      <c r="M805">
        <v>0.05</v>
      </c>
      <c r="N805">
        <v>0</v>
      </c>
      <c r="O805" t="s">
        <v>24</v>
      </c>
      <c r="P805">
        <v>0.76041666666666596</v>
      </c>
      <c r="Q805" t="str">
        <f t="shared" si="85"/>
        <v>Medium</v>
      </c>
      <c r="R805">
        <f t="shared" si="86"/>
        <v>1</v>
      </c>
      <c r="S805" t="str">
        <f t="shared" si="87"/>
        <v>eil31 25 2002 0,05</v>
      </c>
      <c r="T805" t="str">
        <f t="shared" si="88"/>
        <v>eil31 25 2002 0,05_warmstart_222,999999999999</v>
      </c>
      <c r="U805">
        <f t="shared" si="89"/>
        <v>0</v>
      </c>
      <c r="V805">
        <f t="shared" si="90"/>
        <v>1</v>
      </c>
      <c r="W805">
        <f t="shared" si="84"/>
        <v>2</v>
      </c>
    </row>
    <row r="806" spans="1:23" x14ac:dyDescent="0.2">
      <c r="A806">
        <v>51</v>
      </c>
      <c r="B806">
        <v>2550</v>
      </c>
      <c r="C806">
        <v>25</v>
      </c>
      <c r="D806" t="s">
        <v>16</v>
      </c>
      <c r="E806">
        <v>718.77469491958595</v>
      </c>
      <c r="F806">
        <v>428.87175639203298</v>
      </c>
      <c r="G806">
        <v>0</v>
      </c>
      <c r="H806">
        <v>0</v>
      </c>
      <c r="I806">
        <v>8174</v>
      </c>
      <c r="J806">
        <v>0</v>
      </c>
      <c r="K806">
        <v>0</v>
      </c>
      <c r="L806">
        <v>2000</v>
      </c>
      <c r="M806">
        <v>0.25</v>
      </c>
      <c r="N806">
        <v>0</v>
      </c>
      <c r="O806" t="s">
        <v>20</v>
      </c>
      <c r="P806">
        <v>0</v>
      </c>
      <c r="Q806" t="str">
        <f t="shared" si="85"/>
        <v>Large</v>
      </c>
      <c r="R806">
        <f t="shared" si="86"/>
        <v>1</v>
      </c>
      <c r="S806" t="str">
        <f t="shared" si="87"/>
        <v>eil51 25 2000 0,25</v>
      </c>
      <c r="T806" t="str">
        <f t="shared" si="88"/>
        <v>eil51 25 2000 0,25_cut_428,871756392033</v>
      </c>
      <c r="U806">
        <f t="shared" si="89"/>
        <v>0</v>
      </c>
      <c r="V806">
        <f t="shared" si="90"/>
        <v>1</v>
      </c>
      <c r="W806">
        <f t="shared" si="84"/>
        <v>2</v>
      </c>
    </row>
    <row r="807" spans="1:23" x14ac:dyDescent="0.2">
      <c r="A807">
        <v>51</v>
      </c>
      <c r="B807">
        <v>2550</v>
      </c>
      <c r="C807">
        <v>250</v>
      </c>
      <c r="D807" t="s">
        <v>19</v>
      </c>
      <c r="E807">
        <v>7220.4411532878803</v>
      </c>
      <c r="F807" t="s">
        <v>17</v>
      </c>
      <c r="G807" t="s">
        <v>17</v>
      </c>
      <c r="H807">
        <v>18.926602602005001</v>
      </c>
      <c r="I807">
        <v>378</v>
      </c>
      <c r="J807">
        <v>68</v>
      </c>
      <c r="K807">
        <v>0.1</v>
      </c>
      <c r="L807">
        <v>2001</v>
      </c>
      <c r="M807">
        <v>0.75</v>
      </c>
      <c r="N807">
        <v>38925</v>
      </c>
      <c r="O807" t="s">
        <v>20</v>
      </c>
      <c r="P807">
        <v>0.179894179894179</v>
      </c>
      <c r="Q807" t="str">
        <f t="shared" si="85"/>
        <v>Large</v>
      </c>
      <c r="R807">
        <f t="shared" si="86"/>
        <v>0</v>
      </c>
      <c r="S807" t="str">
        <f t="shared" si="87"/>
        <v>eil51 250 2001 0,75</v>
      </c>
      <c r="T807" t="str">
        <f t="shared" si="88"/>
        <v>eil51 250 2001 0,75_warmstart_inf</v>
      </c>
      <c r="U807" t="str">
        <f t="shared" si="89"/>
        <v>Niet meedoen</v>
      </c>
      <c r="V807">
        <f t="shared" si="90"/>
        <v>0</v>
      </c>
      <c r="W807">
        <f t="shared" si="84"/>
        <v>2</v>
      </c>
    </row>
    <row r="808" spans="1:23" x14ac:dyDescent="0.2">
      <c r="A808">
        <v>7</v>
      </c>
      <c r="B808">
        <v>42</v>
      </c>
      <c r="C808">
        <v>250</v>
      </c>
      <c r="D808" t="s">
        <v>16</v>
      </c>
      <c r="E808">
        <v>3.80039238929748</v>
      </c>
      <c r="F808">
        <v>103.99999999999901</v>
      </c>
      <c r="G808">
        <v>0</v>
      </c>
      <c r="H808">
        <v>0</v>
      </c>
      <c r="I808">
        <v>1571</v>
      </c>
      <c r="J808">
        <v>0</v>
      </c>
      <c r="K808">
        <v>0</v>
      </c>
      <c r="L808">
        <v>2000</v>
      </c>
      <c r="M808">
        <v>0.05</v>
      </c>
      <c r="N808">
        <v>0</v>
      </c>
      <c r="O808" t="s">
        <v>27</v>
      </c>
      <c r="P808">
        <v>0</v>
      </c>
      <c r="Q808" t="str">
        <f t="shared" si="85"/>
        <v>Small</v>
      </c>
      <c r="R808">
        <f t="shared" si="86"/>
        <v>1</v>
      </c>
      <c r="S808" t="str">
        <f t="shared" si="87"/>
        <v>eil7 250 2000 0,05</v>
      </c>
      <c r="T808" t="str">
        <f t="shared" si="88"/>
        <v>eil7 250 2000 0,05_cut_103,999999999999</v>
      </c>
      <c r="U808">
        <f t="shared" si="89"/>
        <v>0</v>
      </c>
      <c r="V808">
        <f t="shared" si="90"/>
        <v>1</v>
      </c>
      <c r="W808">
        <f t="shared" si="84"/>
        <v>2</v>
      </c>
    </row>
    <row r="809" spans="1:23" x14ac:dyDescent="0.2">
      <c r="A809">
        <v>51</v>
      </c>
      <c r="B809">
        <v>2550</v>
      </c>
      <c r="C809">
        <v>250</v>
      </c>
      <c r="D809" t="s">
        <v>16</v>
      </c>
      <c r="E809">
        <v>7219.6716113090497</v>
      </c>
      <c r="F809" t="s">
        <v>17</v>
      </c>
      <c r="G809" t="s">
        <v>17</v>
      </c>
      <c r="H809">
        <v>0</v>
      </c>
      <c r="I809">
        <v>13121</v>
      </c>
      <c r="J809">
        <v>0</v>
      </c>
      <c r="K809">
        <v>0</v>
      </c>
      <c r="L809">
        <v>2001</v>
      </c>
      <c r="M809">
        <v>0.75</v>
      </c>
      <c r="N809">
        <v>0</v>
      </c>
      <c r="O809" t="s">
        <v>20</v>
      </c>
      <c r="P809">
        <v>0</v>
      </c>
      <c r="Q809" t="str">
        <f t="shared" si="85"/>
        <v>Large</v>
      </c>
      <c r="R809">
        <f t="shared" si="86"/>
        <v>0</v>
      </c>
      <c r="S809" t="str">
        <f t="shared" si="87"/>
        <v>eil51 250 2001 0,75</v>
      </c>
      <c r="T809" t="str">
        <f t="shared" si="88"/>
        <v>eil51 250 2001 0,75_cut_inf</v>
      </c>
      <c r="U809" t="str">
        <f t="shared" si="89"/>
        <v>inf</v>
      </c>
      <c r="V809">
        <f t="shared" si="90"/>
        <v>0</v>
      </c>
      <c r="W809">
        <f t="shared" si="84"/>
        <v>2</v>
      </c>
    </row>
    <row r="810" spans="1:23" x14ac:dyDescent="0.2">
      <c r="A810">
        <v>76</v>
      </c>
      <c r="B810">
        <v>5700</v>
      </c>
      <c r="C810">
        <v>25</v>
      </c>
      <c r="D810" t="s">
        <v>16</v>
      </c>
      <c r="E810">
        <v>3259.07799458503</v>
      </c>
      <c r="F810">
        <v>544.36905267082795</v>
      </c>
      <c r="G810">
        <v>0</v>
      </c>
      <c r="H810">
        <v>0</v>
      </c>
      <c r="I810">
        <v>3588</v>
      </c>
      <c r="J810">
        <v>0</v>
      </c>
      <c r="K810">
        <v>0</v>
      </c>
      <c r="L810">
        <v>1999</v>
      </c>
      <c r="M810">
        <v>0.05</v>
      </c>
      <c r="N810">
        <v>0</v>
      </c>
      <c r="O810" t="s">
        <v>33</v>
      </c>
      <c r="P810">
        <v>0</v>
      </c>
      <c r="Q810" t="str">
        <f t="shared" si="85"/>
        <v>Large</v>
      </c>
      <c r="R810">
        <f t="shared" si="86"/>
        <v>1</v>
      </c>
      <c r="S810" t="str">
        <f t="shared" si="87"/>
        <v>eilC76 25 1999 0,05</v>
      </c>
      <c r="T810" t="str">
        <f t="shared" si="88"/>
        <v>eilC76 25 1999 0,05_cut_544,369052670828</v>
      </c>
      <c r="U810">
        <f t="shared" si="89"/>
        <v>0</v>
      </c>
      <c r="V810">
        <f t="shared" si="90"/>
        <v>1</v>
      </c>
      <c r="W810">
        <f t="shared" si="84"/>
        <v>2</v>
      </c>
    </row>
    <row r="811" spans="1:23" x14ac:dyDescent="0.2">
      <c r="A811">
        <v>23</v>
      </c>
      <c r="B811">
        <v>506</v>
      </c>
      <c r="C811">
        <v>50</v>
      </c>
      <c r="D811" t="s">
        <v>16</v>
      </c>
      <c r="E811">
        <v>21.499205589294402</v>
      </c>
      <c r="F811">
        <v>470.05859968022298</v>
      </c>
      <c r="G811">
        <v>0</v>
      </c>
      <c r="H811">
        <v>0</v>
      </c>
      <c r="I811">
        <v>364</v>
      </c>
      <c r="J811">
        <v>0</v>
      </c>
      <c r="K811">
        <v>0</v>
      </c>
      <c r="L811">
        <v>2001</v>
      </c>
      <c r="M811">
        <v>0.75</v>
      </c>
      <c r="N811">
        <v>0</v>
      </c>
      <c r="O811" t="s">
        <v>25</v>
      </c>
      <c r="P811">
        <v>0</v>
      </c>
      <c r="Q811" t="str">
        <f t="shared" si="85"/>
        <v>Small</v>
      </c>
      <c r="R811">
        <f t="shared" si="86"/>
        <v>1</v>
      </c>
      <c r="S811" t="str">
        <f t="shared" si="87"/>
        <v>eil23 50 2001 0,75</v>
      </c>
      <c r="T811" t="str">
        <f t="shared" si="88"/>
        <v>eil23 50 2001 0,75_cut_470,058599680223</v>
      </c>
      <c r="U811">
        <f t="shared" si="89"/>
        <v>0</v>
      </c>
      <c r="V811">
        <f t="shared" si="90"/>
        <v>1</v>
      </c>
      <c r="W811">
        <f t="shared" si="84"/>
        <v>2</v>
      </c>
    </row>
    <row r="812" spans="1:23" x14ac:dyDescent="0.2">
      <c r="A812">
        <v>101</v>
      </c>
      <c r="B812">
        <v>10100</v>
      </c>
      <c r="C812">
        <v>25</v>
      </c>
      <c r="D812" t="s">
        <v>19</v>
      </c>
      <c r="E812">
        <v>4653.3745107650702</v>
      </c>
      <c r="F812">
        <v>640.21159087976002</v>
      </c>
      <c r="G812" s="1">
        <v>9.8387114065934004E-5</v>
      </c>
      <c r="H812">
        <v>16.743089914321899</v>
      </c>
      <c r="I812">
        <v>878</v>
      </c>
      <c r="J812">
        <v>312</v>
      </c>
      <c r="K812">
        <v>0.1</v>
      </c>
      <c r="L812">
        <v>2001</v>
      </c>
      <c r="M812">
        <v>0.75</v>
      </c>
      <c r="N812">
        <v>7513</v>
      </c>
      <c r="O812" t="s">
        <v>31</v>
      </c>
      <c r="P812">
        <v>0.35535307517084203</v>
      </c>
      <c r="Q812" t="str">
        <f t="shared" si="85"/>
        <v>Large</v>
      </c>
      <c r="R812">
        <f t="shared" si="86"/>
        <v>1</v>
      </c>
      <c r="S812" t="str">
        <f t="shared" si="87"/>
        <v>eilA101 25 2001 0,75</v>
      </c>
      <c r="T812" t="str">
        <f t="shared" si="88"/>
        <v>eilA101 25 2001 0,75_warmstart_640,21159087976</v>
      </c>
      <c r="U812">
        <f t="shared" si="89"/>
        <v>9.8387114065934004E-5</v>
      </c>
      <c r="V812">
        <f t="shared" si="90"/>
        <v>0</v>
      </c>
      <c r="W812">
        <f t="shared" si="84"/>
        <v>2</v>
      </c>
    </row>
    <row r="813" spans="1:23" x14ac:dyDescent="0.2">
      <c r="A813">
        <v>51</v>
      </c>
      <c r="B813">
        <v>2550</v>
      </c>
      <c r="C813">
        <v>100</v>
      </c>
      <c r="D813" t="s">
        <v>16</v>
      </c>
      <c r="E813">
        <v>7207.8488316535904</v>
      </c>
      <c r="F813">
        <v>432.84289424902101</v>
      </c>
      <c r="G813">
        <v>2.0826709905585002E-2</v>
      </c>
      <c r="H813">
        <v>0</v>
      </c>
      <c r="I813">
        <v>6247</v>
      </c>
      <c r="J813">
        <v>0</v>
      </c>
      <c r="K813">
        <v>0</v>
      </c>
      <c r="L813">
        <v>2002</v>
      </c>
      <c r="M813">
        <v>0.05</v>
      </c>
      <c r="N813">
        <v>0</v>
      </c>
      <c r="O813" t="s">
        <v>20</v>
      </c>
      <c r="P813">
        <v>0</v>
      </c>
      <c r="Q813" t="str">
        <f t="shared" si="85"/>
        <v>Large</v>
      </c>
      <c r="R813">
        <f t="shared" si="86"/>
        <v>1</v>
      </c>
      <c r="S813" t="str">
        <f t="shared" si="87"/>
        <v>eil51 100 2002 0,05</v>
      </c>
      <c r="T813" t="str">
        <f t="shared" si="88"/>
        <v>eil51 100 2002 0,05_cut_432,842894249021</v>
      </c>
      <c r="U813">
        <f t="shared" si="89"/>
        <v>2.0826709905585002E-2</v>
      </c>
      <c r="V813">
        <f t="shared" si="90"/>
        <v>0</v>
      </c>
      <c r="W813">
        <f t="shared" si="84"/>
        <v>2</v>
      </c>
    </row>
    <row r="814" spans="1:23" x14ac:dyDescent="0.2">
      <c r="A814">
        <v>101</v>
      </c>
      <c r="B814">
        <v>10100</v>
      </c>
      <c r="C814">
        <v>50</v>
      </c>
      <c r="D814" t="s">
        <v>16</v>
      </c>
      <c r="E814">
        <v>7211.3381102085104</v>
      </c>
      <c r="F814" t="s">
        <v>17</v>
      </c>
      <c r="G814" t="s">
        <v>17</v>
      </c>
      <c r="H814">
        <v>0</v>
      </c>
      <c r="I814">
        <v>2032</v>
      </c>
      <c r="J814">
        <v>0</v>
      </c>
      <c r="K814">
        <v>0</v>
      </c>
      <c r="L814">
        <v>2000</v>
      </c>
      <c r="M814">
        <v>0.25</v>
      </c>
      <c r="N814">
        <v>0</v>
      </c>
      <c r="O814" t="s">
        <v>32</v>
      </c>
      <c r="P814">
        <v>0</v>
      </c>
      <c r="Q814" t="str">
        <f t="shared" si="85"/>
        <v>Large</v>
      </c>
      <c r="R814">
        <f t="shared" si="86"/>
        <v>0</v>
      </c>
      <c r="S814" t="str">
        <f t="shared" si="87"/>
        <v>eilB101 50 2000 0,25</v>
      </c>
      <c r="T814" t="str">
        <f t="shared" si="88"/>
        <v>eilB101 50 2000 0,25_cut_inf</v>
      </c>
      <c r="U814" t="str">
        <f t="shared" si="89"/>
        <v>inf</v>
      </c>
      <c r="V814">
        <f t="shared" si="90"/>
        <v>0</v>
      </c>
      <c r="W814">
        <f t="shared" si="84"/>
        <v>2</v>
      </c>
    </row>
    <row r="815" spans="1:23" x14ac:dyDescent="0.2">
      <c r="A815">
        <v>76</v>
      </c>
      <c r="B815">
        <v>5700</v>
      </c>
      <c r="C815">
        <v>25</v>
      </c>
      <c r="D815" t="s">
        <v>19</v>
      </c>
      <c r="E815">
        <v>5374.4012603759702</v>
      </c>
      <c r="F815">
        <v>544.36905267082795</v>
      </c>
      <c r="G815">
        <v>0</v>
      </c>
      <c r="H815">
        <v>7.1067512035369802</v>
      </c>
      <c r="I815">
        <v>607</v>
      </c>
      <c r="J815">
        <v>181</v>
      </c>
      <c r="K815">
        <v>0.1</v>
      </c>
      <c r="L815">
        <v>2002</v>
      </c>
      <c r="M815">
        <v>0.75</v>
      </c>
      <c r="N815">
        <v>33346</v>
      </c>
      <c r="O815" t="s">
        <v>33</v>
      </c>
      <c r="P815">
        <v>0.29818780889620999</v>
      </c>
      <c r="Q815" t="str">
        <f t="shared" si="85"/>
        <v>Large</v>
      </c>
      <c r="R815">
        <f t="shared" si="86"/>
        <v>1</v>
      </c>
      <c r="S815" t="str">
        <f t="shared" si="87"/>
        <v>eilC76 25 2002 0,75</v>
      </c>
      <c r="T815" t="str">
        <f t="shared" si="88"/>
        <v>eilC76 25 2002 0,75_warmstart_544,369052670828</v>
      </c>
      <c r="U815">
        <f t="shared" si="89"/>
        <v>0</v>
      </c>
      <c r="V815">
        <f t="shared" si="90"/>
        <v>1</v>
      </c>
      <c r="W815">
        <f t="shared" si="84"/>
        <v>2</v>
      </c>
    </row>
    <row r="816" spans="1:23" x14ac:dyDescent="0.2">
      <c r="A816">
        <v>31</v>
      </c>
      <c r="B816">
        <v>930</v>
      </c>
      <c r="C816">
        <v>50</v>
      </c>
      <c r="D816" t="s">
        <v>16</v>
      </c>
      <c r="E816">
        <v>12.244879007339399</v>
      </c>
      <c r="F816">
        <v>222.99999999999901</v>
      </c>
      <c r="G816">
        <v>0</v>
      </c>
      <c r="H816">
        <v>0</v>
      </c>
      <c r="I816">
        <v>251</v>
      </c>
      <c r="J816">
        <v>0</v>
      </c>
      <c r="K816">
        <v>0</v>
      </c>
      <c r="L816">
        <v>2001</v>
      </c>
      <c r="M816">
        <v>0.25</v>
      </c>
      <c r="N816">
        <v>0</v>
      </c>
      <c r="O816" t="s">
        <v>24</v>
      </c>
      <c r="P816">
        <v>0</v>
      </c>
      <c r="Q816" t="str">
        <f t="shared" si="85"/>
        <v>Medium</v>
      </c>
      <c r="R816">
        <f t="shared" si="86"/>
        <v>1</v>
      </c>
      <c r="S816" t="str">
        <f t="shared" si="87"/>
        <v>eil31 50 2001 0,25</v>
      </c>
      <c r="T816" t="str">
        <f t="shared" si="88"/>
        <v>eil31 50 2001 0,25_cut_222,999999999999</v>
      </c>
      <c r="U816">
        <f t="shared" si="89"/>
        <v>0</v>
      </c>
      <c r="V816">
        <f t="shared" si="90"/>
        <v>1</v>
      </c>
      <c r="W816">
        <f t="shared" si="84"/>
        <v>2</v>
      </c>
    </row>
    <row r="817" spans="1:23" x14ac:dyDescent="0.2">
      <c r="A817">
        <v>76</v>
      </c>
      <c r="B817">
        <v>5700</v>
      </c>
      <c r="C817">
        <v>25</v>
      </c>
      <c r="D817" t="s">
        <v>16</v>
      </c>
      <c r="E817">
        <v>6584.2869043350202</v>
      </c>
      <c r="F817">
        <v>544.36905267082795</v>
      </c>
      <c r="G817">
        <v>0</v>
      </c>
      <c r="H817">
        <v>0</v>
      </c>
      <c r="I817">
        <v>3588</v>
      </c>
      <c r="J817">
        <v>0</v>
      </c>
      <c r="K817">
        <v>0</v>
      </c>
      <c r="L817">
        <v>2002</v>
      </c>
      <c r="M817">
        <v>0.05</v>
      </c>
      <c r="N817">
        <v>0</v>
      </c>
      <c r="O817" t="s">
        <v>29</v>
      </c>
      <c r="P817">
        <v>0</v>
      </c>
      <c r="Q817" t="str">
        <f t="shared" si="85"/>
        <v>Large</v>
      </c>
      <c r="R817">
        <f t="shared" si="86"/>
        <v>1</v>
      </c>
      <c r="S817" t="str">
        <f t="shared" si="87"/>
        <v>eilD76 25 2002 0,05</v>
      </c>
      <c r="T817" t="str">
        <f t="shared" si="88"/>
        <v>eilD76 25 2002 0,05_cut_544,369052670828</v>
      </c>
      <c r="U817">
        <f t="shared" si="89"/>
        <v>0</v>
      </c>
      <c r="V817">
        <f t="shared" si="90"/>
        <v>1</v>
      </c>
      <c r="W817">
        <f t="shared" si="84"/>
        <v>2</v>
      </c>
    </row>
    <row r="818" spans="1:23" x14ac:dyDescent="0.2">
      <c r="A818">
        <v>22</v>
      </c>
      <c r="B818">
        <v>462</v>
      </c>
      <c r="C818">
        <v>25</v>
      </c>
      <c r="D818" t="s">
        <v>19</v>
      </c>
      <c r="E818">
        <v>16.032355308532701</v>
      </c>
      <c r="F818">
        <v>278.43707695875997</v>
      </c>
      <c r="G818">
        <v>0</v>
      </c>
      <c r="H818">
        <v>1.11585593223571</v>
      </c>
      <c r="I818">
        <v>304</v>
      </c>
      <c r="J818">
        <v>109</v>
      </c>
      <c r="K818">
        <v>0.1</v>
      </c>
      <c r="L818">
        <v>2002</v>
      </c>
      <c r="M818">
        <v>0.05</v>
      </c>
      <c r="N818">
        <v>1584</v>
      </c>
      <c r="O818" t="s">
        <v>22</v>
      </c>
      <c r="P818">
        <v>0.35855263157894701</v>
      </c>
      <c r="Q818" t="str">
        <f t="shared" si="85"/>
        <v>Small</v>
      </c>
      <c r="R818">
        <f t="shared" si="86"/>
        <v>1</v>
      </c>
      <c r="S818" t="str">
        <f t="shared" si="87"/>
        <v>eil22 25 2002 0,05</v>
      </c>
      <c r="T818" t="str">
        <f t="shared" si="88"/>
        <v>eil22 25 2002 0,05_warmstart_278,43707695876</v>
      </c>
      <c r="U818">
        <f t="shared" si="89"/>
        <v>0</v>
      </c>
      <c r="V818">
        <f t="shared" si="90"/>
        <v>1</v>
      </c>
      <c r="W818">
        <f t="shared" si="84"/>
        <v>2</v>
      </c>
    </row>
    <row r="819" spans="1:23" x14ac:dyDescent="0.2">
      <c r="A819">
        <v>48</v>
      </c>
      <c r="B819">
        <v>2256</v>
      </c>
      <c r="C819">
        <v>25</v>
      </c>
      <c r="D819" t="s">
        <v>16</v>
      </c>
      <c r="E819">
        <v>7201.2022414207404</v>
      </c>
      <c r="F819">
        <v>61149.549516334802</v>
      </c>
      <c r="G819">
        <v>0.38963542065903201</v>
      </c>
      <c r="H819">
        <v>0</v>
      </c>
      <c r="I819">
        <v>46915</v>
      </c>
      <c r="J819">
        <v>0</v>
      </c>
      <c r="K819">
        <v>0</v>
      </c>
      <c r="L819">
        <v>1999</v>
      </c>
      <c r="M819">
        <v>0.25</v>
      </c>
      <c r="N819">
        <v>0</v>
      </c>
      <c r="O819" t="s">
        <v>23</v>
      </c>
      <c r="P819">
        <v>0</v>
      </c>
      <c r="Q819" t="str">
        <f t="shared" si="85"/>
        <v>Medium</v>
      </c>
      <c r="R819">
        <f t="shared" si="86"/>
        <v>1</v>
      </c>
      <c r="S819" t="str">
        <f t="shared" si="87"/>
        <v>att48 25 1999 0,25</v>
      </c>
      <c r="T819" t="str">
        <f t="shared" si="88"/>
        <v>att48 25 1999 0,25_cut_61149,5495163348</v>
      </c>
      <c r="U819">
        <f t="shared" si="89"/>
        <v>0.38963542065903201</v>
      </c>
      <c r="V819">
        <f t="shared" si="90"/>
        <v>0</v>
      </c>
      <c r="W819">
        <f t="shared" si="84"/>
        <v>2</v>
      </c>
    </row>
    <row r="820" spans="1:23" x14ac:dyDescent="0.2">
      <c r="A820">
        <v>23</v>
      </c>
      <c r="B820">
        <v>506</v>
      </c>
      <c r="C820">
        <v>100</v>
      </c>
      <c r="D820" t="s">
        <v>16</v>
      </c>
      <c r="E820">
        <v>70.358508110046301</v>
      </c>
      <c r="F820">
        <v>470.05859968022401</v>
      </c>
      <c r="G820">
        <v>0</v>
      </c>
      <c r="H820">
        <v>0</v>
      </c>
      <c r="I820">
        <v>553</v>
      </c>
      <c r="J820">
        <v>0</v>
      </c>
      <c r="K820">
        <v>0</v>
      </c>
      <c r="L820">
        <v>1999</v>
      </c>
      <c r="M820">
        <v>0.05</v>
      </c>
      <c r="N820">
        <v>0</v>
      </c>
      <c r="O820" t="s">
        <v>25</v>
      </c>
      <c r="P820">
        <v>0</v>
      </c>
      <c r="Q820" t="str">
        <f t="shared" si="85"/>
        <v>Small</v>
      </c>
      <c r="R820">
        <f t="shared" si="86"/>
        <v>1</v>
      </c>
      <c r="S820" t="str">
        <f t="shared" si="87"/>
        <v>eil23 100 1999 0,05</v>
      </c>
      <c r="T820" t="str">
        <f t="shared" si="88"/>
        <v>eil23 100 1999 0,05_cut_470,058599680224</v>
      </c>
      <c r="U820">
        <f t="shared" si="89"/>
        <v>0</v>
      </c>
      <c r="V820">
        <f t="shared" si="90"/>
        <v>1</v>
      </c>
      <c r="W820">
        <f t="shared" si="84"/>
        <v>2</v>
      </c>
    </row>
    <row r="821" spans="1:23" x14ac:dyDescent="0.2">
      <c r="A821">
        <v>31</v>
      </c>
      <c r="B821">
        <v>930</v>
      </c>
      <c r="C821">
        <v>50</v>
      </c>
      <c r="D821" t="s">
        <v>19</v>
      </c>
      <c r="E821">
        <v>6.8037338256835902</v>
      </c>
      <c r="F821">
        <v>222.99999999999901</v>
      </c>
      <c r="G821">
        <v>0</v>
      </c>
      <c r="H821">
        <v>1.4059574604034399</v>
      </c>
      <c r="I821">
        <v>122</v>
      </c>
      <c r="J821">
        <v>85</v>
      </c>
      <c r="K821">
        <v>0.1</v>
      </c>
      <c r="L821">
        <v>2001</v>
      </c>
      <c r="M821">
        <v>0.75</v>
      </c>
      <c r="N821">
        <v>0</v>
      </c>
      <c r="O821" t="s">
        <v>24</v>
      </c>
      <c r="P821">
        <v>0.69672131147540906</v>
      </c>
      <c r="Q821" t="str">
        <f t="shared" si="85"/>
        <v>Medium</v>
      </c>
      <c r="R821">
        <f t="shared" si="86"/>
        <v>1</v>
      </c>
      <c r="S821" t="str">
        <f t="shared" si="87"/>
        <v>eil31 50 2001 0,75</v>
      </c>
      <c r="T821" t="str">
        <f t="shared" si="88"/>
        <v>eil31 50 2001 0,75_warmstart_222,999999999999</v>
      </c>
      <c r="U821">
        <f t="shared" si="89"/>
        <v>0</v>
      </c>
      <c r="V821">
        <f t="shared" si="90"/>
        <v>1</v>
      </c>
      <c r="W821">
        <f t="shared" si="84"/>
        <v>2</v>
      </c>
    </row>
    <row r="822" spans="1:23" x14ac:dyDescent="0.2">
      <c r="A822">
        <v>13</v>
      </c>
      <c r="B822">
        <v>156</v>
      </c>
      <c r="C822">
        <v>250</v>
      </c>
      <c r="D822" t="s">
        <v>16</v>
      </c>
      <c r="E822">
        <v>47.689819574356001</v>
      </c>
      <c r="F822">
        <v>152.99999999999901</v>
      </c>
      <c r="G822">
        <v>0</v>
      </c>
      <c r="H822">
        <v>0</v>
      </c>
      <c r="I822">
        <v>54</v>
      </c>
      <c r="J822">
        <v>0</v>
      </c>
      <c r="K822">
        <v>0</v>
      </c>
      <c r="L822">
        <v>2001</v>
      </c>
      <c r="M822">
        <v>0.05</v>
      </c>
      <c r="N822">
        <v>0</v>
      </c>
      <c r="O822" t="s">
        <v>21</v>
      </c>
      <c r="P822">
        <v>0</v>
      </c>
      <c r="Q822" t="str">
        <f t="shared" si="85"/>
        <v>Small</v>
      </c>
      <c r="R822">
        <f t="shared" si="86"/>
        <v>1</v>
      </c>
      <c r="S822" t="str">
        <f t="shared" si="87"/>
        <v>eil13 250 2001 0,05</v>
      </c>
      <c r="T822" t="str">
        <f t="shared" si="88"/>
        <v>eil13 250 2001 0,05_cut_152,999999999999</v>
      </c>
      <c r="U822">
        <f t="shared" si="89"/>
        <v>0</v>
      </c>
      <c r="V822">
        <f t="shared" si="90"/>
        <v>1</v>
      </c>
      <c r="W822">
        <f t="shared" si="84"/>
        <v>2</v>
      </c>
    </row>
    <row r="823" spans="1:23" x14ac:dyDescent="0.2">
      <c r="A823">
        <v>22</v>
      </c>
      <c r="B823">
        <v>462</v>
      </c>
      <c r="C823">
        <v>250</v>
      </c>
      <c r="D823" t="s">
        <v>16</v>
      </c>
      <c r="E823">
        <v>1552.2210345268199</v>
      </c>
      <c r="F823">
        <v>278.43707695875997</v>
      </c>
      <c r="G823" s="1">
        <v>9.8850149064521906E-5</v>
      </c>
      <c r="H823">
        <v>0</v>
      </c>
      <c r="I823">
        <v>19277</v>
      </c>
      <c r="J823">
        <v>0</v>
      </c>
      <c r="K823">
        <v>0</v>
      </c>
      <c r="L823">
        <v>2002</v>
      </c>
      <c r="M823">
        <v>0.25</v>
      </c>
      <c r="N823">
        <v>0</v>
      </c>
      <c r="O823" t="s">
        <v>22</v>
      </c>
      <c r="P823">
        <v>0</v>
      </c>
      <c r="Q823" t="str">
        <f t="shared" si="85"/>
        <v>Small</v>
      </c>
      <c r="R823">
        <f t="shared" si="86"/>
        <v>1</v>
      </c>
      <c r="S823" t="str">
        <f t="shared" si="87"/>
        <v>eil22 250 2002 0,25</v>
      </c>
      <c r="T823" t="str">
        <f t="shared" si="88"/>
        <v>eil22 250 2002 0,25_cut_278,43707695876</v>
      </c>
      <c r="U823">
        <f t="shared" si="89"/>
        <v>9.8850149064521906E-5</v>
      </c>
      <c r="V823">
        <f t="shared" si="90"/>
        <v>0</v>
      </c>
      <c r="W823">
        <f t="shared" si="84"/>
        <v>2</v>
      </c>
    </row>
    <row r="824" spans="1:23" x14ac:dyDescent="0.2">
      <c r="A824">
        <v>23</v>
      </c>
      <c r="B824">
        <v>506</v>
      </c>
      <c r="C824">
        <v>25</v>
      </c>
      <c r="D824" t="s">
        <v>16</v>
      </c>
      <c r="E824">
        <v>3.8495223522186199</v>
      </c>
      <c r="F824">
        <v>470.05859968022298</v>
      </c>
      <c r="G824">
        <v>0</v>
      </c>
      <c r="H824">
        <v>0</v>
      </c>
      <c r="I824">
        <v>267</v>
      </c>
      <c r="J824">
        <v>0</v>
      </c>
      <c r="K824">
        <v>0</v>
      </c>
      <c r="L824">
        <v>2001</v>
      </c>
      <c r="M824">
        <v>0.05</v>
      </c>
      <c r="N824">
        <v>0</v>
      </c>
      <c r="O824" t="s">
        <v>25</v>
      </c>
      <c r="P824">
        <v>0</v>
      </c>
      <c r="Q824" t="str">
        <f t="shared" si="85"/>
        <v>Small</v>
      </c>
      <c r="R824">
        <f t="shared" si="86"/>
        <v>1</v>
      </c>
      <c r="S824" t="str">
        <f t="shared" si="87"/>
        <v>eil23 25 2001 0,05</v>
      </c>
      <c r="T824" t="str">
        <f t="shared" si="88"/>
        <v>eil23 25 2001 0,05_cut_470,058599680223</v>
      </c>
      <c r="U824">
        <f t="shared" si="89"/>
        <v>0</v>
      </c>
      <c r="V824">
        <f t="shared" si="90"/>
        <v>1</v>
      </c>
      <c r="W824">
        <f t="shared" si="84"/>
        <v>2</v>
      </c>
    </row>
    <row r="825" spans="1:23" x14ac:dyDescent="0.2">
      <c r="A825">
        <v>76</v>
      </c>
      <c r="B825">
        <v>5700</v>
      </c>
      <c r="C825">
        <v>50</v>
      </c>
      <c r="D825" t="s">
        <v>16</v>
      </c>
      <c r="E825">
        <v>7206.4685573577799</v>
      </c>
      <c r="F825" t="s">
        <v>17</v>
      </c>
      <c r="G825" t="s">
        <v>17</v>
      </c>
      <c r="H825">
        <v>0</v>
      </c>
      <c r="I825">
        <v>6294</v>
      </c>
      <c r="J825">
        <v>0</v>
      </c>
      <c r="K825">
        <v>0</v>
      </c>
      <c r="L825">
        <v>1999</v>
      </c>
      <c r="M825">
        <v>0.75</v>
      </c>
      <c r="N825">
        <v>0</v>
      </c>
      <c r="O825" t="s">
        <v>33</v>
      </c>
      <c r="P825">
        <v>0</v>
      </c>
      <c r="Q825" t="str">
        <f t="shared" si="85"/>
        <v>Large</v>
      </c>
      <c r="R825">
        <f t="shared" si="86"/>
        <v>0</v>
      </c>
      <c r="S825" t="str">
        <f t="shared" si="87"/>
        <v>eilC76 50 1999 0,75</v>
      </c>
      <c r="T825" t="str">
        <f t="shared" si="88"/>
        <v>eilC76 50 1999 0,75_cut_inf</v>
      </c>
      <c r="U825" t="str">
        <f t="shared" si="89"/>
        <v>inf</v>
      </c>
      <c r="V825">
        <f t="shared" si="90"/>
        <v>0</v>
      </c>
      <c r="W825">
        <f t="shared" si="84"/>
        <v>2</v>
      </c>
    </row>
    <row r="826" spans="1:23" x14ac:dyDescent="0.2">
      <c r="A826">
        <v>13</v>
      </c>
      <c r="B826">
        <v>156</v>
      </c>
      <c r="C826">
        <v>50</v>
      </c>
      <c r="D826" t="s">
        <v>19</v>
      </c>
      <c r="E826">
        <v>2.7818243503570499</v>
      </c>
      <c r="F826">
        <v>152.99999999999901</v>
      </c>
      <c r="G826">
        <v>0</v>
      </c>
      <c r="H826">
        <v>0.52623152732849099</v>
      </c>
      <c r="I826">
        <v>50</v>
      </c>
      <c r="J826">
        <v>30</v>
      </c>
      <c r="K826">
        <v>0.1</v>
      </c>
      <c r="L826">
        <v>2000</v>
      </c>
      <c r="M826">
        <v>0.25</v>
      </c>
      <c r="N826">
        <v>0</v>
      </c>
      <c r="O826" t="s">
        <v>21</v>
      </c>
      <c r="P826">
        <v>0.6</v>
      </c>
      <c r="Q826" t="str">
        <f t="shared" si="85"/>
        <v>Small</v>
      </c>
      <c r="R826">
        <f t="shared" si="86"/>
        <v>1</v>
      </c>
      <c r="S826" t="str">
        <f t="shared" si="87"/>
        <v>eil13 50 2000 0,25</v>
      </c>
      <c r="T826" t="str">
        <f t="shared" si="88"/>
        <v>eil13 50 2000 0,25_warmstart_152,999999999999</v>
      </c>
      <c r="U826">
        <f t="shared" si="89"/>
        <v>0</v>
      </c>
      <c r="V826">
        <f t="shared" si="90"/>
        <v>1</v>
      </c>
      <c r="W826">
        <f t="shared" si="84"/>
        <v>2</v>
      </c>
    </row>
    <row r="827" spans="1:23" x14ac:dyDescent="0.2">
      <c r="A827">
        <v>31</v>
      </c>
      <c r="B827">
        <v>930</v>
      </c>
      <c r="C827">
        <v>250</v>
      </c>
      <c r="D827" t="s">
        <v>19</v>
      </c>
      <c r="E827">
        <v>106.99089455604501</v>
      </c>
      <c r="F827">
        <v>222.99999999999801</v>
      </c>
      <c r="G827">
        <v>0</v>
      </c>
      <c r="H827">
        <v>8.5293350219726491</v>
      </c>
      <c r="I827">
        <v>228</v>
      </c>
      <c r="J827">
        <v>145</v>
      </c>
      <c r="K827">
        <v>0.1</v>
      </c>
      <c r="L827">
        <v>2002</v>
      </c>
      <c r="M827">
        <v>0.05</v>
      </c>
      <c r="N827">
        <v>0</v>
      </c>
      <c r="O827" t="s">
        <v>24</v>
      </c>
      <c r="P827">
        <v>0.63596491228070096</v>
      </c>
      <c r="Q827" t="str">
        <f t="shared" si="85"/>
        <v>Medium</v>
      </c>
      <c r="R827">
        <f t="shared" si="86"/>
        <v>1</v>
      </c>
      <c r="S827" t="str">
        <f t="shared" si="87"/>
        <v>eil31 250 2002 0,05</v>
      </c>
      <c r="T827" t="str">
        <f t="shared" si="88"/>
        <v>eil31 250 2002 0,05_warmstart_222,999999999998</v>
      </c>
      <c r="U827">
        <f t="shared" si="89"/>
        <v>0</v>
      </c>
      <c r="V827">
        <f t="shared" si="90"/>
        <v>1</v>
      </c>
      <c r="W827">
        <f t="shared" si="84"/>
        <v>2</v>
      </c>
    </row>
    <row r="828" spans="1:23" x14ac:dyDescent="0.2">
      <c r="A828">
        <v>51</v>
      </c>
      <c r="B828">
        <v>2550</v>
      </c>
      <c r="C828">
        <v>50</v>
      </c>
      <c r="D828" t="s">
        <v>19</v>
      </c>
      <c r="E828">
        <v>3430.9807517528502</v>
      </c>
      <c r="F828">
        <v>428.87175639203201</v>
      </c>
      <c r="G828">
        <v>0</v>
      </c>
      <c r="H828">
        <v>4.16975975036621</v>
      </c>
      <c r="I828">
        <v>337</v>
      </c>
      <c r="J828">
        <v>153</v>
      </c>
      <c r="K828">
        <v>0.1</v>
      </c>
      <c r="L828">
        <v>1999</v>
      </c>
      <c r="M828">
        <v>0.05</v>
      </c>
      <c r="N828">
        <v>44934</v>
      </c>
      <c r="O828" t="s">
        <v>20</v>
      </c>
      <c r="P828">
        <v>0.45400593471810002</v>
      </c>
      <c r="Q828" t="str">
        <f t="shared" si="85"/>
        <v>Large</v>
      </c>
      <c r="R828">
        <f t="shared" si="86"/>
        <v>1</v>
      </c>
      <c r="S828" t="str">
        <f t="shared" si="87"/>
        <v>eil51 50 1999 0,05</v>
      </c>
      <c r="T828" t="str">
        <f t="shared" si="88"/>
        <v>eil51 50 1999 0,05_warmstart_428,871756392032</v>
      </c>
      <c r="U828">
        <f t="shared" si="89"/>
        <v>0</v>
      </c>
      <c r="V828">
        <f t="shared" si="90"/>
        <v>1</v>
      </c>
      <c r="W828">
        <f t="shared" si="84"/>
        <v>2</v>
      </c>
    </row>
    <row r="829" spans="1:23" x14ac:dyDescent="0.2">
      <c r="A829">
        <v>76</v>
      </c>
      <c r="B829">
        <v>5700</v>
      </c>
      <c r="C829">
        <v>25</v>
      </c>
      <c r="D829" t="s">
        <v>16</v>
      </c>
      <c r="E829">
        <v>6425.8303098678498</v>
      </c>
      <c r="F829">
        <v>544.36905267082795</v>
      </c>
      <c r="G829">
        <v>0</v>
      </c>
      <c r="H829">
        <v>0</v>
      </c>
      <c r="I829">
        <v>3588</v>
      </c>
      <c r="J829">
        <v>0</v>
      </c>
      <c r="K829">
        <v>0</v>
      </c>
      <c r="L829">
        <v>2001</v>
      </c>
      <c r="M829">
        <v>0.05</v>
      </c>
      <c r="N829">
        <v>0</v>
      </c>
      <c r="O829" t="s">
        <v>30</v>
      </c>
      <c r="P829">
        <v>0</v>
      </c>
      <c r="Q829" t="str">
        <f t="shared" si="85"/>
        <v>Large</v>
      </c>
      <c r="R829">
        <f t="shared" si="86"/>
        <v>1</v>
      </c>
      <c r="S829" t="str">
        <f t="shared" si="87"/>
        <v>eilA76 25 2001 0,05</v>
      </c>
      <c r="T829" t="str">
        <f t="shared" si="88"/>
        <v>eilA76 25 2001 0,05_cut_544,369052670828</v>
      </c>
      <c r="U829">
        <f t="shared" si="89"/>
        <v>0</v>
      </c>
      <c r="V829">
        <f t="shared" si="90"/>
        <v>1</v>
      </c>
      <c r="W829">
        <f t="shared" si="84"/>
        <v>2</v>
      </c>
    </row>
    <row r="830" spans="1:23" x14ac:dyDescent="0.2">
      <c r="A830">
        <v>13</v>
      </c>
      <c r="B830">
        <v>156</v>
      </c>
      <c r="C830">
        <v>100</v>
      </c>
      <c r="D830" t="s">
        <v>16</v>
      </c>
      <c r="E830">
        <v>8.3652162551879794</v>
      </c>
      <c r="F830">
        <v>153</v>
      </c>
      <c r="G830">
        <v>0</v>
      </c>
      <c r="H830">
        <v>0</v>
      </c>
      <c r="I830">
        <v>54</v>
      </c>
      <c r="J830">
        <v>0</v>
      </c>
      <c r="K830">
        <v>0</v>
      </c>
      <c r="L830">
        <v>2002</v>
      </c>
      <c r="M830">
        <v>0.75</v>
      </c>
      <c r="N830">
        <v>0</v>
      </c>
      <c r="O830" t="s">
        <v>21</v>
      </c>
      <c r="P830">
        <v>0</v>
      </c>
      <c r="Q830" t="str">
        <f t="shared" si="85"/>
        <v>Small</v>
      </c>
      <c r="R830">
        <f t="shared" si="86"/>
        <v>1</v>
      </c>
      <c r="S830" t="str">
        <f t="shared" si="87"/>
        <v>eil13 100 2002 0,75</v>
      </c>
      <c r="T830" t="str">
        <f t="shared" si="88"/>
        <v>eil13 100 2002 0,75_cut_153</v>
      </c>
      <c r="U830">
        <f t="shared" si="89"/>
        <v>0</v>
      </c>
      <c r="V830">
        <f t="shared" si="90"/>
        <v>1</v>
      </c>
      <c r="W830">
        <f t="shared" si="84"/>
        <v>2</v>
      </c>
    </row>
    <row r="831" spans="1:23" x14ac:dyDescent="0.2">
      <c r="A831">
        <v>22</v>
      </c>
      <c r="B831">
        <v>462</v>
      </c>
      <c r="C831">
        <v>100</v>
      </c>
      <c r="D831" t="s">
        <v>19</v>
      </c>
      <c r="E831">
        <v>280.493843078613</v>
      </c>
      <c r="F831">
        <v>278.43707695875997</v>
      </c>
      <c r="G831">
        <v>0</v>
      </c>
      <c r="H831">
        <v>2.3792908191680899</v>
      </c>
      <c r="I831">
        <v>262</v>
      </c>
      <c r="J831">
        <v>113</v>
      </c>
      <c r="K831">
        <v>0.1</v>
      </c>
      <c r="L831">
        <v>2000</v>
      </c>
      <c r="M831">
        <v>0.25</v>
      </c>
      <c r="N831">
        <v>12608</v>
      </c>
      <c r="O831" t="s">
        <v>22</v>
      </c>
      <c r="P831">
        <v>0.43129770992366401</v>
      </c>
      <c r="Q831" t="str">
        <f t="shared" si="85"/>
        <v>Small</v>
      </c>
      <c r="R831">
        <f t="shared" si="86"/>
        <v>1</v>
      </c>
      <c r="S831" t="str">
        <f t="shared" si="87"/>
        <v>eil22 100 2000 0,25</v>
      </c>
      <c r="T831" t="str">
        <f t="shared" si="88"/>
        <v>eil22 100 2000 0,25_warmstart_278,43707695876</v>
      </c>
      <c r="U831">
        <f t="shared" si="89"/>
        <v>0</v>
      </c>
      <c r="V831">
        <f t="shared" si="90"/>
        <v>1</v>
      </c>
      <c r="W831">
        <f t="shared" si="84"/>
        <v>2</v>
      </c>
    </row>
    <row r="832" spans="1:23" x14ac:dyDescent="0.2">
      <c r="A832">
        <v>76</v>
      </c>
      <c r="B832">
        <v>5700</v>
      </c>
      <c r="C832">
        <v>25</v>
      </c>
      <c r="D832" t="s">
        <v>19</v>
      </c>
      <c r="E832">
        <v>7206.0892906188901</v>
      </c>
      <c r="F832">
        <v>562.853055241829</v>
      </c>
      <c r="G832">
        <v>3.3793339327074297E-2</v>
      </c>
      <c r="H832">
        <v>9.4562635421752894</v>
      </c>
      <c r="I832">
        <v>475</v>
      </c>
      <c r="J832">
        <v>131</v>
      </c>
      <c r="K832">
        <v>0.1</v>
      </c>
      <c r="L832">
        <v>1999</v>
      </c>
      <c r="M832">
        <v>0.25</v>
      </c>
      <c r="N832">
        <v>25123</v>
      </c>
      <c r="O832" t="s">
        <v>29</v>
      </c>
      <c r="P832">
        <v>0.27578947368420997</v>
      </c>
      <c r="Q832" t="str">
        <f t="shared" si="85"/>
        <v>Large</v>
      </c>
      <c r="R832">
        <f t="shared" si="86"/>
        <v>1</v>
      </c>
      <c r="S832" t="str">
        <f t="shared" si="87"/>
        <v>eilD76 25 1999 0,25</v>
      </c>
      <c r="T832" t="str">
        <f t="shared" si="88"/>
        <v>eilD76 25 1999 0,25_warmstart_562,853055241829</v>
      </c>
      <c r="U832">
        <f t="shared" si="89"/>
        <v>3.3793339327074297E-2</v>
      </c>
      <c r="V832">
        <f t="shared" si="90"/>
        <v>0</v>
      </c>
      <c r="W832">
        <f t="shared" si="84"/>
        <v>2</v>
      </c>
    </row>
    <row r="833" spans="1:23" x14ac:dyDescent="0.2">
      <c r="A833">
        <v>76</v>
      </c>
      <c r="B833">
        <v>5700</v>
      </c>
      <c r="C833">
        <v>50</v>
      </c>
      <c r="D833" t="s">
        <v>19</v>
      </c>
      <c r="E833">
        <v>5925.81457805633</v>
      </c>
      <c r="F833">
        <v>544.36905267082795</v>
      </c>
      <c r="G833">
        <v>0</v>
      </c>
      <c r="H833">
        <v>11.6207907199859</v>
      </c>
      <c r="I833">
        <v>450</v>
      </c>
      <c r="J833">
        <v>108</v>
      </c>
      <c r="K833">
        <v>0.1</v>
      </c>
      <c r="L833">
        <v>2001</v>
      </c>
      <c r="M833">
        <v>0.05</v>
      </c>
      <c r="N833">
        <v>4488</v>
      </c>
      <c r="O833" t="s">
        <v>33</v>
      </c>
      <c r="P833">
        <v>0.24</v>
      </c>
      <c r="Q833" t="str">
        <f t="shared" si="85"/>
        <v>Large</v>
      </c>
      <c r="R833">
        <f t="shared" si="86"/>
        <v>1</v>
      </c>
      <c r="S833" t="str">
        <f t="shared" si="87"/>
        <v>eilC76 50 2001 0,05</v>
      </c>
      <c r="T833" t="str">
        <f t="shared" si="88"/>
        <v>eilC76 50 2001 0,05_warmstart_544,369052670828</v>
      </c>
      <c r="U833" t="str">
        <f t="shared" si="89"/>
        <v>Niet meedoen</v>
      </c>
      <c r="V833">
        <f t="shared" si="90"/>
        <v>1</v>
      </c>
      <c r="W833">
        <f t="shared" si="84"/>
        <v>2</v>
      </c>
    </row>
    <row r="834" spans="1:23" x14ac:dyDescent="0.2">
      <c r="A834">
        <v>31</v>
      </c>
      <c r="B834">
        <v>930</v>
      </c>
      <c r="C834">
        <v>100</v>
      </c>
      <c r="D834" t="s">
        <v>19</v>
      </c>
      <c r="E834">
        <v>11.7407000064849</v>
      </c>
      <c r="F834">
        <v>222.99999999999901</v>
      </c>
      <c r="G834">
        <v>0</v>
      </c>
      <c r="H834">
        <v>1.99649834632873</v>
      </c>
      <c r="I834">
        <v>168</v>
      </c>
      <c r="J834">
        <v>119</v>
      </c>
      <c r="K834">
        <v>0.1</v>
      </c>
      <c r="L834">
        <v>2000</v>
      </c>
      <c r="M834">
        <v>0.75</v>
      </c>
      <c r="N834">
        <v>0</v>
      </c>
      <c r="O834" t="s">
        <v>24</v>
      </c>
      <c r="P834">
        <v>0.70833333333333304</v>
      </c>
      <c r="Q834" t="str">
        <f t="shared" si="85"/>
        <v>Medium</v>
      </c>
      <c r="R834">
        <f t="shared" si="86"/>
        <v>1</v>
      </c>
      <c r="S834" t="str">
        <f t="shared" si="87"/>
        <v>eil31 100 2000 0,75</v>
      </c>
      <c r="T834" t="str">
        <f t="shared" si="88"/>
        <v>eil31 100 2000 0,75_warmstart_222,999999999999</v>
      </c>
      <c r="U834">
        <f t="shared" si="89"/>
        <v>0</v>
      </c>
      <c r="V834">
        <f t="shared" si="90"/>
        <v>1</v>
      </c>
      <c r="W834">
        <f t="shared" ref="W834:W897" si="91">COUNTIF(S:S,S834)</f>
        <v>2</v>
      </c>
    </row>
    <row r="835" spans="1:23" x14ac:dyDescent="0.2">
      <c r="A835">
        <v>31</v>
      </c>
      <c r="B835">
        <v>930</v>
      </c>
      <c r="C835">
        <v>100</v>
      </c>
      <c r="D835" t="s">
        <v>16</v>
      </c>
      <c r="E835">
        <v>17.433337688445999</v>
      </c>
      <c r="F835">
        <v>222.99999999999901</v>
      </c>
      <c r="G835">
        <v>0</v>
      </c>
      <c r="H835">
        <v>0</v>
      </c>
      <c r="I835">
        <v>351</v>
      </c>
      <c r="J835">
        <v>0</v>
      </c>
      <c r="K835">
        <v>0</v>
      </c>
      <c r="L835">
        <v>2000</v>
      </c>
      <c r="M835">
        <v>0.05</v>
      </c>
      <c r="N835">
        <v>0</v>
      </c>
      <c r="O835" t="s">
        <v>24</v>
      </c>
      <c r="P835">
        <v>0</v>
      </c>
      <c r="Q835" t="str">
        <f t="shared" ref="Q835:Q898" si="92">IF(A835&lt;25,"Small",IF(A835&lt;50,"Medium","Large"))</f>
        <v>Medium</v>
      </c>
      <c r="R835">
        <f t="shared" ref="R835:R898" si="93">IF(ISNUMBER(G835),1,0)</f>
        <v>1</v>
      </c>
      <c r="S835" t="str">
        <f t="shared" ref="S835:S898" si="94">O835 &amp; " " &amp; C835  &amp; " " &amp; L835 &amp; " " &amp; M835</f>
        <v>eil31 100 2000 0,05</v>
      </c>
      <c r="T835" t="str">
        <f t="shared" ref="T835:T898" si="95">S835&amp;"_"&amp;D835&amp;"_"&amp;F835</f>
        <v>eil31 100 2000 0,05_cut_222,999999999999</v>
      </c>
      <c r="U835">
        <f t="shared" ref="U835:U898" si="96">IF(AND(D835="warmstart", COUNTIF(T:T,S835 &amp; "_cut_inf") &gt; 0), "Niet meedoen",G835)</f>
        <v>0</v>
      </c>
      <c r="V835">
        <f t="shared" ref="V835:V898" si="97">IF(G835=0,1,0)</f>
        <v>1</v>
      </c>
      <c r="W835">
        <f t="shared" si="91"/>
        <v>2</v>
      </c>
    </row>
    <row r="836" spans="1:23" x14ac:dyDescent="0.2">
      <c r="A836">
        <v>76</v>
      </c>
      <c r="B836">
        <v>5700</v>
      </c>
      <c r="C836">
        <v>50</v>
      </c>
      <c r="D836" t="s">
        <v>16</v>
      </c>
      <c r="E836">
        <v>7208.0872864723196</v>
      </c>
      <c r="F836" t="s">
        <v>17</v>
      </c>
      <c r="G836" t="s">
        <v>17</v>
      </c>
      <c r="H836">
        <v>0</v>
      </c>
      <c r="I836">
        <v>2944</v>
      </c>
      <c r="J836">
        <v>0</v>
      </c>
      <c r="K836">
        <v>0</v>
      </c>
      <c r="L836">
        <v>2002</v>
      </c>
      <c r="M836">
        <v>0.75</v>
      </c>
      <c r="N836">
        <v>0</v>
      </c>
      <c r="O836" t="s">
        <v>29</v>
      </c>
      <c r="P836">
        <v>0</v>
      </c>
      <c r="Q836" t="str">
        <f t="shared" si="92"/>
        <v>Large</v>
      </c>
      <c r="R836">
        <f t="shared" si="93"/>
        <v>0</v>
      </c>
      <c r="S836" t="str">
        <f t="shared" si="94"/>
        <v>eilD76 50 2002 0,75</v>
      </c>
      <c r="T836" t="str">
        <f t="shared" si="95"/>
        <v>eilD76 50 2002 0,75_cut_inf</v>
      </c>
      <c r="U836" t="str">
        <f t="shared" si="96"/>
        <v>inf</v>
      </c>
      <c r="V836">
        <f t="shared" si="97"/>
        <v>0</v>
      </c>
      <c r="W836">
        <f t="shared" si="91"/>
        <v>2</v>
      </c>
    </row>
    <row r="837" spans="1:23" x14ac:dyDescent="0.2">
      <c r="A837">
        <v>76</v>
      </c>
      <c r="B837">
        <v>5700</v>
      </c>
      <c r="C837">
        <v>25</v>
      </c>
      <c r="D837" t="s">
        <v>19</v>
      </c>
      <c r="E837">
        <v>1288.09581208229</v>
      </c>
      <c r="F837">
        <v>544.36905267082295</v>
      </c>
      <c r="G837">
        <v>0</v>
      </c>
      <c r="H837">
        <v>9.0770156383514404</v>
      </c>
      <c r="I837">
        <v>495</v>
      </c>
      <c r="J837">
        <v>108</v>
      </c>
      <c r="K837">
        <v>0.1</v>
      </c>
      <c r="L837">
        <v>2002</v>
      </c>
      <c r="M837">
        <v>0.25</v>
      </c>
      <c r="N837">
        <v>4855</v>
      </c>
      <c r="O837" t="s">
        <v>30</v>
      </c>
      <c r="P837">
        <v>0.218181818181818</v>
      </c>
      <c r="Q837" t="str">
        <f t="shared" si="92"/>
        <v>Large</v>
      </c>
      <c r="R837">
        <f t="shared" si="93"/>
        <v>1</v>
      </c>
      <c r="S837" t="str">
        <f t="shared" si="94"/>
        <v>eilA76 25 2002 0,25</v>
      </c>
      <c r="T837" t="str">
        <f t="shared" si="95"/>
        <v>eilA76 25 2002 0,25_warmstart_544,369052670823</v>
      </c>
      <c r="U837">
        <f t="shared" si="96"/>
        <v>0</v>
      </c>
      <c r="V837">
        <f t="shared" si="97"/>
        <v>1</v>
      </c>
      <c r="W837">
        <f t="shared" si="91"/>
        <v>2</v>
      </c>
    </row>
    <row r="838" spans="1:23" x14ac:dyDescent="0.2">
      <c r="A838">
        <v>22</v>
      </c>
      <c r="B838">
        <v>462</v>
      </c>
      <c r="C838">
        <v>50</v>
      </c>
      <c r="D838" t="s">
        <v>19</v>
      </c>
      <c r="E838">
        <v>39.397966861724797</v>
      </c>
      <c r="F838">
        <v>278.43707695875997</v>
      </c>
      <c r="G838">
        <v>0</v>
      </c>
      <c r="H838">
        <v>1.14073133468627</v>
      </c>
      <c r="I838">
        <v>165</v>
      </c>
      <c r="J838">
        <v>106</v>
      </c>
      <c r="K838">
        <v>0.1</v>
      </c>
      <c r="L838">
        <v>2001</v>
      </c>
      <c r="M838">
        <v>0.75</v>
      </c>
      <c r="N838">
        <v>2493</v>
      </c>
      <c r="O838" t="s">
        <v>22</v>
      </c>
      <c r="P838">
        <v>0.64242424242424201</v>
      </c>
      <c r="Q838" t="str">
        <f t="shared" si="92"/>
        <v>Small</v>
      </c>
      <c r="R838">
        <f t="shared" si="93"/>
        <v>1</v>
      </c>
      <c r="S838" t="str">
        <f t="shared" si="94"/>
        <v>eil22 50 2001 0,75</v>
      </c>
      <c r="T838" t="str">
        <f t="shared" si="95"/>
        <v>eil22 50 2001 0,75_warmstart_278,43707695876</v>
      </c>
      <c r="U838">
        <f t="shared" si="96"/>
        <v>0</v>
      </c>
      <c r="V838">
        <f t="shared" si="97"/>
        <v>1</v>
      </c>
      <c r="W838">
        <f t="shared" si="91"/>
        <v>2</v>
      </c>
    </row>
    <row r="839" spans="1:23" x14ac:dyDescent="0.2">
      <c r="A839">
        <v>7</v>
      </c>
      <c r="B839">
        <v>42</v>
      </c>
      <c r="C839">
        <v>250</v>
      </c>
      <c r="D839" t="s">
        <v>19</v>
      </c>
      <c r="E839">
        <v>12.5014448165893</v>
      </c>
      <c r="F839">
        <v>99.799999999999699</v>
      </c>
      <c r="G839">
        <v>0</v>
      </c>
      <c r="H839">
        <v>3.3498055934906001</v>
      </c>
      <c r="I839">
        <v>274</v>
      </c>
      <c r="J839">
        <v>199</v>
      </c>
      <c r="K839">
        <v>0.1</v>
      </c>
      <c r="L839">
        <v>1998</v>
      </c>
      <c r="M839">
        <v>0.25</v>
      </c>
      <c r="N839">
        <v>2092</v>
      </c>
      <c r="O839" t="s">
        <v>27</v>
      </c>
      <c r="P839">
        <v>0.726277372262773</v>
      </c>
      <c r="Q839" t="str">
        <f t="shared" si="92"/>
        <v>Small</v>
      </c>
      <c r="R839">
        <f t="shared" si="93"/>
        <v>1</v>
      </c>
      <c r="S839" t="str">
        <f t="shared" si="94"/>
        <v>eil7 250 1998 0,25</v>
      </c>
      <c r="T839" t="str">
        <f t="shared" si="95"/>
        <v>eil7 250 1998 0,25_warmstart_99,7999999999997</v>
      </c>
      <c r="U839">
        <f t="shared" si="96"/>
        <v>0</v>
      </c>
      <c r="V839">
        <f t="shared" si="97"/>
        <v>1</v>
      </c>
      <c r="W839">
        <f t="shared" si="91"/>
        <v>2</v>
      </c>
    </row>
    <row r="840" spans="1:23" x14ac:dyDescent="0.2">
      <c r="A840">
        <v>33</v>
      </c>
      <c r="B840">
        <v>1056</v>
      </c>
      <c r="C840">
        <v>250</v>
      </c>
      <c r="D840" t="s">
        <v>16</v>
      </c>
      <c r="E840">
        <v>7212.1561658382398</v>
      </c>
      <c r="F840" t="s">
        <v>17</v>
      </c>
      <c r="G840" t="s">
        <v>17</v>
      </c>
      <c r="H840">
        <v>0</v>
      </c>
      <c r="I840">
        <v>211</v>
      </c>
      <c r="J840">
        <v>0</v>
      </c>
      <c r="K840">
        <v>0</v>
      </c>
      <c r="L840">
        <v>2000</v>
      </c>
      <c r="M840">
        <v>0.25</v>
      </c>
      <c r="N840">
        <v>0</v>
      </c>
      <c r="O840" t="s">
        <v>18</v>
      </c>
      <c r="P840">
        <v>0</v>
      </c>
      <c r="Q840" t="str">
        <f t="shared" si="92"/>
        <v>Medium</v>
      </c>
      <c r="R840">
        <f t="shared" si="93"/>
        <v>0</v>
      </c>
      <c r="S840" t="str">
        <f t="shared" si="94"/>
        <v>eil33 250 2000 0,25</v>
      </c>
      <c r="T840" t="str">
        <f t="shared" si="95"/>
        <v>eil33 250 2000 0,25_cut_inf</v>
      </c>
      <c r="U840" t="str">
        <f t="shared" si="96"/>
        <v>inf</v>
      </c>
      <c r="V840">
        <f t="shared" si="97"/>
        <v>0</v>
      </c>
      <c r="W840">
        <f t="shared" si="91"/>
        <v>2</v>
      </c>
    </row>
    <row r="841" spans="1:23" x14ac:dyDescent="0.2">
      <c r="A841">
        <v>23</v>
      </c>
      <c r="B841">
        <v>506</v>
      </c>
      <c r="C841">
        <v>100</v>
      </c>
      <c r="D841" t="s">
        <v>19</v>
      </c>
      <c r="E841">
        <v>74.404724836349402</v>
      </c>
      <c r="F841">
        <v>470.05859968022401</v>
      </c>
      <c r="G841">
        <v>0</v>
      </c>
      <c r="H841">
        <v>1.6538991928100499</v>
      </c>
      <c r="I841">
        <v>165</v>
      </c>
      <c r="J841">
        <v>111</v>
      </c>
      <c r="K841">
        <v>0.1</v>
      </c>
      <c r="L841">
        <v>2000</v>
      </c>
      <c r="M841">
        <v>0.75</v>
      </c>
      <c r="N841">
        <v>0</v>
      </c>
      <c r="O841" t="s">
        <v>25</v>
      </c>
      <c r="P841">
        <v>0.67272727272727195</v>
      </c>
      <c r="Q841" t="str">
        <f t="shared" si="92"/>
        <v>Small</v>
      </c>
      <c r="R841">
        <f t="shared" si="93"/>
        <v>1</v>
      </c>
      <c r="S841" t="str">
        <f t="shared" si="94"/>
        <v>eil23 100 2000 0,75</v>
      </c>
      <c r="T841" t="str">
        <f t="shared" si="95"/>
        <v>eil23 100 2000 0,75_warmstart_470,058599680224</v>
      </c>
      <c r="U841">
        <f t="shared" si="96"/>
        <v>0</v>
      </c>
      <c r="V841">
        <f t="shared" si="97"/>
        <v>1</v>
      </c>
      <c r="W841">
        <f t="shared" si="91"/>
        <v>2</v>
      </c>
    </row>
    <row r="842" spans="1:23" x14ac:dyDescent="0.2">
      <c r="A842">
        <v>101</v>
      </c>
      <c r="B842">
        <v>10100</v>
      </c>
      <c r="C842">
        <v>100</v>
      </c>
      <c r="D842" t="s">
        <v>19</v>
      </c>
      <c r="E842">
        <v>7229.7309339046396</v>
      </c>
      <c r="F842" t="s">
        <v>17</v>
      </c>
      <c r="G842" t="s">
        <v>17</v>
      </c>
      <c r="H842">
        <v>55.291044950485201</v>
      </c>
      <c r="I842">
        <v>1529</v>
      </c>
      <c r="J842">
        <v>354</v>
      </c>
      <c r="K842">
        <v>0.1</v>
      </c>
      <c r="L842">
        <v>1999</v>
      </c>
      <c r="M842">
        <v>0.25</v>
      </c>
      <c r="N842">
        <v>872</v>
      </c>
      <c r="O842" t="s">
        <v>31</v>
      </c>
      <c r="P842">
        <v>0.231523871811641</v>
      </c>
      <c r="Q842" t="str">
        <f t="shared" si="92"/>
        <v>Large</v>
      </c>
      <c r="R842">
        <f t="shared" si="93"/>
        <v>0</v>
      </c>
      <c r="S842" t="str">
        <f t="shared" si="94"/>
        <v>eilA101 100 1999 0,25</v>
      </c>
      <c r="T842" t="str">
        <f t="shared" si="95"/>
        <v>eilA101 100 1999 0,25_warmstart_inf</v>
      </c>
      <c r="U842" t="str">
        <f t="shared" si="96"/>
        <v>Niet meedoen</v>
      </c>
      <c r="V842">
        <f t="shared" si="97"/>
        <v>0</v>
      </c>
      <c r="W842">
        <f t="shared" si="91"/>
        <v>2</v>
      </c>
    </row>
    <row r="843" spans="1:23" x14ac:dyDescent="0.2">
      <c r="A843">
        <v>76</v>
      </c>
      <c r="B843">
        <v>5700</v>
      </c>
      <c r="C843">
        <v>50</v>
      </c>
      <c r="D843" t="s">
        <v>19</v>
      </c>
      <c r="E843">
        <v>6576.4513928890201</v>
      </c>
      <c r="F843">
        <v>544.36905267082602</v>
      </c>
      <c r="G843">
        <v>0</v>
      </c>
      <c r="H843">
        <v>8.5429587364196706</v>
      </c>
      <c r="I843">
        <v>447</v>
      </c>
      <c r="J843">
        <v>108</v>
      </c>
      <c r="K843">
        <v>0.1</v>
      </c>
      <c r="L843">
        <v>1999</v>
      </c>
      <c r="M843">
        <v>0.75</v>
      </c>
      <c r="N843">
        <v>42637</v>
      </c>
      <c r="O843" t="s">
        <v>29</v>
      </c>
      <c r="P843">
        <v>0.24161073825503299</v>
      </c>
      <c r="Q843" t="str">
        <f t="shared" si="92"/>
        <v>Large</v>
      </c>
      <c r="R843">
        <f t="shared" si="93"/>
        <v>1</v>
      </c>
      <c r="S843" t="str">
        <f t="shared" si="94"/>
        <v>eilD76 50 1999 0,75</v>
      </c>
      <c r="T843" t="str">
        <f t="shared" si="95"/>
        <v>eilD76 50 1999 0,75_warmstart_544,369052670826</v>
      </c>
      <c r="U843" t="str">
        <f t="shared" si="96"/>
        <v>Niet meedoen</v>
      </c>
      <c r="V843">
        <f t="shared" si="97"/>
        <v>1</v>
      </c>
      <c r="W843">
        <f t="shared" si="91"/>
        <v>2</v>
      </c>
    </row>
    <row r="844" spans="1:23" x14ac:dyDescent="0.2">
      <c r="A844">
        <v>31</v>
      </c>
      <c r="B844">
        <v>930</v>
      </c>
      <c r="C844">
        <v>25</v>
      </c>
      <c r="D844" t="s">
        <v>16</v>
      </c>
      <c r="E844">
        <v>4.8952152729034397</v>
      </c>
      <c r="F844">
        <v>222.99999999999901</v>
      </c>
      <c r="G844">
        <v>0</v>
      </c>
      <c r="H844">
        <v>0</v>
      </c>
      <c r="I844">
        <v>199</v>
      </c>
      <c r="J844">
        <v>0</v>
      </c>
      <c r="K844">
        <v>0</v>
      </c>
      <c r="L844">
        <v>1998</v>
      </c>
      <c r="M844">
        <v>0.05</v>
      </c>
      <c r="N844">
        <v>0</v>
      </c>
      <c r="O844" t="s">
        <v>24</v>
      </c>
      <c r="P844">
        <v>0</v>
      </c>
      <c r="Q844" t="str">
        <f t="shared" si="92"/>
        <v>Medium</v>
      </c>
      <c r="R844">
        <f t="shared" si="93"/>
        <v>1</v>
      </c>
      <c r="S844" t="str">
        <f t="shared" si="94"/>
        <v>eil31 25 1998 0,05</v>
      </c>
      <c r="T844" t="str">
        <f t="shared" si="95"/>
        <v>eil31 25 1998 0,05_cut_222,999999999999</v>
      </c>
      <c r="U844">
        <f t="shared" si="96"/>
        <v>0</v>
      </c>
      <c r="V844">
        <f t="shared" si="97"/>
        <v>1</v>
      </c>
      <c r="W844">
        <f t="shared" si="91"/>
        <v>2</v>
      </c>
    </row>
    <row r="845" spans="1:23" x14ac:dyDescent="0.2">
      <c r="A845">
        <v>13</v>
      </c>
      <c r="B845">
        <v>156</v>
      </c>
      <c r="C845">
        <v>250</v>
      </c>
      <c r="D845" t="s">
        <v>16</v>
      </c>
      <c r="E845">
        <v>46.650185823440502</v>
      </c>
      <c r="F845">
        <v>152.99999999999901</v>
      </c>
      <c r="G845">
        <v>0</v>
      </c>
      <c r="H845">
        <v>0</v>
      </c>
      <c r="I845">
        <v>54</v>
      </c>
      <c r="J845">
        <v>0</v>
      </c>
      <c r="K845">
        <v>0</v>
      </c>
      <c r="L845">
        <v>2002</v>
      </c>
      <c r="M845">
        <v>0.25</v>
      </c>
      <c r="N845">
        <v>0</v>
      </c>
      <c r="O845" t="s">
        <v>21</v>
      </c>
      <c r="P845">
        <v>0</v>
      </c>
      <c r="Q845" t="str">
        <f t="shared" si="92"/>
        <v>Small</v>
      </c>
      <c r="R845">
        <f t="shared" si="93"/>
        <v>1</v>
      </c>
      <c r="S845" t="str">
        <f t="shared" si="94"/>
        <v>eil13 250 2002 0,25</v>
      </c>
      <c r="T845" t="str">
        <f t="shared" si="95"/>
        <v>eil13 250 2002 0,25_cut_152,999999999999</v>
      </c>
      <c r="U845">
        <f t="shared" si="96"/>
        <v>0</v>
      </c>
      <c r="V845">
        <f t="shared" si="97"/>
        <v>1</v>
      </c>
      <c r="W845">
        <f t="shared" si="91"/>
        <v>2</v>
      </c>
    </row>
    <row r="846" spans="1:23" x14ac:dyDescent="0.2">
      <c r="A846">
        <v>22</v>
      </c>
      <c r="B846">
        <v>462</v>
      </c>
      <c r="C846">
        <v>250</v>
      </c>
      <c r="D846" t="s">
        <v>16</v>
      </c>
      <c r="E846">
        <v>1629.9309616088799</v>
      </c>
      <c r="F846">
        <v>278.43707695875997</v>
      </c>
      <c r="G846" s="1">
        <v>9.8850149064521906E-5</v>
      </c>
      <c r="H846">
        <v>0</v>
      </c>
      <c r="I846">
        <v>19277</v>
      </c>
      <c r="J846">
        <v>0</v>
      </c>
      <c r="K846">
        <v>0</v>
      </c>
      <c r="L846">
        <v>2001</v>
      </c>
      <c r="M846">
        <v>0.05</v>
      </c>
      <c r="N846">
        <v>0</v>
      </c>
      <c r="O846" t="s">
        <v>22</v>
      </c>
      <c r="P846">
        <v>0</v>
      </c>
      <c r="Q846" t="str">
        <f t="shared" si="92"/>
        <v>Small</v>
      </c>
      <c r="R846">
        <f t="shared" si="93"/>
        <v>1</v>
      </c>
      <c r="S846" t="str">
        <f t="shared" si="94"/>
        <v>eil22 250 2001 0,05</v>
      </c>
      <c r="T846" t="str">
        <f t="shared" si="95"/>
        <v>eil22 250 2001 0,05_cut_278,43707695876</v>
      </c>
      <c r="U846">
        <f t="shared" si="96"/>
        <v>9.8850149064521906E-5</v>
      </c>
      <c r="V846">
        <f t="shared" si="97"/>
        <v>0</v>
      </c>
      <c r="W846">
        <f t="shared" si="91"/>
        <v>2</v>
      </c>
    </row>
    <row r="847" spans="1:23" x14ac:dyDescent="0.2">
      <c r="A847">
        <v>76</v>
      </c>
      <c r="B847">
        <v>5700</v>
      </c>
      <c r="C847">
        <v>50</v>
      </c>
      <c r="D847" t="s">
        <v>19</v>
      </c>
      <c r="E847">
        <v>5521.1684916019403</v>
      </c>
      <c r="F847">
        <v>544.36905267082795</v>
      </c>
      <c r="G847">
        <v>0</v>
      </c>
      <c r="H847">
        <v>12.6819047927856</v>
      </c>
      <c r="I847">
        <v>433</v>
      </c>
      <c r="J847">
        <v>108</v>
      </c>
      <c r="K847">
        <v>0.1</v>
      </c>
      <c r="L847">
        <v>2002</v>
      </c>
      <c r="M847">
        <v>0.75</v>
      </c>
      <c r="N847">
        <v>6183</v>
      </c>
      <c r="O847" t="s">
        <v>30</v>
      </c>
      <c r="P847">
        <v>0.24942263279445701</v>
      </c>
      <c r="Q847" t="str">
        <f t="shared" si="92"/>
        <v>Large</v>
      </c>
      <c r="R847">
        <f t="shared" si="93"/>
        <v>1</v>
      </c>
      <c r="S847" t="str">
        <f t="shared" si="94"/>
        <v>eilA76 50 2002 0,75</v>
      </c>
      <c r="T847" t="str">
        <f t="shared" si="95"/>
        <v>eilA76 50 2002 0,75_warmstart_544,369052670828</v>
      </c>
      <c r="U847" t="str">
        <f t="shared" si="96"/>
        <v>Niet meedoen</v>
      </c>
      <c r="V847">
        <f t="shared" si="97"/>
        <v>1</v>
      </c>
      <c r="W847">
        <f t="shared" si="91"/>
        <v>2</v>
      </c>
    </row>
    <row r="848" spans="1:23" x14ac:dyDescent="0.2">
      <c r="A848">
        <v>48</v>
      </c>
      <c r="B848">
        <v>2256</v>
      </c>
      <c r="C848">
        <v>100</v>
      </c>
      <c r="D848" t="s">
        <v>19</v>
      </c>
      <c r="E848">
        <v>7206.9460082054102</v>
      </c>
      <c r="F848" t="s">
        <v>17</v>
      </c>
      <c r="G848" t="s">
        <v>17</v>
      </c>
      <c r="H848">
        <v>16.071280479431099</v>
      </c>
      <c r="I848">
        <v>1755</v>
      </c>
      <c r="J848">
        <v>510</v>
      </c>
      <c r="K848">
        <v>0.1</v>
      </c>
      <c r="L848">
        <v>2000</v>
      </c>
      <c r="M848">
        <v>0.25</v>
      </c>
      <c r="N848">
        <v>20197</v>
      </c>
      <c r="O848" t="s">
        <v>23</v>
      </c>
      <c r="P848">
        <v>0.29059829059829001</v>
      </c>
      <c r="Q848" t="str">
        <f t="shared" si="92"/>
        <v>Medium</v>
      </c>
      <c r="R848">
        <f t="shared" si="93"/>
        <v>0</v>
      </c>
      <c r="S848" t="str">
        <f t="shared" si="94"/>
        <v>att48 100 2000 0,25</v>
      </c>
      <c r="T848" t="str">
        <f t="shared" si="95"/>
        <v>att48 100 2000 0,25_warmstart_inf</v>
      </c>
      <c r="U848" t="str">
        <f t="shared" si="96"/>
        <v>Niet meedoen</v>
      </c>
      <c r="V848">
        <f t="shared" si="97"/>
        <v>0</v>
      </c>
      <c r="W848">
        <f t="shared" si="91"/>
        <v>2</v>
      </c>
    </row>
    <row r="849" spans="1:23" x14ac:dyDescent="0.2">
      <c r="A849">
        <v>101</v>
      </c>
      <c r="B849">
        <v>10100</v>
      </c>
      <c r="C849">
        <v>25</v>
      </c>
      <c r="D849" t="s">
        <v>16</v>
      </c>
      <c r="E849">
        <v>1549.2734189033499</v>
      </c>
      <c r="F849">
        <v>640.21159087976002</v>
      </c>
      <c r="G849">
        <v>0</v>
      </c>
      <c r="H849">
        <v>0</v>
      </c>
      <c r="I849">
        <v>3415</v>
      </c>
      <c r="J849">
        <v>0</v>
      </c>
      <c r="K849">
        <v>0</v>
      </c>
      <c r="L849">
        <v>2002</v>
      </c>
      <c r="M849">
        <v>0.05</v>
      </c>
      <c r="N849">
        <v>0</v>
      </c>
      <c r="O849" t="s">
        <v>31</v>
      </c>
      <c r="P849">
        <v>0</v>
      </c>
      <c r="Q849" t="str">
        <f t="shared" si="92"/>
        <v>Large</v>
      </c>
      <c r="R849">
        <f t="shared" si="93"/>
        <v>1</v>
      </c>
      <c r="S849" t="str">
        <f t="shared" si="94"/>
        <v>eilA101 25 2002 0,05</v>
      </c>
      <c r="T849" t="str">
        <f t="shared" si="95"/>
        <v>eilA101 25 2002 0,05_cut_640,21159087976</v>
      </c>
      <c r="U849">
        <f t="shared" si="96"/>
        <v>0</v>
      </c>
      <c r="V849">
        <f t="shared" si="97"/>
        <v>1</v>
      </c>
      <c r="W849">
        <f t="shared" si="91"/>
        <v>2</v>
      </c>
    </row>
    <row r="850" spans="1:23" x14ac:dyDescent="0.2">
      <c r="A850">
        <v>22</v>
      </c>
      <c r="B850">
        <v>462</v>
      </c>
      <c r="C850">
        <v>25</v>
      </c>
      <c r="D850" t="s">
        <v>19</v>
      </c>
      <c r="E850">
        <v>42.2185249328613</v>
      </c>
      <c r="F850">
        <v>278.43707695875997</v>
      </c>
      <c r="G850">
        <v>0</v>
      </c>
      <c r="H850">
        <v>0.94730234146118097</v>
      </c>
      <c r="I850">
        <v>222</v>
      </c>
      <c r="J850">
        <v>141</v>
      </c>
      <c r="K850">
        <v>0.1</v>
      </c>
      <c r="L850">
        <v>2001</v>
      </c>
      <c r="M850">
        <v>0.25</v>
      </c>
      <c r="N850">
        <v>4478</v>
      </c>
      <c r="O850" t="s">
        <v>22</v>
      </c>
      <c r="P850">
        <v>0.63513513513513498</v>
      </c>
      <c r="Q850" t="str">
        <f t="shared" si="92"/>
        <v>Small</v>
      </c>
      <c r="R850">
        <f t="shared" si="93"/>
        <v>1</v>
      </c>
      <c r="S850" t="str">
        <f t="shared" si="94"/>
        <v>eil22 25 2001 0,25</v>
      </c>
      <c r="T850" t="str">
        <f t="shared" si="95"/>
        <v>eil22 25 2001 0,25_warmstart_278,43707695876</v>
      </c>
      <c r="U850">
        <f t="shared" si="96"/>
        <v>0</v>
      </c>
      <c r="V850">
        <f t="shared" si="97"/>
        <v>1</v>
      </c>
      <c r="W850">
        <f t="shared" si="91"/>
        <v>2</v>
      </c>
    </row>
    <row r="851" spans="1:23" x14ac:dyDescent="0.2">
      <c r="A851">
        <v>33</v>
      </c>
      <c r="B851">
        <v>1056</v>
      </c>
      <c r="C851">
        <v>50</v>
      </c>
      <c r="D851" t="s">
        <v>19</v>
      </c>
      <c r="E851">
        <v>432.669944047927</v>
      </c>
      <c r="F851">
        <v>442.65348616983903</v>
      </c>
      <c r="G851">
        <v>0</v>
      </c>
      <c r="H851">
        <v>4.9743475914001403</v>
      </c>
      <c r="I851">
        <v>342</v>
      </c>
      <c r="J851">
        <v>222</v>
      </c>
      <c r="K851">
        <v>0.1</v>
      </c>
      <c r="L851">
        <v>2000</v>
      </c>
      <c r="M851">
        <v>0.05</v>
      </c>
      <c r="N851">
        <v>5116</v>
      </c>
      <c r="O851" t="s">
        <v>18</v>
      </c>
      <c r="P851">
        <v>0.64912280701754299</v>
      </c>
      <c r="Q851" t="str">
        <f t="shared" si="92"/>
        <v>Medium</v>
      </c>
      <c r="R851">
        <f t="shared" si="93"/>
        <v>1</v>
      </c>
      <c r="S851" t="str">
        <f t="shared" si="94"/>
        <v>eil33 50 2000 0,05</v>
      </c>
      <c r="T851" t="str">
        <f t="shared" si="95"/>
        <v>eil33 50 2000 0,05_warmstart_442,653486169839</v>
      </c>
      <c r="U851">
        <f t="shared" si="96"/>
        <v>0</v>
      </c>
      <c r="V851">
        <f t="shared" si="97"/>
        <v>1</v>
      </c>
      <c r="W851">
        <f t="shared" si="91"/>
        <v>2</v>
      </c>
    </row>
    <row r="852" spans="1:23" x14ac:dyDescent="0.2">
      <c r="A852">
        <v>13</v>
      </c>
      <c r="B852">
        <v>156</v>
      </c>
      <c r="C852">
        <v>100</v>
      </c>
      <c r="D852" t="s">
        <v>19</v>
      </c>
      <c r="E852">
        <v>6.7863788604736301</v>
      </c>
      <c r="F852">
        <v>153</v>
      </c>
      <c r="G852">
        <v>0</v>
      </c>
      <c r="H852">
        <v>0.75145220756530695</v>
      </c>
      <c r="I852">
        <v>60</v>
      </c>
      <c r="J852">
        <v>40</v>
      </c>
      <c r="K852">
        <v>0.1</v>
      </c>
      <c r="L852">
        <v>2001</v>
      </c>
      <c r="M852">
        <v>0.75</v>
      </c>
      <c r="N852">
        <v>0</v>
      </c>
      <c r="O852" t="s">
        <v>21</v>
      </c>
      <c r="P852">
        <v>0.66666666666666596</v>
      </c>
      <c r="Q852" t="str">
        <f t="shared" si="92"/>
        <v>Small</v>
      </c>
      <c r="R852">
        <f t="shared" si="93"/>
        <v>1</v>
      </c>
      <c r="S852" t="str">
        <f t="shared" si="94"/>
        <v>eil13 100 2001 0,75</v>
      </c>
      <c r="T852" t="str">
        <f t="shared" si="95"/>
        <v>eil13 100 2001 0,75_warmstart_153</v>
      </c>
      <c r="U852">
        <f t="shared" si="96"/>
        <v>0</v>
      </c>
      <c r="V852">
        <f t="shared" si="97"/>
        <v>1</v>
      </c>
      <c r="W852">
        <f t="shared" si="91"/>
        <v>2</v>
      </c>
    </row>
    <row r="853" spans="1:23" x14ac:dyDescent="0.2">
      <c r="A853">
        <v>22</v>
      </c>
      <c r="B853">
        <v>462</v>
      </c>
      <c r="C853">
        <v>100</v>
      </c>
      <c r="D853" t="s">
        <v>16</v>
      </c>
      <c r="E853">
        <v>400.51801085472101</v>
      </c>
      <c r="F853">
        <v>278.43707695875997</v>
      </c>
      <c r="G853">
        <v>0</v>
      </c>
      <c r="H853">
        <v>0</v>
      </c>
      <c r="I853">
        <v>7085</v>
      </c>
      <c r="J853">
        <v>0</v>
      </c>
      <c r="K853">
        <v>0</v>
      </c>
      <c r="L853">
        <v>2002</v>
      </c>
      <c r="M853">
        <v>0.75</v>
      </c>
      <c r="N853">
        <v>0</v>
      </c>
      <c r="O853" t="s">
        <v>22</v>
      </c>
      <c r="P853">
        <v>0</v>
      </c>
      <c r="Q853" t="str">
        <f t="shared" si="92"/>
        <v>Small</v>
      </c>
      <c r="R853">
        <f t="shared" si="93"/>
        <v>1</v>
      </c>
      <c r="S853" t="str">
        <f t="shared" si="94"/>
        <v>eil22 100 2002 0,75</v>
      </c>
      <c r="T853" t="str">
        <f t="shared" si="95"/>
        <v>eil22 100 2002 0,75_cut_278,43707695876</v>
      </c>
      <c r="U853">
        <f t="shared" si="96"/>
        <v>0</v>
      </c>
      <c r="V853">
        <f t="shared" si="97"/>
        <v>1</v>
      </c>
      <c r="W853">
        <f t="shared" si="91"/>
        <v>2</v>
      </c>
    </row>
    <row r="854" spans="1:23" x14ac:dyDescent="0.2">
      <c r="A854">
        <v>30</v>
      </c>
      <c r="B854">
        <v>870</v>
      </c>
      <c r="C854">
        <v>25</v>
      </c>
      <c r="D854" t="s">
        <v>19</v>
      </c>
      <c r="E854">
        <v>19.573276519775298</v>
      </c>
      <c r="F854">
        <v>382.72988778852903</v>
      </c>
      <c r="G854">
        <v>0</v>
      </c>
      <c r="H854">
        <v>1.26295685768127</v>
      </c>
      <c r="I854">
        <v>289</v>
      </c>
      <c r="J854">
        <v>201</v>
      </c>
      <c r="K854">
        <v>0.1</v>
      </c>
      <c r="L854">
        <v>2000</v>
      </c>
      <c r="M854">
        <v>0.05</v>
      </c>
      <c r="N854">
        <v>0</v>
      </c>
      <c r="O854" t="s">
        <v>28</v>
      </c>
      <c r="P854">
        <v>0.695501730103806</v>
      </c>
      <c r="Q854" t="str">
        <f t="shared" si="92"/>
        <v>Medium</v>
      </c>
      <c r="R854">
        <f t="shared" si="93"/>
        <v>1</v>
      </c>
      <c r="S854" t="str">
        <f t="shared" si="94"/>
        <v>eil30 25 2000 0,05</v>
      </c>
      <c r="T854" t="str">
        <f t="shared" si="95"/>
        <v>eil30 25 2000 0,05_warmstart_382,729887788529</v>
      </c>
      <c r="U854">
        <f t="shared" si="96"/>
        <v>0</v>
      </c>
      <c r="V854">
        <f t="shared" si="97"/>
        <v>1</v>
      </c>
      <c r="W854">
        <f t="shared" si="91"/>
        <v>2</v>
      </c>
    </row>
    <row r="855" spans="1:23" x14ac:dyDescent="0.2">
      <c r="A855">
        <v>31</v>
      </c>
      <c r="B855">
        <v>930</v>
      </c>
      <c r="C855">
        <v>25</v>
      </c>
      <c r="D855" t="s">
        <v>19</v>
      </c>
      <c r="E855">
        <v>2.5709412097930899</v>
      </c>
      <c r="F855">
        <v>222.99999999999901</v>
      </c>
      <c r="G855">
        <v>0</v>
      </c>
      <c r="H855">
        <v>0.85915255546569802</v>
      </c>
      <c r="I855">
        <v>91</v>
      </c>
      <c r="J855">
        <v>89</v>
      </c>
      <c r="K855">
        <v>0.1</v>
      </c>
      <c r="L855">
        <v>2001</v>
      </c>
      <c r="M855">
        <v>0.25</v>
      </c>
      <c r="N855">
        <v>0</v>
      </c>
      <c r="O855" t="s">
        <v>24</v>
      </c>
      <c r="P855">
        <v>0.97802197802197799</v>
      </c>
      <c r="Q855" t="str">
        <f t="shared" si="92"/>
        <v>Medium</v>
      </c>
      <c r="R855">
        <f t="shared" si="93"/>
        <v>1</v>
      </c>
      <c r="S855" t="str">
        <f t="shared" si="94"/>
        <v>eil31 25 2001 0,25</v>
      </c>
      <c r="T855" t="str">
        <f t="shared" si="95"/>
        <v>eil31 25 2001 0,25_warmstart_222,999999999999</v>
      </c>
      <c r="U855">
        <f t="shared" si="96"/>
        <v>0</v>
      </c>
      <c r="V855">
        <f t="shared" si="97"/>
        <v>1</v>
      </c>
      <c r="W855">
        <f t="shared" si="91"/>
        <v>2</v>
      </c>
    </row>
    <row r="856" spans="1:23" x14ac:dyDescent="0.2">
      <c r="A856">
        <v>23</v>
      </c>
      <c r="B856">
        <v>506</v>
      </c>
      <c r="C856">
        <v>25</v>
      </c>
      <c r="D856" t="s">
        <v>19</v>
      </c>
      <c r="E856">
        <v>3.2475116252899099</v>
      </c>
      <c r="F856">
        <v>470.05859968022298</v>
      </c>
      <c r="G856">
        <v>0</v>
      </c>
      <c r="H856">
        <v>0.71972751617431596</v>
      </c>
      <c r="I856">
        <v>118</v>
      </c>
      <c r="J856">
        <v>91</v>
      </c>
      <c r="K856">
        <v>0.1</v>
      </c>
      <c r="L856">
        <v>2000</v>
      </c>
      <c r="M856">
        <v>0.05</v>
      </c>
      <c r="N856">
        <v>0</v>
      </c>
      <c r="O856" t="s">
        <v>25</v>
      </c>
      <c r="P856">
        <v>0.77118644067796605</v>
      </c>
      <c r="Q856" t="str">
        <f t="shared" si="92"/>
        <v>Small</v>
      </c>
      <c r="R856">
        <f t="shared" si="93"/>
        <v>1</v>
      </c>
      <c r="S856" t="str">
        <f t="shared" si="94"/>
        <v>eil23 25 2000 0,05</v>
      </c>
      <c r="T856" t="str">
        <f t="shared" si="95"/>
        <v>eil23 25 2000 0,05_warmstart_470,058599680223</v>
      </c>
      <c r="U856">
        <f t="shared" si="96"/>
        <v>0</v>
      </c>
      <c r="V856">
        <f t="shared" si="97"/>
        <v>1</v>
      </c>
      <c r="W856">
        <f t="shared" si="91"/>
        <v>2</v>
      </c>
    </row>
    <row r="857" spans="1:23" x14ac:dyDescent="0.2">
      <c r="A857">
        <v>51</v>
      </c>
      <c r="B857">
        <v>2550</v>
      </c>
      <c r="C857">
        <v>50</v>
      </c>
      <c r="D857" t="s">
        <v>16</v>
      </c>
      <c r="E857">
        <v>7202.87641191482</v>
      </c>
      <c r="F857">
        <v>428.87175639203298</v>
      </c>
      <c r="G857">
        <v>9.1821911099459995E-3</v>
      </c>
      <c r="H857">
        <v>0</v>
      </c>
      <c r="I857">
        <v>32554</v>
      </c>
      <c r="J857">
        <v>0</v>
      </c>
      <c r="K857">
        <v>0</v>
      </c>
      <c r="L857">
        <v>1999</v>
      </c>
      <c r="M857">
        <v>0.05</v>
      </c>
      <c r="N857">
        <v>0</v>
      </c>
      <c r="O857" t="s">
        <v>20</v>
      </c>
      <c r="P857">
        <v>0</v>
      </c>
      <c r="Q857" t="str">
        <f t="shared" si="92"/>
        <v>Large</v>
      </c>
      <c r="R857">
        <f t="shared" si="93"/>
        <v>1</v>
      </c>
      <c r="S857" t="str">
        <f t="shared" si="94"/>
        <v>eil51 50 1999 0,05</v>
      </c>
      <c r="T857" t="str">
        <f t="shared" si="95"/>
        <v>eil51 50 1999 0,05_cut_428,871756392033</v>
      </c>
      <c r="U857">
        <f t="shared" si="96"/>
        <v>9.1821911099459995E-3</v>
      </c>
      <c r="V857">
        <f t="shared" si="97"/>
        <v>0</v>
      </c>
      <c r="W857">
        <f t="shared" si="91"/>
        <v>2</v>
      </c>
    </row>
    <row r="858" spans="1:23" x14ac:dyDescent="0.2">
      <c r="A858">
        <v>76</v>
      </c>
      <c r="B858">
        <v>5700</v>
      </c>
      <c r="C858">
        <v>25</v>
      </c>
      <c r="D858" t="s">
        <v>19</v>
      </c>
      <c r="E858">
        <v>806.98426532745304</v>
      </c>
      <c r="F858">
        <v>544.36905175854895</v>
      </c>
      <c r="G858" s="1">
        <v>3.2279165130566197E-5</v>
      </c>
      <c r="H858">
        <v>6.2466473579406703</v>
      </c>
      <c r="I858">
        <v>543</v>
      </c>
      <c r="J858">
        <v>184</v>
      </c>
      <c r="K858">
        <v>0.1</v>
      </c>
      <c r="L858">
        <v>2001</v>
      </c>
      <c r="M858">
        <v>0.75</v>
      </c>
      <c r="N858">
        <v>2335</v>
      </c>
      <c r="O858" t="s">
        <v>26</v>
      </c>
      <c r="P858">
        <v>0.33885819521178601</v>
      </c>
      <c r="Q858" t="str">
        <f t="shared" si="92"/>
        <v>Large</v>
      </c>
      <c r="R858">
        <f t="shared" si="93"/>
        <v>1</v>
      </c>
      <c r="S858" t="str">
        <f t="shared" si="94"/>
        <v>eilB76 25 2001 0,75</v>
      </c>
      <c r="T858" t="str">
        <f t="shared" si="95"/>
        <v>eilB76 25 2001 0,75_warmstart_544,369051758549</v>
      </c>
      <c r="U858">
        <f t="shared" si="96"/>
        <v>3.2279165130566197E-5</v>
      </c>
      <c r="V858">
        <f t="shared" si="97"/>
        <v>0</v>
      </c>
      <c r="W858">
        <f t="shared" si="91"/>
        <v>2</v>
      </c>
    </row>
    <row r="859" spans="1:23" x14ac:dyDescent="0.2">
      <c r="A859">
        <v>7</v>
      </c>
      <c r="B859">
        <v>42</v>
      </c>
      <c r="C859">
        <v>50</v>
      </c>
      <c r="D859" t="s">
        <v>19</v>
      </c>
      <c r="E859">
        <v>1.5147187709808301</v>
      </c>
      <c r="F859">
        <v>103.99999999999901</v>
      </c>
      <c r="G859">
        <v>0</v>
      </c>
      <c r="H859">
        <v>0.45600914955139099</v>
      </c>
      <c r="I859">
        <v>63</v>
      </c>
      <c r="J859">
        <v>47</v>
      </c>
      <c r="K859">
        <v>0.1</v>
      </c>
      <c r="L859">
        <v>2000</v>
      </c>
      <c r="M859">
        <v>0.05</v>
      </c>
      <c r="N859">
        <v>532</v>
      </c>
      <c r="O859" t="s">
        <v>27</v>
      </c>
      <c r="P859">
        <v>0.74603174603174605</v>
      </c>
      <c r="Q859" t="str">
        <f t="shared" si="92"/>
        <v>Small</v>
      </c>
      <c r="R859">
        <f t="shared" si="93"/>
        <v>1</v>
      </c>
      <c r="S859" t="str">
        <f t="shared" si="94"/>
        <v>eil7 50 2000 0,05</v>
      </c>
      <c r="T859" t="str">
        <f t="shared" si="95"/>
        <v>eil7 50 2000 0,05_warmstart_103,999999999999</v>
      </c>
      <c r="U859">
        <f t="shared" si="96"/>
        <v>0</v>
      </c>
      <c r="V859">
        <f t="shared" si="97"/>
        <v>1</v>
      </c>
      <c r="W859">
        <f t="shared" si="91"/>
        <v>2</v>
      </c>
    </row>
    <row r="860" spans="1:23" x14ac:dyDescent="0.2">
      <c r="A860">
        <v>33</v>
      </c>
      <c r="B860">
        <v>1056</v>
      </c>
      <c r="C860">
        <v>100</v>
      </c>
      <c r="D860" t="s">
        <v>16</v>
      </c>
      <c r="E860">
        <v>4267.98987865448</v>
      </c>
      <c r="F860">
        <v>442.65348671178799</v>
      </c>
      <c r="G860">
        <v>0</v>
      </c>
      <c r="H860">
        <v>0</v>
      </c>
      <c r="I860">
        <v>16482</v>
      </c>
      <c r="J860">
        <v>0</v>
      </c>
      <c r="K860">
        <v>0</v>
      </c>
      <c r="L860">
        <v>2000</v>
      </c>
      <c r="M860">
        <v>0.75</v>
      </c>
      <c r="N860">
        <v>0</v>
      </c>
      <c r="O860" t="s">
        <v>18</v>
      </c>
      <c r="P860">
        <v>0</v>
      </c>
      <c r="Q860" t="str">
        <f t="shared" si="92"/>
        <v>Medium</v>
      </c>
      <c r="R860">
        <f t="shared" si="93"/>
        <v>1</v>
      </c>
      <c r="S860" t="str">
        <f t="shared" si="94"/>
        <v>eil33 100 2000 0,75</v>
      </c>
      <c r="T860" t="str">
        <f t="shared" si="95"/>
        <v>eil33 100 2000 0,75_cut_442,653486711788</v>
      </c>
      <c r="U860">
        <f t="shared" si="96"/>
        <v>0</v>
      </c>
      <c r="V860">
        <f t="shared" si="97"/>
        <v>1</v>
      </c>
      <c r="W860">
        <f t="shared" si="91"/>
        <v>2</v>
      </c>
    </row>
    <row r="861" spans="1:23" x14ac:dyDescent="0.2">
      <c r="A861">
        <v>76</v>
      </c>
      <c r="B861">
        <v>5700</v>
      </c>
      <c r="C861">
        <v>50</v>
      </c>
      <c r="D861" t="s">
        <v>16</v>
      </c>
      <c r="E861">
        <v>7206.6195859909003</v>
      </c>
      <c r="F861" t="s">
        <v>17</v>
      </c>
      <c r="G861" t="s">
        <v>17</v>
      </c>
      <c r="H861">
        <v>0</v>
      </c>
      <c r="I861">
        <v>2944</v>
      </c>
      <c r="J861">
        <v>0</v>
      </c>
      <c r="K861">
        <v>0</v>
      </c>
      <c r="L861">
        <v>2000</v>
      </c>
      <c r="M861">
        <v>0.25</v>
      </c>
      <c r="N861">
        <v>0</v>
      </c>
      <c r="O861" t="s">
        <v>33</v>
      </c>
      <c r="P861">
        <v>0</v>
      </c>
      <c r="Q861" t="str">
        <f t="shared" si="92"/>
        <v>Large</v>
      </c>
      <c r="R861">
        <f t="shared" si="93"/>
        <v>0</v>
      </c>
      <c r="S861" t="str">
        <f t="shared" si="94"/>
        <v>eilC76 50 2000 0,25</v>
      </c>
      <c r="T861" t="str">
        <f t="shared" si="95"/>
        <v>eilC76 50 2000 0,25_cut_inf</v>
      </c>
      <c r="U861" t="str">
        <f t="shared" si="96"/>
        <v>inf</v>
      </c>
      <c r="V861">
        <f t="shared" si="97"/>
        <v>0</v>
      </c>
      <c r="W861">
        <f t="shared" si="91"/>
        <v>2</v>
      </c>
    </row>
    <row r="862" spans="1:23" x14ac:dyDescent="0.2">
      <c r="A862">
        <v>13</v>
      </c>
      <c r="B862">
        <v>156</v>
      </c>
      <c r="C862">
        <v>25</v>
      </c>
      <c r="D862" t="s">
        <v>19</v>
      </c>
      <c r="E862">
        <v>1.0293321609496999</v>
      </c>
      <c r="F862">
        <v>153</v>
      </c>
      <c r="G862">
        <v>0</v>
      </c>
      <c r="H862">
        <v>0.50082278251647905</v>
      </c>
      <c r="I862">
        <v>61</v>
      </c>
      <c r="J862">
        <v>28</v>
      </c>
      <c r="K862">
        <v>0.1</v>
      </c>
      <c r="L862">
        <v>2000</v>
      </c>
      <c r="M862">
        <v>0.75</v>
      </c>
      <c r="N862">
        <v>0</v>
      </c>
      <c r="O862" t="s">
        <v>21</v>
      </c>
      <c r="P862">
        <v>0.45901639344262202</v>
      </c>
      <c r="Q862" t="str">
        <f t="shared" si="92"/>
        <v>Small</v>
      </c>
      <c r="R862">
        <f t="shared" si="93"/>
        <v>1</v>
      </c>
      <c r="S862" t="str">
        <f t="shared" si="94"/>
        <v>eil13 25 2000 0,75</v>
      </c>
      <c r="T862" t="str">
        <f t="shared" si="95"/>
        <v>eil13 25 2000 0,75_warmstart_153</v>
      </c>
      <c r="U862">
        <f t="shared" si="96"/>
        <v>0</v>
      </c>
      <c r="V862">
        <f t="shared" si="97"/>
        <v>1</v>
      </c>
      <c r="W862">
        <f t="shared" si="91"/>
        <v>2</v>
      </c>
    </row>
    <row r="863" spans="1:23" x14ac:dyDescent="0.2">
      <c r="A863">
        <v>23</v>
      </c>
      <c r="B863">
        <v>506</v>
      </c>
      <c r="C863">
        <v>250</v>
      </c>
      <c r="D863" t="s">
        <v>19</v>
      </c>
      <c r="E863">
        <v>314.108189821243</v>
      </c>
      <c r="F863">
        <v>470.05859968022401</v>
      </c>
      <c r="G863">
        <v>0</v>
      </c>
      <c r="H863">
        <v>6.6627707481384197</v>
      </c>
      <c r="I863">
        <v>166</v>
      </c>
      <c r="J863">
        <v>123</v>
      </c>
      <c r="K863">
        <v>0.1</v>
      </c>
      <c r="L863">
        <v>2002</v>
      </c>
      <c r="M863">
        <v>0.05</v>
      </c>
      <c r="N863">
        <v>21</v>
      </c>
      <c r="O863" t="s">
        <v>25</v>
      </c>
      <c r="P863">
        <v>0.74096385542168597</v>
      </c>
      <c r="Q863" t="str">
        <f t="shared" si="92"/>
        <v>Small</v>
      </c>
      <c r="R863">
        <f t="shared" si="93"/>
        <v>1</v>
      </c>
      <c r="S863" t="str">
        <f t="shared" si="94"/>
        <v>eil23 250 2002 0,05</v>
      </c>
      <c r="T863" t="str">
        <f t="shared" si="95"/>
        <v>eil23 250 2002 0,05_warmstart_470,058599680224</v>
      </c>
      <c r="U863">
        <f t="shared" si="96"/>
        <v>0</v>
      </c>
      <c r="V863">
        <f t="shared" si="97"/>
        <v>1</v>
      </c>
      <c r="W863">
        <f t="shared" si="91"/>
        <v>2</v>
      </c>
    </row>
    <row r="864" spans="1:23" x14ac:dyDescent="0.2">
      <c r="A864">
        <v>30</v>
      </c>
      <c r="B864">
        <v>870</v>
      </c>
      <c r="C864">
        <v>100</v>
      </c>
      <c r="D864" t="s">
        <v>19</v>
      </c>
      <c r="E864">
        <v>693.835655212402</v>
      </c>
      <c r="F864">
        <v>382.72988778852903</v>
      </c>
      <c r="G864">
        <v>0</v>
      </c>
      <c r="H864">
        <v>4.5527460575103698</v>
      </c>
      <c r="I864">
        <v>288</v>
      </c>
      <c r="J864">
        <v>183</v>
      </c>
      <c r="K864">
        <v>0.1</v>
      </c>
      <c r="L864">
        <v>2000</v>
      </c>
      <c r="M864">
        <v>0.25</v>
      </c>
      <c r="N864">
        <v>0</v>
      </c>
      <c r="O864" t="s">
        <v>28</v>
      </c>
      <c r="P864">
        <v>0.63541666666666596</v>
      </c>
      <c r="Q864" t="str">
        <f t="shared" si="92"/>
        <v>Medium</v>
      </c>
      <c r="R864">
        <f t="shared" si="93"/>
        <v>1</v>
      </c>
      <c r="S864" t="str">
        <f t="shared" si="94"/>
        <v>eil30 100 2000 0,25</v>
      </c>
      <c r="T864" t="str">
        <f t="shared" si="95"/>
        <v>eil30 100 2000 0,25_warmstart_382,729887788529</v>
      </c>
      <c r="U864">
        <f t="shared" si="96"/>
        <v>0</v>
      </c>
      <c r="V864">
        <f t="shared" si="97"/>
        <v>1</v>
      </c>
      <c r="W864">
        <f t="shared" si="91"/>
        <v>2</v>
      </c>
    </row>
    <row r="865" spans="1:23" x14ac:dyDescent="0.2">
      <c r="A865">
        <v>30</v>
      </c>
      <c r="B865">
        <v>870</v>
      </c>
      <c r="C865">
        <v>250</v>
      </c>
      <c r="D865" t="s">
        <v>16</v>
      </c>
      <c r="E865">
        <v>6315.2264592647498</v>
      </c>
      <c r="F865">
        <v>382.72988778852402</v>
      </c>
      <c r="G865">
        <v>0</v>
      </c>
      <c r="H865">
        <v>0</v>
      </c>
      <c r="I865">
        <v>7042</v>
      </c>
      <c r="J865">
        <v>0</v>
      </c>
      <c r="K865">
        <v>0</v>
      </c>
      <c r="L865">
        <v>1998</v>
      </c>
      <c r="M865">
        <v>0.05</v>
      </c>
      <c r="N865">
        <v>0</v>
      </c>
      <c r="O865" t="s">
        <v>28</v>
      </c>
      <c r="P865">
        <v>0</v>
      </c>
      <c r="Q865" t="str">
        <f t="shared" si="92"/>
        <v>Medium</v>
      </c>
      <c r="R865">
        <f t="shared" si="93"/>
        <v>1</v>
      </c>
      <c r="S865" t="str">
        <f t="shared" si="94"/>
        <v>eil30 250 1998 0,05</v>
      </c>
      <c r="T865" t="str">
        <f t="shared" si="95"/>
        <v>eil30 250 1998 0,05_cut_382,729887788524</v>
      </c>
      <c r="U865">
        <f t="shared" si="96"/>
        <v>0</v>
      </c>
      <c r="V865">
        <f t="shared" si="97"/>
        <v>1</v>
      </c>
      <c r="W865">
        <f t="shared" si="91"/>
        <v>2</v>
      </c>
    </row>
    <row r="866" spans="1:23" x14ac:dyDescent="0.2">
      <c r="A866">
        <v>76</v>
      </c>
      <c r="B866">
        <v>5700</v>
      </c>
      <c r="C866">
        <v>50</v>
      </c>
      <c r="D866" t="s">
        <v>19</v>
      </c>
      <c r="E866">
        <v>4356.4247040748596</v>
      </c>
      <c r="F866">
        <v>544.36905267082795</v>
      </c>
      <c r="G866">
        <v>0</v>
      </c>
      <c r="H866">
        <v>9.2877464294433594</v>
      </c>
      <c r="I866">
        <v>474</v>
      </c>
      <c r="J866">
        <v>108</v>
      </c>
      <c r="K866">
        <v>0.1</v>
      </c>
      <c r="L866">
        <v>2002</v>
      </c>
      <c r="M866">
        <v>0.25</v>
      </c>
      <c r="N866">
        <v>5609</v>
      </c>
      <c r="O866" t="s">
        <v>33</v>
      </c>
      <c r="P866">
        <v>0.227848101265822</v>
      </c>
      <c r="Q866" t="str">
        <f t="shared" si="92"/>
        <v>Large</v>
      </c>
      <c r="R866">
        <f t="shared" si="93"/>
        <v>1</v>
      </c>
      <c r="S866" t="str">
        <f t="shared" si="94"/>
        <v>eilC76 50 2002 0,25</v>
      </c>
      <c r="T866" t="str">
        <f t="shared" si="95"/>
        <v>eilC76 50 2002 0,25_warmstart_544,369052670828</v>
      </c>
      <c r="U866" t="str">
        <f t="shared" si="96"/>
        <v>Niet meedoen</v>
      </c>
      <c r="V866">
        <f t="shared" si="97"/>
        <v>1</v>
      </c>
      <c r="W866">
        <f t="shared" si="91"/>
        <v>2</v>
      </c>
    </row>
    <row r="867" spans="1:23" x14ac:dyDescent="0.2">
      <c r="A867">
        <v>31</v>
      </c>
      <c r="B867">
        <v>930</v>
      </c>
      <c r="C867">
        <v>50</v>
      </c>
      <c r="D867" t="s">
        <v>16</v>
      </c>
      <c r="E867">
        <v>9.0339105129241908</v>
      </c>
      <c r="F867">
        <v>222.99999999999901</v>
      </c>
      <c r="G867">
        <v>0</v>
      </c>
      <c r="H867">
        <v>0</v>
      </c>
      <c r="I867">
        <v>251</v>
      </c>
      <c r="J867">
        <v>0</v>
      </c>
      <c r="K867">
        <v>0</v>
      </c>
      <c r="L867">
        <v>1998</v>
      </c>
      <c r="M867">
        <v>0.75</v>
      </c>
      <c r="N867">
        <v>0</v>
      </c>
      <c r="O867" t="s">
        <v>24</v>
      </c>
      <c r="P867">
        <v>0</v>
      </c>
      <c r="Q867" t="str">
        <f t="shared" si="92"/>
        <v>Medium</v>
      </c>
      <c r="R867">
        <f t="shared" si="93"/>
        <v>1</v>
      </c>
      <c r="S867" t="str">
        <f t="shared" si="94"/>
        <v>eil31 50 1998 0,75</v>
      </c>
      <c r="T867" t="str">
        <f t="shared" si="95"/>
        <v>eil31 50 1998 0,75_cut_222,999999999999</v>
      </c>
      <c r="U867">
        <f t="shared" si="96"/>
        <v>0</v>
      </c>
      <c r="V867">
        <f t="shared" si="97"/>
        <v>1</v>
      </c>
      <c r="W867">
        <f t="shared" si="91"/>
        <v>2</v>
      </c>
    </row>
    <row r="868" spans="1:23" x14ac:dyDescent="0.2">
      <c r="A868">
        <v>13</v>
      </c>
      <c r="B868">
        <v>156</v>
      </c>
      <c r="C868">
        <v>250</v>
      </c>
      <c r="D868" t="s">
        <v>19</v>
      </c>
      <c r="E868">
        <v>47.177608251571598</v>
      </c>
      <c r="F868">
        <v>152.99999999999901</v>
      </c>
      <c r="G868">
        <v>0</v>
      </c>
      <c r="H868">
        <v>3.3448615074157702</v>
      </c>
      <c r="I868">
        <v>52</v>
      </c>
      <c r="J868">
        <v>24</v>
      </c>
      <c r="K868">
        <v>0.1</v>
      </c>
      <c r="L868">
        <v>2002</v>
      </c>
      <c r="M868">
        <v>0.75</v>
      </c>
      <c r="N868">
        <v>0</v>
      </c>
      <c r="O868" t="s">
        <v>21</v>
      </c>
      <c r="P868">
        <v>0.46153846153846101</v>
      </c>
      <c r="Q868" t="str">
        <f t="shared" si="92"/>
        <v>Small</v>
      </c>
      <c r="R868">
        <f t="shared" si="93"/>
        <v>1</v>
      </c>
      <c r="S868" t="str">
        <f t="shared" si="94"/>
        <v>eil13 250 2002 0,75</v>
      </c>
      <c r="T868" t="str">
        <f t="shared" si="95"/>
        <v>eil13 250 2002 0,75_warmstart_152,999999999999</v>
      </c>
      <c r="U868">
        <f t="shared" si="96"/>
        <v>0</v>
      </c>
      <c r="V868">
        <f t="shared" si="97"/>
        <v>1</v>
      </c>
      <c r="W868">
        <f t="shared" si="91"/>
        <v>2</v>
      </c>
    </row>
    <row r="869" spans="1:23" x14ac:dyDescent="0.2">
      <c r="A869">
        <v>33</v>
      </c>
      <c r="B869">
        <v>1056</v>
      </c>
      <c r="C869">
        <v>100</v>
      </c>
      <c r="D869" t="s">
        <v>19</v>
      </c>
      <c r="E869">
        <v>948.05609512329102</v>
      </c>
      <c r="F869">
        <v>442.65348671178901</v>
      </c>
      <c r="G869">
        <v>0</v>
      </c>
      <c r="H869">
        <v>11.486741065979</v>
      </c>
      <c r="I869">
        <v>353</v>
      </c>
      <c r="J869">
        <v>139</v>
      </c>
      <c r="K869">
        <v>0.1</v>
      </c>
      <c r="L869">
        <v>2001</v>
      </c>
      <c r="M869">
        <v>0.25</v>
      </c>
      <c r="N869">
        <v>14176</v>
      </c>
      <c r="O869" t="s">
        <v>18</v>
      </c>
      <c r="P869">
        <v>0.393767705382436</v>
      </c>
      <c r="Q869" t="str">
        <f t="shared" si="92"/>
        <v>Medium</v>
      </c>
      <c r="R869">
        <f t="shared" si="93"/>
        <v>1</v>
      </c>
      <c r="S869" t="str">
        <f t="shared" si="94"/>
        <v>eil33 100 2001 0,25</v>
      </c>
      <c r="T869" t="str">
        <f t="shared" si="95"/>
        <v>eil33 100 2001 0,25_warmstart_442,653486711789</v>
      </c>
      <c r="U869">
        <f t="shared" si="96"/>
        <v>0</v>
      </c>
      <c r="V869">
        <f t="shared" si="97"/>
        <v>1</v>
      </c>
      <c r="W869">
        <f t="shared" si="91"/>
        <v>2</v>
      </c>
    </row>
    <row r="870" spans="1:23" x14ac:dyDescent="0.2">
      <c r="A870">
        <v>76</v>
      </c>
      <c r="B870">
        <v>5700</v>
      </c>
      <c r="C870">
        <v>25</v>
      </c>
      <c r="D870" t="s">
        <v>19</v>
      </c>
      <c r="E870">
        <v>1142.30041599273</v>
      </c>
      <c r="F870">
        <v>544.36905267082795</v>
      </c>
      <c r="G870">
        <v>0</v>
      </c>
      <c r="H870">
        <v>9.2355732917785591</v>
      </c>
      <c r="I870">
        <v>459</v>
      </c>
      <c r="J870">
        <v>108</v>
      </c>
      <c r="K870">
        <v>0.1</v>
      </c>
      <c r="L870">
        <v>2001</v>
      </c>
      <c r="M870">
        <v>0.05</v>
      </c>
      <c r="N870">
        <v>1728</v>
      </c>
      <c r="O870" t="s">
        <v>30</v>
      </c>
      <c r="P870">
        <v>0.23529411764705799</v>
      </c>
      <c r="Q870" t="str">
        <f t="shared" si="92"/>
        <v>Large</v>
      </c>
      <c r="R870">
        <f t="shared" si="93"/>
        <v>1</v>
      </c>
      <c r="S870" t="str">
        <f t="shared" si="94"/>
        <v>eilA76 25 2001 0,05</v>
      </c>
      <c r="T870" t="str">
        <f t="shared" si="95"/>
        <v>eilA76 25 2001 0,05_warmstart_544,369052670828</v>
      </c>
      <c r="U870">
        <f t="shared" si="96"/>
        <v>0</v>
      </c>
      <c r="V870">
        <f t="shared" si="97"/>
        <v>1</v>
      </c>
      <c r="W870">
        <f t="shared" si="91"/>
        <v>2</v>
      </c>
    </row>
    <row r="871" spans="1:23" x14ac:dyDescent="0.2">
      <c r="A871">
        <v>48</v>
      </c>
      <c r="B871">
        <v>2256</v>
      </c>
      <c r="C871">
        <v>25</v>
      </c>
      <c r="D871" t="s">
        <v>16</v>
      </c>
      <c r="E871">
        <v>7201.2269866466504</v>
      </c>
      <c r="F871">
        <v>55460.842599078802</v>
      </c>
      <c r="G871">
        <v>0.346684162596061</v>
      </c>
      <c r="H871">
        <v>0</v>
      </c>
      <c r="I871">
        <v>84930</v>
      </c>
      <c r="J871">
        <v>0</v>
      </c>
      <c r="K871">
        <v>0</v>
      </c>
      <c r="L871">
        <v>2000</v>
      </c>
      <c r="M871">
        <v>0.75</v>
      </c>
      <c r="N871">
        <v>0</v>
      </c>
      <c r="O871" t="s">
        <v>23</v>
      </c>
      <c r="P871">
        <v>0</v>
      </c>
      <c r="Q871" t="str">
        <f t="shared" si="92"/>
        <v>Medium</v>
      </c>
      <c r="R871">
        <f t="shared" si="93"/>
        <v>1</v>
      </c>
      <c r="S871" t="str">
        <f t="shared" si="94"/>
        <v>att48 25 2000 0,75</v>
      </c>
      <c r="T871" t="str">
        <f t="shared" si="95"/>
        <v>att48 25 2000 0,75_cut_55460,8425990788</v>
      </c>
      <c r="U871">
        <f t="shared" si="96"/>
        <v>0.346684162596061</v>
      </c>
      <c r="V871">
        <f t="shared" si="97"/>
        <v>0</v>
      </c>
      <c r="W871">
        <f t="shared" si="91"/>
        <v>2</v>
      </c>
    </row>
    <row r="872" spans="1:23" x14ac:dyDescent="0.2">
      <c r="A872">
        <v>51</v>
      </c>
      <c r="B872">
        <v>2550</v>
      </c>
      <c r="C872">
        <v>100</v>
      </c>
      <c r="D872" t="s">
        <v>16</v>
      </c>
      <c r="E872">
        <v>7206.3203458786002</v>
      </c>
      <c r="F872">
        <v>430.86061990557999</v>
      </c>
      <c r="G872">
        <v>1.56830367057159E-2</v>
      </c>
      <c r="H872">
        <v>0</v>
      </c>
      <c r="I872">
        <v>11608</v>
      </c>
      <c r="J872">
        <v>0</v>
      </c>
      <c r="K872">
        <v>0</v>
      </c>
      <c r="L872">
        <v>2001</v>
      </c>
      <c r="M872">
        <v>0.25</v>
      </c>
      <c r="N872">
        <v>0</v>
      </c>
      <c r="O872" t="s">
        <v>20</v>
      </c>
      <c r="P872">
        <v>0</v>
      </c>
      <c r="Q872" t="str">
        <f t="shared" si="92"/>
        <v>Large</v>
      </c>
      <c r="R872">
        <f t="shared" si="93"/>
        <v>1</v>
      </c>
      <c r="S872" t="str">
        <f t="shared" si="94"/>
        <v>eil51 100 2001 0,25</v>
      </c>
      <c r="T872" t="str">
        <f t="shared" si="95"/>
        <v>eil51 100 2001 0,25_cut_430,86061990558</v>
      </c>
      <c r="U872">
        <f t="shared" si="96"/>
        <v>1.56830367057159E-2</v>
      </c>
      <c r="V872">
        <f t="shared" si="97"/>
        <v>0</v>
      </c>
      <c r="W872">
        <f t="shared" si="91"/>
        <v>2</v>
      </c>
    </row>
    <row r="873" spans="1:23" x14ac:dyDescent="0.2">
      <c r="A873">
        <v>76</v>
      </c>
      <c r="B873">
        <v>5700</v>
      </c>
      <c r="C873">
        <v>100</v>
      </c>
      <c r="D873" t="s">
        <v>19</v>
      </c>
      <c r="E873">
        <v>7215.2963666915803</v>
      </c>
      <c r="F873">
        <v>1296.9458206915899</v>
      </c>
      <c r="G873">
        <v>0.58115938363868802</v>
      </c>
      <c r="H873">
        <v>17.854440212249699</v>
      </c>
      <c r="I873">
        <v>531</v>
      </c>
      <c r="J873">
        <v>170</v>
      </c>
      <c r="K873">
        <v>0.1</v>
      </c>
      <c r="L873">
        <v>2002</v>
      </c>
      <c r="M873">
        <v>0.75</v>
      </c>
      <c r="N873">
        <v>15535</v>
      </c>
      <c r="O873" t="s">
        <v>33</v>
      </c>
      <c r="P873">
        <v>0.32015065913370999</v>
      </c>
      <c r="Q873" t="str">
        <f t="shared" si="92"/>
        <v>Large</v>
      </c>
      <c r="R873">
        <f t="shared" si="93"/>
        <v>1</v>
      </c>
      <c r="S873" t="str">
        <f t="shared" si="94"/>
        <v>eilC76 100 2002 0,75</v>
      </c>
      <c r="T873" t="str">
        <f t="shared" si="95"/>
        <v>eilC76 100 2002 0,75_warmstart_1296,94582069159</v>
      </c>
      <c r="U873" t="str">
        <f t="shared" si="96"/>
        <v>Niet meedoen</v>
      </c>
      <c r="V873">
        <f t="shared" si="97"/>
        <v>0</v>
      </c>
      <c r="W873">
        <f t="shared" si="91"/>
        <v>2</v>
      </c>
    </row>
    <row r="874" spans="1:23" x14ac:dyDescent="0.2">
      <c r="A874">
        <v>51</v>
      </c>
      <c r="B874">
        <v>2550</v>
      </c>
      <c r="C874">
        <v>25</v>
      </c>
      <c r="D874" t="s">
        <v>16</v>
      </c>
      <c r="E874">
        <v>724.26501393318097</v>
      </c>
      <c r="F874">
        <v>428.87175639203298</v>
      </c>
      <c r="G874">
        <v>0</v>
      </c>
      <c r="H874">
        <v>0</v>
      </c>
      <c r="I874">
        <v>8174</v>
      </c>
      <c r="J874">
        <v>0</v>
      </c>
      <c r="K874">
        <v>0</v>
      </c>
      <c r="L874">
        <v>1999</v>
      </c>
      <c r="M874">
        <v>0.75</v>
      </c>
      <c r="N874">
        <v>0</v>
      </c>
      <c r="O874" t="s">
        <v>20</v>
      </c>
      <c r="P874">
        <v>0</v>
      </c>
      <c r="Q874" t="str">
        <f t="shared" si="92"/>
        <v>Large</v>
      </c>
      <c r="R874">
        <f t="shared" si="93"/>
        <v>1</v>
      </c>
      <c r="S874" t="str">
        <f t="shared" si="94"/>
        <v>eil51 25 1999 0,75</v>
      </c>
      <c r="T874" t="str">
        <f t="shared" si="95"/>
        <v>eil51 25 1999 0,75_cut_428,871756392033</v>
      </c>
      <c r="U874">
        <f t="shared" si="96"/>
        <v>0</v>
      </c>
      <c r="V874">
        <f t="shared" si="97"/>
        <v>1</v>
      </c>
      <c r="W874">
        <f t="shared" si="91"/>
        <v>2</v>
      </c>
    </row>
    <row r="875" spans="1:23" x14ac:dyDescent="0.2">
      <c r="A875">
        <v>23</v>
      </c>
      <c r="B875">
        <v>506</v>
      </c>
      <c r="C875">
        <v>100</v>
      </c>
      <c r="D875" t="s">
        <v>19</v>
      </c>
      <c r="E875">
        <v>66.105378389358506</v>
      </c>
      <c r="F875">
        <v>470.05859968022401</v>
      </c>
      <c r="G875">
        <v>0</v>
      </c>
      <c r="H875">
        <v>1.60850930213928</v>
      </c>
      <c r="I875">
        <v>163</v>
      </c>
      <c r="J875">
        <v>122</v>
      </c>
      <c r="K875">
        <v>0.1</v>
      </c>
      <c r="L875">
        <v>2001</v>
      </c>
      <c r="M875">
        <v>0.05</v>
      </c>
      <c r="N875">
        <v>0</v>
      </c>
      <c r="O875" t="s">
        <v>25</v>
      </c>
      <c r="P875">
        <v>0.748466257668711</v>
      </c>
      <c r="Q875" t="str">
        <f t="shared" si="92"/>
        <v>Small</v>
      </c>
      <c r="R875">
        <f t="shared" si="93"/>
        <v>1</v>
      </c>
      <c r="S875" t="str">
        <f t="shared" si="94"/>
        <v>eil23 100 2001 0,05</v>
      </c>
      <c r="T875" t="str">
        <f t="shared" si="95"/>
        <v>eil23 100 2001 0,05_warmstart_470,058599680224</v>
      </c>
      <c r="U875">
        <f t="shared" si="96"/>
        <v>0</v>
      </c>
      <c r="V875">
        <f t="shared" si="97"/>
        <v>1</v>
      </c>
      <c r="W875">
        <f t="shared" si="91"/>
        <v>2</v>
      </c>
    </row>
    <row r="876" spans="1:23" x14ac:dyDescent="0.2">
      <c r="A876">
        <v>76</v>
      </c>
      <c r="B876">
        <v>5700</v>
      </c>
      <c r="C876">
        <v>50</v>
      </c>
      <c r="D876" t="s">
        <v>19</v>
      </c>
      <c r="E876">
        <v>7208.3489124774896</v>
      </c>
      <c r="F876" t="s">
        <v>17</v>
      </c>
      <c r="G876" t="s">
        <v>17</v>
      </c>
      <c r="H876">
        <v>12.2059230804443</v>
      </c>
      <c r="I876">
        <v>1160</v>
      </c>
      <c r="J876">
        <v>546</v>
      </c>
      <c r="K876">
        <v>0.1</v>
      </c>
      <c r="L876">
        <v>2002</v>
      </c>
      <c r="M876">
        <v>0.05</v>
      </c>
      <c r="N876">
        <v>4202</v>
      </c>
      <c r="O876" t="s">
        <v>26</v>
      </c>
      <c r="P876">
        <v>0.47068965517241301</v>
      </c>
      <c r="Q876" t="str">
        <f t="shared" si="92"/>
        <v>Large</v>
      </c>
      <c r="R876">
        <f t="shared" si="93"/>
        <v>0</v>
      </c>
      <c r="S876" t="str">
        <f t="shared" si="94"/>
        <v>eilB76 50 2002 0,05</v>
      </c>
      <c r="T876" t="str">
        <f t="shared" si="95"/>
        <v>eilB76 50 2002 0,05_warmstart_inf</v>
      </c>
      <c r="U876" t="str">
        <f t="shared" si="96"/>
        <v>Niet meedoen</v>
      </c>
      <c r="V876">
        <f t="shared" si="97"/>
        <v>0</v>
      </c>
      <c r="W876">
        <f t="shared" si="91"/>
        <v>2</v>
      </c>
    </row>
    <row r="877" spans="1:23" x14ac:dyDescent="0.2">
      <c r="A877">
        <v>23</v>
      </c>
      <c r="B877">
        <v>506</v>
      </c>
      <c r="C877">
        <v>50</v>
      </c>
      <c r="D877" t="s">
        <v>16</v>
      </c>
      <c r="E877">
        <v>19.994173526763898</v>
      </c>
      <c r="F877">
        <v>470.05859968022298</v>
      </c>
      <c r="G877">
        <v>0</v>
      </c>
      <c r="H877">
        <v>0</v>
      </c>
      <c r="I877">
        <v>364</v>
      </c>
      <c r="J877">
        <v>0</v>
      </c>
      <c r="K877">
        <v>0</v>
      </c>
      <c r="L877">
        <v>1998</v>
      </c>
      <c r="M877">
        <v>0.25</v>
      </c>
      <c r="N877">
        <v>0</v>
      </c>
      <c r="O877" t="s">
        <v>25</v>
      </c>
      <c r="P877">
        <v>0</v>
      </c>
      <c r="Q877" t="str">
        <f t="shared" si="92"/>
        <v>Small</v>
      </c>
      <c r="R877">
        <f t="shared" si="93"/>
        <v>1</v>
      </c>
      <c r="S877" t="str">
        <f t="shared" si="94"/>
        <v>eil23 50 1998 0,25</v>
      </c>
      <c r="T877" t="str">
        <f t="shared" si="95"/>
        <v>eil23 50 1998 0,25_cut_470,058599680223</v>
      </c>
      <c r="U877">
        <f t="shared" si="96"/>
        <v>0</v>
      </c>
      <c r="V877">
        <f t="shared" si="97"/>
        <v>1</v>
      </c>
      <c r="W877">
        <f t="shared" si="91"/>
        <v>2</v>
      </c>
    </row>
    <row r="878" spans="1:23" x14ac:dyDescent="0.2">
      <c r="A878">
        <v>76</v>
      </c>
      <c r="B878">
        <v>5700</v>
      </c>
      <c r="C878">
        <v>50</v>
      </c>
      <c r="D878" t="s">
        <v>16</v>
      </c>
      <c r="E878">
        <v>7208.0186388492502</v>
      </c>
      <c r="F878" t="s">
        <v>17</v>
      </c>
      <c r="G878" t="s">
        <v>17</v>
      </c>
      <c r="H878">
        <v>0</v>
      </c>
      <c r="I878">
        <v>2944</v>
      </c>
      <c r="J878">
        <v>0</v>
      </c>
      <c r="K878">
        <v>0</v>
      </c>
      <c r="L878">
        <v>1998</v>
      </c>
      <c r="M878">
        <v>0.25</v>
      </c>
      <c r="N878">
        <v>0</v>
      </c>
      <c r="O878" t="s">
        <v>30</v>
      </c>
      <c r="P878">
        <v>0</v>
      </c>
      <c r="Q878" t="str">
        <f t="shared" si="92"/>
        <v>Large</v>
      </c>
      <c r="R878">
        <f t="shared" si="93"/>
        <v>0</v>
      </c>
      <c r="S878" t="str">
        <f t="shared" si="94"/>
        <v>eilA76 50 1998 0,25</v>
      </c>
      <c r="T878" t="str">
        <f t="shared" si="95"/>
        <v>eilA76 50 1998 0,25_cut_inf</v>
      </c>
      <c r="U878" t="str">
        <f t="shared" si="96"/>
        <v>inf</v>
      </c>
      <c r="V878">
        <f t="shared" si="97"/>
        <v>0</v>
      </c>
      <c r="W878">
        <f t="shared" si="91"/>
        <v>2</v>
      </c>
    </row>
    <row r="879" spans="1:23" x14ac:dyDescent="0.2">
      <c r="A879">
        <v>13</v>
      </c>
      <c r="B879">
        <v>156</v>
      </c>
      <c r="C879">
        <v>100</v>
      </c>
      <c r="D879" t="s">
        <v>19</v>
      </c>
      <c r="E879">
        <v>9.25229716300964</v>
      </c>
      <c r="F879">
        <v>153</v>
      </c>
      <c r="G879">
        <v>0</v>
      </c>
      <c r="H879">
        <v>0.79372000694274902</v>
      </c>
      <c r="I879">
        <v>33</v>
      </c>
      <c r="J879">
        <v>24</v>
      </c>
      <c r="K879">
        <v>0.1</v>
      </c>
      <c r="L879">
        <v>2000</v>
      </c>
      <c r="M879">
        <v>0.05</v>
      </c>
      <c r="N879">
        <v>0</v>
      </c>
      <c r="O879" t="s">
        <v>21</v>
      </c>
      <c r="P879">
        <v>0.72727272727272696</v>
      </c>
      <c r="Q879" t="str">
        <f t="shared" si="92"/>
        <v>Small</v>
      </c>
      <c r="R879">
        <f t="shared" si="93"/>
        <v>1</v>
      </c>
      <c r="S879" t="str">
        <f t="shared" si="94"/>
        <v>eil13 100 2000 0,05</v>
      </c>
      <c r="T879" t="str">
        <f t="shared" si="95"/>
        <v>eil13 100 2000 0,05_warmstart_153</v>
      </c>
      <c r="U879">
        <f t="shared" si="96"/>
        <v>0</v>
      </c>
      <c r="V879">
        <f t="shared" si="97"/>
        <v>1</v>
      </c>
      <c r="W879">
        <f t="shared" si="91"/>
        <v>2</v>
      </c>
    </row>
    <row r="880" spans="1:23" x14ac:dyDescent="0.2">
      <c r="A880">
        <v>31</v>
      </c>
      <c r="B880">
        <v>930</v>
      </c>
      <c r="C880">
        <v>50</v>
      </c>
      <c r="D880" t="s">
        <v>19</v>
      </c>
      <c r="E880">
        <v>5.2485857009887598</v>
      </c>
      <c r="F880">
        <v>222.99999999999901</v>
      </c>
      <c r="G880">
        <v>0</v>
      </c>
      <c r="H880">
        <v>1.2778503894805899</v>
      </c>
      <c r="I880">
        <v>195</v>
      </c>
      <c r="J880">
        <v>116</v>
      </c>
      <c r="K880">
        <v>0.1</v>
      </c>
      <c r="L880">
        <v>1999</v>
      </c>
      <c r="M880">
        <v>0.75</v>
      </c>
      <c r="N880">
        <v>0</v>
      </c>
      <c r="O880" t="s">
        <v>24</v>
      </c>
      <c r="P880">
        <v>0.59487179487179398</v>
      </c>
      <c r="Q880" t="str">
        <f t="shared" si="92"/>
        <v>Medium</v>
      </c>
      <c r="R880">
        <f t="shared" si="93"/>
        <v>1</v>
      </c>
      <c r="S880" t="str">
        <f t="shared" si="94"/>
        <v>eil31 50 1999 0,75</v>
      </c>
      <c r="T880" t="str">
        <f t="shared" si="95"/>
        <v>eil31 50 1999 0,75_warmstart_222,999999999999</v>
      </c>
      <c r="U880">
        <f t="shared" si="96"/>
        <v>0</v>
      </c>
      <c r="V880">
        <f t="shared" si="97"/>
        <v>1</v>
      </c>
      <c r="W880">
        <f t="shared" si="91"/>
        <v>2</v>
      </c>
    </row>
    <row r="881" spans="1:23" x14ac:dyDescent="0.2">
      <c r="A881">
        <v>30</v>
      </c>
      <c r="B881">
        <v>870</v>
      </c>
      <c r="C881">
        <v>100</v>
      </c>
      <c r="D881" t="s">
        <v>19</v>
      </c>
      <c r="E881">
        <v>292.13986158370898</v>
      </c>
      <c r="F881">
        <v>382.72988778852903</v>
      </c>
      <c r="G881">
        <v>0</v>
      </c>
      <c r="H881">
        <v>5.3278462886810303</v>
      </c>
      <c r="I881">
        <v>465</v>
      </c>
      <c r="J881">
        <v>354</v>
      </c>
      <c r="K881">
        <v>0.1</v>
      </c>
      <c r="L881">
        <v>2002</v>
      </c>
      <c r="M881">
        <v>0.75</v>
      </c>
      <c r="N881">
        <v>15</v>
      </c>
      <c r="O881" t="s">
        <v>28</v>
      </c>
      <c r="P881">
        <v>0.761290322580645</v>
      </c>
      <c r="Q881" t="str">
        <f t="shared" si="92"/>
        <v>Medium</v>
      </c>
      <c r="R881">
        <f t="shared" si="93"/>
        <v>1</v>
      </c>
      <c r="S881" t="str">
        <f t="shared" si="94"/>
        <v>eil30 100 2002 0,75</v>
      </c>
      <c r="T881" t="str">
        <f t="shared" si="95"/>
        <v>eil30 100 2002 0,75_warmstart_382,729887788529</v>
      </c>
      <c r="U881">
        <f t="shared" si="96"/>
        <v>0</v>
      </c>
      <c r="V881">
        <f t="shared" si="97"/>
        <v>1</v>
      </c>
      <c r="W881">
        <f t="shared" si="91"/>
        <v>2</v>
      </c>
    </row>
    <row r="882" spans="1:23" x14ac:dyDescent="0.2">
      <c r="A882">
        <v>31</v>
      </c>
      <c r="B882">
        <v>930</v>
      </c>
      <c r="C882">
        <v>25</v>
      </c>
      <c r="D882" t="s">
        <v>16</v>
      </c>
      <c r="E882">
        <v>5.3345193862915004</v>
      </c>
      <c r="F882">
        <v>222.99999999999901</v>
      </c>
      <c r="G882">
        <v>0</v>
      </c>
      <c r="H882">
        <v>0</v>
      </c>
      <c r="I882">
        <v>199</v>
      </c>
      <c r="J882">
        <v>0</v>
      </c>
      <c r="K882">
        <v>0</v>
      </c>
      <c r="L882">
        <v>2000</v>
      </c>
      <c r="M882">
        <v>0.75</v>
      </c>
      <c r="N882">
        <v>0</v>
      </c>
      <c r="O882" t="s">
        <v>24</v>
      </c>
      <c r="P882">
        <v>0</v>
      </c>
      <c r="Q882" t="str">
        <f t="shared" si="92"/>
        <v>Medium</v>
      </c>
      <c r="R882">
        <f t="shared" si="93"/>
        <v>1</v>
      </c>
      <c r="S882" t="str">
        <f t="shared" si="94"/>
        <v>eil31 25 2000 0,75</v>
      </c>
      <c r="T882" t="str">
        <f t="shared" si="95"/>
        <v>eil31 25 2000 0,75_cut_222,999999999999</v>
      </c>
      <c r="U882">
        <f t="shared" si="96"/>
        <v>0</v>
      </c>
      <c r="V882">
        <f t="shared" si="97"/>
        <v>1</v>
      </c>
      <c r="W882">
        <f t="shared" si="91"/>
        <v>2</v>
      </c>
    </row>
    <row r="883" spans="1:23" x14ac:dyDescent="0.2">
      <c r="A883">
        <v>23</v>
      </c>
      <c r="B883">
        <v>506</v>
      </c>
      <c r="C883">
        <v>250</v>
      </c>
      <c r="D883" t="s">
        <v>16</v>
      </c>
      <c r="E883">
        <v>714.52741765975895</v>
      </c>
      <c r="F883">
        <v>470.05859968022401</v>
      </c>
      <c r="G883">
        <v>0</v>
      </c>
      <c r="H883">
        <v>0</v>
      </c>
      <c r="I883">
        <v>1268</v>
      </c>
      <c r="J883">
        <v>0</v>
      </c>
      <c r="K883">
        <v>0</v>
      </c>
      <c r="L883">
        <v>1998</v>
      </c>
      <c r="M883">
        <v>0.05</v>
      </c>
      <c r="N883">
        <v>0</v>
      </c>
      <c r="O883" t="s">
        <v>25</v>
      </c>
      <c r="P883">
        <v>0</v>
      </c>
      <c r="Q883" t="str">
        <f t="shared" si="92"/>
        <v>Small</v>
      </c>
      <c r="R883">
        <f t="shared" si="93"/>
        <v>1</v>
      </c>
      <c r="S883" t="str">
        <f t="shared" si="94"/>
        <v>eil23 250 1998 0,05</v>
      </c>
      <c r="T883" t="str">
        <f t="shared" si="95"/>
        <v>eil23 250 1998 0,05_cut_470,058599680224</v>
      </c>
      <c r="U883">
        <f t="shared" si="96"/>
        <v>0</v>
      </c>
      <c r="V883">
        <f t="shared" si="97"/>
        <v>1</v>
      </c>
      <c r="W883">
        <f t="shared" si="91"/>
        <v>2</v>
      </c>
    </row>
    <row r="884" spans="1:23" x14ac:dyDescent="0.2">
      <c r="A884">
        <v>33</v>
      </c>
      <c r="B884">
        <v>1056</v>
      </c>
      <c r="C884">
        <v>100</v>
      </c>
      <c r="D884" t="s">
        <v>19</v>
      </c>
      <c r="E884">
        <v>1345.9410407543101</v>
      </c>
      <c r="F884">
        <v>442.65348635543597</v>
      </c>
      <c r="G884">
        <v>0</v>
      </c>
      <c r="H884">
        <v>12.6751065254211</v>
      </c>
      <c r="I884">
        <v>642</v>
      </c>
      <c r="J884">
        <v>140</v>
      </c>
      <c r="K884">
        <v>0.1</v>
      </c>
      <c r="L884">
        <v>2002</v>
      </c>
      <c r="M884">
        <v>0.05</v>
      </c>
      <c r="N884">
        <v>12836</v>
      </c>
      <c r="O884" t="s">
        <v>18</v>
      </c>
      <c r="P884">
        <v>0.218068535825545</v>
      </c>
      <c r="Q884" t="str">
        <f t="shared" si="92"/>
        <v>Medium</v>
      </c>
      <c r="R884">
        <f t="shared" si="93"/>
        <v>1</v>
      </c>
      <c r="S884" t="str">
        <f t="shared" si="94"/>
        <v>eil33 100 2002 0,05</v>
      </c>
      <c r="T884" t="str">
        <f t="shared" si="95"/>
        <v>eil33 100 2002 0,05_warmstart_442,653486355436</v>
      </c>
      <c r="U884">
        <f t="shared" si="96"/>
        <v>0</v>
      </c>
      <c r="V884">
        <f t="shared" si="97"/>
        <v>1</v>
      </c>
      <c r="W884">
        <f t="shared" si="91"/>
        <v>2</v>
      </c>
    </row>
    <row r="885" spans="1:23" x14ac:dyDescent="0.2">
      <c r="A885">
        <v>13</v>
      </c>
      <c r="B885">
        <v>156</v>
      </c>
      <c r="C885">
        <v>50</v>
      </c>
      <c r="D885" t="s">
        <v>19</v>
      </c>
      <c r="E885">
        <v>2.6171028614044101</v>
      </c>
      <c r="F885">
        <v>152.99999999999901</v>
      </c>
      <c r="G885">
        <v>0</v>
      </c>
      <c r="H885">
        <v>0.42658376693725503</v>
      </c>
      <c r="I885">
        <v>54</v>
      </c>
      <c r="J885">
        <v>26</v>
      </c>
      <c r="K885">
        <v>0.1</v>
      </c>
      <c r="L885">
        <v>1998</v>
      </c>
      <c r="M885">
        <v>0.25</v>
      </c>
      <c r="N885">
        <v>0</v>
      </c>
      <c r="O885" t="s">
        <v>21</v>
      </c>
      <c r="P885">
        <v>0.48148148148148101</v>
      </c>
      <c r="Q885" t="str">
        <f t="shared" si="92"/>
        <v>Small</v>
      </c>
      <c r="R885">
        <f t="shared" si="93"/>
        <v>1</v>
      </c>
      <c r="S885" t="str">
        <f t="shared" si="94"/>
        <v>eil13 50 1998 0,25</v>
      </c>
      <c r="T885" t="str">
        <f t="shared" si="95"/>
        <v>eil13 50 1998 0,25_warmstart_152,999999999999</v>
      </c>
      <c r="U885">
        <f t="shared" si="96"/>
        <v>0</v>
      </c>
      <c r="V885">
        <f t="shared" si="97"/>
        <v>1</v>
      </c>
      <c r="W885">
        <f t="shared" si="91"/>
        <v>2</v>
      </c>
    </row>
    <row r="886" spans="1:23" x14ac:dyDescent="0.2">
      <c r="A886">
        <v>51</v>
      </c>
      <c r="B886">
        <v>2550</v>
      </c>
      <c r="C886">
        <v>50</v>
      </c>
      <c r="D886" t="s">
        <v>19</v>
      </c>
      <c r="E886">
        <v>7203.4589948654102</v>
      </c>
      <c r="F886">
        <v>429.48408067125399</v>
      </c>
      <c r="G886">
        <v>1.1248921154414801E-2</v>
      </c>
      <c r="H886">
        <v>4.5464327335357604</v>
      </c>
      <c r="I886">
        <v>319</v>
      </c>
      <c r="J886">
        <v>127</v>
      </c>
      <c r="K886">
        <v>0.1</v>
      </c>
      <c r="L886">
        <v>2001</v>
      </c>
      <c r="M886">
        <v>0.05</v>
      </c>
      <c r="N886">
        <v>29470</v>
      </c>
      <c r="O886" t="s">
        <v>20</v>
      </c>
      <c r="P886">
        <v>0.39811912225705298</v>
      </c>
      <c r="Q886" t="str">
        <f t="shared" si="92"/>
        <v>Large</v>
      </c>
      <c r="R886">
        <f t="shared" si="93"/>
        <v>1</v>
      </c>
      <c r="S886" t="str">
        <f t="shared" si="94"/>
        <v>eil51 50 2001 0,05</v>
      </c>
      <c r="T886" t="str">
        <f t="shared" si="95"/>
        <v>eil51 50 2001 0,05_warmstart_429,484080671254</v>
      </c>
      <c r="U886">
        <f t="shared" si="96"/>
        <v>1.1248921154414801E-2</v>
      </c>
      <c r="V886">
        <f t="shared" si="97"/>
        <v>0</v>
      </c>
      <c r="W886">
        <f t="shared" si="91"/>
        <v>2</v>
      </c>
    </row>
    <row r="887" spans="1:23" x14ac:dyDescent="0.2">
      <c r="A887">
        <v>48</v>
      </c>
      <c r="B887">
        <v>2256</v>
      </c>
      <c r="C887">
        <v>50</v>
      </c>
      <c r="D887" t="s">
        <v>16</v>
      </c>
      <c r="E887">
        <v>7202.5198822021403</v>
      </c>
      <c r="F887" t="s">
        <v>17</v>
      </c>
      <c r="G887" t="s">
        <v>17</v>
      </c>
      <c r="H887">
        <v>0</v>
      </c>
      <c r="I887">
        <v>31029</v>
      </c>
      <c r="J887">
        <v>0</v>
      </c>
      <c r="K887">
        <v>0</v>
      </c>
      <c r="L887">
        <v>1998</v>
      </c>
      <c r="M887">
        <v>0.75</v>
      </c>
      <c r="N887">
        <v>0</v>
      </c>
      <c r="O887" t="s">
        <v>23</v>
      </c>
      <c r="P887">
        <v>0</v>
      </c>
      <c r="Q887" t="str">
        <f t="shared" si="92"/>
        <v>Medium</v>
      </c>
      <c r="R887">
        <f t="shared" si="93"/>
        <v>0</v>
      </c>
      <c r="S887" t="str">
        <f t="shared" si="94"/>
        <v>att48 50 1998 0,75</v>
      </c>
      <c r="T887" t="str">
        <f t="shared" si="95"/>
        <v>att48 50 1998 0,75_cut_inf</v>
      </c>
      <c r="U887" t="str">
        <f t="shared" si="96"/>
        <v>inf</v>
      </c>
      <c r="V887">
        <f t="shared" si="97"/>
        <v>0</v>
      </c>
      <c r="W887">
        <f t="shared" si="91"/>
        <v>2</v>
      </c>
    </row>
    <row r="888" spans="1:23" x14ac:dyDescent="0.2">
      <c r="A888">
        <v>48</v>
      </c>
      <c r="B888">
        <v>2256</v>
      </c>
      <c r="C888">
        <v>25</v>
      </c>
      <c r="D888" t="s">
        <v>19</v>
      </c>
      <c r="E888">
        <v>7201.9889326095499</v>
      </c>
      <c r="F888">
        <v>62952.224707097099</v>
      </c>
      <c r="G888">
        <v>0.392923293293167</v>
      </c>
      <c r="H888">
        <v>4.1622514724731401</v>
      </c>
      <c r="I888">
        <v>911</v>
      </c>
      <c r="J888">
        <v>213</v>
      </c>
      <c r="K888">
        <v>0.1</v>
      </c>
      <c r="L888">
        <v>2001</v>
      </c>
      <c r="M888">
        <v>0.05</v>
      </c>
      <c r="N888">
        <v>95285</v>
      </c>
      <c r="O888" t="s">
        <v>23</v>
      </c>
      <c r="P888">
        <v>0.23380900109769401</v>
      </c>
      <c r="Q888" t="str">
        <f t="shared" si="92"/>
        <v>Medium</v>
      </c>
      <c r="R888">
        <f t="shared" si="93"/>
        <v>1</v>
      </c>
      <c r="S888" t="str">
        <f t="shared" si="94"/>
        <v>att48 25 2001 0,05</v>
      </c>
      <c r="T888" t="str">
        <f t="shared" si="95"/>
        <v>att48 25 2001 0,05_warmstart_62952,2247070971</v>
      </c>
      <c r="U888">
        <f t="shared" si="96"/>
        <v>0.392923293293167</v>
      </c>
      <c r="V888">
        <f t="shared" si="97"/>
        <v>0</v>
      </c>
      <c r="W888">
        <f t="shared" si="91"/>
        <v>2</v>
      </c>
    </row>
    <row r="889" spans="1:23" x14ac:dyDescent="0.2">
      <c r="A889">
        <v>51</v>
      </c>
      <c r="B889">
        <v>2550</v>
      </c>
      <c r="C889">
        <v>50</v>
      </c>
      <c r="D889" t="s">
        <v>16</v>
      </c>
      <c r="E889">
        <v>7203.5030767917597</v>
      </c>
      <c r="F889">
        <v>435.60586620522901</v>
      </c>
      <c r="G889">
        <v>2.6119290143461302E-2</v>
      </c>
      <c r="H889">
        <v>0</v>
      </c>
      <c r="I889">
        <v>16468</v>
      </c>
      <c r="J889">
        <v>0</v>
      </c>
      <c r="K889">
        <v>0</v>
      </c>
      <c r="L889">
        <v>2001</v>
      </c>
      <c r="M889">
        <v>0.75</v>
      </c>
      <c r="N889">
        <v>0</v>
      </c>
      <c r="O889" t="s">
        <v>20</v>
      </c>
      <c r="P889">
        <v>0</v>
      </c>
      <c r="Q889" t="str">
        <f t="shared" si="92"/>
        <v>Large</v>
      </c>
      <c r="R889">
        <f t="shared" si="93"/>
        <v>1</v>
      </c>
      <c r="S889" t="str">
        <f t="shared" si="94"/>
        <v>eil51 50 2001 0,75</v>
      </c>
      <c r="T889" t="str">
        <f t="shared" si="95"/>
        <v>eil51 50 2001 0,75_cut_435,605866205229</v>
      </c>
      <c r="U889">
        <f t="shared" si="96"/>
        <v>2.6119290143461302E-2</v>
      </c>
      <c r="V889">
        <f t="shared" si="97"/>
        <v>0</v>
      </c>
      <c r="W889">
        <f t="shared" si="91"/>
        <v>2</v>
      </c>
    </row>
    <row r="890" spans="1:23" x14ac:dyDescent="0.2">
      <c r="A890">
        <v>51</v>
      </c>
      <c r="B890">
        <v>2550</v>
      </c>
      <c r="C890">
        <v>100</v>
      </c>
      <c r="D890" t="s">
        <v>16</v>
      </c>
      <c r="E890">
        <v>7206.1866612434296</v>
      </c>
      <c r="F890">
        <v>430.86061990557999</v>
      </c>
      <c r="G890">
        <v>1.56830367057159E-2</v>
      </c>
      <c r="H890">
        <v>0</v>
      </c>
      <c r="I890">
        <v>11608</v>
      </c>
      <c r="J890">
        <v>0</v>
      </c>
      <c r="K890">
        <v>0</v>
      </c>
      <c r="L890">
        <v>2000</v>
      </c>
      <c r="M890">
        <v>0.75</v>
      </c>
      <c r="N890">
        <v>0</v>
      </c>
      <c r="O890" t="s">
        <v>20</v>
      </c>
      <c r="P890">
        <v>0</v>
      </c>
      <c r="Q890" t="str">
        <f t="shared" si="92"/>
        <v>Large</v>
      </c>
      <c r="R890">
        <f t="shared" si="93"/>
        <v>1</v>
      </c>
      <c r="S890" t="str">
        <f t="shared" si="94"/>
        <v>eil51 100 2000 0,75</v>
      </c>
      <c r="T890" t="str">
        <f t="shared" si="95"/>
        <v>eil51 100 2000 0,75_cut_430,86061990558</v>
      </c>
      <c r="U890">
        <f t="shared" si="96"/>
        <v>1.56830367057159E-2</v>
      </c>
      <c r="V890">
        <f t="shared" si="97"/>
        <v>0</v>
      </c>
      <c r="W890">
        <f t="shared" si="91"/>
        <v>2</v>
      </c>
    </row>
    <row r="891" spans="1:23" x14ac:dyDescent="0.2">
      <c r="A891">
        <v>33</v>
      </c>
      <c r="B891">
        <v>1056</v>
      </c>
      <c r="C891">
        <v>250</v>
      </c>
      <c r="D891" t="s">
        <v>19</v>
      </c>
      <c r="E891">
        <v>7211.5158607959702</v>
      </c>
      <c r="F891">
        <v>453.844729211269</v>
      </c>
      <c r="G891">
        <v>3.1175913924894699E-2</v>
      </c>
      <c r="H891">
        <v>85.3531556129455</v>
      </c>
      <c r="I891">
        <v>400</v>
      </c>
      <c r="J891">
        <v>134</v>
      </c>
      <c r="K891">
        <v>0.1</v>
      </c>
      <c r="L891">
        <v>2000</v>
      </c>
      <c r="M891">
        <v>0.75</v>
      </c>
      <c r="N891">
        <v>3051</v>
      </c>
      <c r="O891" t="s">
        <v>18</v>
      </c>
      <c r="P891">
        <v>0.33500000000000002</v>
      </c>
      <c r="Q891" t="str">
        <f t="shared" si="92"/>
        <v>Medium</v>
      </c>
      <c r="R891">
        <f t="shared" si="93"/>
        <v>1</v>
      </c>
      <c r="S891" t="str">
        <f t="shared" si="94"/>
        <v>eil33 250 2000 0,75</v>
      </c>
      <c r="T891" t="str">
        <f t="shared" si="95"/>
        <v>eil33 250 2000 0,75_warmstart_453,844729211269</v>
      </c>
      <c r="U891" t="str">
        <f t="shared" si="96"/>
        <v>Niet meedoen</v>
      </c>
      <c r="V891">
        <f t="shared" si="97"/>
        <v>0</v>
      </c>
      <c r="W891">
        <f t="shared" si="91"/>
        <v>2</v>
      </c>
    </row>
    <row r="892" spans="1:23" x14ac:dyDescent="0.2">
      <c r="A892">
        <v>101</v>
      </c>
      <c r="B892">
        <v>10100</v>
      </c>
      <c r="C892">
        <v>25</v>
      </c>
      <c r="D892" t="s">
        <v>19</v>
      </c>
      <c r="E892">
        <v>5288.0833697319003</v>
      </c>
      <c r="F892">
        <v>646.374281047625</v>
      </c>
      <c r="G892" s="1">
        <v>3.5084779710887101E-5</v>
      </c>
      <c r="H892">
        <v>17.799818277359002</v>
      </c>
      <c r="I892">
        <v>1018</v>
      </c>
      <c r="J892">
        <v>479</v>
      </c>
      <c r="K892">
        <v>0.1</v>
      </c>
      <c r="L892">
        <v>2002</v>
      </c>
      <c r="M892">
        <v>0.25</v>
      </c>
      <c r="N892">
        <v>9856</v>
      </c>
      <c r="O892" t="s">
        <v>32</v>
      </c>
      <c r="P892">
        <v>0.47053045186640402</v>
      </c>
      <c r="Q892" t="str">
        <f t="shared" si="92"/>
        <v>Large</v>
      </c>
      <c r="R892">
        <f t="shared" si="93"/>
        <v>1</v>
      </c>
      <c r="S892" t="str">
        <f t="shared" si="94"/>
        <v>eilB101 25 2002 0,25</v>
      </c>
      <c r="T892" t="str">
        <f t="shared" si="95"/>
        <v>eilB101 25 2002 0,25_warmstart_646,374281047625</v>
      </c>
      <c r="U892" t="str">
        <f t="shared" si="96"/>
        <v>Niet meedoen</v>
      </c>
      <c r="V892">
        <f t="shared" si="97"/>
        <v>0</v>
      </c>
      <c r="W892">
        <f t="shared" si="91"/>
        <v>2</v>
      </c>
    </row>
    <row r="893" spans="1:23" x14ac:dyDescent="0.2">
      <c r="A893">
        <v>76</v>
      </c>
      <c r="B893">
        <v>5700</v>
      </c>
      <c r="C893">
        <v>50</v>
      </c>
      <c r="D893" t="s">
        <v>19</v>
      </c>
      <c r="E893">
        <v>6531.6357812881397</v>
      </c>
      <c r="F893">
        <v>544.36905267082795</v>
      </c>
      <c r="G893">
        <v>0</v>
      </c>
      <c r="H893">
        <v>11.5554654598236</v>
      </c>
      <c r="I893">
        <v>427</v>
      </c>
      <c r="J893">
        <v>121</v>
      </c>
      <c r="K893">
        <v>0.1</v>
      </c>
      <c r="L893">
        <v>1999</v>
      </c>
      <c r="M893">
        <v>0.05</v>
      </c>
      <c r="N893">
        <v>5157</v>
      </c>
      <c r="O893" t="s">
        <v>33</v>
      </c>
      <c r="P893">
        <v>0.28337236533957799</v>
      </c>
      <c r="Q893" t="str">
        <f t="shared" si="92"/>
        <v>Large</v>
      </c>
      <c r="R893">
        <f t="shared" si="93"/>
        <v>1</v>
      </c>
      <c r="S893" t="str">
        <f t="shared" si="94"/>
        <v>eilC76 50 1999 0,05</v>
      </c>
      <c r="T893" t="str">
        <f t="shared" si="95"/>
        <v>eilC76 50 1999 0,05_warmstart_544,369052670828</v>
      </c>
      <c r="U893" t="str">
        <f t="shared" si="96"/>
        <v>Niet meedoen</v>
      </c>
      <c r="V893">
        <f t="shared" si="97"/>
        <v>1</v>
      </c>
      <c r="W893">
        <f t="shared" si="91"/>
        <v>2</v>
      </c>
    </row>
    <row r="894" spans="1:23" x14ac:dyDescent="0.2">
      <c r="A894">
        <v>7</v>
      </c>
      <c r="B894">
        <v>42</v>
      </c>
      <c r="C894">
        <v>100</v>
      </c>
      <c r="D894" t="s">
        <v>16</v>
      </c>
      <c r="E894">
        <v>3.2611529827117902</v>
      </c>
      <c r="F894">
        <v>103.99999999999901</v>
      </c>
      <c r="G894">
        <v>0</v>
      </c>
      <c r="H894">
        <v>0</v>
      </c>
      <c r="I894">
        <v>1016</v>
      </c>
      <c r="J894">
        <v>0</v>
      </c>
      <c r="K894">
        <v>0</v>
      </c>
      <c r="L894">
        <v>2001</v>
      </c>
      <c r="M894">
        <v>0.05</v>
      </c>
      <c r="N894">
        <v>0</v>
      </c>
      <c r="O894" t="s">
        <v>27</v>
      </c>
      <c r="P894">
        <v>0</v>
      </c>
      <c r="Q894" t="str">
        <f t="shared" si="92"/>
        <v>Small</v>
      </c>
      <c r="R894">
        <f t="shared" si="93"/>
        <v>1</v>
      </c>
      <c r="S894" t="str">
        <f t="shared" si="94"/>
        <v>eil7 100 2001 0,05</v>
      </c>
      <c r="T894" t="str">
        <f t="shared" si="95"/>
        <v>eil7 100 2001 0,05_cut_103,999999999999</v>
      </c>
      <c r="U894">
        <f t="shared" si="96"/>
        <v>0</v>
      </c>
      <c r="V894">
        <f t="shared" si="97"/>
        <v>1</v>
      </c>
      <c r="W894">
        <f t="shared" si="91"/>
        <v>2</v>
      </c>
    </row>
    <row r="895" spans="1:23" x14ac:dyDescent="0.2">
      <c r="A895">
        <v>76</v>
      </c>
      <c r="B895">
        <v>5700</v>
      </c>
      <c r="C895">
        <v>25</v>
      </c>
      <c r="D895" t="s">
        <v>19</v>
      </c>
      <c r="E895">
        <v>669.26447653770401</v>
      </c>
      <c r="F895">
        <v>544.36905267082795</v>
      </c>
      <c r="G895">
        <v>0</v>
      </c>
      <c r="H895">
        <v>6.0185549259185702</v>
      </c>
      <c r="I895">
        <v>459</v>
      </c>
      <c r="J895">
        <v>108</v>
      </c>
      <c r="K895">
        <v>0.1</v>
      </c>
      <c r="L895">
        <v>2001</v>
      </c>
      <c r="M895">
        <v>0.25</v>
      </c>
      <c r="N895">
        <v>1728</v>
      </c>
      <c r="O895" t="s">
        <v>29</v>
      </c>
      <c r="P895">
        <v>0.23529411764705799</v>
      </c>
      <c r="Q895" t="str">
        <f t="shared" si="92"/>
        <v>Large</v>
      </c>
      <c r="R895">
        <f t="shared" si="93"/>
        <v>1</v>
      </c>
      <c r="S895" t="str">
        <f t="shared" si="94"/>
        <v>eilD76 25 2001 0,25</v>
      </c>
      <c r="T895" t="str">
        <f t="shared" si="95"/>
        <v>eilD76 25 2001 0,25_warmstart_544,369052670828</v>
      </c>
      <c r="U895">
        <f t="shared" si="96"/>
        <v>0</v>
      </c>
      <c r="V895">
        <f t="shared" si="97"/>
        <v>1</v>
      </c>
      <c r="W895">
        <f t="shared" si="91"/>
        <v>2</v>
      </c>
    </row>
    <row r="896" spans="1:23" x14ac:dyDescent="0.2">
      <c r="A896">
        <v>76</v>
      </c>
      <c r="B896">
        <v>5700</v>
      </c>
      <c r="C896">
        <v>50</v>
      </c>
      <c r="D896" t="s">
        <v>16</v>
      </c>
      <c r="E896">
        <v>7207.2712011337198</v>
      </c>
      <c r="F896" t="s">
        <v>17</v>
      </c>
      <c r="G896" t="s">
        <v>17</v>
      </c>
      <c r="H896">
        <v>0</v>
      </c>
      <c r="I896">
        <v>2944</v>
      </c>
      <c r="J896">
        <v>0</v>
      </c>
      <c r="K896">
        <v>0</v>
      </c>
      <c r="L896">
        <v>2002</v>
      </c>
      <c r="M896">
        <v>0.05</v>
      </c>
      <c r="N896">
        <v>0</v>
      </c>
      <c r="O896" t="s">
        <v>26</v>
      </c>
      <c r="P896">
        <v>0</v>
      </c>
      <c r="Q896" t="str">
        <f t="shared" si="92"/>
        <v>Large</v>
      </c>
      <c r="R896">
        <f t="shared" si="93"/>
        <v>0</v>
      </c>
      <c r="S896" t="str">
        <f t="shared" si="94"/>
        <v>eilB76 50 2002 0,05</v>
      </c>
      <c r="T896" t="str">
        <f t="shared" si="95"/>
        <v>eilB76 50 2002 0,05_cut_inf</v>
      </c>
      <c r="U896" t="str">
        <f t="shared" si="96"/>
        <v>inf</v>
      </c>
      <c r="V896">
        <f t="shared" si="97"/>
        <v>0</v>
      </c>
      <c r="W896">
        <f t="shared" si="91"/>
        <v>2</v>
      </c>
    </row>
    <row r="897" spans="1:23" x14ac:dyDescent="0.2">
      <c r="A897">
        <v>7</v>
      </c>
      <c r="B897">
        <v>42</v>
      </c>
      <c r="C897">
        <v>250</v>
      </c>
      <c r="D897" t="s">
        <v>16</v>
      </c>
      <c r="E897">
        <v>1.7260396480560301</v>
      </c>
      <c r="F897">
        <v>75.407999999999802</v>
      </c>
      <c r="G897">
        <v>0</v>
      </c>
      <c r="H897">
        <v>0</v>
      </c>
      <c r="I897">
        <v>60</v>
      </c>
      <c r="J897">
        <v>0</v>
      </c>
      <c r="K897">
        <v>0</v>
      </c>
      <c r="L897">
        <v>2002</v>
      </c>
      <c r="M897">
        <v>0.75</v>
      </c>
      <c r="N897">
        <v>0</v>
      </c>
      <c r="O897" t="s">
        <v>27</v>
      </c>
      <c r="P897">
        <v>0</v>
      </c>
      <c r="Q897" t="str">
        <f t="shared" si="92"/>
        <v>Small</v>
      </c>
      <c r="R897">
        <f t="shared" si="93"/>
        <v>1</v>
      </c>
      <c r="S897" t="str">
        <f t="shared" si="94"/>
        <v>eil7 250 2002 0,75</v>
      </c>
      <c r="T897" t="str">
        <f t="shared" si="95"/>
        <v>eil7 250 2002 0,75_cut_75,4079999999998</v>
      </c>
      <c r="U897">
        <f t="shared" si="96"/>
        <v>0</v>
      </c>
      <c r="V897">
        <f t="shared" si="97"/>
        <v>1</v>
      </c>
      <c r="W897">
        <f t="shared" si="91"/>
        <v>2</v>
      </c>
    </row>
    <row r="898" spans="1:23" x14ac:dyDescent="0.2">
      <c r="A898">
        <v>13</v>
      </c>
      <c r="B898">
        <v>156</v>
      </c>
      <c r="C898">
        <v>50</v>
      </c>
      <c r="D898" t="s">
        <v>16</v>
      </c>
      <c r="E898">
        <v>2.5989935398101802</v>
      </c>
      <c r="F898">
        <v>152.99999999999901</v>
      </c>
      <c r="G898">
        <v>0</v>
      </c>
      <c r="H898">
        <v>0</v>
      </c>
      <c r="I898">
        <v>54</v>
      </c>
      <c r="J898">
        <v>0</v>
      </c>
      <c r="K898">
        <v>0</v>
      </c>
      <c r="L898">
        <v>2002</v>
      </c>
      <c r="M898">
        <v>0.75</v>
      </c>
      <c r="N898">
        <v>0</v>
      </c>
      <c r="O898" t="s">
        <v>21</v>
      </c>
      <c r="P898">
        <v>0</v>
      </c>
      <c r="Q898" t="str">
        <f t="shared" si="92"/>
        <v>Small</v>
      </c>
      <c r="R898">
        <f t="shared" si="93"/>
        <v>1</v>
      </c>
      <c r="S898" t="str">
        <f t="shared" si="94"/>
        <v>eil13 50 2002 0,75</v>
      </c>
      <c r="T898" t="str">
        <f t="shared" si="95"/>
        <v>eil13 50 2002 0,75_cut_152,999999999999</v>
      </c>
      <c r="U898">
        <f t="shared" si="96"/>
        <v>0</v>
      </c>
      <c r="V898">
        <f t="shared" si="97"/>
        <v>1</v>
      </c>
      <c r="W898">
        <f t="shared" ref="W898:W961" si="98">COUNTIF(S:S,S898)</f>
        <v>2</v>
      </c>
    </row>
    <row r="899" spans="1:23" x14ac:dyDescent="0.2">
      <c r="A899">
        <v>23</v>
      </c>
      <c r="B899">
        <v>506</v>
      </c>
      <c r="C899">
        <v>25</v>
      </c>
      <c r="D899" t="s">
        <v>16</v>
      </c>
      <c r="E899">
        <v>4.4895644187927202</v>
      </c>
      <c r="F899">
        <v>470.05859968022298</v>
      </c>
      <c r="G899">
        <v>0</v>
      </c>
      <c r="H899">
        <v>0</v>
      </c>
      <c r="I899">
        <v>267</v>
      </c>
      <c r="J899">
        <v>0</v>
      </c>
      <c r="K899">
        <v>0</v>
      </c>
      <c r="L899">
        <v>2000</v>
      </c>
      <c r="M899">
        <v>0.25</v>
      </c>
      <c r="N899">
        <v>0</v>
      </c>
      <c r="O899" t="s">
        <v>25</v>
      </c>
      <c r="P899">
        <v>0</v>
      </c>
      <c r="Q899" t="str">
        <f t="shared" ref="Q899:Q962" si="99">IF(A899&lt;25,"Small",IF(A899&lt;50,"Medium","Large"))</f>
        <v>Small</v>
      </c>
      <c r="R899">
        <f t="shared" ref="R899:R962" si="100">IF(ISNUMBER(G899),1,0)</f>
        <v>1</v>
      </c>
      <c r="S899" t="str">
        <f t="shared" ref="S899:S962" si="101">O899 &amp; " " &amp; C899  &amp; " " &amp; L899 &amp; " " &amp; M899</f>
        <v>eil23 25 2000 0,25</v>
      </c>
      <c r="T899" t="str">
        <f t="shared" ref="T899:T962" si="102">S899&amp;"_"&amp;D899&amp;"_"&amp;F899</f>
        <v>eil23 25 2000 0,25_cut_470,058599680223</v>
      </c>
      <c r="U899">
        <f t="shared" ref="U899:U962" si="103">IF(AND(D899="warmstart", COUNTIF(T:T,S899 &amp; "_cut_inf") &gt; 0), "Niet meedoen",G899)</f>
        <v>0</v>
      </c>
      <c r="V899">
        <f t="shared" ref="V899:V962" si="104">IF(G899=0,1,0)</f>
        <v>1</v>
      </c>
      <c r="W899">
        <f t="shared" si="98"/>
        <v>2</v>
      </c>
    </row>
    <row r="900" spans="1:23" x14ac:dyDescent="0.2">
      <c r="A900">
        <v>30</v>
      </c>
      <c r="B900">
        <v>870</v>
      </c>
      <c r="C900">
        <v>250</v>
      </c>
      <c r="D900" t="s">
        <v>19</v>
      </c>
      <c r="E900">
        <v>4322.9992327690097</v>
      </c>
      <c r="F900">
        <v>382.72988778852601</v>
      </c>
      <c r="G900">
        <v>0</v>
      </c>
      <c r="H900">
        <v>20.779663324356001</v>
      </c>
      <c r="I900">
        <v>445</v>
      </c>
      <c r="J900">
        <v>325</v>
      </c>
      <c r="K900">
        <v>0.1</v>
      </c>
      <c r="L900">
        <v>2000</v>
      </c>
      <c r="M900">
        <v>0.05</v>
      </c>
      <c r="N900">
        <v>0</v>
      </c>
      <c r="O900" t="s">
        <v>28</v>
      </c>
      <c r="P900">
        <v>0.73033707865168496</v>
      </c>
      <c r="Q900" t="str">
        <f t="shared" si="99"/>
        <v>Medium</v>
      </c>
      <c r="R900">
        <f t="shared" si="100"/>
        <v>1</v>
      </c>
      <c r="S900" t="str">
        <f t="shared" si="101"/>
        <v>eil30 250 2000 0,05</v>
      </c>
      <c r="T900" t="str">
        <f t="shared" si="102"/>
        <v>eil30 250 2000 0,05_warmstart_382,729887788526</v>
      </c>
      <c r="U900">
        <f t="shared" si="103"/>
        <v>0</v>
      </c>
      <c r="V900">
        <f t="shared" si="104"/>
        <v>1</v>
      </c>
      <c r="W900">
        <f t="shared" si="98"/>
        <v>2</v>
      </c>
    </row>
    <row r="901" spans="1:23" x14ac:dyDescent="0.2">
      <c r="A901">
        <v>23</v>
      </c>
      <c r="B901">
        <v>506</v>
      </c>
      <c r="C901">
        <v>100</v>
      </c>
      <c r="D901" t="s">
        <v>19</v>
      </c>
      <c r="E901">
        <v>72.270287275314303</v>
      </c>
      <c r="F901">
        <v>470.05859968022401</v>
      </c>
      <c r="G901">
        <v>0</v>
      </c>
      <c r="H901">
        <v>1.7825736999511701</v>
      </c>
      <c r="I901">
        <v>163</v>
      </c>
      <c r="J901">
        <v>111</v>
      </c>
      <c r="K901">
        <v>0.1</v>
      </c>
      <c r="L901">
        <v>2002</v>
      </c>
      <c r="M901">
        <v>0.25</v>
      </c>
      <c r="N901">
        <v>0</v>
      </c>
      <c r="O901" t="s">
        <v>25</v>
      </c>
      <c r="P901">
        <v>0.68098159509202405</v>
      </c>
      <c r="Q901" t="str">
        <f t="shared" si="99"/>
        <v>Small</v>
      </c>
      <c r="R901">
        <f t="shared" si="100"/>
        <v>1</v>
      </c>
      <c r="S901" t="str">
        <f t="shared" si="101"/>
        <v>eil23 100 2002 0,25</v>
      </c>
      <c r="T901" t="str">
        <f t="shared" si="102"/>
        <v>eil23 100 2002 0,25_warmstart_470,058599680224</v>
      </c>
      <c r="U901">
        <f t="shared" si="103"/>
        <v>0</v>
      </c>
      <c r="V901">
        <f t="shared" si="104"/>
        <v>1</v>
      </c>
      <c r="W901">
        <f t="shared" si="98"/>
        <v>2</v>
      </c>
    </row>
    <row r="902" spans="1:23" x14ac:dyDescent="0.2">
      <c r="A902">
        <v>22</v>
      </c>
      <c r="B902">
        <v>462</v>
      </c>
      <c r="C902">
        <v>50</v>
      </c>
      <c r="D902" t="s">
        <v>19</v>
      </c>
      <c r="E902">
        <v>33.143215894699097</v>
      </c>
      <c r="F902">
        <v>278.43707695875997</v>
      </c>
      <c r="G902">
        <v>0</v>
      </c>
      <c r="H902">
        <v>0.94944596290588301</v>
      </c>
      <c r="I902">
        <v>120</v>
      </c>
      <c r="J902">
        <v>62</v>
      </c>
      <c r="K902">
        <v>0.1</v>
      </c>
      <c r="L902">
        <v>1999</v>
      </c>
      <c r="M902">
        <v>0.75</v>
      </c>
      <c r="N902">
        <v>1451</v>
      </c>
      <c r="O902" t="s">
        <v>22</v>
      </c>
      <c r="P902">
        <v>0.51666666666666605</v>
      </c>
      <c r="Q902" t="str">
        <f t="shared" si="99"/>
        <v>Small</v>
      </c>
      <c r="R902">
        <f t="shared" si="100"/>
        <v>1</v>
      </c>
      <c r="S902" t="str">
        <f t="shared" si="101"/>
        <v>eil22 50 1999 0,75</v>
      </c>
      <c r="T902" t="str">
        <f t="shared" si="102"/>
        <v>eil22 50 1999 0,75_warmstart_278,43707695876</v>
      </c>
      <c r="U902">
        <f t="shared" si="103"/>
        <v>0</v>
      </c>
      <c r="V902">
        <f t="shared" si="104"/>
        <v>1</v>
      </c>
      <c r="W902">
        <f t="shared" si="98"/>
        <v>2</v>
      </c>
    </row>
    <row r="903" spans="1:23" x14ac:dyDescent="0.2">
      <c r="A903">
        <v>76</v>
      </c>
      <c r="B903">
        <v>5700</v>
      </c>
      <c r="C903">
        <v>25</v>
      </c>
      <c r="D903" t="s">
        <v>16</v>
      </c>
      <c r="E903">
        <v>4696.2227079868298</v>
      </c>
      <c r="F903">
        <v>544.36905267082795</v>
      </c>
      <c r="G903">
        <v>0</v>
      </c>
      <c r="H903">
        <v>0</v>
      </c>
      <c r="I903">
        <v>3588</v>
      </c>
      <c r="J903">
        <v>0</v>
      </c>
      <c r="K903">
        <v>0</v>
      </c>
      <c r="L903">
        <v>2000</v>
      </c>
      <c r="M903">
        <v>0.25</v>
      </c>
      <c r="N903">
        <v>0</v>
      </c>
      <c r="O903" t="s">
        <v>30</v>
      </c>
      <c r="P903">
        <v>0</v>
      </c>
      <c r="Q903" t="str">
        <f t="shared" si="99"/>
        <v>Large</v>
      </c>
      <c r="R903">
        <f t="shared" si="100"/>
        <v>1</v>
      </c>
      <c r="S903" t="str">
        <f t="shared" si="101"/>
        <v>eilA76 25 2000 0,25</v>
      </c>
      <c r="T903" t="str">
        <f t="shared" si="102"/>
        <v>eilA76 25 2000 0,25_cut_544,369052670828</v>
      </c>
      <c r="U903">
        <f t="shared" si="103"/>
        <v>0</v>
      </c>
      <c r="V903">
        <f t="shared" si="104"/>
        <v>1</v>
      </c>
      <c r="W903">
        <f t="shared" si="98"/>
        <v>2</v>
      </c>
    </row>
    <row r="904" spans="1:23" x14ac:dyDescent="0.2">
      <c r="A904">
        <v>101</v>
      </c>
      <c r="B904">
        <v>10100</v>
      </c>
      <c r="C904">
        <v>25</v>
      </c>
      <c r="D904" t="s">
        <v>16</v>
      </c>
      <c r="E904">
        <v>7206.7475373744901</v>
      </c>
      <c r="F904" t="s">
        <v>17</v>
      </c>
      <c r="G904" t="s">
        <v>17</v>
      </c>
      <c r="H904">
        <v>0</v>
      </c>
      <c r="I904">
        <v>1313</v>
      </c>
      <c r="J904">
        <v>0</v>
      </c>
      <c r="K904">
        <v>0</v>
      </c>
      <c r="L904">
        <v>2001</v>
      </c>
      <c r="M904">
        <v>0.75</v>
      </c>
      <c r="N904">
        <v>0</v>
      </c>
      <c r="O904" t="s">
        <v>32</v>
      </c>
      <c r="P904">
        <v>0</v>
      </c>
      <c r="Q904" t="str">
        <f t="shared" si="99"/>
        <v>Large</v>
      </c>
      <c r="R904">
        <f t="shared" si="100"/>
        <v>0</v>
      </c>
      <c r="S904" t="str">
        <f t="shared" si="101"/>
        <v>eilB101 25 2001 0,75</v>
      </c>
      <c r="T904" t="str">
        <f t="shared" si="102"/>
        <v>eilB101 25 2001 0,75_cut_inf</v>
      </c>
      <c r="U904" t="str">
        <f t="shared" si="103"/>
        <v>inf</v>
      </c>
      <c r="V904">
        <f t="shared" si="104"/>
        <v>0</v>
      </c>
      <c r="W904">
        <f t="shared" si="98"/>
        <v>2</v>
      </c>
    </row>
    <row r="905" spans="1:23" x14ac:dyDescent="0.2">
      <c r="A905">
        <v>33</v>
      </c>
      <c r="B905">
        <v>1056</v>
      </c>
      <c r="C905">
        <v>250</v>
      </c>
      <c r="D905" t="s">
        <v>19</v>
      </c>
      <c r="E905">
        <v>4656.7901124954196</v>
      </c>
      <c r="F905">
        <v>442.65348671179299</v>
      </c>
      <c r="G905">
        <v>0</v>
      </c>
      <c r="H905">
        <v>73.793063163757296</v>
      </c>
      <c r="I905">
        <v>382</v>
      </c>
      <c r="J905">
        <v>130</v>
      </c>
      <c r="K905">
        <v>0.1</v>
      </c>
      <c r="L905">
        <v>2001</v>
      </c>
      <c r="M905">
        <v>0.05</v>
      </c>
      <c r="N905">
        <v>15393</v>
      </c>
      <c r="O905" t="s">
        <v>18</v>
      </c>
      <c r="P905">
        <v>0.34031413612565398</v>
      </c>
      <c r="Q905" t="str">
        <f t="shared" si="99"/>
        <v>Medium</v>
      </c>
      <c r="R905">
        <f t="shared" si="100"/>
        <v>1</v>
      </c>
      <c r="S905" t="str">
        <f t="shared" si="101"/>
        <v>eil33 250 2001 0,05</v>
      </c>
      <c r="T905" t="str">
        <f t="shared" si="102"/>
        <v>eil33 250 2001 0,05_warmstart_442,653486711793</v>
      </c>
      <c r="U905" t="str">
        <f t="shared" si="103"/>
        <v>Niet meedoen</v>
      </c>
      <c r="V905">
        <f t="shared" si="104"/>
        <v>1</v>
      </c>
      <c r="W905">
        <f t="shared" si="98"/>
        <v>2</v>
      </c>
    </row>
    <row r="906" spans="1:23" x14ac:dyDescent="0.2">
      <c r="A906">
        <v>76</v>
      </c>
      <c r="B906">
        <v>5700</v>
      </c>
      <c r="C906">
        <v>100</v>
      </c>
      <c r="D906" t="s">
        <v>16</v>
      </c>
      <c r="E906">
        <v>7213.9350645542099</v>
      </c>
      <c r="F906" t="s">
        <v>17</v>
      </c>
      <c r="G906" t="s">
        <v>17</v>
      </c>
      <c r="H906">
        <v>0</v>
      </c>
      <c r="I906">
        <v>3387</v>
      </c>
      <c r="J906">
        <v>0</v>
      </c>
      <c r="K906">
        <v>0</v>
      </c>
      <c r="L906">
        <v>2002</v>
      </c>
      <c r="M906">
        <v>0.75</v>
      </c>
      <c r="N906">
        <v>0</v>
      </c>
      <c r="O906" t="s">
        <v>29</v>
      </c>
      <c r="P906">
        <v>0</v>
      </c>
      <c r="Q906" t="str">
        <f t="shared" si="99"/>
        <v>Large</v>
      </c>
      <c r="R906">
        <f t="shared" si="100"/>
        <v>0</v>
      </c>
      <c r="S906" t="str">
        <f t="shared" si="101"/>
        <v>eilD76 100 2002 0,75</v>
      </c>
      <c r="T906" t="str">
        <f t="shared" si="102"/>
        <v>eilD76 100 2002 0,75_cut_inf</v>
      </c>
      <c r="U906" t="str">
        <f t="shared" si="103"/>
        <v>inf</v>
      </c>
      <c r="V906">
        <f t="shared" si="104"/>
        <v>0</v>
      </c>
      <c r="W906">
        <f t="shared" si="98"/>
        <v>2</v>
      </c>
    </row>
    <row r="907" spans="1:23" x14ac:dyDescent="0.2">
      <c r="A907">
        <v>48</v>
      </c>
      <c r="B907">
        <v>2256</v>
      </c>
      <c r="C907">
        <v>100</v>
      </c>
      <c r="D907" t="s">
        <v>16</v>
      </c>
      <c r="E907">
        <v>7205.6891739368402</v>
      </c>
      <c r="F907" t="s">
        <v>17</v>
      </c>
      <c r="G907" t="s">
        <v>17</v>
      </c>
      <c r="H907">
        <v>0</v>
      </c>
      <c r="I907">
        <v>22179</v>
      </c>
      <c r="J907">
        <v>0</v>
      </c>
      <c r="K907">
        <v>0</v>
      </c>
      <c r="L907">
        <v>2001</v>
      </c>
      <c r="M907">
        <v>0.05</v>
      </c>
      <c r="N907">
        <v>0</v>
      </c>
      <c r="O907" t="s">
        <v>23</v>
      </c>
      <c r="P907">
        <v>0</v>
      </c>
      <c r="Q907" t="str">
        <f t="shared" si="99"/>
        <v>Medium</v>
      </c>
      <c r="R907">
        <f t="shared" si="100"/>
        <v>0</v>
      </c>
      <c r="S907" t="str">
        <f t="shared" si="101"/>
        <v>att48 100 2001 0,05</v>
      </c>
      <c r="T907" t="str">
        <f t="shared" si="102"/>
        <v>att48 100 2001 0,05_cut_inf</v>
      </c>
      <c r="U907" t="str">
        <f t="shared" si="103"/>
        <v>inf</v>
      </c>
      <c r="V907">
        <f t="shared" si="104"/>
        <v>0</v>
      </c>
      <c r="W907">
        <f t="shared" si="98"/>
        <v>2</v>
      </c>
    </row>
    <row r="908" spans="1:23" x14ac:dyDescent="0.2">
      <c r="A908">
        <v>31</v>
      </c>
      <c r="B908">
        <v>930</v>
      </c>
      <c r="C908">
        <v>100</v>
      </c>
      <c r="D908" t="s">
        <v>16</v>
      </c>
      <c r="E908">
        <v>18.501797914505001</v>
      </c>
      <c r="F908">
        <v>222.99999999999901</v>
      </c>
      <c r="G908">
        <v>0</v>
      </c>
      <c r="H908">
        <v>0</v>
      </c>
      <c r="I908">
        <v>351</v>
      </c>
      <c r="J908">
        <v>0</v>
      </c>
      <c r="K908">
        <v>0</v>
      </c>
      <c r="L908">
        <v>2002</v>
      </c>
      <c r="M908">
        <v>0.75</v>
      </c>
      <c r="N908">
        <v>0</v>
      </c>
      <c r="O908" t="s">
        <v>24</v>
      </c>
      <c r="P908">
        <v>0</v>
      </c>
      <c r="Q908" t="str">
        <f t="shared" si="99"/>
        <v>Medium</v>
      </c>
      <c r="R908">
        <f t="shared" si="100"/>
        <v>1</v>
      </c>
      <c r="S908" t="str">
        <f t="shared" si="101"/>
        <v>eil31 100 2002 0,75</v>
      </c>
      <c r="T908" t="str">
        <f t="shared" si="102"/>
        <v>eil31 100 2002 0,75_cut_222,999999999999</v>
      </c>
      <c r="U908">
        <f t="shared" si="103"/>
        <v>0</v>
      </c>
      <c r="V908">
        <f t="shared" si="104"/>
        <v>1</v>
      </c>
      <c r="W908">
        <f t="shared" si="98"/>
        <v>2</v>
      </c>
    </row>
    <row r="909" spans="1:23" x14ac:dyDescent="0.2">
      <c r="A909">
        <v>31</v>
      </c>
      <c r="B909">
        <v>930</v>
      </c>
      <c r="C909">
        <v>50</v>
      </c>
      <c r="D909" t="s">
        <v>16</v>
      </c>
      <c r="E909">
        <v>12.7726244926452</v>
      </c>
      <c r="F909">
        <v>222.99999999999901</v>
      </c>
      <c r="G909">
        <v>0</v>
      </c>
      <c r="H909">
        <v>0</v>
      </c>
      <c r="I909">
        <v>251</v>
      </c>
      <c r="J909">
        <v>0</v>
      </c>
      <c r="K909">
        <v>0</v>
      </c>
      <c r="L909">
        <v>2000</v>
      </c>
      <c r="M909">
        <v>0.05</v>
      </c>
      <c r="N909">
        <v>0</v>
      </c>
      <c r="O909" t="s">
        <v>24</v>
      </c>
      <c r="P909">
        <v>0</v>
      </c>
      <c r="Q909" t="str">
        <f t="shared" si="99"/>
        <v>Medium</v>
      </c>
      <c r="R909">
        <f t="shared" si="100"/>
        <v>1</v>
      </c>
      <c r="S909" t="str">
        <f t="shared" si="101"/>
        <v>eil31 50 2000 0,05</v>
      </c>
      <c r="T909" t="str">
        <f t="shared" si="102"/>
        <v>eil31 50 2000 0,05_cut_222,999999999999</v>
      </c>
      <c r="U909">
        <f t="shared" si="103"/>
        <v>0</v>
      </c>
      <c r="V909">
        <f t="shared" si="104"/>
        <v>1</v>
      </c>
      <c r="W909">
        <f t="shared" si="98"/>
        <v>2</v>
      </c>
    </row>
    <row r="910" spans="1:23" x14ac:dyDescent="0.2">
      <c r="A910">
        <v>30</v>
      </c>
      <c r="B910">
        <v>870</v>
      </c>
      <c r="C910">
        <v>250</v>
      </c>
      <c r="D910" t="s">
        <v>19</v>
      </c>
      <c r="E910">
        <v>4310.5998389720899</v>
      </c>
      <c r="F910">
        <v>382.72988778852903</v>
      </c>
      <c r="G910">
        <v>0</v>
      </c>
      <c r="H910">
        <v>20.9970364570617</v>
      </c>
      <c r="I910">
        <v>1183</v>
      </c>
      <c r="J910">
        <v>1032</v>
      </c>
      <c r="K910">
        <v>0.1</v>
      </c>
      <c r="L910">
        <v>2001</v>
      </c>
      <c r="M910">
        <v>0.75</v>
      </c>
      <c r="N910">
        <v>0</v>
      </c>
      <c r="O910" t="s">
        <v>28</v>
      </c>
      <c r="P910">
        <v>0.87235841081994903</v>
      </c>
      <c r="Q910" t="str">
        <f t="shared" si="99"/>
        <v>Medium</v>
      </c>
      <c r="R910">
        <f t="shared" si="100"/>
        <v>1</v>
      </c>
      <c r="S910" t="str">
        <f t="shared" si="101"/>
        <v>eil30 250 2001 0,75</v>
      </c>
      <c r="T910" t="str">
        <f t="shared" si="102"/>
        <v>eil30 250 2001 0,75_warmstart_382,729887788529</v>
      </c>
      <c r="U910">
        <f t="shared" si="103"/>
        <v>0</v>
      </c>
      <c r="V910">
        <f t="shared" si="104"/>
        <v>1</v>
      </c>
      <c r="W910">
        <f t="shared" si="98"/>
        <v>2</v>
      </c>
    </row>
    <row r="911" spans="1:23" x14ac:dyDescent="0.2">
      <c r="A911">
        <v>33</v>
      </c>
      <c r="B911">
        <v>1056</v>
      </c>
      <c r="C911">
        <v>100</v>
      </c>
      <c r="D911" t="s">
        <v>16</v>
      </c>
      <c r="E911">
        <v>7203.5739212036096</v>
      </c>
      <c r="F911">
        <v>443.83532581708198</v>
      </c>
      <c r="G911">
        <v>3.2319902780278999E-3</v>
      </c>
      <c r="H911">
        <v>0</v>
      </c>
      <c r="I911">
        <v>13706</v>
      </c>
      <c r="J911">
        <v>0</v>
      </c>
      <c r="K911">
        <v>0</v>
      </c>
      <c r="L911">
        <v>2001</v>
      </c>
      <c r="M911">
        <v>0.25</v>
      </c>
      <c r="N911">
        <v>0</v>
      </c>
      <c r="O911" t="s">
        <v>18</v>
      </c>
      <c r="P911">
        <v>0</v>
      </c>
      <c r="Q911" t="str">
        <f t="shared" si="99"/>
        <v>Medium</v>
      </c>
      <c r="R911">
        <f t="shared" si="100"/>
        <v>1</v>
      </c>
      <c r="S911" t="str">
        <f t="shared" si="101"/>
        <v>eil33 100 2001 0,25</v>
      </c>
      <c r="T911" t="str">
        <f t="shared" si="102"/>
        <v>eil33 100 2001 0,25_cut_443,835325817082</v>
      </c>
      <c r="U911">
        <f t="shared" si="103"/>
        <v>3.2319902780278999E-3</v>
      </c>
      <c r="V911">
        <f t="shared" si="104"/>
        <v>0</v>
      </c>
      <c r="W911">
        <f t="shared" si="98"/>
        <v>2</v>
      </c>
    </row>
    <row r="912" spans="1:23" x14ac:dyDescent="0.2">
      <c r="A912">
        <v>51</v>
      </c>
      <c r="B912">
        <v>2550</v>
      </c>
      <c r="C912">
        <v>25</v>
      </c>
      <c r="D912" t="s">
        <v>19</v>
      </c>
      <c r="E912">
        <v>2017.43889379501</v>
      </c>
      <c r="F912">
        <v>428.871755430794</v>
      </c>
      <c r="G912">
        <v>0</v>
      </c>
      <c r="H912">
        <v>3.18140268325805</v>
      </c>
      <c r="I912">
        <v>370</v>
      </c>
      <c r="J912">
        <v>201</v>
      </c>
      <c r="K912">
        <v>0.1</v>
      </c>
      <c r="L912">
        <v>2002</v>
      </c>
      <c r="M912">
        <v>0.75</v>
      </c>
      <c r="N912">
        <v>49970</v>
      </c>
      <c r="O912" t="s">
        <v>20</v>
      </c>
      <c r="P912">
        <v>0.54324324324324302</v>
      </c>
      <c r="Q912" t="str">
        <f t="shared" si="99"/>
        <v>Large</v>
      </c>
      <c r="R912">
        <f t="shared" si="100"/>
        <v>1</v>
      </c>
      <c r="S912" t="str">
        <f t="shared" si="101"/>
        <v>eil51 25 2002 0,75</v>
      </c>
      <c r="T912" t="str">
        <f t="shared" si="102"/>
        <v>eil51 25 2002 0,75_warmstart_428,871755430794</v>
      </c>
      <c r="U912">
        <f t="shared" si="103"/>
        <v>0</v>
      </c>
      <c r="V912">
        <f t="shared" si="104"/>
        <v>1</v>
      </c>
      <c r="W912">
        <f t="shared" si="98"/>
        <v>2</v>
      </c>
    </row>
    <row r="913" spans="1:23" x14ac:dyDescent="0.2">
      <c r="A913">
        <v>48</v>
      </c>
      <c r="B913">
        <v>2256</v>
      </c>
      <c r="C913">
        <v>50</v>
      </c>
      <c r="D913" t="s">
        <v>19</v>
      </c>
      <c r="E913">
        <v>7203.6229567527698</v>
      </c>
      <c r="F913" t="s">
        <v>17</v>
      </c>
      <c r="G913" t="s">
        <v>17</v>
      </c>
      <c r="H913">
        <v>8.02787184715271</v>
      </c>
      <c r="I913">
        <v>1110</v>
      </c>
      <c r="J913">
        <v>332</v>
      </c>
      <c r="K913">
        <v>0.1</v>
      </c>
      <c r="L913">
        <v>2002</v>
      </c>
      <c r="M913">
        <v>0.75</v>
      </c>
      <c r="N913">
        <v>15542</v>
      </c>
      <c r="O913" t="s">
        <v>23</v>
      </c>
      <c r="P913">
        <v>0.29909909909909899</v>
      </c>
      <c r="Q913" t="str">
        <f t="shared" si="99"/>
        <v>Medium</v>
      </c>
      <c r="R913">
        <f t="shared" si="100"/>
        <v>0</v>
      </c>
      <c r="S913" t="str">
        <f t="shared" si="101"/>
        <v>att48 50 2002 0,75</v>
      </c>
      <c r="T913" t="str">
        <f t="shared" si="102"/>
        <v>att48 50 2002 0,75_warmstart_inf</v>
      </c>
      <c r="U913" t="str">
        <f t="shared" si="103"/>
        <v>Niet meedoen</v>
      </c>
      <c r="V913">
        <f t="shared" si="104"/>
        <v>0</v>
      </c>
      <c r="W913">
        <f t="shared" si="98"/>
        <v>2</v>
      </c>
    </row>
    <row r="914" spans="1:23" x14ac:dyDescent="0.2">
      <c r="A914">
        <v>48</v>
      </c>
      <c r="B914">
        <v>2256</v>
      </c>
      <c r="C914">
        <v>25</v>
      </c>
      <c r="D914" t="s">
        <v>16</v>
      </c>
      <c r="E914">
        <v>7201.2425909042304</v>
      </c>
      <c r="F914">
        <v>56921.9991902822</v>
      </c>
      <c r="G914">
        <v>0.33120698671017001</v>
      </c>
      <c r="H914">
        <v>0</v>
      </c>
      <c r="I914">
        <v>74624</v>
      </c>
      <c r="J914">
        <v>0</v>
      </c>
      <c r="K914">
        <v>0</v>
      </c>
      <c r="L914">
        <v>1998</v>
      </c>
      <c r="M914">
        <v>0.05</v>
      </c>
      <c r="N914">
        <v>0</v>
      </c>
      <c r="O914" t="s">
        <v>23</v>
      </c>
      <c r="P914">
        <v>0</v>
      </c>
      <c r="Q914" t="str">
        <f t="shared" si="99"/>
        <v>Medium</v>
      </c>
      <c r="R914">
        <f t="shared" si="100"/>
        <v>1</v>
      </c>
      <c r="S914" t="str">
        <f t="shared" si="101"/>
        <v>att48 25 1998 0,05</v>
      </c>
      <c r="T914" t="str">
        <f t="shared" si="102"/>
        <v>att48 25 1998 0,05_cut_56921,9991902822</v>
      </c>
      <c r="U914">
        <f t="shared" si="103"/>
        <v>0.33120698671017001</v>
      </c>
      <c r="V914">
        <f t="shared" si="104"/>
        <v>0</v>
      </c>
      <c r="W914">
        <f t="shared" si="98"/>
        <v>2</v>
      </c>
    </row>
    <row r="915" spans="1:23" x14ac:dyDescent="0.2">
      <c r="A915">
        <v>31</v>
      </c>
      <c r="B915">
        <v>930</v>
      </c>
      <c r="C915">
        <v>250</v>
      </c>
      <c r="D915" t="s">
        <v>16</v>
      </c>
      <c r="E915">
        <v>132.527598619461</v>
      </c>
      <c r="F915">
        <v>222.99999999999801</v>
      </c>
      <c r="G915">
        <v>0</v>
      </c>
      <c r="H915">
        <v>0</v>
      </c>
      <c r="I915">
        <v>678</v>
      </c>
      <c r="J915">
        <v>0</v>
      </c>
      <c r="K915">
        <v>0</v>
      </c>
      <c r="L915">
        <v>2001</v>
      </c>
      <c r="M915">
        <v>0.05</v>
      </c>
      <c r="N915">
        <v>0</v>
      </c>
      <c r="O915" t="s">
        <v>24</v>
      </c>
      <c r="P915">
        <v>0</v>
      </c>
      <c r="Q915" t="str">
        <f t="shared" si="99"/>
        <v>Medium</v>
      </c>
      <c r="R915">
        <f t="shared" si="100"/>
        <v>1</v>
      </c>
      <c r="S915" t="str">
        <f t="shared" si="101"/>
        <v>eil31 250 2001 0,05</v>
      </c>
      <c r="T915" t="str">
        <f t="shared" si="102"/>
        <v>eil31 250 2001 0,05_cut_222,999999999998</v>
      </c>
      <c r="U915">
        <f t="shared" si="103"/>
        <v>0</v>
      </c>
      <c r="V915">
        <f t="shared" si="104"/>
        <v>1</v>
      </c>
      <c r="W915">
        <f t="shared" si="98"/>
        <v>2</v>
      </c>
    </row>
    <row r="916" spans="1:23" x14ac:dyDescent="0.2">
      <c r="A916">
        <v>48</v>
      </c>
      <c r="B916">
        <v>2256</v>
      </c>
      <c r="C916">
        <v>250</v>
      </c>
      <c r="D916" t="s">
        <v>16</v>
      </c>
      <c r="E916">
        <v>7217.7380263805298</v>
      </c>
      <c r="F916" t="s">
        <v>17</v>
      </c>
      <c r="G916" t="s">
        <v>17</v>
      </c>
      <c r="H916">
        <v>0</v>
      </c>
      <c r="I916">
        <v>21775</v>
      </c>
      <c r="J916">
        <v>0</v>
      </c>
      <c r="K916">
        <v>0</v>
      </c>
      <c r="L916">
        <v>2002</v>
      </c>
      <c r="M916">
        <v>0.75</v>
      </c>
      <c r="N916">
        <v>0</v>
      </c>
      <c r="O916" t="s">
        <v>23</v>
      </c>
      <c r="P916">
        <v>0</v>
      </c>
      <c r="Q916" t="str">
        <f t="shared" si="99"/>
        <v>Medium</v>
      </c>
      <c r="R916">
        <f t="shared" si="100"/>
        <v>0</v>
      </c>
      <c r="S916" t="str">
        <f t="shared" si="101"/>
        <v>att48 250 2002 0,75</v>
      </c>
      <c r="T916" t="str">
        <f t="shared" si="102"/>
        <v>att48 250 2002 0,75_cut_inf</v>
      </c>
      <c r="U916" t="str">
        <f t="shared" si="103"/>
        <v>inf</v>
      </c>
      <c r="V916">
        <f t="shared" si="104"/>
        <v>0</v>
      </c>
      <c r="W916">
        <f t="shared" si="98"/>
        <v>2</v>
      </c>
    </row>
    <row r="917" spans="1:23" x14ac:dyDescent="0.2">
      <c r="A917">
        <v>13</v>
      </c>
      <c r="B917">
        <v>156</v>
      </c>
      <c r="C917">
        <v>100</v>
      </c>
      <c r="D917" t="s">
        <v>16</v>
      </c>
      <c r="E917">
        <v>9.7511780261993408</v>
      </c>
      <c r="F917">
        <v>153</v>
      </c>
      <c r="G917">
        <v>0</v>
      </c>
      <c r="H917">
        <v>0</v>
      </c>
      <c r="I917">
        <v>54</v>
      </c>
      <c r="J917">
        <v>0</v>
      </c>
      <c r="K917">
        <v>0</v>
      </c>
      <c r="L917">
        <v>2000</v>
      </c>
      <c r="M917">
        <v>0.05</v>
      </c>
      <c r="N917">
        <v>0</v>
      </c>
      <c r="O917" t="s">
        <v>21</v>
      </c>
      <c r="P917">
        <v>0</v>
      </c>
      <c r="Q917" t="str">
        <f t="shared" si="99"/>
        <v>Small</v>
      </c>
      <c r="R917">
        <f t="shared" si="100"/>
        <v>1</v>
      </c>
      <c r="S917" t="str">
        <f t="shared" si="101"/>
        <v>eil13 100 2000 0,05</v>
      </c>
      <c r="T917" t="str">
        <f t="shared" si="102"/>
        <v>eil13 100 2000 0,05_cut_153</v>
      </c>
      <c r="U917">
        <f t="shared" si="103"/>
        <v>0</v>
      </c>
      <c r="V917">
        <f t="shared" si="104"/>
        <v>1</v>
      </c>
      <c r="W917">
        <f t="shared" si="98"/>
        <v>2</v>
      </c>
    </row>
    <row r="918" spans="1:23" x14ac:dyDescent="0.2">
      <c r="A918">
        <v>51</v>
      </c>
      <c r="B918">
        <v>2550</v>
      </c>
      <c r="C918">
        <v>25</v>
      </c>
      <c r="D918" t="s">
        <v>16</v>
      </c>
      <c r="E918">
        <v>678.82293462753296</v>
      </c>
      <c r="F918">
        <v>428.87175639203298</v>
      </c>
      <c r="G918">
        <v>0</v>
      </c>
      <c r="H918">
        <v>0</v>
      </c>
      <c r="I918">
        <v>8174</v>
      </c>
      <c r="J918">
        <v>0</v>
      </c>
      <c r="K918">
        <v>0</v>
      </c>
      <c r="L918">
        <v>2001</v>
      </c>
      <c r="M918">
        <v>0.05</v>
      </c>
      <c r="N918">
        <v>0</v>
      </c>
      <c r="O918" t="s">
        <v>20</v>
      </c>
      <c r="P918">
        <v>0</v>
      </c>
      <c r="Q918" t="str">
        <f t="shared" si="99"/>
        <v>Large</v>
      </c>
      <c r="R918">
        <f t="shared" si="100"/>
        <v>1</v>
      </c>
      <c r="S918" t="str">
        <f t="shared" si="101"/>
        <v>eil51 25 2001 0,05</v>
      </c>
      <c r="T918" t="str">
        <f t="shared" si="102"/>
        <v>eil51 25 2001 0,05_cut_428,871756392033</v>
      </c>
      <c r="U918">
        <f t="shared" si="103"/>
        <v>0</v>
      </c>
      <c r="V918">
        <f t="shared" si="104"/>
        <v>1</v>
      </c>
      <c r="W918">
        <f t="shared" si="98"/>
        <v>2</v>
      </c>
    </row>
    <row r="919" spans="1:23" x14ac:dyDescent="0.2">
      <c r="A919">
        <v>76</v>
      </c>
      <c r="B919">
        <v>5700</v>
      </c>
      <c r="C919">
        <v>25</v>
      </c>
      <c r="D919" t="s">
        <v>16</v>
      </c>
      <c r="E919">
        <v>3384.20481300354</v>
      </c>
      <c r="F919">
        <v>544.36905267082795</v>
      </c>
      <c r="G919">
        <v>0</v>
      </c>
      <c r="H919">
        <v>0</v>
      </c>
      <c r="I919">
        <v>3588</v>
      </c>
      <c r="J919">
        <v>0</v>
      </c>
      <c r="K919">
        <v>0</v>
      </c>
      <c r="L919">
        <v>2002</v>
      </c>
      <c r="M919">
        <v>0.75</v>
      </c>
      <c r="N919">
        <v>0</v>
      </c>
      <c r="O919" t="s">
        <v>26</v>
      </c>
      <c r="P919">
        <v>0</v>
      </c>
      <c r="Q919" t="str">
        <f t="shared" si="99"/>
        <v>Large</v>
      </c>
      <c r="R919">
        <f t="shared" si="100"/>
        <v>1</v>
      </c>
      <c r="S919" t="str">
        <f t="shared" si="101"/>
        <v>eilB76 25 2002 0,75</v>
      </c>
      <c r="T919" t="str">
        <f t="shared" si="102"/>
        <v>eilB76 25 2002 0,75_cut_544,369052670828</v>
      </c>
      <c r="U919">
        <f t="shared" si="103"/>
        <v>0</v>
      </c>
      <c r="V919">
        <f t="shared" si="104"/>
        <v>1</v>
      </c>
      <c r="W919">
        <f t="shared" si="98"/>
        <v>2</v>
      </c>
    </row>
    <row r="920" spans="1:23" x14ac:dyDescent="0.2">
      <c r="A920">
        <v>23</v>
      </c>
      <c r="B920">
        <v>506</v>
      </c>
      <c r="C920">
        <v>250</v>
      </c>
      <c r="D920" t="s">
        <v>19</v>
      </c>
      <c r="E920">
        <v>433.47406673431402</v>
      </c>
      <c r="F920">
        <v>470.05859968022401</v>
      </c>
      <c r="G920">
        <v>0</v>
      </c>
      <c r="H920">
        <v>8.5026414394378609</v>
      </c>
      <c r="I920">
        <v>219</v>
      </c>
      <c r="J920">
        <v>164</v>
      </c>
      <c r="K920">
        <v>0.1</v>
      </c>
      <c r="L920">
        <v>2001</v>
      </c>
      <c r="M920">
        <v>0.25</v>
      </c>
      <c r="N920">
        <v>0</v>
      </c>
      <c r="O920" t="s">
        <v>25</v>
      </c>
      <c r="P920">
        <v>0.74885844748858399</v>
      </c>
      <c r="Q920" t="str">
        <f t="shared" si="99"/>
        <v>Small</v>
      </c>
      <c r="R920">
        <f t="shared" si="100"/>
        <v>1</v>
      </c>
      <c r="S920" t="str">
        <f t="shared" si="101"/>
        <v>eil23 250 2001 0,25</v>
      </c>
      <c r="T920" t="str">
        <f t="shared" si="102"/>
        <v>eil23 250 2001 0,25_warmstart_470,058599680224</v>
      </c>
      <c r="U920">
        <f t="shared" si="103"/>
        <v>0</v>
      </c>
      <c r="V920">
        <f t="shared" si="104"/>
        <v>1</v>
      </c>
      <c r="W920">
        <f t="shared" si="98"/>
        <v>2</v>
      </c>
    </row>
    <row r="921" spans="1:23" x14ac:dyDescent="0.2">
      <c r="A921">
        <v>76</v>
      </c>
      <c r="B921">
        <v>5700</v>
      </c>
      <c r="C921">
        <v>25</v>
      </c>
      <c r="D921" t="s">
        <v>16</v>
      </c>
      <c r="E921">
        <v>3407.17530417442</v>
      </c>
      <c r="F921">
        <v>544.36905267082795</v>
      </c>
      <c r="G921">
        <v>0</v>
      </c>
      <c r="H921">
        <v>0</v>
      </c>
      <c r="I921">
        <v>3588</v>
      </c>
      <c r="J921">
        <v>0</v>
      </c>
      <c r="K921">
        <v>0</v>
      </c>
      <c r="L921">
        <v>1998</v>
      </c>
      <c r="M921">
        <v>0.25</v>
      </c>
      <c r="N921">
        <v>0</v>
      </c>
      <c r="O921" t="s">
        <v>33</v>
      </c>
      <c r="P921">
        <v>0</v>
      </c>
      <c r="Q921" t="str">
        <f t="shared" si="99"/>
        <v>Large</v>
      </c>
      <c r="R921">
        <f t="shared" si="100"/>
        <v>1</v>
      </c>
      <c r="S921" t="str">
        <f t="shared" si="101"/>
        <v>eilC76 25 1998 0,25</v>
      </c>
      <c r="T921" t="str">
        <f t="shared" si="102"/>
        <v>eilC76 25 1998 0,25_cut_544,369052670828</v>
      </c>
      <c r="U921">
        <f t="shared" si="103"/>
        <v>0</v>
      </c>
      <c r="V921">
        <f t="shared" si="104"/>
        <v>1</v>
      </c>
      <c r="W921">
        <f t="shared" si="98"/>
        <v>2</v>
      </c>
    </row>
    <row r="922" spans="1:23" x14ac:dyDescent="0.2">
      <c r="A922">
        <v>13</v>
      </c>
      <c r="B922">
        <v>156</v>
      </c>
      <c r="C922">
        <v>25</v>
      </c>
      <c r="D922" t="s">
        <v>16</v>
      </c>
      <c r="E922">
        <v>0.93929123878479004</v>
      </c>
      <c r="F922">
        <v>152.99999999999901</v>
      </c>
      <c r="G922">
        <v>0</v>
      </c>
      <c r="H922">
        <v>0</v>
      </c>
      <c r="I922">
        <v>54</v>
      </c>
      <c r="J922">
        <v>0</v>
      </c>
      <c r="K922">
        <v>0</v>
      </c>
      <c r="L922">
        <v>2002</v>
      </c>
      <c r="M922">
        <v>0.05</v>
      </c>
      <c r="N922">
        <v>0</v>
      </c>
      <c r="O922" t="s">
        <v>21</v>
      </c>
      <c r="P922">
        <v>0</v>
      </c>
      <c r="Q922" t="str">
        <f t="shared" si="99"/>
        <v>Small</v>
      </c>
      <c r="R922">
        <f t="shared" si="100"/>
        <v>1</v>
      </c>
      <c r="S922" t="str">
        <f t="shared" si="101"/>
        <v>eil13 25 2002 0,05</v>
      </c>
      <c r="T922" t="str">
        <f t="shared" si="102"/>
        <v>eil13 25 2002 0,05_cut_152,999999999999</v>
      </c>
      <c r="U922">
        <f t="shared" si="103"/>
        <v>0</v>
      </c>
      <c r="V922">
        <f t="shared" si="104"/>
        <v>1</v>
      </c>
      <c r="W922">
        <f t="shared" si="98"/>
        <v>2</v>
      </c>
    </row>
    <row r="923" spans="1:23" x14ac:dyDescent="0.2">
      <c r="A923">
        <v>13</v>
      </c>
      <c r="B923">
        <v>156</v>
      </c>
      <c r="C923">
        <v>250</v>
      </c>
      <c r="D923" t="s">
        <v>19</v>
      </c>
      <c r="E923">
        <v>40.946135759353602</v>
      </c>
      <c r="F923">
        <v>152.99999999999901</v>
      </c>
      <c r="G923">
        <v>0</v>
      </c>
      <c r="H923">
        <v>3.5874490737914999</v>
      </c>
      <c r="I923">
        <v>90</v>
      </c>
      <c r="J923">
        <v>53</v>
      </c>
      <c r="K923">
        <v>0.1</v>
      </c>
      <c r="L923">
        <v>2000</v>
      </c>
      <c r="M923">
        <v>0.25</v>
      </c>
      <c r="N923">
        <v>0</v>
      </c>
      <c r="O923" t="s">
        <v>21</v>
      </c>
      <c r="P923">
        <v>0.58888888888888802</v>
      </c>
      <c r="Q923" t="str">
        <f t="shared" si="99"/>
        <v>Small</v>
      </c>
      <c r="R923">
        <f t="shared" si="100"/>
        <v>1</v>
      </c>
      <c r="S923" t="str">
        <f t="shared" si="101"/>
        <v>eil13 250 2000 0,25</v>
      </c>
      <c r="T923" t="str">
        <f t="shared" si="102"/>
        <v>eil13 250 2000 0,25_warmstart_152,999999999999</v>
      </c>
      <c r="U923">
        <f t="shared" si="103"/>
        <v>0</v>
      </c>
      <c r="V923">
        <f t="shared" si="104"/>
        <v>1</v>
      </c>
      <c r="W923">
        <f t="shared" si="98"/>
        <v>2</v>
      </c>
    </row>
    <row r="924" spans="1:23" x14ac:dyDescent="0.2">
      <c r="A924">
        <v>33</v>
      </c>
      <c r="B924">
        <v>1056</v>
      </c>
      <c r="C924">
        <v>250</v>
      </c>
      <c r="D924" t="s">
        <v>16</v>
      </c>
      <c r="E924">
        <v>7212.09856295585</v>
      </c>
      <c r="F924" t="s">
        <v>17</v>
      </c>
      <c r="G924" t="s">
        <v>17</v>
      </c>
      <c r="H924">
        <v>0</v>
      </c>
      <c r="I924">
        <v>211</v>
      </c>
      <c r="J924">
        <v>0</v>
      </c>
      <c r="K924">
        <v>0</v>
      </c>
      <c r="L924">
        <v>2001</v>
      </c>
      <c r="M924">
        <v>0.75</v>
      </c>
      <c r="N924">
        <v>0</v>
      </c>
      <c r="O924" t="s">
        <v>18</v>
      </c>
      <c r="P924">
        <v>0</v>
      </c>
      <c r="Q924" t="str">
        <f t="shared" si="99"/>
        <v>Medium</v>
      </c>
      <c r="R924">
        <f t="shared" si="100"/>
        <v>0</v>
      </c>
      <c r="S924" t="str">
        <f t="shared" si="101"/>
        <v>eil33 250 2001 0,75</v>
      </c>
      <c r="T924" t="str">
        <f t="shared" si="102"/>
        <v>eil33 250 2001 0,75_cut_inf</v>
      </c>
      <c r="U924" t="str">
        <f t="shared" si="103"/>
        <v>inf</v>
      </c>
      <c r="V924">
        <f t="shared" si="104"/>
        <v>0</v>
      </c>
      <c r="W924">
        <f t="shared" si="98"/>
        <v>2</v>
      </c>
    </row>
    <row r="925" spans="1:23" x14ac:dyDescent="0.2">
      <c r="A925">
        <v>76</v>
      </c>
      <c r="B925">
        <v>5700</v>
      </c>
      <c r="C925">
        <v>25</v>
      </c>
      <c r="D925" t="s">
        <v>19</v>
      </c>
      <c r="E925">
        <v>733.863060951232</v>
      </c>
      <c r="F925">
        <v>544.36905267082295</v>
      </c>
      <c r="G925">
        <v>0</v>
      </c>
      <c r="H925">
        <v>6.0208258628845197</v>
      </c>
      <c r="I925">
        <v>495</v>
      </c>
      <c r="J925">
        <v>108</v>
      </c>
      <c r="K925">
        <v>0.1</v>
      </c>
      <c r="L925">
        <v>2002</v>
      </c>
      <c r="M925">
        <v>0.05</v>
      </c>
      <c r="N925">
        <v>4855</v>
      </c>
      <c r="O925" t="s">
        <v>29</v>
      </c>
      <c r="P925">
        <v>0.218181818181818</v>
      </c>
      <c r="Q925" t="str">
        <f t="shared" si="99"/>
        <v>Large</v>
      </c>
      <c r="R925">
        <f t="shared" si="100"/>
        <v>1</v>
      </c>
      <c r="S925" t="str">
        <f t="shared" si="101"/>
        <v>eilD76 25 2002 0,05</v>
      </c>
      <c r="T925" t="str">
        <f t="shared" si="102"/>
        <v>eilD76 25 2002 0,05_warmstart_544,369052670823</v>
      </c>
      <c r="U925">
        <f t="shared" si="103"/>
        <v>0</v>
      </c>
      <c r="V925">
        <f t="shared" si="104"/>
        <v>1</v>
      </c>
      <c r="W925">
        <f t="shared" si="98"/>
        <v>2</v>
      </c>
    </row>
    <row r="926" spans="1:23" x14ac:dyDescent="0.2">
      <c r="A926">
        <v>31</v>
      </c>
      <c r="B926">
        <v>930</v>
      </c>
      <c r="C926">
        <v>250</v>
      </c>
      <c r="D926" t="s">
        <v>19</v>
      </c>
      <c r="E926">
        <v>125.550838470458</v>
      </c>
      <c r="F926">
        <v>222.99999999999801</v>
      </c>
      <c r="G926">
        <v>0</v>
      </c>
      <c r="H926">
        <v>8.4447522163391096</v>
      </c>
      <c r="I926">
        <v>169</v>
      </c>
      <c r="J926">
        <v>106</v>
      </c>
      <c r="K926">
        <v>0.1</v>
      </c>
      <c r="L926">
        <v>2001</v>
      </c>
      <c r="M926">
        <v>0.25</v>
      </c>
      <c r="N926">
        <v>0</v>
      </c>
      <c r="O926" t="s">
        <v>24</v>
      </c>
      <c r="P926">
        <v>0.62721893491124203</v>
      </c>
      <c r="Q926" t="str">
        <f t="shared" si="99"/>
        <v>Medium</v>
      </c>
      <c r="R926">
        <f t="shared" si="100"/>
        <v>1</v>
      </c>
      <c r="S926" t="str">
        <f t="shared" si="101"/>
        <v>eil31 250 2001 0,25</v>
      </c>
      <c r="T926" t="str">
        <f t="shared" si="102"/>
        <v>eil31 250 2001 0,25_warmstart_222,999999999998</v>
      </c>
      <c r="U926">
        <f t="shared" si="103"/>
        <v>0</v>
      </c>
      <c r="V926">
        <f t="shared" si="104"/>
        <v>1</v>
      </c>
      <c r="W926">
        <f t="shared" si="98"/>
        <v>2</v>
      </c>
    </row>
    <row r="927" spans="1:23" x14ac:dyDescent="0.2">
      <c r="A927">
        <v>22</v>
      </c>
      <c r="B927">
        <v>462</v>
      </c>
      <c r="C927">
        <v>25</v>
      </c>
      <c r="D927" t="s">
        <v>16</v>
      </c>
      <c r="E927">
        <v>18.384208202362</v>
      </c>
      <c r="F927">
        <v>278.43707695875997</v>
      </c>
      <c r="G927">
        <v>0</v>
      </c>
      <c r="H927">
        <v>0</v>
      </c>
      <c r="I927">
        <v>1643</v>
      </c>
      <c r="J927">
        <v>0</v>
      </c>
      <c r="K927">
        <v>0</v>
      </c>
      <c r="L927">
        <v>2002</v>
      </c>
      <c r="M927">
        <v>0.05</v>
      </c>
      <c r="N927">
        <v>0</v>
      </c>
      <c r="O927" t="s">
        <v>22</v>
      </c>
      <c r="P927">
        <v>0</v>
      </c>
      <c r="Q927" t="str">
        <f t="shared" si="99"/>
        <v>Small</v>
      </c>
      <c r="R927">
        <f t="shared" si="100"/>
        <v>1</v>
      </c>
      <c r="S927" t="str">
        <f t="shared" si="101"/>
        <v>eil22 25 2002 0,05</v>
      </c>
      <c r="T927" t="str">
        <f t="shared" si="102"/>
        <v>eil22 25 2002 0,05_cut_278,43707695876</v>
      </c>
      <c r="U927">
        <f t="shared" si="103"/>
        <v>0</v>
      </c>
      <c r="V927">
        <f t="shared" si="104"/>
        <v>1</v>
      </c>
      <c r="W927">
        <f t="shared" si="98"/>
        <v>2</v>
      </c>
    </row>
    <row r="928" spans="1:23" x14ac:dyDescent="0.2">
      <c r="A928">
        <v>76</v>
      </c>
      <c r="B928">
        <v>5700</v>
      </c>
      <c r="C928">
        <v>25</v>
      </c>
      <c r="D928" t="s">
        <v>19</v>
      </c>
      <c r="E928">
        <v>3668.0048098564098</v>
      </c>
      <c r="F928">
        <v>544.36905267082795</v>
      </c>
      <c r="G928">
        <v>0</v>
      </c>
      <c r="H928">
        <v>6.1910004615783603</v>
      </c>
      <c r="I928">
        <v>475</v>
      </c>
      <c r="J928">
        <v>131</v>
      </c>
      <c r="K928">
        <v>0.1</v>
      </c>
      <c r="L928">
        <v>1999</v>
      </c>
      <c r="M928">
        <v>0.05</v>
      </c>
      <c r="N928">
        <v>25696</v>
      </c>
      <c r="O928" t="s">
        <v>30</v>
      </c>
      <c r="P928">
        <v>0.27578947368420997</v>
      </c>
      <c r="Q928" t="str">
        <f t="shared" si="99"/>
        <v>Large</v>
      </c>
      <c r="R928">
        <f t="shared" si="100"/>
        <v>1</v>
      </c>
      <c r="S928" t="str">
        <f t="shared" si="101"/>
        <v>eilA76 25 1999 0,05</v>
      </c>
      <c r="T928" t="str">
        <f t="shared" si="102"/>
        <v>eilA76 25 1999 0,05_warmstart_544,369052670828</v>
      </c>
      <c r="U928">
        <f t="shared" si="103"/>
        <v>0</v>
      </c>
      <c r="V928">
        <f t="shared" si="104"/>
        <v>1</v>
      </c>
      <c r="W928">
        <f t="shared" si="98"/>
        <v>2</v>
      </c>
    </row>
    <row r="929" spans="1:23" x14ac:dyDescent="0.2">
      <c r="A929">
        <v>7</v>
      </c>
      <c r="B929">
        <v>42</v>
      </c>
      <c r="C929">
        <v>100</v>
      </c>
      <c r="D929" t="s">
        <v>19</v>
      </c>
      <c r="E929">
        <v>1.2615494728088299</v>
      </c>
      <c r="F929">
        <v>77.689999999999898</v>
      </c>
      <c r="G929">
        <v>0</v>
      </c>
      <c r="H929">
        <v>0.66556167602538996</v>
      </c>
      <c r="I929">
        <v>19</v>
      </c>
      <c r="J929">
        <v>11</v>
      </c>
      <c r="K929">
        <v>0.1</v>
      </c>
      <c r="L929">
        <v>1999</v>
      </c>
      <c r="M929">
        <v>0.75</v>
      </c>
      <c r="N929">
        <v>186</v>
      </c>
      <c r="O929" t="s">
        <v>27</v>
      </c>
      <c r="P929">
        <v>0.57894736842105199</v>
      </c>
      <c r="Q929" t="str">
        <f t="shared" si="99"/>
        <v>Small</v>
      </c>
      <c r="R929">
        <f t="shared" si="100"/>
        <v>1</v>
      </c>
      <c r="S929" t="str">
        <f t="shared" si="101"/>
        <v>eil7 100 1999 0,75</v>
      </c>
      <c r="T929" t="str">
        <f t="shared" si="102"/>
        <v>eil7 100 1999 0,75_warmstart_77,6899999999999</v>
      </c>
      <c r="U929">
        <f t="shared" si="103"/>
        <v>0</v>
      </c>
      <c r="V929">
        <f t="shared" si="104"/>
        <v>1</v>
      </c>
      <c r="W929">
        <f t="shared" si="98"/>
        <v>2</v>
      </c>
    </row>
    <row r="930" spans="1:23" x14ac:dyDescent="0.2">
      <c r="A930">
        <v>23</v>
      </c>
      <c r="B930">
        <v>506</v>
      </c>
      <c r="C930">
        <v>50</v>
      </c>
      <c r="D930" t="s">
        <v>16</v>
      </c>
      <c r="E930">
        <v>21.0820679664611</v>
      </c>
      <c r="F930">
        <v>470.05859968022298</v>
      </c>
      <c r="G930">
        <v>0</v>
      </c>
      <c r="H930">
        <v>0</v>
      </c>
      <c r="I930">
        <v>364</v>
      </c>
      <c r="J930">
        <v>0</v>
      </c>
      <c r="K930">
        <v>0</v>
      </c>
      <c r="L930">
        <v>1999</v>
      </c>
      <c r="M930">
        <v>0.05</v>
      </c>
      <c r="N930">
        <v>0</v>
      </c>
      <c r="O930" t="s">
        <v>25</v>
      </c>
      <c r="P930">
        <v>0</v>
      </c>
      <c r="Q930" t="str">
        <f t="shared" si="99"/>
        <v>Small</v>
      </c>
      <c r="R930">
        <f t="shared" si="100"/>
        <v>1</v>
      </c>
      <c r="S930" t="str">
        <f t="shared" si="101"/>
        <v>eil23 50 1999 0,05</v>
      </c>
      <c r="T930" t="str">
        <f t="shared" si="102"/>
        <v>eil23 50 1999 0,05_cut_470,058599680223</v>
      </c>
      <c r="U930">
        <f t="shared" si="103"/>
        <v>0</v>
      </c>
      <c r="V930">
        <f t="shared" si="104"/>
        <v>1</v>
      </c>
      <c r="W930">
        <f t="shared" si="98"/>
        <v>2</v>
      </c>
    </row>
    <row r="931" spans="1:23" x14ac:dyDescent="0.2">
      <c r="A931">
        <v>76</v>
      </c>
      <c r="B931">
        <v>5700</v>
      </c>
      <c r="C931">
        <v>25</v>
      </c>
      <c r="D931" t="s">
        <v>16</v>
      </c>
      <c r="E931">
        <v>3250.7690305709798</v>
      </c>
      <c r="F931">
        <v>544.36905267082795</v>
      </c>
      <c r="G931">
        <v>0</v>
      </c>
      <c r="H931">
        <v>0</v>
      </c>
      <c r="I931">
        <v>3588</v>
      </c>
      <c r="J931">
        <v>0</v>
      </c>
      <c r="K931">
        <v>0</v>
      </c>
      <c r="L931">
        <v>2001</v>
      </c>
      <c r="M931">
        <v>0.75</v>
      </c>
      <c r="N931">
        <v>0</v>
      </c>
      <c r="O931" t="s">
        <v>33</v>
      </c>
      <c r="P931">
        <v>0</v>
      </c>
      <c r="Q931" t="str">
        <f t="shared" si="99"/>
        <v>Large</v>
      </c>
      <c r="R931">
        <f t="shared" si="100"/>
        <v>1</v>
      </c>
      <c r="S931" t="str">
        <f t="shared" si="101"/>
        <v>eilC76 25 2001 0,75</v>
      </c>
      <c r="T931" t="str">
        <f t="shared" si="102"/>
        <v>eilC76 25 2001 0,75_cut_544,369052670828</v>
      </c>
      <c r="U931">
        <f t="shared" si="103"/>
        <v>0</v>
      </c>
      <c r="V931">
        <f t="shared" si="104"/>
        <v>1</v>
      </c>
      <c r="W931">
        <f t="shared" si="98"/>
        <v>2</v>
      </c>
    </row>
    <row r="932" spans="1:23" x14ac:dyDescent="0.2">
      <c r="A932">
        <v>33</v>
      </c>
      <c r="B932">
        <v>1056</v>
      </c>
      <c r="C932">
        <v>100</v>
      </c>
      <c r="D932" t="s">
        <v>16</v>
      </c>
      <c r="E932">
        <v>4087.0502080917299</v>
      </c>
      <c r="F932">
        <v>442.65348671178799</v>
      </c>
      <c r="G932">
        <v>0</v>
      </c>
      <c r="H932">
        <v>0</v>
      </c>
      <c r="I932">
        <v>16482</v>
      </c>
      <c r="J932">
        <v>0</v>
      </c>
      <c r="K932">
        <v>0</v>
      </c>
      <c r="L932">
        <v>2002</v>
      </c>
      <c r="M932">
        <v>0.05</v>
      </c>
      <c r="N932">
        <v>0</v>
      </c>
      <c r="O932" t="s">
        <v>18</v>
      </c>
      <c r="P932">
        <v>0</v>
      </c>
      <c r="Q932" t="str">
        <f t="shared" si="99"/>
        <v>Medium</v>
      </c>
      <c r="R932">
        <f t="shared" si="100"/>
        <v>1</v>
      </c>
      <c r="S932" t="str">
        <f t="shared" si="101"/>
        <v>eil33 100 2002 0,05</v>
      </c>
      <c r="T932" t="str">
        <f t="shared" si="102"/>
        <v>eil33 100 2002 0,05_cut_442,653486711788</v>
      </c>
      <c r="U932">
        <f t="shared" si="103"/>
        <v>0</v>
      </c>
      <c r="V932">
        <f t="shared" si="104"/>
        <v>1</v>
      </c>
      <c r="W932">
        <f t="shared" si="98"/>
        <v>2</v>
      </c>
    </row>
    <row r="933" spans="1:23" x14ac:dyDescent="0.2">
      <c r="A933">
        <v>31</v>
      </c>
      <c r="B933">
        <v>930</v>
      </c>
      <c r="C933">
        <v>250</v>
      </c>
      <c r="D933" t="s">
        <v>16</v>
      </c>
      <c r="E933">
        <v>95.1258606910705</v>
      </c>
      <c r="F933">
        <v>222.99999999999801</v>
      </c>
      <c r="G933">
        <v>0</v>
      </c>
      <c r="H933">
        <v>0</v>
      </c>
      <c r="I933">
        <v>678</v>
      </c>
      <c r="J933">
        <v>0</v>
      </c>
      <c r="K933">
        <v>0</v>
      </c>
      <c r="L933">
        <v>2002</v>
      </c>
      <c r="M933">
        <v>0.25</v>
      </c>
      <c r="N933">
        <v>0</v>
      </c>
      <c r="O933" t="s">
        <v>24</v>
      </c>
      <c r="P933">
        <v>0</v>
      </c>
      <c r="Q933" t="str">
        <f t="shared" si="99"/>
        <v>Medium</v>
      </c>
      <c r="R933">
        <f t="shared" si="100"/>
        <v>1</v>
      </c>
      <c r="S933" t="str">
        <f t="shared" si="101"/>
        <v>eil31 250 2002 0,25</v>
      </c>
      <c r="T933" t="str">
        <f t="shared" si="102"/>
        <v>eil31 250 2002 0,25_cut_222,999999999998</v>
      </c>
      <c r="U933">
        <f t="shared" si="103"/>
        <v>0</v>
      </c>
      <c r="V933">
        <f t="shared" si="104"/>
        <v>1</v>
      </c>
      <c r="W933">
        <f t="shared" si="98"/>
        <v>2</v>
      </c>
    </row>
    <row r="934" spans="1:23" x14ac:dyDescent="0.2">
      <c r="A934">
        <v>22</v>
      </c>
      <c r="B934">
        <v>462</v>
      </c>
      <c r="C934">
        <v>100</v>
      </c>
      <c r="D934" t="s">
        <v>16</v>
      </c>
      <c r="E934">
        <v>371.85634398460297</v>
      </c>
      <c r="F934">
        <v>278.43707695875997</v>
      </c>
      <c r="G934">
        <v>0</v>
      </c>
      <c r="H934">
        <v>0</v>
      </c>
      <c r="I934">
        <v>7085</v>
      </c>
      <c r="J934">
        <v>0</v>
      </c>
      <c r="K934">
        <v>0</v>
      </c>
      <c r="L934">
        <v>2000</v>
      </c>
      <c r="M934">
        <v>0.05</v>
      </c>
      <c r="N934">
        <v>0</v>
      </c>
      <c r="O934" t="s">
        <v>22</v>
      </c>
      <c r="P934">
        <v>0</v>
      </c>
      <c r="Q934" t="str">
        <f t="shared" si="99"/>
        <v>Small</v>
      </c>
      <c r="R934">
        <f t="shared" si="100"/>
        <v>1</v>
      </c>
      <c r="S934" t="str">
        <f t="shared" si="101"/>
        <v>eil22 100 2000 0,05</v>
      </c>
      <c r="T934" t="str">
        <f t="shared" si="102"/>
        <v>eil22 100 2000 0,05_cut_278,43707695876</v>
      </c>
      <c r="U934">
        <f t="shared" si="103"/>
        <v>0</v>
      </c>
      <c r="V934">
        <f t="shared" si="104"/>
        <v>1</v>
      </c>
      <c r="W934">
        <f t="shared" si="98"/>
        <v>2</v>
      </c>
    </row>
    <row r="935" spans="1:23" x14ac:dyDescent="0.2">
      <c r="A935">
        <v>33</v>
      </c>
      <c r="B935">
        <v>1056</v>
      </c>
      <c r="C935">
        <v>25</v>
      </c>
      <c r="D935" t="s">
        <v>16</v>
      </c>
      <c r="E935">
        <v>202.239445209503</v>
      </c>
      <c r="F935">
        <v>442.65348671178498</v>
      </c>
      <c r="G935">
        <v>0</v>
      </c>
      <c r="H935">
        <v>0</v>
      </c>
      <c r="I935">
        <v>3146</v>
      </c>
      <c r="J935">
        <v>0</v>
      </c>
      <c r="K935">
        <v>0</v>
      </c>
      <c r="L935">
        <v>2002</v>
      </c>
      <c r="M935">
        <v>0.75</v>
      </c>
      <c r="N935">
        <v>0</v>
      </c>
      <c r="O935" t="s">
        <v>18</v>
      </c>
      <c r="P935">
        <v>0</v>
      </c>
      <c r="Q935" t="str">
        <f t="shared" si="99"/>
        <v>Medium</v>
      </c>
      <c r="R935">
        <f t="shared" si="100"/>
        <v>1</v>
      </c>
      <c r="S935" t="str">
        <f t="shared" si="101"/>
        <v>eil33 25 2002 0,75</v>
      </c>
      <c r="T935" t="str">
        <f t="shared" si="102"/>
        <v>eil33 25 2002 0,75_cut_442,653486711785</v>
      </c>
      <c r="U935">
        <f t="shared" si="103"/>
        <v>0</v>
      </c>
      <c r="V935">
        <f t="shared" si="104"/>
        <v>1</v>
      </c>
      <c r="W935">
        <f t="shared" si="98"/>
        <v>2</v>
      </c>
    </row>
    <row r="936" spans="1:23" x14ac:dyDescent="0.2">
      <c r="A936">
        <v>101</v>
      </c>
      <c r="B936">
        <v>10100</v>
      </c>
      <c r="C936">
        <v>50</v>
      </c>
      <c r="D936" t="s">
        <v>19</v>
      </c>
      <c r="E936">
        <v>7215.7044370174399</v>
      </c>
      <c r="F936" t="s">
        <v>17</v>
      </c>
      <c r="G936" t="s">
        <v>17</v>
      </c>
      <c r="H936">
        <v>29.623367309570298</v>
      </c>
      <c r="I936">
        <v>1217</v>
      </c>
      <c r="J936">
        <v>346</v>
      </c>
      <c r="K936">
        <v>0.1</v>
      </c>
      <c r="L936">
        <v>1999</v>
      </c>
      <c r="M936">
        <v>0.25</v>
      </c>
      <c r="N936">
        <v>1595</v>
      </c>
      <c r="O936" t="s">
        <v>31</v>
      </c>
      <c r="P936">
        <v>0.28430566967953902</v>
      </c>
      <c r="Q936" t="str">
        <f t="shared" si="99"/>
        <v>Large</v>
      </c>
      <c r="R936">
        <f t="shared" si="100"/>
        <v>0</v>
      </c>
      <c r="S936" t="str">
        <f t="shared" si="101"/>
        <v>eilA101 50 1999 0,25</v>
      </c>
      <c r="T936" t="str">
        <f t="shared" si="102"/>
        <v>eilA101 50 1999 0,25_warmstart_inf</v>
      </c>
      <c r="U936" t="str">
        <f t="shared" si="103"/>
        <v>inf</v>
      </c>
      <c r="V936">
        <f t="shared" si="104"/>
        <v>0</v>
      </c>
      <c r="W936">
        <f t="shared" si="98"/>
        <v>2</v>
      </c>
    </row>
    <row r="937" spans="1:23" x14ac:dyDescent="0.2">
      <c r="A937">
        <v>51</v>
      </c>
      <c r="B937">
        <v>2550</v>
      </c>
      <c r="C937">
        <v>50</v>
      </c>
      <c r="D937" t="s">
        <v>19</v>
      </c>
      <c r="E937">
        <v>7203.3650927543604</v>
      </c>
      <c r="F937">
        <v>428.87175639201803</v>
      </c>
      <c r="G937">
        <v>1.9907264934371002E-3</v>
      </c>
      <c r="H937">
        <v>4.4390125274658203</v>
      </c>
      <c r="I937">
        <v>392</v>
      </c>
      <c r="J937">
        <v>188</v>
      </c>
      <c r="K937">
        <v>0.1</v>
      </c>
      <c r="L937">
        <v>2002</v>
      </c>
      <c r="M937">
        <v>0.25</v>
      </c>
      <c r="N937">
        <v>61759</v>
      </c>
      <c r="O937" t="s">
        <v>20</v>
      </c>
      <c r="P937">
        <v>0.47959183673469302</v>
      </c>
      <c r="Q937" t="str">
        <f t="shared" si="99"/>
        <v>Large</v>
      </c>
      <c r="R937">
        <f t="shared" si="100"/>
        <v>1</v>
      </c>
      <c r="S937" t="str">
        <f t="shared" si="101"/>
        <v>eil51 50 2002 0,25</v>
      </c>
      <c r="T937" t="str">
        <f t="shared" si="102"/>
        <v>eil51 50 2002 0,25_warmstart_428,871756392018</v>
      </c>
      <c r="U937">
        <f t="shared" si="103"/>
        <v>1.9907264934371002E-3</v>
      </c>
      <c r="V937">
        <f t="shared" si="104"/>
        <v>0</v>
      </c>
      <c r="W937">
        <f t="shared" si="98"/>
        <v>2</v>
      </c>
    </row>
    <row r="938" spans="1:23" x14ac:dyDescent="0.2">
      <c r="A938">
        <v>22</v>
      </c>
      <c r="B938">
        <v>462</v>
      </c>
      <c r="C938">
        <v>250</v>
      </c>
      <c r="D938" t="s">
        <v>19</v>
      </c>
      <c r="E938">
        <v>1000.37203049659</v>
      </c>
      <c r="F938">
        <v>278.437076958761</v>
      </c>
      <c r="G938">
        <v>0</v>
      </c>
      <c r="H938">
        <v>7.6405677795410103</v>
      </c>
      <c r="I938">
        <v>424</v>
      </c>
      <c r="J938">
        <v>154</v>
      </c>
      <c r="K938">
        <v>0.1</v>
      </c>
      <c r="L938">
        <v>2001</v>
      </c>
      <c r="M938">
        <v>0.75</v>
      </c>
      <c r="N938">
        <v>21128</v>
      </c>
      <c r="O938" t="s">
        <v>22</v>
      </c>
      <c r="P938">
        <v>0.36320754716981102</v>
      </c>
      <c r="Q938" t="str">
        <f t="shared" si="99"/>
        <v>Small</v>
      </c>
      <c r="R938">
        <f t="shared" si="100"/>
        <v>1</v>
      </c>
      <c r="S938" t="str">
        <f t="shared" si="101"/>
        <v>eil22 250 2001 0,75</v>
      </c>
      <c r="T938" t="str">
        <f t="shared" si="102"/>
        <v>eil22 250 2001 0,75_warmstart_278,437076958761</v>
      </c>
      <c r="U938">
        <f t="shared" si="103"/>
        <v>0</v>
      </c>
      <c r="V938">
        <f t="shared" si="104"/>
        <v>1</v>
      </c>
      <c r="W938">
        <f t="shared" si="98"/>
        <v>2</v>
      </c>
    </row>
    <row r="939" spans="1:23" x14ac:dyDescent="0.2">
      <c r="A939">
        <v>48</v>
      </c>
      <c r="B939">
        <v>2256</v>
      </c>
      <c r="C939">
        <v>25</v>
      </c>
      <c r="D939" t="s">
        <v>19</v>
      </c>
      <c r="E939">
        <v>7202.0144276618903</v>
      </c>
      <c r="F939">
        <v>53366.761659129901</v>
      </c>
      <c r="G939">
        <v>0.298311897382664</v>
      </c>
      <c r="H939">
        <v>5.32212209701538</v>
      </c>
      <c r="I939">
        <v>1013</v>
      </c>
      <c r="J939">
        <v>298</v>
      </c>
      <c r="K939">
        <v>0.1</v>
      </c>
      <c r="L939">
        <v>2002</v>
      </c>
      <c r="M939">
        <v>0.25</v>
      </c>
      <c r="N939">
        <v>58719</v>
      </c>
      <c r="O939" t="s">
        <v>23</v>
      </c>
      <c r="P939">
        <v>0.29417571569595202</v>
      </c>
      <c r="Q939" t="str">
        <f t="shared" si="99"/>
        <v>Medium</v>
      </c>
      <c r="R939">
        <f t="shared" si="100"/>
        <v>1</v>
      </c>
      <c r="S939" t="str">
        <f t="shared" si="101"/>
        <v>att48 25 2002 0,25</v>
      </c>
      <c r="T939" t="str">
        <f t="shared" si="102"/>
        <v>att48 25 2002 0,25_warmstart_53366,7616591299</v>
      </c>
      <c r="U939">
        <f t="shared" si="103"/>
        <v>0.298311897382664</v>
      </c>
      <c r="V939">
        <f t="shared" si="104"/>
        <v>0</v>
      </c>
      <c r="W939">
        <f t="shared" si="98"/>
        <v>2</v>
      </c>
    </row>
    <row r="940" spans="1:23" x14ac:dyDescent="0.2">
      <c r="A940">
        <v>51</v>
      </c>
      <c r="B940">
        <v>2550</v>
      </c>
      <c r="C940">
        <v>50</v>
      </c>
      <c r="D940" t="s">
        <v>16</v>
      </c>
      <c r="E940">
        <v>7203.28952622413</v>
      </c>
      <c r="F940">
        <v>435.60586620522901</v>
      </c>
      <c r="G940">
        <v>2.6119290143461302E-2</v>
      </c>
      <c r="H940">
        <v>0</v>
      </c>
      <c r="I940">
        <v>16524</v>
      </c>
      <c r="J940">
        <v>0</v>
      </c>
      <c r="K940">
        <v>0</v>
      </c>
      <c r="L940">
        <v>1998</v>
      </c>
      <c r="M940">
        <v>0.25</v>
      </c>
      <c r="N940">
        <v>0</v>
      </c>
      <c r="O940" t="s">
        <v>20</v>
      </c>
      <c r="P940">
        <v>0</v>
      </c>
      <c r="Q940" t="str">
        <f t="shared" si="99"/>
        <v>Large</v>
      </c>
      <c r="R940">
        <f t="shared" si="100"/>
        <v>1</v>
      </c>
      <c r="S940" t="str">
        <f t="shared" si="101"/>
        <v>eil51 50 1998 0,25</v>
      </c>
      <c r="T940" t="str">
        <f t="shared" si="102"/>
        <v>eil51 50 1998 0,25_cut_435,605866205229</v>
      </c>
      <c r="U940">
        <f t="shared" si="103"/>
        <v>2.6119290143461302E-2</v>
      </c>
      <c r="V940">
        <f t="shared" si="104"/>
        <v>0</v>
      </c>
      <c r="W940">
        <f t="shared" si="98"/>
        <v>2</v>
      </c>
    </row>
    <row r="941" spans="1:23" x14ac:dyDescent="0.2">
      <c r="A941">
        <v>76</v>
      </c>
      <c r="B941">
        <v>5700</v>
      </c>
      <c r="C941">
        <v>50</v>
      </c>
      <c r="D941" t="s">
        <v>19</v>
      </c>
      <c r="E941">
        <v>3529.6387107372202</v>
      </c>
      <c r="F941">
        <v>544.36905267083296</v>
      </c>
      <c r="G941">
        <v>0</v>
      </c>
      <c r="H941">
        <v>9.2078096866607595</v>
      </c>
      <c r="I941">
        <v>815</v>
      </c>
      <c r="J941">
        <v>362</v>
      </c>
      <c r="K941">
        <v>0.1</v>
      </c>
      <c r="L941">
        <v>2001</v>
      </c>
      <c r="M941">
        <v>0.75</v>
      </c>
      <c r="N941">
        <v>11649</v>
      </c>
      <c r="O941" t="s">
        <v>29</v>
      </c>
      <c r="P941">
        <v>0.44417177914110401</v>
      </c>
      <c r="Q941" t="str">
        <f t="shared" si="99"/>
        <v>Large</v>
      </c>
      <c r="R941">
        <f t="shared" si="100"/>
        <v>1</v>
      </c>
      <c r="S941" t="str">
        <f t="shared" si="101"/>
        <v>eilD76 50 2001 0,75</v>
      </c>
      <c r="T941" t="str">
        <f t="shared" si="102"/>
        <v>eilD76 50 2001 0,75_warmstart_544,369052670833</v>
      </c>
      <c r="U941" t="str">
        <f t="shared" si="103"/>
        <v>Niet meedoen</v>
      </c>
      <c r="V941">
        <f t="shared" si="104"/>
        <v>1</v>
      </c>
      <c r="W941">
        <f t="shared" si="98"/>
        <v>2</v>
      </c>
    </row>
    <row r="942" spans="1:23" x14ac:dyDescent="0.2">
      <c r="A942">
        <v>101</v>
      </c>
      <c r="B942">
        <v>10100</v>
      </c>
      <c r="C942">
        <v>50</v>
      </c>
      <c r="D942" t="s">
        <v>19</v>
      </c>
      <c r="E942">
        <v>7214.7857751846304</v>
      </c>
      <c r="F942" t="s">
        <v>17</v>
      </c>
      <c r="G942" t="s">
        <v>17</v>
      </c>
      <c r="H942">
        <v>24.512310028076101</v>
      </c>
      <c r="I942">
        <v>892</v>
      </c>
      <c r="J942">
        <v>286</v>
      </c>
      <c r="K942">
        <v>0.1</v>
      </c>
      <c r="L942">
        <v>2002</v>
      </c>
      <c r="M942">
        <v>0.75</v>
      </c>
      <c r="N942">
        <v>4561</v>
      </c>
      <c r="O942" t="s">
        <v>32</v>
      </c>
      <c r="P942">
        <v>0.320627802690582</v>
      </c>
      <c r="Q942" t="str">
        <f t="shared" si="99"/>
        <v>Large</v>
      </c>
      <c r="R942">
        <f t="shared" si="100"/>
        <v>0</v>
      </c>
      <c r="S942" t="str">
        <f t="shared" si="101"/>
        <v>eilB101 50 2002 0,75</v>
      </c>
      <c r="T942" t="str">
        <f t="shared" si="102"/>
        <v>eilB101 50 2002 0,75_warmstart_inf</v>
      </c>
      <c r="U942" t="str">
        <f t="shared" si="103"/>
        <v>Niet meedoen</v>
      </c>
      <c r="V942">
        <f t="shared" si="104"/>
        <v>0</v>
      </c>
      <c r="W942">
        <f t="shared" si="98"/>
        <v>2</v>
      </c>
    </row>
    <row r="943" spans="1:23" x14ac:dyDescent="0.2">
      <c r="A943">
        <v>101</v>
      </c>
      <c r="B943">
        <v>10100</v>
      </c>
      <c r="C943">
        <v>100</v>
      </c>
      <c r="D943" t="s">
        <v>16</v>
      </c>
      <c r="E943">
        <v>7224.3140938282004</v>
      </c>
      <c r="F943" t="s">
        <v>17</v>
      </c>
      <c r="G943" t="s">
        <v>17</v>
      </c>
      <c r="H943">
        <v>0</v>
      </c>
      <c r="I943">
        <v>2960</v>
      </c>
      <c r="J943">
        <v>0</v>
      </c>
      <c r="K943">
        <v>0</v>
      </c>
      <c r="L943">
        <v>2002</v>
      </c>
      <c r="M943">
        <v>0.25</v>
      </c>
      <c r="N943">
        <v>0</v>
      </c>
      <c r="O943" t="s">
        <v>32</v>
      </c>
      <c r="P943">
        <v>0</v>
      </c>
      <c r="Q943" t="str">
        <f t="shared" si="99"/>
        <v>Large</v>
      </c>
      <c r="R943">
        <f t="shared" si="100"/>
        <v>0</v>
      </c>
      <c r="S943" t="str">
        <f t="shared" si="101"/>
        <v>eilB101 100 2002 0,25</v>
      </c>
      <c r="T943" t="str">
        <f t="shared" si="102"/>
        <v>eilB101 100 2002 0,25_cut_inf</v>
      </c>
      <c r="U943" t="str">
        <f t="shared" si="103"/>
        <v>inf</v>
      </c>
      <c r="V943">
        <f t="shared" si="104"/>
        <v>0</v>
      </c>
      <c r="W943">
        <f t="shared" si="98"/>
        <v>2</v>
      </c>
    </row>
    <row r="944" spans="1:23" x14ac:dyDescent="0.2">
      <c r="A944">
        <v>76</v>
      </c>
      <c r="B944">
        <v>5700</v>
      </c>
      <c r="C944">
        <v>100</v>
      </c>
      <c r="D944" t="s">
        <v>16</v>
      </c>
      <c r="E944">
        <v>7213.6338238716098</v>
      </c>
      <c r="F944" t="s">
        <v>17</v>
      </c>
      <c r="G944" t="s">
        <v>17</v>
      </c>
      <c r="H944">
        <v>0</v>
      </c>
      <c r="I944">
        <v>3387</v>
      </c>
      <c r="J944">
        <v>0</v>
      </c>
      <c r="K944">
        <v>0</v>
      </c>
      <c r="L944">
        <v>1999</v>
      </c>
      <c r="M944">
        <v>0.75</v>
      </c>
      <c r="N944">
        <v>0</v>
      </c>
      <c r="O944" t="s">
        <v>30</v>
      </c>
      <c r="P944">
        <v>0</v>
      </c>
      <c r="Q944" t="str">
        <f t="shared" si="99"/>
        <v>Large</v>
      </c>
      <c r="R944">
        <f t="shared" si="100"/>
        <v>0</v>
      </c>
      <c r="S944" t="str">
        <f t="shared" si="101"/>
        <v>eilA76 100 1999 0,75</v>
      </c>
      <c r="T944" t="str">
        <f t="shared" si="102"/>
        <v>eilA76 100 1999 0,75_cut_inf</v>
      </c>
      <c r="U944" t="str">
        <f t="shared" si="103"/>
        <v>inf</v>
      </c>
      <c r="V944">
        <f t="shared" si="104"/>
        <v>0</v>
      </c>
      <c r="W944">
        <f t="shared" si="98"/>
        <v>2</v>
      </c>
    </row>
    <row r="945" spans="1:23" x14ac:dyDescent="0.2">
      <c r="A945">
        <v>22</v>
      </c>
      <c r="B945">
        <v>462</v>
      </c>
      <c r="C945">
        <v>250</v>
      </c>
      <c r="D945" t="s">
        <v>19</v>
      </c>
      <c r="E945">
        <v>1064.4781434535901</v>
      </c>
      <c r="F945">
        <v>278.43707695875997</v>
      </c>
      <c r="G945">
        <v>0</v>
      </c>
      <c r="H945">
        <v>6.3194401264190603</v>
      </c>
      <c r="I945">
        <v>273</v>
      </c>
      <c r="J945">
        <v>115</v>
      </c>
      <c r="K945">
        <v>0.1</v>
      </c>
      <c r="L945">
        <v>2000</v>
      </c>
      <c r="M945">
        <v>0.05</v>
      </c>
      <c r="N945">
        <v>28075</v>
      </c>
      <c r="O945" t="s">
        <v>22</v>
      </c>
      <c r="P945">
        <v>0.42124542124542103</v>
      </c>
      <c r="Q945" t="str">
        <f t="shared" si="99"/>
        <v>Small</v>
      </c>
      <c r="R945">
        <f t="shared" si="100"/>
        <v>1</v>
      </c>
      <c r="S945" t="str">
        <f t="shared" si="101"/>
        <v>eil22 250 2000 0,05</v>
      </c>
      <c r="T945" t="str">
        <f t="shared" si="102"/>
        <v>eil22 250 2000 0,05_warmstart_278,43707695876</v>
      </c>
      <c r="U945">
        <f t="shared" si="103"/>
        <v>0</v>
      </c>
      <c r="V945">
        <f t="shared" si="104"/>
        <v>1</v>
      </c>
      <c r="W945">
        <f t="shared" si="98"/>
        <v>2</v>
      </c>
    </row>
    <row r="946" spans="1:23" x14ac:dyDescent="0.2">
      <c r="A946">
        <v>22</v>
      </c>
      <c r="B946">
        <v>462</v>
      </c>
      <c r="C946">
        <v>50</v>
      </c>
      <c r="D946" t="s">
        <v>16</v>
      </c>
      <c r="E946">
        <v>34.2603726387023</v>
      </c>
      <c r="F946">
        <v>278.43707695875997</v>
      </c>
      <c r="G946">
        <v>0</v>
      </c>
      <c r="H946">
        <v>0</v>
      </c>
      <c r="I946">
        <v>4111</v>
      </c>
      <c r="J946">
        <v>0</v>
      </c>
      <c r="K946">
        <v>0</v>
      </c>
      <c r="L946">
        <v>2002</v>
      </c>
      <c r="M946">
        <v>0.75</v>
      </c>
      <c r="N946">
        <v>0</v>
      </c>
      <c r="O946" t="s">
        <v>22</v>
      </c>
      <c r="P946">
        <v>0</v>
      </c>
      <c r="Q946" t="str">
        <f t="shared" si="99"/>
        <v>Small</v>
      </c>
      <c r="R946">
        <f t="shared" si="100"/>
        <v>1</v>
      </c>
      <c r="S946" t="str">
        <f t="shared" si="101"/>
        <v>eil22 50 2002 0,75</v>
      </c>
      <c r="T946" t="str">
        <f t="shared" si="102"/>
        <v>eil22 50 2002 0,75_cut_278,43707695876</v>
      </c>
      <c r="U946">
        <f t="shared" si="103"/>
        <v>0</v>
      </c>
      <c r="V946">
        <f t="shared" si="104"/>
        <v>1</v>
      </c>
      <c r="W946">
        <f t="shared" si="98"/>
        <v>2</v>
      </c>
    </row>
    <row r="947" spans="1:23" x14ac:dyDescent="0.2">
      <c r="A947">
        <v>76</v>
      </c>
      <c r="B947">
        <v>5700</v>
      </c>
      <c r="C947">
        <v>50</v>
      </c>
      <c r="D947" t="s">
        <v>16</v>
      </c>
      <c r="E947">
        <v>7210.3885812759399</v>
      </c>
      <c r="F947" t="s">
        <v>17</v>
      </c>
      <c r="G947" t="s">
        <v>17</v>
      </c>
      <c r="H947">
        <v>0</v>
      </c>
      <c r="I947">
        <v>6437</v>
      </c>
      <c r="J947">
        <v>0</v>
      </c>
      <c r="K947">
        <v>0</v>
      </c>
      <c r="L947">
        <v>2001</v>
      </c>
      <c r="M947">
        <v>0.05</v>
      </c>
      <c r="N947">
        <v>0</v>
      </c>
      <c r="O947" t="s">
        <v>33</v>
      </c>
      <c r="P947">
        <v>0</v>
      </c>
      <c r="Q947" t="str">
        <f t="shared" si="99"/>
        <v>Large</v>
      </c>
      <c r="R947">
        <f t="shared" si="100"/>
        <v>0</v>
      </c>
      <c r="S947" t="str">
        <f t="shared" si="101"/>
        <v>eilC76 50 2001 0,05</v>
      </c>
      <c r="T947" t="str">
        <f t="shared" si="102"/>
        <v>eilC76 50 2001 0,05_cut_inf</v>
      </c>
      <c r="U947" t="str">
        <f t="shared" si="103"/>
        <v>inf</v>
      </c>
      <c r="V947">
        <f t="shared" si="104"/>
        <v>0</v>
      </c>
      <c r="W947">
        <f t="shared" si="98"/>
        <v>2</v>
      </c>
    </row>
    <row r="948" spans="1:23" x14ac:dyDescent="0.2">
      <c r="A948">
        <v>23</v>
      </c>
      <c r="B948">
        <v>506</v>
      </c>
      <c r="C948">
        <v>25</v>
      </c>
      <c r="D948" t="s">
        <v>16</v>
      </c>
      <c r="E948">
        <v>4.3899667263030997</v>
      </c>
      <c r="F948">
        <v>470.05859968022298</v>
      </c>
      <c r="G948">
        <v>0</v>
      </c>
      <c r="H948">
        <v>0</v>
      </c>
      <c r="I948">
        <v>267</v>
      </c>
      <c r="J948">
        <v>0</v>
      </c>
      <c r="K948">
        <v>0</v>
      </c>
      <c r="L948">
        <v>1999</v>
      </c>
      <c r="M948">
        <v>0.75</v>
      </c>
      <c r="N948">
        <v>0</v>
      </c>
      <c r="O948" t="s">
        <v>25</v>
      </c>
      <c r="P948">
        <v>0</v>
      </c>
      <c r="Q948" t="str">
        <f t="shared" si="99"/>
        <v>Small</v>
      </c>
      <c r="R948">
        <f t="shared" si="100"/>
        <v>1</v>
      </c>
      <c r="S948" t="str">
        <f t="shared" si="101"/>
        <v>eil23 25 1999 0,75</v>
      </c>
      <c r="T948" t="str">
        <f t="shared" si="102"/>
        <v>eil23 25 1999 0,75_cut_470,058599680223</v>
      </c>
      <c r="U948">
        <f t="shared" si="103"/>
        <v>0</v>
      </c>
      <c r="V948">
        <f t="shared" si="104"/>
        <v>1</v>
      </c>
      <c r="W948">
        <f t="shared" si="98"/>
        <v>2</v>
      </c>
    </row>
    <row r="949" spans="1:23" x14ac:dyDescent="0.2">
      <c r="A949">
        <v>30</v>
      </c>
      <c r="B949">
        <v>870</v>
      </c>
      <c r="C949">
        <v>25</v>
      </c>
      <c r="D949" t="s">
        <v>19</v>
      </c>
      <c r="E949">
        <v>20.3360981941223</v>
      </c>
      <c r="F949">
        <v>382.72988778852903</v>
      </c>
      <c r="G949">
        <v>0</v>
      </c>
      <c r="H949">
        <v>1.28318786621093</v>
      </c>
      <c r="I949">
        <v>312</v>
      </c>
      <c r="J949">
        <v>238</v>
      </c>
      <c r="K949">
        <v>0.1</v>
      </c>
      <c r="L949">
        <v>1998</v>
      </c>
      <c r="M949">
        <v>0.05</v>
      </c>
      <c r="N949">
        <v>0</v>
      </c>
      <c r="O949" t="s">
        <v>28</v>
      </c>
      <c r="P949">
        <v>0.762820512820512</v>
      </c>
      <c r="Q949" t="str">
        <f t="shared" si="99"/>
        <v>Medium</v>
      </c>
      <c r="R949">
        <f t="shared" si="100"/>
        <v>1</v>
      </c>
      <c r="S949" t="str">
        <f t="shared" si="101"/>
        <v>eil30 25 1998 0,05</v>
      </c>
      <c r="T949" t="str">
        <f t="shared" si="102"/>
        <v>eil30 25 1998 0,05_warmstart_382,729887788529</v>
      </c>
      <c r="U949">
        <f t="shared" si="103"/>
        <v>0</v>
      </c>
      <c r="V949">
        <f t="shared" si="104"/>
        <v>1</v>
      </c>
      <c r="W949">
        <f t="shared" si="98"/>
        <v>2</v>
      </c>
    </row>
    <row r="950" spans="1:23" x14ac:dyDescent="0.2">
      <c r="A950">
        <v>33</v>
      </c>
      <c r="B950">
        <v>1056</v>
      </c>
      <c r="C950">
        <v>50</v>
      </c>
      <c r="D950" t="s">
        <v>19</v>
      </c>
      <c r="E950">
        <v>266.09105849266001</v>
      </c>
      <c r="F950">
        <v>442.653486711791</v>
      </c>
      <c r="G950">
        <v>0</v>
      </c>
      <c r="H950">
        <v>4.9882073402404696</v>
      </c>
      <c r="I950">
        <v>375</v>
      </c>
      <c r="J950">
        <v>241</v>
      </c>
      <c r="K950">
        <v>0.1</v>
      </c>
      <c r="L950">
        <v>1998</v>
      </c>
      <c r="M950">
        <v>0.05</v>
      </c>
      <c r="N950">
        <v>4539</v>
      </c>
      <c r="O950" t="s">
        <v>18</v>
      </c>
      <c r="P950">
        <v>0.64266666666666605</v>
      </c>
      <c r="Q950" t="str">
        <f t="shared" si="99"/>
        <v>Medium</v>
      </c>
      <c r="R950">
        <f t="shared" si="100"/>
        <v>1</v>
      </c>
      <c r="S950" t="str">
        <f t="shared" si="101"/>
        <v>eil33 50 1998 0,05</v>
      </c>
      <c r="T950" t="str">
        <f t="shared" si="102"/>
        <v>eil33 50 1998 0,05_warmstart_442,653486711791</v>
      </c>
      <c r="U950">
        <f t="shared" si="103"/>
        <v>0</v>
      </c>
      <c r="V950">
        <f t="shared" si="104"/>
        <v>1</v>
      </c>
      <c r="W950">
        <f t="shared" si="98"/>
        <v>2</v>
      </c>
    </row>
    <row r="951" spans="1:23" x14ac:dyDescent="0.2">
      <c r="A951">
        <v>22</v>
      </c>
      <c r="B951">
        <v>462</v>
      </c>
      <c r="C951">
        <v>25</v>
      </c>
      <c r="D951" t="s">
        <v>19</v>
      </c>
      <c r="E951">
        <v>13.5247881412506</v>
      </c>
      <c r="F951">
        <v>278.43707695875997</v>
      </c>
      <c r="G951">
        <v>0</v>
      </c>
      <c r="H951">
        <v>0.85103774070739702</v>
      </c>
      <c r="I951">
        <v>252</v>
      </c>
      <c r="J951">
        <v>115</v>
      </c>
      <c r="K951">
        <v>0.1</v>
      </c>
      <c r="L951">
        <v>1999</v>
      </c>
      <c r="M951">
        <v>0.25</v>
      </c>
      <c r="N951">
        <v>366</v>
      </c>
      <c r="O951" t="s">
        <v>22</v>
      </c>
      <c r="P951">
        <v>0.456349206349206</v>
      </c>
      <c r="Q951" t="str">
        <f t="shared" si="99"/>
        <v>Small</v>
      </c>
      <c r="R951">
        <f t="shared" si="100"/>
        <v>1</v>
      </c>
      <c r="S951" t="str">
        <f t="shared" si="101"/>
        <v>eil22 25 1999 0,25</v>
      </c>
      <c r="T951" t="str">
        <f t="shared" si="102"/>
        <v>eil22 25 1999 0,25_warmstart_278,43707695876</v>
      </c>
      <c r="U951">
        <f t="shared" si="103"/>
        <v>0</v>
      </c>
      <c r="V951">
        <f t="shared" si="104"/>
        <v>1</v>
      </c>
      <c r="W951">
        <f t="shared" si="98"/>
        <v>2</v>
      </c>
    </row>
    <row r="952" spans="1:23" x14ac:dyDescent="0.2">
      <c r="A952">
        <v>31</v>
      </c>
      <c r="B952">
        <v>930</v>
      </c>
      <c r="C952">
        <v>100</v>
      </c>
      <c r="D952" t="s">
        <v>19</v>
      </c>
      <c r="E952">
        <v>12.7685611248016</v>
      </c>
      <c r="F952">
        <v>222.99999999999901</v>
      </c>
      <c r="G952">
        <v>0</v>
      </c>
      <c r="H952">
        <v>1.97739028930664</v>
      </c>
      <c r="I952">
        <v>135</v>
      </c>
      <c r="J952">
        <v>75</v>
      </c>
      <c r="K952">
        <v>0.1</v>
      </c>
      <c r="L952">
        <v>2002</v>
      </c>
      <c r="M952">
        <v>0.25</v>
      </c>
      <c r="N952">
        <v>0</v>
      </c>
      <c r="O952" t="s">
        <v>24</v>
      </c>
      <c r="P952">
        <v>0.55555555555555503</v>
      </c>
      <c r="Q952" t="str">
        <f t="shared" si="99"/>
        <v>Medium</v>
      </c>
      <c r="R952">
        <f t="shared" si="100"/>
        <v>1</v>
      </c>
      <c r="S952" t="str">
        <f t="shared" si="101"/>
        <v>eil31 100 2002 0,25</v>
      </c>
      <c r="T952" t="str">
        <f t="shared" si="102"/>
        <v>eil31 100 2002 0,25_warmstart_222,999999999999</v>
      </c>
      <c r="U952">
        <f t="shared" si="103"/>
        <v>0</v>
      </c>
      <c r="V952">
        <f t="shared" si="104"/>
        <v>1</v>
      </c>
      <c r="W952">
        <f t="shared" si="98"/>
        <v>2</v>
      </c>
    </row>
    <row r="953" spans="1:23" x14ac:dyDescent="0.2">
      <c r="A953">
        <v>22</v>
      </c>
      <c r="B953">
        <v>462</v>
      </c>
      <c r="C953">
        <v>100</v>
      </c>
      <c r="D953" t="s">
        <v>19</v>
      </c>
      <c r="E953">
        <v>107.88594651222201</v>
      </c>
      <c r="F953">
        <v>278.43707695875997</v>
      </c>
      <c r="G953">
        <v>0</v>
      </c>
      <c r="H953">
        <v>1.5335874557495099</v>
      </c>
      <c r="I953">
        <v>243</v>
      </c>
      <c r="J953">
        <v>63</v>
      </c>
      <c r="K953">
        <v>0.1</v>
      </c>
      <c r="L953">
        <v>2002</v>
      </c>
      <c r="M953">
        <v>0.75</v>
      </c>
      <c r="N953">
        <v>12526</v>
      </c>
      <c r="O953" t="s">
        <v>22</v>
      </c>
      <c r="P953">
        <v>0.25925925925925902</v>
      </c>
      <c r="Q953" t="str">
        <f t="shared" si="99"/>
        <v>Small</v>
      </c>
      <c r="R953">
        <f t="shared" si="100"/>
        <v>1</v>
      </c>
      <c r="S953" t="str">
        <f t="shared" si="101"/>
        <v>eil22 100 2002 0,75</v>
      </c>
      <c r="T953" t="str">
        <f t="shared" si="102"/>
        <v>eil22 100 2002 0,75_warmstart_278,43707695876</v>
      </c>
      <c r="U953">
        <f t="shared" si="103"/>
        <v>0</v>
      </c>
      <c r="V953">
        <f t="shared" si="104"/>
        <v>1</v>
      </c>
      <c r="W953">
        <f t="shared" si="98"/>
        <v>2</v>
      </c>
    </row>
    <row r="954" spans="1:23" x14ac:dyDescent="0.2">
      <c r="A954">
        <v>23</v>
      </c>
      <c r="B954">
        <v>506</v>
      </c>
      <c r="C954">
        <v>25</v>
      </c>
      <c r="D954" t="s">
        <v>19</v>
      </c>
      <c r="E954">
        <v>3.29281258583068</v>
      </c>
      <c r="F954">
        <v>470.05859968022298</v>
      </c>
      <c r="G954">
        <v>0</v>
      </c>
      <c r="H954">
        <v>0.68051576614379805</v>
      </c>
      <c r="I954">
        <v>136</v>
      </c>
      <c r="J954">
        <v>98</v>
      </c>
      <c r="K954">
        <v>0.1</v>
      </c>
      <c r="L954">
        <v>1998</v>
      </c>
      <c r="M954">
        <v>0.05</v>
      </c>
      <c r="N954">
        <v>0</v>
      </c>
      <c r="O954" t="s">
        <v>25</v>
      </c>
      <c r="P954">
        <v>0.72058823529411697</v>
      </c>
      <c r="Q954" t="str">
        <f t="shared" si="99"/>
        <v>Small</v>
      </c>
      <c r="R954">
        <f t="shared" si="100"/>
        <v>1</v>
      </c>
      <c r="S954" t="str">
        <f t="shared" si="101"/>
        <v>eil23 25 1998 0,05</v>
      </c>
      <c r="T954" t="str">
        <f t="shared" si="102"/>
        <v>eil23 25 1998 0,05_warmstart_470,058599680223</v>
      </c>
      <c r="U954">
        <f t="shared" si="103"/>
        <v>0</v>
      </c>
      <c r="V954">
        <f t="shared" si="104"/>
        <v>1</v>
      </c>
      <c r="W954">
        <f t="shared" si="98"/>
        <v>2</v>
      </c>
    </row>
    <row r="955" spans="1:23" x14ac:dyDescent="0.2">
      <c r="A955">
        <v>31</v>
      </c>
      <c r="B955">
        <v>930</v>
      </c>
      <c r="C955">
        <v>25</v>
      </c>
      <c r="D955" t="s">
        <v>19</v>
      </c>
      <c r="E955">
        <v>2.5524609088897701</v>
      </c>
      <c r="F955">
        <v>222.99999999999901</v>
      </c>
      <c r="G955">
        <v>0</v>
      </c>
      <c r="H955">
        <v>0.86647319793701105</v>
      </c>
      <c r="I955">
        <v>98</v>
      </c>
      <c r="J955">
        <v>75</v>
      </c>
      <c r="K955">
        <v>0.1</v>
      </c>
      <c r="L955">
        <v>1999</v>
      </c>
      <c r="M955">
        <v>0.25</v>
      </c>
      <c r="N955">
        <v>0</v>
      </c>
      <c r="O955" t="s">
        <v>24</v>
      </c>
      <c r="P955">
        <v>0.765306122448979</v>
      </c>
      <c r="Q955" t="str">
        <f t="shared" si="99"/>
        <v>Medium</v>
      </c>
      <c r="R955">
        <f t="shared" si="100"/>
        <v>1</v>
      </c>
      <c r="S955" t="str">
        <f t="shared" si="101"/>
        <v>eil31 25 1999 0,25</v>
      </c>
      <c r="T955" t="str">
        <f t="shared" si="102"/>
        <v>eil31 25 1999 0,25_warmstart_222,999999999999</v>
      </c>
      <c r="U955">
        <f t="shared" si="103"/>
        <v>0</v>
      </c>
      <c r="V955">
        <f t="shared" si="104"/>
        <v>1</v>
      </c>
      <c r="W955">
        <f t="shared" si="98"/>
        <v>2</v>
      </c>
    </row>
    <row r="956" spans="1:23" x14ac:dyDescent="0.2">
      <c r="A956">
        <v>7</v>
      </c>
      <c r="B956">
        <v>42</v>
      </c>
      <c r="C956">
        <v>100</v>
      </c>
      <c r="D956" t="s">
        <v>16</v>
      </c>
      <c r="E956">
        <v>3.1334345340728702</v>
      </c>
      <c r="F956">
        <v>99.409999999999798</v>
      </c>
      <c r="G956">
        <v>0</v>
      </c>
      <c r="H956">
        <v>0</v>
      </c>
      <c r="I956">
        <v>1109</v>
      </c>
      <c r="J956">
        <v>0</v>
      </c>
      <c r="K956">
        <v>0</v>
      </c>
      <c r="L956">
        <v>2002</v>
      </c>
      <c r="M956">
        <v>0.25</v>
      </c>
      <c r="N956">
        <v>0</v>
      </c>
      <c r="O956" t="s">
        <v>27</v>
      </c>
      <c r="P956">
        <v>0</v>
      </c>
      <c r="Q956" t="str">
        <f t="shared" si="99"/>
        <v>Small</v>
      </c>
      <c r="R956">
        <f t="shared" si="100"/>
        <v>1</v>
      </c>
      <c r="S956" t="str">
        <f t="shared" si="101"/>
        <v>eil7 100 2002 0,25</v>
      </c>
      <c r="T956" t="str">
        <f t="shared" si="102"/>
        <v>eil7 100 2002 0,25_cut_99,4099999999998</v>
      </c>
      <c r="U956">
        <f t="shared" si="103"/>
        <v>0</v>
      </c>
      <c r="V956">
        <f t="shared" si="104"/>
        <v>1</v>
      </c>
      <c r="W956">
        <f t="shared" si="98"/>
        <v>2</v>
      </c>
    </row>
    <row r="957" spans="1:23" x14ac:dyDescent="0.2">
      <c r="A957">
        <v>33</v>
      </c>
      <c r="B957">
        <v>1056</v>
      </c>
      <c r="C957">
        <v>50</v>
      </c>
      <c r="D957" t="s">
        <v>16</v>
      </c>
      <c r="E957">
        <v>1596.3182036876599</v>
      </c>
      <c r="F957">
        <v>442.65348671178702</v>
      </c>
      <c r="G957">
        <v>0</v>
      </c>
      <c r="H957">
        <v>0</v>
      </c>
      <c r="I957">
        <v>9811</v>
      </c>
      <c r="J957">
        <v>0</v>
      </c>
      <c r="K957">
        <v>0</v>
      </c>
      <c r="L957">
        <v>2002</v>
      </c>
      <c r="M957">
        <v>0.05</v>
      </c>
      <c r="N957">
        <v>0</v>
      </c>
      <c r="O957" t="s">
        <v>18</v>
      </c>
      <c r="P957">
        <v>0</v>
      </c>
      <c r="Q957" t="str">
        <f t="shared" si="99"/>
        <v>Medium</v>
      </c>
      <c r="R957">
        <f t="shared" si="100"/>
        <v>1</v>
      </c>
      <c r="S957" t="str">
        <f t="shared" si="101"/>
        <v>eil33 50 2002 0,05</v>
      </c>
      <c r="T957" t="str">
        <f t="shared" si="102"/>
        <v>eil33 50 2002 0,05_cut_442,653486711787</v>
      </c>
      <c r="U957">
        <f t="shared" si="103"/>
        <v>0</v>
      </c>
      <c r="V957">
        <f t="shared" si="104"/>
        <v>1</v>
      </c>
      <c r="W957">
        <f t="shared" si="98"/>
        <v>2</v>
      </c>
    </row>
    <row r="958" spans="1:23" x14ac:dyDescent="0.2">
      <c r="A958">
        <v>30</v>
      </c>
      <c r="B958">
        <v>870</v>
      </c>
      <c r="C958">
        <v>50</v>
      </c>
      <c r="D958" t="s">
        <v>16</v>
      </c>
      <c r="E958">
        <v>112.462414264678</v>
      </c>
      <c r="F958">
        <v>382.72988778852903</v>
      </c>
      <c r="G958">
        <v>0</v>
      </c>
      <c r="H958">
        <v>0</v>
      </c>
      <c r="I958">
        <v>1944</v>
      </c>
      <c r="J958">
        <v>0</v>
      </c>
      <c r="K958">
        <v>0</v>
      </c>
      <c r="L958">
        <v>2002</v>
      </c>
      <c r="M958">
        <v>0.25</v>
      </c>
      <c r="N958">
        <v>0</v>
      </c>
      <c r="O958" t="s">
        <v>28</v>
      </c>
      <c r="P958">
        <v>0</v>
      </c>
      <c r="Q958" t="str">
        <f t="shared" si="99"/>
        <v>Medium</v>
      </c>
      <c r="R958">
        <f t="shared" si="100"/>
        <v>1</v>
      </c>
      <c r="S958" t="str">
        <f t="shared" si="101"/>
        <v>eil30 50 2002 0,25</v>
      </c>
      <c r="T958" t="str">
        <f t="shared" si="102"/>
        <v>eil30 50 2002 0,25_cut_382,729887788529</v>
      </c>
      <c r="U958">
        <f t="shared" si="103"/>
        <v>0</v>
      </c>
      <c r="V958">
        <f t="shared" si="104"/>
        <v>1</v>
      </c>
      <c r="W958">
        <f t="shared" si="98"/>
        <v>2</v>
      </c>
    </row>
    <row r="959" spans="1:23" x14ac:dyDescent="0.2">
      <c r="A959">
        <v>51</v>
      </c>
      <c r="B959">
        <v>2550</v>
      </c>
      <c r="C959">
        <v>100</v>
      </c>
      <c r="D959" t="s">
        <v>19</v>
      </c>
      <c r="E959">
        <v>7208.7604727745002</v>
      </c>
      <c r="F959" t="s">
        <v>17</v>
      </c>
      <c r="G959" t="s">
        <v>17</v>
      </c>
      <c r="H959">
        <v>11.917143344879101</v>
      </c>
      <c r="I959">
        <v>470</v>
      </c>
      <c r="J959">
        <v>288</v>
      </c>
      <c r="K959">
        <v>0.1</v>
      </c>
      <c r="L959">
        <v>2000</v>
      </c>
      <c r="M959">
        <v>0.25</v>
      </c>
      <c r="N959">
        <v>9769</v>
      </c>
      <c r="O959" t="s">
        <v>20</v>
      </c>
      <c r="P959">
        <v>0.61276595744680795</v>
      </c>
      <c r="Q959" t="str">
        <f t="shared" si="99"/>
        <v>Large</v>
      </c>
      <c r="R959">
        <f t="shared" si="100"/>
        <v>0</v>
      </c>
      <c r="S959" t="str">
        <f t="shared" si="101"/>
        <v>eil51 100 2000 0,25</v>
      </c>
      <c r="T959" t="str">
        <f t="shared" si="102"/>
        <v>eil51 100 2000 0,25_warmstart_inf</v>
      </c>
      <c r="U959" t="str">
        <f t="shared" si="103"/>
        <v>inf</v>
      </c>
      <c r="V959">
        <f t="shared" si="104"/>
        <v>0</v>
      </c>
      <c r="W959">
        <f t="shared" si="98"/>
        <v>2</v>
      </c>
    </row>
    <row r="960" spans="1:23" x14ac:dyDescent="0.2">
      <c r="A960">
        <v>7</v>
      </c>
      <c r="B960">
        <v>42</v>
      </c>
      <c r="C960">
        <v>25</v>
      </c>
      <c r="D960" t="s">
        <v>16</v>
      </c>
      <c r="E960">
        <v>0.69322872161865201</v>
      </c>
      <c r="F960">
        <v>103.24</v>
      </c>
      <c r="G960">
        <v>0</v>
      </c>
      <c r="H960">
        <v>0</v>
      </c>
      <c r="I960">
        <v>168</v>
      </c>
      <c r="J960">
        <v>0</v>
      </c>
      <c r="K960">
        <v>0</v>
      </c>
      <c r="L960">
        <v>2002</v>
      </c>
      <c r="M960">
        <v>0.25</v>
      </c>
      <c r="N960">
        <v>0</v>
      </c>
      <c r="O960" t="s">
        <v>27</v>
      </c>
      <c r="P960">
        <v>0</v>
      </c>
      <c r="Q960" t="str">
        <f t="shared" si="99"/>
        <v>Small</v>
      </c>
      <c r="R960">
        <f t="shared" si="100"/>
        <v>1</v>
      </c>
      <c r="S960" t="str">
        <f t="shared" si="101"/>
        <v>eil7 25 2002 0,25</v>
      </c>
      <c r="T960" t="str">
        <f t="shared" si="102"/>
        <v>eil7 25 2002 0,25_cut_103,24</v>
      </c>
      <c r="U960">
        <f t="shared" si="103"/>
        <v>0</v>
      </c>
      <c r="V960">
        <f t="shared" si="104"/>
        <v>1</v>
      </c>
      <c r="W960">
        <f t="shared" si="98"/>
        <v>2</v>
      </c>
    </row>
    <row r="961" spans="1:23" x14ac:dyDescent="0.2">
      <c r="A961">
        <v>30</v>
      </c>
      <c r="B961">
        <v>870</v>
      </c>
      <c r="C961">
        <v>100</v>
      </c>
      <c r="D961" t="s">
        <v>16</v>
      </c>
      <c r="E961">
        <v>472.13906192779501</v>
      </c>
      <c r="F961">
        <v>382.72988778852903</v>
      </c>
      <c r="G961">
        <v>0</v>
      </c>
      <c r="H961">
        <v>0</v>
      </c>
      <c r="I961">
        <v>3865</v>
      </c>
      <c r="J961">
        <v>0</v>
      </c>
      <c r="K961">
        <v>0</v>
      </c>
      <c r="L961">
        <v>1999</v>
      </c>
      <c r="M961">
        <v>0.05</v>
      </c>
      <c r="N961">
        <v>0</v>
      </c>
      <c r="O961" t="s">
        <v>28</v>
      </c>
      <c r="P961">
        <v>0</v>
      </c>
      <c r="Q961" t="str">
        <f t="shared" si="99"/>
        <v>Medium</v>
      </c>
      <c r="R961">
        <f t="shared" si="100"/>
        <v>1</v>
      </c>
      <c r="S961" t="str">
        <f t="shared" si="101"/>
        <v>eil30 100 1999 0,05</v>
      </c>
      <c r="T961" t="str">
        <f t="shared" si="102"/>
        <v>eil30 100 1999 0,05_cut_382,729887788529</v>
      </c>
      <c r="U961">
        <f t="shared" si="103"/>
        <v>0</v>
      </c>
      <c r="V961">
        <f t="shared" si="104"/>
        <v>1</v>
      </c>
      <c r="W961">
        <f t="shared" si="98"/>
        <v>2</v>
      </c>
    </row>
    <row r="962" spans="1:23" x14ac:dyDescent="0.2">
      <c r="A962">
        <v>7</v>
      </c>
      <c r="B962">
        <v>42</v>
      </c>
      <c r="C962">
        <v>50</v>
      </c>
      <c r="D962" t="s">
        <v>19</v>
      </c>
      <c r="E962">
        <v>1.5178966522216699</v>
      </c>
      <c r="F962">
        <v>104</v>
      </c>
      <c r="G962">
        <v>0</v>
      </c>
      <c r="H962">
        <v>0.39054059982299799</v>
      </c>
      <c r="I962">
        <v>59</v>
      </c>
      <c r="J962">
        <v>55</v>
      </c>
      <c r="K962">
        <v>0.1</v>
      </c>
      <c r="L962">
        <v>1998</v>
      </c>
      <c r="M962">
        <v>0.05</v>
      </c>
      <c r="N962">
        <v>488</v>
      </c>
      <c r="O962" t="s">
        <v>27</v>
      </c>
      <c r="P962">
        <v>0.93220338983050799</v>
      </c>
      <c r="Q962" t="str">
        <f t="shared" si="99"/>
        <v>Small</v>
      </c>
      <c r="R962">
        <f t="shared" si="100"/>
        <v>1</v>
      </c>
      <c r="S962" t="str">
        <f t="shared" si="101"/>
        <v>eil7 50 1998 0,05</v>
      </c>
      <c r="T962" t="str">
        <f t="shared" si="102"/>
        <v>eil7 50 1998 0,05_warmstart_104</v>
      </c>
      <c r="U962">
        <f t="shared" si="103"/>
        <v>0</v>
      </c>
      <c r="V962">
        <f t="shared" si="104"/>
        <v>1</v>
      </c>
      <c r="W962">
        <f t="shared" ref="W962:W1025" si="105">COUNTIF(S:S,S962)</f>
        <v>2</v>
      </c>
    </row>
    <row r="963" spans="1:23" x14ac:dyDescent="0.2">
      <c r="A963">
        <v>31</v>
      </c>
      <c r="B963">
        <v>930</v>
      </c>
      <c r="C963">
        <v>25</v>
      </c>
      <c r="D963" t="s">
        <v>16</v>
      </c>
      <c r="E963">
        <v>5.05905985832214</v>
      </c>
      <c r="F963">
        <v>222.99999999999901</v>
      </c>
      <c r="G963">
        <v>0</v>
      </c>
      <c r="H963">
        <v>0</v>
      </c>
      <c r="I963">
        <v>199</v>
      </c>
      <c r="J963">
        <v>0</v>
      </c>
      <c r="K963">
        <v>0</v>
      </c>
      <c r="L963">
        <v>1999</v>
      </c>
      <c r="M963">
        <v>0.25</v>
      </c>
      <c r="N963">
        <v>0</v>
      </c>
      <c r="O963" t="s">
        <v>24</v>
      </c>
      <c r="P963">
        <v>0</v>
      </c>
      <c r="Q963" t="str">
        <f t="shared" ref="Q963:Q1026" si="106">IF(A963&lt;25,"Small",IF(A963&lt;50,"Medium","Large"))</f>
        <v>Medium</v>
      </c>
      <c r="R963">
        <f t="shared" ref="R963:R1026" si="107">IF(ISNUMBER(G963),1,0)</f>
        <v>1</v>
      </c>
      <c r="S963" t="str">
        <f t="shared" ref="S963:S1026" si="108">O963 &amp; " " &amp; C963  &amp; " " &amp; L963 &amp; " " &amp; M963</f>
        <v>eil31 25 1999 0,25</v>
      </c>
      <c r="T963" t="str">
        <f t="shared" ref="T963:T1026" si="109">S963&amp;"_"&amp;D963&amp;"_"&amp;F963</f>
        <v>eil31 25 1999 0,25_cut_222,999999999999</v>
      </c>
      <c r="U963">
        <f t="shared" ref="U963:U1026" si="110">IF(AND(D963="warmstart", COUNTIF(T:T,S963 &amp; "_cut_inf") &gt; 0), "Niet meedoen",G963)</f>
        <v>0</v>
      </c>
      <c r="V963">
        <f t="shared" ref="V963:V1026" si="111">IF(G963=0,1,0)</f>
        <v>1</v>
      </c>
      <c r="W963">
        <f t="shared" si="105"/>
        <v>2</v>
      </c>
    </row>
    <row r="964" spans="1:23" x14ac:dyDescent="0.2">
      <c r="A964">
        <v>76</v>
      </c>
      <c r="B964">
        <v>5700</v>
      </c>
      <c r="C964">
        <v>100</v>
      </c>
      <c r="D964" t="s">
        <v>19</v>
      </c>
      <c r="E964">
        <v>7215.0633466243698</v>
      </c>
      <c r="F964" t="s">
        <v>17</v>
      </c>
      <c r="G964" t="s">
        <v>17</v>
      </c>
      <c r="H964">
        <v>16.967318296432399</v>
      </c>
      <c r="I964">
        <v>459</v>
      </c>
      <c r="J964">
        <v>108</v>
      </c>
      <c r="K964">
        <v>0.1</v>
      </c>
      <c r="L964">
        <v>1999</v>
      </c>
      <c r="M964">
        <v>0.25</v>
      </c>
      <c r="N964">
        <v>651</v>
      </c>
      <c r="O964" t="s">
        <v>26</v>
      </c>
      <c r="P964">
        <v>0.23529411764705799</v>
      </c>
      <c r="Q964" t="str">
        <f t="shared" si="106"/>
        <v>Large</v>
      </c>
      <c r="R964">
        <f t="shared" si="107"/>
        <v>0</v>
      </c>
      <c r="S964" t="str">
        <f t="shared" si="108"/>
        <v>eilB76 100 1999 0,25</v>
      </c>
      <c r="T964" t="str">
        <f t="shared" si="109"/>
        <v>eilB76 100 1999 0,25_warmstart_inf</v>
      </c>
      <c r="U964" t="str">
        <f t="shared" si="110"/>
        <v>Niet meedoen</v>
      </c>
      <c r="V964">
        <f t="shared" si="111"/>
        <v>0</v>
      </c>
      <c r="W964">
        <f t="shared" si="105"/>
        <v>2</v>
      </c>
    </row>
    <row r="965" spans="1:23" x14ac:dyDescent="0.2">
      <c r="A965">
        <v>7</v>
      </c>
      <c r="B965">
        <v>42</v>
      </c>
      <c r="C965">
        <v>100</v>
      </c>
      <c r="D965" t="s">
        <v>19</v>
      </c>
      <c r="E965">
        <v>2.2734360694885201</v>
      </c>
      <c r="F965">
        <v>103.99999999999901</v>
      </c>
      <c r="G965">
        <v>0</v>
      </c>
      <c r="H965">
        <v>0.62539410591125399</v>
      </c>
      <c r="I965">
        <v>94</v>
      </c>
      <c r="J965">
        <v>71</v>
      </c>
      <c r="K965">
        <v>0.1</v>
      </c>
      <c r="L965">
        <v>1998</v>
      </c>
      <c r="M965">
        <v>0.05</v>
      </c>
      <c r="N965">
        <v>859</v>
      </c>
      <c r="O965" t="s">
        <v>27</v>
      </c>
      <c r="P965">
        <v>0.75531914893617003</v>
      </c>
      <c r="Q965" t="str">
        <f t="shared" si="106"/>
        <v>Small</v>
      </c>
      <c r="R965">
        <f t="shared" si="107"/>
        <v>1</v>
      </c>
      <c r="S965" t="str">
        <f t="shared" si="108"/>
        <v>eil7 100 1998 0,05</v>
      </c>
      <c r="T965" t="str">
        <f t="shared" si="109"/>
        <v>eil7 100 1998 0,05_warmstart_103,999999999999</v>
      </c>
      <c r="U965">
        <f t="shared" si="110"/>
        <v>0</v>
      </c>
      <c r="V965">
        <f t="shared" si="111"/>
        <v>1</v>
      </c>
      <c r="W965">
        <f t="shared" si="105"/>
        <v>2</v>
      </c>
    </row>
    <row r="966" spans="1:23" x14ac:dyDescent="0.2">
      <c r="A966">
        <v>13</v>
      </c>
      <c r="B966">
        <v>156</v>
      </c>
      <c r="C966">
        <v>25</v>
      </c>
      <c r="D966" t="s">
        <v>19</v>
      </c>
      <c r="E966">
        <v>0.85297393798828103</v>
      </c>
      <c r="F966">
        <v>153</v>
      </c>
      <c r="G966">
        <v>0</v>
      </c>
      <c r="H966">
        <v>0.41004490852355902</v>
      </c>
      <c r="I966">
        <v>84</v>
      </c>
      <c r="J966">
        <v>37</v>
      </c>
      <c r="K966">
        <v>0.1</v>
      </c>
      <c r="L966">
        <v>1998</v>
      </c>
      <c r="M966">
        <v>0.75</v>
      </c>
      <c r="N966">
        <v>0</v>
      </c>
      <c r="O966" t="s">
        <v>21</v>
      </c>
      <c r="P966">
        <v>0.44047619047619002</v>
      </c>
      <c r="Q966" t="str">
        <f t="shared" si="106"/>
        <v>Small</v>
      </c>
      <c r="R966">
        <f t="shared" si="107"/>
        <v>1</v>
      </c>
      <c r="S966" t="str">
        <f t="shared" si="108"/>
        <v>eil13 25 1998 0,75</v>
      </c>
      <c r="T966" t="str">
        <f t="shared" si="109"/>
        <v>eil13 25 1998 0,75_warmstart_153</v>
      </c>
      <c r="U966">
        <f t="shared" si="110"/>
        <v>0</v>
      </c>
      <c r="V966">
        <f t="shared" si="111"/>
        <v>1</v>
      </c>
      <c r="W966">
        <f t="shared" si="105"/>
        <v>2</v>
      </c>
    </row>
    <row r="967" spans="1:23" x14ac:dyDescent="0.2">
      <c r="A967">
        <v>48</v>
      </c>
      <c r="B967">
        <v>2256</v>
      </c>
      <c r="C967">
        <v>50</v>
      </c>
      <c r="D967" t="s">
        <v>16</v>
      </c>
      <c r="E967">
        <v>7203.0954520702298</v>
      </c>
      <c r="F967" t="s">
        <v>17</v>
      </c>
      <c r="G967" t="s">
        <v>17</v>
      </c>
      <c r="H967">
        <v>0</v>
      </c>
      <c r="I967">
        <v>15061</v>
      </c>
      <c r="J967">
        <v>0</v>
      </c>
      <c r="K967">
        <v>0</v>
      </c>
      <c r="L967">
        <v>2001</v>
      </c>
      <c r="M967">
        <v>0.25</v>
      </c>
      <c r="N967">
        <v>0</v>
      </c>
      <c r="O967" t="s">
        <v>23</v>
      </c>
      <c r="P967">
        <v>0</v>
      </c>
      <c r="Q967" t="str">
        <f t="shared" si="106"/>
        <v>Medium</v>
      </c>
      <c r="R967">
        <f t="shared" si="107"/>
        <v>0</v>
      </c>
      <c r="S967" t="str">
        <f t="shared" si="108"/>
        <v>att48 50 2001 0,25</v>
      </c>
      <c r="T967" t="str">
        <f t="shared" si="109"/>
        <v>att48 50 2001 0,25_cut_inf</v>
      </c>
      <c r="U967" t="str">
        <f t="shared" si="110"/>
        <v>inf</v>
      </c>
      <c r="V967">
        <f t="shared" si="111"/>
        <v>0</v>
      </c>
      <c r="W967">
        <f t="shared" si="105"/>
        <v>2</v>
      </c>
    </row>
    <row r="968" spans="1:23" x14ac:dyDescent="0.2">
      <c r="A968">
        <v>13</v>
      </c>
      <c r="B968">
        <v>156</v>
      </c>
      <c r="C968">
        <v>25</v>
      </c>
      <c r="D968" t="s">
        <v>16</v>
      </c>
      <c r="E968">
        <v>1.1925287246704099</v>
      </c>
      <c r="F968">
        <v>152.99999999999901</v>
      </c>
      <c r="G968">
        <v>0</v>
      </c>
      <c r="H968">
        <v>0</v>
      </c>
      <c r="I968">
        <v>54</v>
      </c>
      <c r="J968">
        <v>0</v>
      </c>
      <c r="K968">
        <v>0</v>
      </c>
      <c r="L968">
        <v>2000</v>
      </c>
      <c r="M968">
        <v>0.25</v>
      </c>
      <c r="N968">
        <v>0</v>
      </c>
      <c r="O968" t="s">
        <v>21</v>
      </c>
      <c r="P968">
        <v>0</v>
      </c>
      <c r="Q968" t="str">
        <f t="shared" si="106"/>
        <v>Small</v>
      </c>
      <c r="R968">
        <f t="shared" si="107"/>
        <v>1</v>
      </c>
      <c r="S968" t="str">
        <f t="shared" si="108"/>
        <v>eil13 25 2000 0,25</v>
      </c>
      <c r="T968" t="str">
        <f t="shared" si="109"/>
        <v>eil13 25 2000 0,25_cut_152,999999999999</v>
      </c>
      <c r="U968">
        <f t="shared" si="110"/>
        <v>0</v>
      </c>
      <c r="V968">
        <f t="shared" si="111"/>
        <v>1</v>
      </c>
      <c r="W968">
        <f t="shared" si="105"/>
        <v>2</v>
      </c>
    </row>
    <row r="969" spans="1:23" x14ac:dyDescent="0.2">
      <c r="A969">
        <v>31</v>
      </c>
      <c r="B969">
        <v>930</v>
      </c>
      <c r="C969">
        <v>100</v>
      </c>
      <c r="D969" t="s">
        <v>16</v>
      </c>
      <c r="E969">
        <v>18.5310716629028</v>
      </c>
      <c r="F969">
        <v>222.99999999999901</v>
      </c>
      <c r="G969">
        <v>0</v>
      </c>
      <c r="H969">
        <v>0</v>
      </c>
      <c r="I969">
        <v>351</v>
      </c>
      <c r="J969">
        <v>0</v>
      </c>
      <c r="K969">
        <v>0</v>
      </c>
      <c r="L969">
        <v>1999</v>
      </c>
      <c r="M969">
        <v>0.75</v>
      </c>
      <c r="N969">
        <v>0</v>
      </c>
      <c r="O969" t="s">
        <v>24</v>
      </c>
      <c r="P969">
        <v>0</v>
      </c>
      <c r="Q969" t="str">
        <f t="shared" si="106"/>
        <v>Medium</v>
      </c>
      <c r="R969">
        <f t="shared" si="107"/>
        <v>1</v>
      </c>
      <c r="S969" t="str">
        <f t="shared" si="108"/>
        <v>eil31 100 1999 0,75</v>
      </c>
      <c r="T969" t="str">
        <f t="shared" si="109"/>
        <v>eil31 100 1999 0,75_cut_222,999999999999</v>
      </c>
      <c r="U969">
        <f t="shared" si="110"/>
        <v>0</v>
      </c>
      <c r="V969">
        <f t="shared" si="111"/>
        <v>1</v>
      </c>
      <c r="W969">
        <f t="shared" si="105"/>
        <v>2</v>
      </c>
    </row>
    <row r="970" spans="1:23" x14ac:dyDescent="0.2">
      <c r="A970">
        <v>23</v>
      </c>
      <c r="B970">
        <v>506</v>
      </c>
      <c r="C970">
        <v>50</v>
      </c>
      <c r="D970" t="s">
        <v>16</v>
      </c>
      <c r="E970">
        <v>21.662868261337199</v>
      </c>
      <c r="F970">
        <v>470.05859968022298</v>
      </c>
      <c r="G970">
        <v>0</v>
      </c>
      <c r="H970">
        <v>0</v>
      </c>
      <c r="I970">
        <v>364</v>
      </c>
      <c r="J970">
        <v>0</v>
      </c>
      <c r="K970">
        <v>0</v>
      </c>
      <c r="L970">
        <v>2002</v>
      </c>
      <c r="M970">
        <v>0.75</v>
      </c>
      <c r="N970">
        <v>0</v>
      </c>
      <c r="O970" t="s">
        <v>25</v>
      </c>
      <c r="P970">
        <v>0</v>
      </c>
      <c r="Q970" t="str">
        <f t="shared" si="106"/>
        <v>Small</v>
      </c>
      <c r="R970">
        <f t="shared" si="107"/>
        <v>1</v>
      </c>
      <c r="S970" t="str">
        <f t="shared" si="108"/>
        <v>eil23 50 2002 0,75</v>
      </c>
      <c r="T970" t="str">
        <f t="shared" si="109"/>
        <v>eil23 50 2002 0,75_cut_470,058599680223</v>
      </c>
      <c r="U970">
        <f t="shared" si="110"/>
        <v>0</v>
      </c>
      <c r="V970">
        <f t="shared" si="111"/>
        <v>1</v>
      </c>
      <c r="W970">
        <f t="shared" si="105"/>
        <v>2</v>
      </c>
    </row>
    <row r="971" spans="1:23" x14ac:dyDescent="0.2">
      <c r="A971">
        <v>76</v>
      </c>
      <c r="B971">
        <v>5700</v>
      </c>
      <c r="C971">
        <v>25</v>
      </c>
      <c r="D971" t="s">
        <v>19</v>
      </c>
      <c r="E971">
        <v>1327.3746361732401</v>
      </c>
      <c r="F971">
        <v>544.36905267082295</v>
      </c>
      <c r="G971">
        <v>0</v>
      </c>
      <c r="H971">
        <v>9.3923063278198207</v>
      </c>
      <c r="I971">
        <v>495</v>
      </c>
      <c r="J971">
        <v>108</v>
      </c>
      <c r="K971">
        <v>0.1</v>
      </c>
      <c r="L971">
        <v>2002</v>
      </c>
      <c r="M971">
        <v>0.05</v>
      </c>
      <c r="N971">
        <v>4855</v>
      </c>
      <c r="O971" t="s">
        <v>33</v>
      </c>
      <c r="P971">
        <v>0.218181818181818</v>
      </c>
      <c r="Q971" t="str">
        <f t="shared" si="106"/>
        <v>Large</v>
      </c>
      <c r="R971">
        <f t="shared" si="107"/>
        <v>1</v>
      </c>
      <c r="S971" t="str">
        <f t="shared" si="108"/>
        <v>eilC76 25 2002 0,05</v>
      </c>
      <c r="T971" t="str">
        <f t="shared" si="109"/>
        <v>eilC76 25 2002 0,05_warmstart_544,369052670823</v>
      </c>
      <c r="U971">
        <f t="shared" si="110"/>
        <v>0</v>
      </c>
      <c r="V971">
        <f t="shared" si="111"/>
        <v>1</v>
      </c>
      <c r="W971">
        <f t="shared" si="105"/>
        <v>2</v>
      </c>
    </row>
    <row r="972" spans="1:23" x14ac:dyDescent="0.2">
      <c r="A972">
        <v>22</v>
      </c>
      <c r="B972">
        <v>462</v>
      </c>
      <c r="C972">
        <v>25</v>
      </c>
      <c r="D972" t="s">
        <v>16</v>
      </c>
      <c r="E972">
        <v>18.894593000411898</v>
      </c>
      <c r="F972">
        <v>278.43707695875997</v>
      </c>
      <c r="G972">
        <v>0</v>
      </c>
      <c r="H972">
        <v>0</v>
      </c>
      <c r="I972">
        <v>1643</v>
      </c>
      <c r="J972">
        <v>0</v>
      </c>
      <c r="K972">
        <v>0</v>
      </c>
      <c r="L972">
        <v>1999</v>
      </c>
      <c r="M972">
        <v>0.75</v>
      </c>
      <c r="N972">
        <v>0</v>
      </c>
      <c r="O972" t="s">
        <v>22</v>
      </c>
      <c r="P972">
        <v>0</v>
      </c>
      <c r="Q972" t="str">
        <f t="shared" si="106"/>
        <v>Small</v>
      </c>
      <c r="R972">
        <f t="shared" si="107"/>
        <v>1</v>
      </c>
      <c r="S972" t="str">
        <f t="shared" si="108"/>
        <v>eil22 25 1999 0,75</v>
      </c>
      <c r="T972" t="str">
        <f t="shared" si="109"/>
        <v>eil22 25 1999 0,75_cut_278,43707695876</v>
      </c>
      <c r="U972">
        <f t="shared" si="110"/>
        <v>0</v>
      </c>
      <c r="V972">
        <f t="shared" si="111"/>
        <v>1</v>
      </c>
      <c r="W972">
        <f t="shared" si="105"/>
        <v>2</v>
      </c>
    </row>
    <row r="973" spans="1:23" x14ac:dyDescent="0.2">
      <c r="A973">
        <v>76</v>
      </c>
      <c r="B973">
        <v>5700</v>
      </c>
      <c r="C973">
        <v>50</v>
      </c>
      <c r="D973" t="s">
        <v>16</v>
      </c>
      <c r="E973">
        <v>7206.3498721122696</v>
      </c>
      <c r="F973" t="s">
        <v>17</v>
      </c>
      <c r="G973" t="s">
        <v>17</v>
      </c>
      <c r="H973">
        <v>0</v>
      </c>
      <c r="I973">
        <v>6294</v>
      </c>
      <c r="J973">
        <v>0</v>
      </c>
      <c r="K973">
        <v>0</v>
      </c>
      <c r="L973">
        <v>2002</v>
      </c>
      <c r="M973">
        <v>0.75</v>
      </c>
      <c r="N973">
        <v>0</v>
      </c>
      <c r="O973" t="s">
        <v>30</v>
      </c>
      <c r="P973">
        <v>0</v>
      </c>
      <c r="Q973" t="str">
        <f t="shared" si="106"/>
        <v>Large</v>
      </c>
      <c r="R973">
        <f t="shared" si="107"/>
        <v>0</v>
      </c>
      <c r="S973" t="str">
        <f t="shared" si="108"/>
        <v>eilA76 50 2002 0,75</v>
      </c>
      <c r="T973" t="str">
        <f t="shared" si="109"/>
        <v>eilA76 50 2002 0,75_cut_inf</v>
      </c>
      <c r="U973" t="str">
        <f t="shared" si="110"/>
        <v>inf</v>
      </c>
      <c r="V973">
        <f t="shared" si="111"/>
        <v>0</v>
      </c>
      <c r="W973">
        <f t="shared" si="105"/>
        <v>2</v>
      </c>
    </row>
    <row r="974" spans="1:23" x14ac:dyDescent="0.2">
      <c r="A974">
        <v>76</v>
      </c>
      <c r="B974">
        <v>5700</v>
      </c>
      <c r="C974">
        <v>50</v>
      </c>
      <c r="D974" t="s">
        <v>19</v>
      </c>
      <c r="E974">
        <v>3670.0586569309198</v>
      </c>
      <c r="F974">
        <v>544.36905267083296</v>
      </c>
      <c r="G974">
        <v>0</v>
      </c>
      <c r="H974">
        <v>9.5370025634765607</v>
      </c>
      <c r="I974">
        <v>815</v>
      </c>
      <c r="J974">
        <v>362</v>
      </c>
      <c r="K974">
        <v>0.1</v>
      </c>
      <c r="L974">
        <v>2001</v>
      </c>
      <c r="M974">
        <v>0.25</v>
      </c>
      <c r="N974">
        <v>11649</v>
      </c>
      <c r="O974" t="s">
        <v>30</v>
      </c>
      <c r="P974">
        <v>0.44417177914110401</v>
      </c>
      <c r="Q974" t="str">
        <f t="shared" si="106"/>
        <v>Large</v>
      </c>
      <c r="R974">
        <f t="shared" si="107"/>
        <v>1</v>
      </c>
      <c r="S974" t="str">
        <f t="shared" si="108"/>
        <v>eilA76 50 2001 0,25</v>
      </c>
      <c r="T974" t="str">
        <f t="shared" si="109"/>
        <v>eilA76 50 2001 0,25_warmstart_544,369052670833</v>
      </c>
      <c r="U974" t="str">
        <f t="shared" si="110"/>
        <v>Niet meedoen</v>
      </c>
      <c r="V974">
        <f t="shared" si="111"/>
        <v>1</v>
      </c>
      <c r="W974">
        <f t="shared" si="105"/>
        <v>2</v>
      </c>
    </row>
    <row r="975" spans="1:23" x14ac:dyDescent="0.2">
      <c r="A975">
        <v>22</v>
      </c>
      <c r="B975">
        <v>462</v>
      </c>
      <c r="C975">
        <v>25</v>
      </c>
      <c r="D975" t="s">
        <v>19</v>
      </c>
      <c r="E975">
        <v>15.7235066890716</v>
      </c>
      <c r="F975">
        <v>278.43707695875997</v>
      </c>
      <c r="G975">
        <v>0</v>
      </c>
      <c r="H975">
        <v>0.97294235229492199</v>
      </c>
      <c r="I975">
        <v>304</v>
      </c>
      <c r="J975">
        <v>109</v>
      </c>
      <c r="K975">
        <v>0.1</v>
      </c>
      <c r="L975">
        <v>2002</v>
      </c>
      <c r="M975">
        <v>0.75</v>
      </c>
      <c r="N975">
        <v>1584</v>
      </c>
      <c r="O975" t="s">
        <v>22</v>
      </c>
      <c r="P975">
        <v>0.35855263157894701</v>
      </c>
      <c r="Q975" t="str">
        <f t="shared" si="106"/>
        <v>Small</v>
      </c>
      <c r="R975">
        <f t="shared" si="107"/>
        <v>1</v>
      </c>
      <c r="S975" t="str">
        <f t="shared" si="108"/>
        <v>eil22 25 2002 0,75</v>
      </c>
      <c r="T975" t="str">
        <f t="shared" si="109"/>
        <v>eil22 25 2002 0,75_warmstart_278,43707695876</v>
      </c>
      <c r="U975">
        <f t="shared" si="110"/>
        <v>0</v>
      </c>
      <c r="V975">
        <f t="shared" si="111"/>
        <v>1</v>
      </c>
      <c r="W975">
        <f t="shared" si="105"/>
        <v>2</v>
      </c>
    </row>
    <row r="976" spans="1:23" x14ac:dyDescent="0.2">
      <c r="A976">
        <v>22</v>
      </c>
      <c r="B976">
        <v>462</v>
      </c>
      <c r="C976">
        <v>100</v>
      </c>
      <c r="D976" t="s">
        <v>19</v>
      </c>
      <c r="E976">
        <v>316.75050640106201</v>
      </c>
      <c r="F976">
        <v>278.43707695875997</v>
      </c>
      <c r="G976">
        <v>0</v>
      </c>
      <c r="H976">
        <v>1.5774836540222099</v>
      </c>
      <c r="I976">
        <v>119</v>
      </c>
      <c r="J976">
        <v>84</v>
      </c>
      <c r="K976">
        <v>0.1</v>
      </c>
      <c r="L976">
        <v>2001</v>
      </c>
      <c r="M976">
        <v>0.25</v>
      </c>
      <c r="N976">
        <v>15037</v>
      </c>
      <c r="O976" t="s">
        <v>22</v>
      </c>
      <c r="P976">
        <v>0.70588235294117596</v>
      </c>
      <c r="Q976" t="str">
        <f t="shared" si="106"/>
        <v>Small</v>
      </c>
      <c r="R976">
        <f t="shared" si="107"/>
        <v>1</v>
      </c>
      <c r="S976" t="str">
        <f t="shared" si="108"/>
        <v>eil22 100 2001 0,25</v>
      </c>
      <c r="T976" t="str">
        <f t="shared" si="109"/>
        <v>eil22 100 2001 0,25_warmstart_278,43707695876</v>
      </c>
      <c r="U976">
        <f t="shared" si="110"/>
        <v>0</v>
      </c>
      <c r="V976">
        <f t="shared" si="111"/>
        <v>1</v>
      </c>
      <c r="W976">
        <f t="shared" si="105"/>
        <v>2</v>
      </c>
    </row>
    <row r="977" spans="1:23" x14ac:dyDescent="0.2">
      <c r="A977">
        <v>31</v>
      </c>
      <c r="B977">
        <v>930</v>
      </c>
      <c r="C977">
        <v>100</v>
      </c>
      <c r="D977" t="s">
        <v>19</v>
      </c>
      <c r="E977">
        <v>16.220357418060299</v>
      </c>
      <c r="F977">
        <v>222.99999999999901</v>
      </c>
      <c r="G977">
        <v>0</v>
      </c>
      <c r="H977">
        <v>2.7156882286071702</v>
      </c>
      <c r="I977">
        <v>214</v>
      </c>
      <c r="J977">
        <v>130</v>
      </c>
      <c r="K977">
        <v>0.1</v>
      </c>
      <c r="L977">
        <v>2001</v>
      </c>
      <c r="M977">
        <v>0.75</v>
      </c>
      <c r="N977">
        <v>0</v>
      </c>
      <c r="O977" t="s">
        <v>24</v>
      </c>
      <c r="P977">
        <v>0.60747663551401798</v>
      </c>
      <c r="Q977" t="str">
        <f t="shared" si="106"/>
        <v>Medium</v>
      </c>
      <c r="R977">
        <f t="shared" si="107"/>
        <v>1</v>
      </c>
      <c r="S977" t="str">
        <f t="shared" si="108"/>
        <v>eil31 100 2001 0,75</v>
      </c>
      <c r="T977" t="str">
        <f t="shared" si="109"/>
        <v>eil31 100 2001 0,75_warmstart_222,999999999999</v>
      </c>
      <c r="U977">
        <f t="shared" si="110"/>
        <v>0</v>
      </c>
      <c r="V977">
        <f t="shared" si="111"/>
        <v>1</v>
      </c>
      <c r="W977">
        <f t="shared" si="105"/>
        <v>2</v>
      </c>
    </row>
    <row r="978" spans="1:23" x14ac:dyDescent="0.2">
      <c r="A978">
        <v>31</v>
      </c>
      <c r="B978">
        <v>930</v>
      </c>
      <c r="C978">
        <v>25</v>
      </c>
      <c r="D978" t="s">
        <v>19</v>
      </c>
      <c r="E978">
        <v>3.0590696334838801</v>
      </c>
      <c r="F978">
        <v>222.99999999999901</v>
      </c>
      <c r="G978">
        <v>0</v>
      </c>
      <c r="H978">
        <v>1.07999444007873</v>
      </c>
      <c r="I978">
        <v>111</v>
      </c>
      <c r="J978">
        <v>87</v>
      </c>
      <c r="K978">
        <v>0.1</v>
      </c>
      <c r="L978">
        <v>2002</v>
      </c>
      <c r="M978">
        <v>0.75</v>
      </c>
      <c r="N978">
        <v>0</v>
      </c>
      <c r="O978" t="s">
        <v>24</v>
      </c>
      <c r="P978">
        <v>0.78378378378378299</v>
      </c>
      <c r="Q978" t="str">
        <f t="shared" si="106"/>
        <v>Medium</v>
      </c>
      <c r="R978">
        <f t="shared" si="107"/>
        <v>1</v>
      </c>
      <c r="S978" t="str">
        <f t="shared" si="108"/>
        <v>eil31 25 2002 0,75</v>
      </c>
      <c r="T978" t="str">
        <f t="shared" si="109"/>
        <v>eil31 25 2002 0,75_warmstart_222,999999999999</v>
      </c>
      <c r="U978">
        <f t="shared" si="110"/>
        <v>0</v>
      </c>
      <c r="V978">
        <f t="shared" si="111"/>
        <v>1</v>
      </c>
      <c r="W978">
        <f t="shared" si="105"/>
        <v>2</v>
      </c>
    </row>
    <row r="979" spans="1:23" x14ac:dyDescent="0.2">
      <c r="A979">
        <v>51</v>
      </c>
      <c r="B979">
        <v>2550</v>
      </c>
      <c r="C979">
        <v>250</v>
      </c>
      <c r="D979" t="s">
        <v>19</v>
      </c>
      <c r="E979">
        <v>7221.9291560649799</v>
      </c>
      <c r="F979">
        <v>452.42200758957199</v>
      </c>
      <c r="G979">
        <v>6.3067815206576894E-2</v>
      </c>
      <c r="H979">
        <v>43.731081724166799</v>
      </c>
      <c r="I979">
        <v>3530</v>
      </c>
      <c r="J979">
        <v>2748</v>
      </c>
      <c r="K979">
        <v>0.1</v>
      </c>
      <c r="L979">
        <v>2001</v>
      </c>
      <c r="M979">
        <v>0.05</v>
      </c>
      <c r="N979">
        <v>20975</v>
      </c>
      <c r="O979" t="s">
        <v>20</v>
      </c>
      <c r="P979">
        <v>0.77847025495750699</v>
      </c>
      <c r="Q979" t="str">
        <f t="shared" si="106"/>
        <v>Large</v>
      </c>
      <c r="R979">
        <f t="shared" si="107"/>
        <v>1</v>
      </c>
      <c r="S979" t="str">
        <f t="shared" si="108"/>
        <v>eil51 250 2001 0,05</v>
      </c>
      <c r="T979" t="str">
        <f t="shared" si="109"/>
        <v>eil51 250 2001 0,05_warmstart_452,422007589572</v>
      </c>
      <c r="U979" t="str">
        <f t="shared" si="110"/>
        <v>Niet meedoen</v>
      </c>
      <c r="V979">
        <f t="shared" si="111"/>
        <v>0</v>
      </c>
      <c r="W979">
        <f t="shared" si="105"/>
        <v>2</v>
      </c>
    </row>
    <row r="980" spans="1:23" x14ac:dyDescent="0.2">
      <c r="A980">
        <v>76</v>
      </c>
      <c r="B980">
        <v>5700</v>
      </c>
      <c r="C980">
        <v>25</v>
      </c>
      <c r="D980" t="s">
        <v>16</v>
      </c>
      <c r="E980">
        <v>5072.4279212951596</v>
      </c>
      <c r="F980">
        <v>544.36905267082795</v>
      </c>
      <c r="G980">
        <v>0</v>
      </c>
      <c r="H980">
        <v>0</v>
      </c>
      <c r="I980">
        <v>3588</v>
      </c>
      <c r="J980">
        <v>0</v>
      </c>
      <c r="K980">
        <v>0</v>
      </c>
      <c r="L980">
        <v>2001</v>
      </c>
      <c r="M980">
        <v>0.05</v>
      </c>
      <c r="N980">
        <v>0</v>
      </c>
      <c r="O980" t="s">
        <v>29</v>
      </c>
      <c r="P980">
        <v>0</v>
      </c>
      <c r="Q980" t="str">
        <f t="shared" si="106"/>
        <v>Large</v>
      </c>
      <c r="R980">
        <f t="shared" si="107"/>
        <v>1</v>
      </c>
      <c r="S980" t="str">
        <f t="shared" si="108"/>
        <v>eilD76 25 2001 0,05</v>
      </c>
      <c r="T980" t="str">
        <f t="shared" si="109"/>
        <v>eilD76 25 2001 0,05_cut_544,369052670828</v>
      </c>
      <c r="U980">
        <f t="shared" si="110"/>
        <v>0</v>
      </c>
      <c r="V980">
        <f t="shared" si="111"/>
        <v>1</v>
      </c>
      <c r="W980">
        <f t="shared" si="105"/>
        <v>2</v>
      </c>
    </row>
    <row r="981" spans="1:23" x14ac:dyDescent="0.2">
      <c r="A981">
        <v>22</v>
      </c>
      <c r="B981">
        <v>462</v>
      </c>
      <c r="C981">
        <v>100</v>
      </c>
      <c r="D981" t="s">
        <v>16</v>
      </c>
      <c r="E981">
        <v>385.48690915107699</v>
      </c>
      <c r="F981">
        <v>278.43707695875997</v>
      </c>
      <c r="G981">
        <v>0</v>
      </c>
      <c r="H981">
        <v>0</v>
      </c>
      <c r="I981">
        <v>7085</v>
      </c>
      <c r="J981">
        <v>0</v>
      </c>
      <c r="K981">
        <v>0</v>
      </c>
      <c r="L981">
        <v>1998</v>
      </c>
      <c r="M981">
        <v>0.25</v>
      </c>
      <c r="N981">
        <v>0</v>
      </c>
      <c r="O981" t="s">
        <v>22</v>
      </c>
      <c r="P981">
        <v>0</v>
      </c>
      <c r="Q981" t="str">
        <f t="shared" si="106"/>
        <v>Small</v>
      </c>
      <c r="R981">
        <f t="shared" si="107"/>
        <v>1</v>
      </c>
      <c r="S981" t="str">
        <f t="shared" si="108"/>
        <v>eil22 100 1998 0,25</v>
      </c>
      <c r="T981" t="str">
        <f t="shared" si="109"/>
        <v>eil22 100 1998 0,25_cut_278,43707695876</v>
      </c>
      <c r="U981">
        <f t="shared" si="110"/>
        <v>0</v>
      </c>
      <c r="V981">
        <f t="shared" si="111"/>
        <v>1</v>
      </c>
      <c r="W981">
        <f t="shared" si="105"/>
        <v>2</v>
      </c>
    </row>
    <row r="982" spans="1:23" x14ac:dyDescent="0.2">
      <c r="A982">
        <v>76</v>
      </c>
      <c r="B982">
        <v>5700</v>
      </c>
      <c r="C982">
        <v>25</v>
      </c>
      <c r="D982" t="s">
        <v>19</v>
      </c>
      <c r="E982">
        <v>756.57334494590702</v>
      </c>
      <c r="F982">
        <v>544.36905267082295</v>
      </c>
      <c r="G982">
        <v>0</v>
      </c>
      <c r="H982">
        <v>6.1676883697509703</v>
      </c>
      <c r="I982">
        <v>495</v>
      </c>
      <c r="J982">
        <v>108</v>
      </c>
      <c r="K982">
        <v>0.1</v>
      </c>
      <c r="L982">
        <v>2002</v>
      </c>
      <c r="M982">
        <v>0.25</v>
      </c>
      <c r="N982">
        <v>4855</v>
      </c>
      <c r="O982" t="s">
        <v>26</v>
      </c>
      <c r="P982">
        <v>0.218181818181818</v>
      </c>
      <c r="Q982" t="str">
        <f t="shared" si="106"/>
        <v>Large</v>
      </c>
      <c r="R982">
        <f t="shared" si="107"/>
        <v>1</v>
      </c>
      <c r="S982" t="str">
        <f t="shared" si="108"/>
        <v>eilB76 25 2002 0,25</v>
      </c>
      <c r="T982" t="str">
        <f t="shared" si="109"/>
        <v>eilB76 25 2002 0,25_warmstart_544,369052670823</v>
      </c>
      <c r="U982">
        <f t="shared" si="110"/>
        <v>0</v>
      </c>
      <c r="V982">
        <f t="shared" si="111"/>
        <v>1</v>
      </c>
      <c r="W982">
        <f t="shared" si="105"/>
        <v>2</v>
      </c>
    </row>
    <row r="983" spans="1:23" x14ac:dyDescent="0.2">
      <c r="A983">
        <v>101</v>
      </c>
      <c r="B983">
        <v>10100</v>
      </c>
      <c r="C983">
        <v>25</v>
      </c>
      <c r="D983" t="s">
        <v>19</v>
      </c>
      <c r="E983">
        <v>4620.8507158756202</v>
      </c>
      <c r="F983">
        <v>640.21159087976002</v>
      </c>
      <c r="G983" s="1">
        <v>9.8387114065934004E-5</v>
      </c>
      <c r="H983">
        <v>17.306384325027398</v>
      </c>
      <c r="I983">
        <v>878</v>
      </c>
      <c r="J983">
        <v>312</v>
      </c>
      <c r="K983">
        <v>0.1</v>
      </c>
      <c r="L983">
        <v>2001</v>
      </c>
      <c r="M983">
        <v>0.05</v>
      </c>
      <c r="N983">
        <v>7513</v>
      </c>
      <c r="O983" t="s">
        <v>31</v>
      </c>
      <c r="P983">
        <v>0.35535307517084203</v>
      </c>
      <c r="Q983" t="str">
        <f t="shared" si="106"/>
        <v>Large</v>
      </c>
      <c r="R983">
        <f t="shared" si="107"/>
        <v>1</v>
      </c>
      <c r="S983" t="str">
        <f t="shared" si="108"/>
        <v>eilA101 25 2001 0,05</v>
      </c>
      <c r="T983" t="str">
        <f t="shared" si="109"/>
        <v>eilA101 25 2001 0,05_warmstart_640,21159087976</v>
      </c>
      <c r="U983">
        <f t="shared" si="110"/>
        <v>9.8387114065934004E-5</v>
      </c>
      <c r="V983">
        <f t="shared" si="111"/>
        <v>0</v>
      </c>
      <c r="W983">
        <f t="shared" si="105"/>
        <v>2</v>
      </c>
    </row>
    <row r="984" spans="1:23" x14ac:dyDescent="0.2">
      <c r="A984">
        <v>7</v>
      </c>
      <c r="B984">
        <v>42</v>
      </c>
      <c r="C984">
        <v>250</v>
      </c>
      <c r="D984" t="s">
        <v>19</v>
      </c>
      <c r="E984">
        <v>28.119846582412698</v>
      </c>
      <c r="F984">
        <v>101.987999999999</v>
      </c>
      <c r="G984">
        <v>0</v>
      </c>
      <c r="H984">
        <v>3.2685441970825102</v>
      </c>
      <c r="I984">
        <v>282</v>
      </c>
      <c r="J984">
        <v>235</v>
      </c>
      <c r="K984">
        <v>0.1</v>
      </c>
      <c r="L984">
        <v>1999</v>
      </c>
      <c r="M984">
        <v>0.25</v>
      </c>
      <c r="N984">
        <v>7765</v>
      </c>
      <c r="O984" t="s">
        <v>27</v>
      </c>
      <c r="P984">
        <v>0.83333333333333304</v>
      </c>
      <c r="Q984" t="str">
        <f t="shared" si="106"/>
        <v>Small</v>
      </c>
      <c r="R984">
        <f t="shared" si="107"/>
        <v>1</v>
      </c>
      <c r="S984" t="str">
        <f t="shared" si="108"/>
        <v>eil7 250 1999 0,25</v>
      </c>
      <c r="T984" t="str">
        <f t="shared" si="109"/>
        <v>eil7 250 1999 0,25_warmstart_101,987999999999</v>
      </c>
      <c r="U984">
        <f t="shared" si="110"/>
        <v>0</v>
      </c>
      <c r="V984">
        <f t="shared" si="111"/>
        <v>1</v>
      </c>
      <c r="W984">
        <f t="shared" si="105"/>
        <v>2</v>
      </c>
    </row>
    <row r="985" spans="1:23" x14ac:dyDescent="0.2">
      <c r="A985">
        <v>31</v>
      </c>
      <c r="B985">
        <v>930</v>
      </c>
      <c r="C985">
        <v>50</v>
      </c>
      <c r="D985" t="s">
        <v>16</v>
      </c>
      <c r="E985">
        <v>13.0679745674133</v>
      </c>
      <c r="F985">
        <v>222.99999999999901</v>
      </c>
      <c r="G985">
        <v>0</v>
      </c>
      <c r="H985">
        <v>0</v>
      </c>
      <c r="I985">
        <v>251</v>
      </c>
      <c r="J985">
        <v>0</v>
      </c>
      <c r="K985">
        <v>0</v>
      </c>
      <c r="L985">
        <v>2002</v>
      </c>
      <c r="M985">
        <v>0.25</v>
      </c>
      <c r="N985">
        <v>0</v>
      </c>
      <c r="O985" t="s">
        <v>24</v>
      </c>
      <c r="P985">
        <v>0</v>
      </c>
      <c r="Q985" t="str">
        <f t="shared" si="106"/>
        <v>Medium</v>
      </c>
      <c r="R985">
        <f t="shared" si="107"/>
        <v>1</v>
      </c>
      <c r="S985" t="str">
        <f t="shared" si="108"/>
        <v>eil31 50 2002 0,25</v>
      </c>
      <c r="T985" t="str">
        <f t="shared" si="109"/>
        <v>eil31 50 2002 0,25_cut_222,999999999999</v>
      </c>
      <c r="U985">
        <f t="shared" si="110"/>
        <v>0</v>
      </c>
      <c r="V985">
        <f t="shared" si="111"/>
        <v>1</v>
      </c>
      <c r="W985">
        <f t="shared" si="105"/>
        <v>2</v>
      </c>
    </row>
    <row r="986" spans="1:23" x14ac:dyDescent="0.2">
      <c r="A986">
        <v>13</v>
      </c>
      <c r="B986">
        <v>156</v>
      </c>
      <c r="C986">
        <v>250</v>
      </c>
      <c r="D986" t="s">
        <v>16</v>
      </c>
      <c r="E986">
        <v>49.226566314697202</v>
      </c>
      <c r="F986">
        <v>152.99999999999901</v>
      </c>
      <c r="G986">
        <v>0</v>
      </c>
      <c r="H986">
        <v>0</v>
      </c>
      <c r="I986">
        <v>54</v>
      </c>
      <c r="J986">
        <v>0</v>
      </c>
      <c r="K986">
        <v>0</v>
      </c>
      <c r="L986">
        <v>1998</v>
      </c>
      <c r="M986">
        <v>0.75</v>
      </c>
      <c r="N986">
        <v>0</v>
      </c>
      <c r="O986" t="s">
        <v>21</v>
      </c>
      <c r="P986">
        <v>0</v>
      </c>
      <c r="Q986" t="str">
        <f t="shared" si="106"/>
        <v>Small</v>
      </c>
      <c r="R986">
        <f t="shared" si="107"/>
        <v>1</v>
      </c>
      <c r="S986" t="str">
        <f t="shared" si="108"/>
        <v>eil13 250 1998 0,75</v>
      </c>
      <c r="T986" t="str">
        <f t="shared" si="109"/>
        <v>eil13 250 1998 0,75_cut_152,999999999999</v>
      </c>
      <c r="U986">
        <f t="shared" si="110"/>
        <v>0</v>
      </c>
      <c r="V986">
        <f t="shared" si="111"/>
        <v>1</v>
      </c>
      <c r="W986">
        <f t="shared" si="105"/>
        <v>2</v>
      </c>
    </row>
    <row r="987" spans="1:23" x14ac:dyDescent="0.2">
      <c r="A987">
        <v>30</v>
      </c>
      <c r="B987">
        <v>870</v>
      </c>
      <c r="C987">
        <v>25</v>
      </c>
      <c r="D987" t="s">
        <v>16</v>
      </c>
      <c r="E987">
        <v>26.983478307723999</v>
      </c>
      <c r="F987">
        <v>382.72988778852903</v>
      </c>
      <c r="G987">
        <v>0</v>
      </c>
      <c r="H987">
        <v>0</v>
      </c>
      <c r="I987">
        <v>1226</v>
      </c>
      <c r="J987">
        <v>0</v>
      </c>
      <c r="K987">
        <v>0</v>
      </c>
      <c r="L987">
        <v>1999</v>
      </c>
      <c r="M987">
        <v>0.25</v>
      </c>
      <c r="N987">
        <v>0</v>
      </c>
      <c r="O987" t="s">
        <v>28</v>
      </c>
      <c r="P987">
        <v>0</v>
      </c>
      <c r="Q987" t="str">
        <f t="shared" si="106"/>
        <v>Medium</v>
      </c>
      <c r="R987">
        <f t="shared" si="107"/>
        <v>1</v>
      </c>
      <c r="S987" t="str">
        <f t="shared" si="108"/>
        <v>eil30 25 1999 0,25</v>
      </c>
      <c r="T987" t="str">
        <f t="shared" si="109"/>
        <v>eil30 25 1999 0,25_cut_382,729887788529</v>
      </c>
      <c r="U987">
        <f t="shared" si="110"/>
        <v>0</v>
      </c>
      <c r="V987">
        <f t="shared" si="111"/>
        <v>1</v>
      </c>
      <c r="W987">
        <f t="shared" si="105"/>
        <v>2</v>
      </c>
    </row>
    <row r="988" spans="1:23" x14ac:dyDescent="0.2">
      <c r="A988">
        <v>7</v>
      </c>
      <c r="B988">
        <v>42</v>
      </c>
      <c r="C988">
        <v>50</v>
      </c>
      <c r="D988" t="s">
        <v>16</v>
      </c>
      <c r="E988">
        <v>1.4917366504669101</v>
      </c>
      <c r="F988">
        <v>103</v>
      </c>
      <c r="G988">
        <v>0</v>
      </c>
      <c r="H988">
        <v>0</v>
      </c>
      <c r="I988">
        <v>510</v>
      </c>
      <c r="J988">
        <v>0</v>
      </c>
      <c r="K988">
        <v>0</v>
      </c>
      <c r="L988">
        <v>1999</v>
      </c>
      <c r="M988">
        <v>0.25</v>
      </c>
      <c r="N988">
        <v>0</v>
      </c>
      <c r="O988" t="s">
        <v>27</v>
      </c>
      <c r="P988">
        <v>0</v>
      </c>
      <c r="Q988" t="str">
        <f t="shared" si="106"/>
        <v>Small</v>
      </c>
      <c r="R988">
        <f t="shared" si="107"/>
        <v>1</v>
      </c>
      <c r="S988" t="str">
        <f t="shared" si="108"/>
        <v>eil7 50 1999 0,25</v>
      </c>
      <c r="T988" t="str">
        <f t="shared" si="109"/>
        <v>eil7 50 1999 0,25_cut_103</v>
      </c>
      <c r="U988">
        <f t="shared" si="110"/>
        <v>0</v>
      </c>
      <c r="V988">
        <f t="shared" si="111"/>
        <v>1</v>
      </c>
      <c r="W988">
        <f t="shared" si="105"/>
        <v>2</v>
      </c>
    </row>
    <row r="989" spans="1:23" x14ac:dyDescent="0.2">
      <c r="A989">
        <v>33</v>
      </c>
      <c r="B989">
        <v>1056</v>
      </c>
      <c r="C989">
        <v>25</v>
      </c>
      <c r="D989" t="s">
        <v>16</v>
      </c>
      <c r="E989">
        <v>167.20618176460201</v>
      </c>
      <c r="F989">
        <v>442.65348671178498</v>
      </c>
      <c r="G989">
        <v>0</v>
      </c>
      <c r="H989">
        <v>0</v>
      </c>
      <c r="I989">
        <v>3146</v>
      </c>
      <c r="J989">
        <v>0</v>
      </c>
      <c r="K989">
        <v>0</v>
      </c>
      <c r="L989">
        <v>1999</v>
      </c>
      <c r="M989">
        <v>0.05</v>
      </c>
      <c r="N989">
        <v>0</v>
      </c>
      <c r="O989" t="s">
        <v>18</v>
      </c>
      <c r="P989">
        <v>0</v>
      </c>
      <c r="Q989" t="str">
        <f t="shared" si="106"/>
        <v>Medium</v>
      </c>
      <c r="R989">
        <f t="shared" si="107"/>
        <v>1</v>
      </c>
      <c r="S989" t="str">
        <f t="shared" si="108"/>
        <v>eil33 25 1999 0,05</v>
      </c>
      <c r="T989" t="str">
        <f t="shared" si="109"/>
        <v>eil33 25 1999 0,05_cut_442,653486711785</v>
      </c>
      <c r="U989">
        <f t="shared" si="110"/>
        <v>0</v>
      </c>
      <c r="V989">
        <f t="shared" si="111"/>
        <v>1</v>
      </c>
      <c r="W989">
        <f t="shared" si="105"/>
        <v>2</v>
      </c>
    </row>
    <row r="990" spans="1:23" x14ac:dyDescent="0.2">
      <c r="A990">
        <v>23</v>
      </c>
      <c r="B990">
        <v>506</v>
      </c>
      <c r="C990">
        <v>25</v>
      </c>
      <c r="D990" t="s">
        <v>16</v>
      </c>
      <c r="E990">
        <v>4.2515385150909397</v>
      </c>
      <c r="F990">
        <v>470.05859968022298</v>
      </c>
      <c r="G990">
        <v>0</v>
      </c>
      <c r="H990">
        <v>0</v>
      </c>
      <c r="I990">
        <v>267</v>
      </c>
      <c r="J990">
        <v>0</v>
      </c>
      <c r="K990">
        <v>0</v>
      </c>
      <c r="L990">
        <v>2002</v>
      </c>
      <c r="M990">
        <v>0.05</v>
      </c>
      <c r="N990">
        <v>0</v>
      </c>
      <c r="O990" t="s">
        <v>25</v>
      </c>
      <c r="P990">
        <v>0</v>
      </c>
      <c r="Q990" t="str">
        <f t="shared" si="106"/>
        <v>Small</v>
      </c>
      <c r="R990">
        <f t="shared" si="107"/>
        <v>1</v>
      </c>
      <c r="S990" t="str">
        <f t="shared" si="108"/>
        <v>eil23 25 2002 0,05</v>
      </c>
      <c r="T990" t="str">
        <f t="shared" si="109"/>
        <v>eil23 25 2002 0,05_cut_470,058599680223</v>
      </c>
      <c r="U990">
        <f t="shared" si="110"/>
        <v>0</v>
      </c>
      <c r="V990">
        <f t="shared" si="111"/>
        <v>1</v>
      </c>
      <c r="W990">
        <f t="shared" si="105"/>
        <v>2</v>
      </c>
    </row>
    <row r="991" spans="1:23" x14ac:dyDescent="0.2">
      <c r="A991">
        <v>76</v>
      </c>
      <c r="B991">
        <v>5700</v>
      </c>
      <c r="C991">
        <v>50</v>
      </c>
      <c r="D991" t="s">
        <v>19</v>
      </c>
      <c r="E991">
        <v>7207.8023288249897</v>
      </c>
      <c r="F991" t="s">
        <v>17</v>
      </c>
      <c r="G991" t="s">
        <v>17</v>
      </c>
      <c r="H991">
        <v>8.18491530418396</v>
      </c>
      <c r="I991">
        <v>431</v>
      </c>
      <c r="J991">
        <v>124</v>
      </c>
      <c r="K991">
        <v>0.1</v>
      </c>
      <c r="L991">
        <v>2001</v>
      </c>
      <c r="M991">
        <v>0.75</v>
      </c>
      <c r="N991">
        <v>11326</v>
      </c>
      <c r="O991" t="s">
        <v>33</v>
      </c>
      <c r="P991">
        <v>0.28770301624129901</v>
      </c>
      <c r="Q991" t="str">
        <f t="shared" si="106"/>
        <v>Large</v>
      </c>
      <c r="R991">
        <f t="shared" si="107"/>
        <v>0</v>
      </c>
      <c r="S991" t="str">
        <f t="shared" si="108"/>
        <v>eilC76 50 2001 0,75</v>
      </c>
      <c r="T991" t="str">
        <f t="shared" si="109"/>
        <v>eilC76 50 2001 0,75_warmstart_inf</v>
      </c>
      <c r="U991" t="str">
        <f t="shared" si="110"/>
        <v>Niet meedoen</v>
      </c>
      <c r="V991">
        <f t="shared" si="111"/>
        <v>0</v>
      </c>
      <c r="W991">
        <f t="shared" si="105"/>
        <v>2</v>
      </c>
    </row>
    <row r="992" spans="1:23" x14ac:dyDescent="0.2">
      <c r="A992">
        <v>31</v>
      </c>
      <c r="B992">
        <v>930</v>
      </c>
      <c r="C992">
        <v>100</v>
      </c>
      <c r="D992" t="s">
        <v>19</v>
      </c>
      <c r="E992">
        <v>13.888459920883101</v>
      </c>
      <c r="F992">
        <v>222.99999999999901</v>
      </c>
      <c r="G992">
        <v>0</v>
      </c>
      <c r="H992">
        <v>2.5407140254974299</v>
      </c>
      <c r="I992">
        <v>210</v>
      </c>
      <c r="J992">
        <v>138</v>
      </c>
      <c r="K992">
        <v>0.1</v>
      </c>
      <c r="L992">
        <v>2000</v>
      </c>
      <c r="M992">
        <v>0.05</v>
      </c>
      <c r="N992">
        <v>0</v>
      </c>
      <c r="O992" t="s">
        <v>24</v>
      </c>
      <c r="P992">
        <v>0.65714285714285703</v>
      </c>
      <c r="Q992" t="str">
        <f t="shared" si="106"/>
        <v>Medium</v>
      </c>
      <c r="R992">
        <f t="shared" si="107"/>
        <v>1</v>
      </c>
      <c r="S992" t="str">
        <f t="shared" si="108"/>
        <v>eil31 100 2000 0,05</v>
      </c>
      <c r="T992" t="str">
        <f t="shared" si="109"/>
        <v>eil31 100 2000 0,05_warmstart_222,999999999999</v>
      </c>
      <c r="U992">
        <f t="shared" si="110"/>
        <v>0</v>
      </c>
      <c r="V992">
        <f t="shared" si="111"/>
        <v>1</v>
      </c>
      <c r="W992">
        <f t="shared" si="105"/>
        <v>2</v>
      </c>
    </row>
    <row r="993" spans="1:23" x14ac:dyDescent="0.2">
      <c r="A993">
        <v>22</v>
      </c>
      <c r="B993">
        <v>462</v>
      </c>
      <c r="C993">
        <v>50</v>
      </c>
      <c r="D993" t="s">
        <v>16</v>
      </c>
      <c r="E993">
        <v>34.583284616470301</v>
      </c>
      <c r="F993">
        <v>278.43707695875997</v>
      </c>
      <c r="G993">
        <v>0</v>
      </c>
      <c r="H993">
        <v>0</v>
      </c>
      <c r="I993">
        <v>4111</v>
      </c>
      <c r="J993">
        <v>0</v>
      </c>
      <c r="K993">
        <v>0</v>
      </c>
      <c r="L993">
        <v>1999</v>
      </c>
      <c r="M993">
        <v>0.05</v>
      </c>
      <c r="N993">
        <v>0</v>
      </c>
      <c r="O993" t="s">
        <v>22</v>
      </c>
      <c r="P993">
        <v>0</v>
      </c>
      <c r="Q993" t="str">
        <f t="shared" si="106"/>
        <v>Small</v>
      </c>
      <c r="R993">
        <f t="shared" si="107"/>
        <v>1</v>
      </c>
      <c r="S993" t="str">
        <f t="shared" si="108"/>
        <v>eil22 50 1999 0,05</v>
      </c>
      <c r="T993" t="str">
        <f t="shared" si="109"/>
        <v>eil22 50 1999 0,05_cut_278,43707695876</v>
      </c>
      <c r="U993">
        <f t="shared" si="110"/>
        <v>0</v>
      </c>
      <c r="V993">
        <f t="shared" si="111"/>
        <v>1</v>
      </c>
      <c r="W993">
        <f t="shared" si="105"/>
        <v>2</v>
      </c>
    </row>
    <row r="994" spans="1:23" x14ac:dyDescent="0.2">
      <c r="A994">
        <v>76</v>
      </c>
      <c r="B994">
        <v>5700</v>
      </c>
      <c r="C994">
        <v>25</v>
      </c>
      <c r="D994" t="s">
        <v>16</v>
      </c>
      <c r="E994">
        <v>3198.4928729534099</v>
      </c>
      <c r="F994">
        <v>544.36905267082795</v>
      </c>
      <c r="G994">
        <v>0</v>
      </c>
      <c r="H994">
        <v>0</v>
      </c>
      <c r="I994">
        <v>3588</v>
      </c>
      <c r="J994">
        <v>0</v>
      </c>
      <c r="K994">
        <v>0</v>
      </c>
      <c r="L994">
        <v>2002</v>
      </c>
      <c r="M994">
        <v>0.05</v>
      </c>
      <c r="N994">
        <v>0</v>
      </c>
      <c r="O994" t="s">
        <v>30</v>
      </c>
      <c r="P994">
        <v>0</v>
      </c>
      <c r="Q994" t="str">
        <f t="shared" si="106"/>
        <v>Large</v>
      </c>
      <c r="R994">
        <f t="shared" si="107"/>
        <v>1</v>
      </c>
      <c r="S994" t="str">
        <f t="shared" si="108"/>
        <v>eilA76 25 2002 0,05</v>
      </c>
      <c r="T994" t="str">
        <f t="shared" si="109"/>
        <v>eilA76 25 2002 0,05_cut_544,369052670828</v>
      </c>
      <c r="U994">
        <f t="shared" si="110"/>
        <v>0</v>
      </c>
      <c r="V994">
        <f t="shared" si="111"/>
        <v>1</v>
      </c>
      <c r="W994">
        <f t="shared" si="105"/>
        <v>2</v>
      </c>
    </row>
    <row r="995" spans="1:23" x14ac:dyDescent="0.2">
      <c r="A995">
        <v>22</v>
      </c>
      <c r="B995">
        <v>462</v>
      </c>
      <c r="C995">
        <v>250</v>
      </c>
      <c r="D995" t="s">
        <v>19</v>
      </c>
      <c r="E995">
        <v>1980.5365447997999</v>
      </c>
      <c r="F995">
        <v>278.43707695875997</v>
      </c>
      <c r="G995">
        <v>0</v>
      </c>
      <c r="H995">
        <v>7.0714216232299796</v>
      </c>
      <c r="I995">
        <v>329</v>
      </c>
      <c r="J995">
        <v>78</v>
      </c>
      <c r="K995">
        <v>0.1</v>
      </c>
      <c r="L995">
        <v>2002</v>
      </c>
      <c r="M995">
        <v>0.25</v>
      </c>
      <c r="N995">
        <v>34354</v>
      </c>
      <c r="O995" t="s">
        <v>22</v>
      </c>
      <c r="P995">
        <v>0.2370820668693</v>
      </c>
      <c r="Q995" t="str">
        <f t="shared" si="106"/>
        <v>Small</v>
      </c>
      <c r="R995">
        <f t="shared" si="107"/>
        <v>1</v>
      </c>
      <c r="S995" t="str">
        <f t="shared" si="108"/>
        <v>eil22 250 2002 0,25</v>
      </c>
      <c r="T995" t="str">
        <f t="shared" si="109"/>
        <v>eil22 250 2002 0,25_warmstart_278,43707695876</v>
      </c>
      <c r="U995">
        <f t="shared" si="110"/>
        <v>0</v>
      </c>
      <c r="V995">
        <f t="shared" si="111"/>
        <v>1</v>
      </c>
      <c r="W995">
        <f t="shared" si="105"/>
        <v>2</v>
      </c>
    </row>
    <row r="996" spans="1:23" x14ac:dyDescent="0.2">
      <c r="A996">
        <v>23</v>
      </c>
      <c r="B996">
        <v>506</v>
      </c>
      <c r="C996">
        <v>100</v>
      </c>
      <c r="D996" t="s">
        <v>16</v>
      </c>
      <c r="E996">
        <v>85.126825332641602</v>
      </c>
      <c r="F996">
        <v>470.05859968022401</v>
      </c>
      <c r="G996">
        <v>0</v>
      </c>
      <c r="H996">
        <v>0</v>
      </c>
      <c r="I996">
        <v>553</v>
      </c>
      <c r="J996">
        <v>0</v>
      </c>
      <c r="K996">
        <v>0</v>
      </c>
      <c r="L996">
        <v>2000</v>
      </c>
      <c r="M996">
        <v>0.75</v>
      </c>
      <c r="N996">
        <v>0</v>
      </c>
      <c r="O996" t="s">
        <v>25</v>
      </c>
      <c r="P996">
        <v>0</v>
      </c>
      <c r="Q996" t="str">
        <f t="shared" si="106"/>
        <v>Small</v>
      </c>
      <c r="R996">
        <f t="shared" si="107"/>
        <v>1</v>
      </c>
      <c r="S996" t="str">
        <f t="shared" si="108"/>
        <v>eil23 100 2000 0,75</v>
      </c>
      <c r="T996" t="str">
        <f t="shared" si="109"/>
        <v>eil23 100 2000 0,75_cut_470,058599680224</v>
      </c>
      <c r="U996">
        <f t="shared" si="110"/>
        <v>0</v>
      </c>
      <c r="V996">
        <f t="shared" si="111"/>
        <v>1</v>
      </c>
      <c r="W996">
        <f t="shared" si="105"/>
        <v>2</v>
      </c>
    </row>
    <row r="997" spans="1:23" x14ac:dyDescent="0.2">
      <c r="A997">
        <v>76</v>
      </c>
      <c r="B997">
        <v>5700</v>
      </c>
      <c r="C997">
        <v>50</v>
      </c>
      <c r="D997" t="s">
        <v>16</v>
      </c>
      <c r="E997">
        <v>7207.9459354877399</v>
      </c>
      <c r="F997" t="s">
        <v>17</v>
      </c>
      <c r="G997" t="s">
        <v>17</v>
      </c>
      <c r="H997">
        <v>0</v>
      </c>
      <c r="I997">
        <v>2944</v>
      </c>
      <c r="J997">
        <v>0</v>
      </c>
      <c r="K997">
        <v>0</v>
      </c>
      <c r="L997">
        <v>2000</v>
      </c>
      <c r="M997">
        <v>0.25</v>
      </c>
      <c r="N997">
        <v>0</v>
      </c>
      <c r="O997" t="s">
        <v>26</v>
      </c>
      <c r="P997">
        <v>0</v>
      </c>
      <c r="Q997" t="str">
        <f t="shared" si="106"/>
        <v>Large</v>
      </c>
      <c r="R997">
        <f t="shared" si="107"/>
        <v>0</v>
      </c>
      <c r="S997" t="str">
        <f t="shared" si="108"/>
        <v>eilB76 50 2000 0,25</v>
      </c>
      <c r="T997" t="str">
        <f t="shared" si="109"/>
        <v>eilB76 50 2000 0,25_cut_inf</v>
      </c>
      <c r="U997" t="str">
        <f t="shared" si="110"/>
        <v>inf</v>
      </c>
      <c r="V997">
        <f t="shared" si="111"/>
        <v>0</v>
      </c>
      <c r="W997">
        <f t="shared" si="105"/>
        <v>2</v>
      </c>
    </row>
    <row r="998" spans="1:23" x14ac:dyDescent="0.2">
      <c r="A998">
        <v>30</v>
      </c>
      <c r="B998">
        <v>870</v>
      </c>
      <c r="C998">
        <v>50</v>
      </c>
      <c r="D998" t="s">
        <v>19</v>
      </c>
      <c r="E998">
        <v>17.043804407119701</v>
      </c>
      <c r="F998">
        <v>382.72988778852903</v>
      </c>
      <c r="G998">
        <v>0</v>
      </c>
      <c r="H998">
        <v>1.67832899093627</v>
      </c>
      <c r="I998">
        <v>226</v>
      </c>
      <c r="J998">
        <v>130</v>
      </c>
      <c r="K998">
        <v>0.1</v>
      </c>
      <c r="L998">
        <v>2000</v>
      </c>
      <c r="M998">
        <v>0.25</v>
      </c>
      <c r="N998">
        <v>28</v>
      </c>
      <c r="O998" t="s">
        <v>28</v>
      </c>
      <c r="P998">
        <v>0.57522123893805299</v>
      </c>
      <c r="Q998" t="str">
        <f t="shared" si="106"/>
        <v>Medium</v>
      </c>
      <c r="R998">
        <f t="shared" si="107"/>
        <v>1</v>
      </c>
      <c r="S998" t="str">
        <f t="shared" si="108"/>
        <v>eil30 50 2000 0,25</v>
      </c>
      <c r="T998" t="str">
        <f t="shared" si="109"/>
        <v>eil30 50 2000 0,25_warmstart_382,729887788529</v>
      </c>
      <c r="U998">
        <f t="shared" si="110"/>
        <v>0</v>
      </c>
      <c r="V998">
        <f t="shared" si="111"/>
        <v>1</v>
      </c>
      <c r="W998">
        <f t="shared" si="105"/>
        <v>2</v>
      </c>
    </row>
    <row r="999" spans="1:23" x14ac:dyDescent="0.2">
      <c r="A999">
        <v>22</v>
      </c>
      <c r="B999">
        <v>462</v>
      </c>
      <c r="C999">
        <v>50</v>
      </c>
      <c r="D999" t="s">
        <v>19</v>
      </c>
      <c r="E999">
        <v>62.990906238555901</v>
      </c>
      <c r="F999">
        <v>278.43707695875997</v>
      </c>
      <c r="G999">
        <v>0</v>
      </c>
      <c r="H999">
        <v>2.0801351070403999</v>
      </c>
      <c r="I999">
        <v>302</v>
      </c>
      <c r="J999">
        <v>239</v>
      </c>
      <c r="K999">
        <v>0.1</v>
      </c>
      <c r="L999">
        <v>2001</v>
      </c>
      <c r="M999">
        <v>0.05</v>
      </c>
      <c r="N999">
        <v>2594</v>
      </c>
      <c r="O999" t="s">
        <v>22</v>
      </c>
      <c r="P999">
        <v>0.79139072847682101</v>
      </c>
      <c r="Q999" t="str">
        <f t="shared" si="106"/>
        <v>Small</v>
      </c>
      <c r="R999">
        <f t="shared" si="107"/>
        <v>1</v>
      </c>
      <c r="S999" t="str">
        <f t="shared" si="108"/>
        <v>eil22 50 2001 0,05</v>
      </c>
      <c r="T999" t="str">
        <f t="shared" si="109"/>
        <v>eil22 50 2001 0,05_warmstart_278,43707695876</v>
      </c>
      <c r="U999">
        <f t="shared" si="110"/>
        <v>0</v>
      </c>
      <c r="V999">
        <f t="shared" si="111"/>
        <v>1</v>
      </c>
      <c r="W999">
        <f t="shared" si="105"/>
        <v>2</v>
      </c>
    </row>
    <row r="1000" spans="1:23" x14ac:dyDescent="0.2">
      <c r="A1000">
        <v>33</v>
      </c>
      <c r="B1000">
        <v>1056</v>
      </c>
      <c r="C1000">
        <v>25</v>
      </c>
      <c r="D1000" t="s">
        <v>19</v>
      </c>
      <c r="E1000">
        <v>11.4676175117492</v>
      </c>
      <c r="F1000">
        <v>442.65348671178799</v>
      </c>
      <c r="G1000">
        <v>0</v>
      </c>
      <c r="H1000">
        <v>2.82298588752746</v>
      </c>
      <c r="I1000">
        <v>397</v>
      </c>
      <c r="J1000">
        <v>286</v>
      </c>
      <c r="K1000">
        <v>0.1</v>
      </c>
      <c r="L1000">
        <v>2000</v>
      </c>
      <c r="M1000">
        <v>0.25</v>
      </c>
      <c r="N1000">
        <v>26</v>
      </c>
      <c r="O1000" t="s">
        <v>18</v>
      </c>
      <c r="P1000">
        <v>0.72040302267002498</v>
      </c>
      <c r="Q1000" t="str">
        <f t="shared" si="106"/>
        <v>Medium</v>
      </c>
      <c r="R1000">
        <f t="shared" si="107"/>
        <v>1</v>
      </c>
      <c r="S1000" t="str">
        <f t="shared" si="108"/>
        <v>eil33 25 2000 0,25</v>
      </c>
      <c r="T1000" t="str">
        <f t="shared" si="109"/>
        <v>eil33 25 2000 0,25_warmstart_442,653486711788</v>
      </c>
      <c r="U1000">
        <f t="shared" si="110"/>
        <v>0</v>
      </c>
      <c r="V1000">
        <f t="shared" si="111"/>
        <v>1</v>
      </c>
      <c r="W1000">
        <f t="shared" si="105"/>
        <v>2</v>
      </c>
    </row>
    <row r="1001" spans="1:23" x14ac:dyDescent="0.2">
      <c r="A1001">
        <v>23</v>
      </c>
      <c r="B1001">
        <v>506</v>
      </c>
      <c r="C1001">
        <v>50</v>
      </c>
      <c r="D1001" t="s">
        <v>19</v>
      </c>
      <c r="E1001">
        <v>11.3366255760192</v>
      </c>
      <c r="F1001">
        <v>470.05859968022298</v>
      </c>
      <c r="G1001">
        <v>0</v>
      </c>
      <c r="H1001">
        <v>1.10215067863464</v>
      </c>
      <c r="I1001">
        <v>142</v>
      </c>
      <c r="J1001">
        <v>107</v>
      </c>
      <c r="K1001">
        <v>0.1</v>
      </c>
      <c r="L1001">
        <v>2000</v>
      </c>
      <c r="M1001">
        <v>0.25</v>
      </c>
      <c r="N1001">
        <v>0</v>
      </c>
      <c r="O1001" t="s">
        <v>25</v>
      </c>
      <c r="P1001">
        <v>0.75352112676056304</v>
      </c>
      <c r="Q1001" t="str">
        <f t="shared" si="106"/>
        <v>Small</v>
      </c>
      <c r="R1001">
        <f t="shared" si="107"/>
        <v>1</v>
      </c>
      <c r="S1001" t="str">
        <f t="shared" si="108"/>
        <v>eil23 50 2000 0,25</v>
      </c>
      <c r="T1001" t="str">
        <f t="shared" si="109"/>
        <v>eil23 50 2000 0,25_warmstart_470,058599680223</v>
      </c>
      <c r="U1001">
        <f t="shared" si="110"/>
        <v>0</v>
      </c>
      <c r="V1001">
        <f t="shared" si="111"/>
        <v>1</v>
      </c>
      <c r="W1001">
        <f t="shared" si="105"/>
        <v>2</v>
      </c>
    </row>
    <row r="1002" spans="1:23" x14ac:dyDescent="0.2">
      <c r="A1002">
        <v>76</v>
      </c>
      <c r="B1002">
        <v>5700</v>
      </c>
      <c r="C1002">
        <v>50</v>
      </c>
      <c r="D1002" t="s">
        <v>16</v>
      </c>
      <c r="E1002">
        <v>7208.1687517166101</v>
      </c>
      <c r="F1002" t="s">
        <v>17</v>
      </c>
      <c r="G1002" t="s">
        <v>17</v>
      </c>
      <c r="H1002">
        <v>0</v>
      </c>
      <c r="I1002">
        <v>2944</v>
      </c>
      <c r="J1002">
        <v>0</v>
      </c>
      <c r="K1002">
        <v>0</v>
      </c>
      <c r="L1002">
        <v>2001</v>
      </c>
      <c r="M1002">
        <v>0.75</v>
      </c>
      <c r="N1002">
        <v>0</v>
      </c>
      <c r="O1002" t="s">
        <v>29</v>
      </c>
      <c r="P1002">
        <v>0</v>
      </c>
      <c r="Q1002" t="str">
        <f t="shared" si="106"/>
        <v>Large</v>
      </c>
      <c r="R1002">
        <f t="shared" si="107"/>
        <v>0</v>
      </c>
      <c r="S1002" t="str">
        <f t="shared" si="108"/>
        <v>eilD76 50 2001 0,75</v>
      </c>
      <c r="T1002" t="str">
        <f t="shared" si="109"/>
        <v>eilD76 50 2001 0,75_cut_inf</v>
      </c>
      <c r="U1002" t="str">
        <f t="shared" si="110"/>
        <v>inf</v>
      </c>
      <c r="V1002">
        <f t="shared" si="111"/>
        <v>0</v>
      </c>
      <c r="W1002">
        <f t="shared" si="105"/>
        <v>2</v>
      </c>
    </row>
    <row r="1003" spans="1:23" x14ac:dyDescent="0.2">
      <c r="A1003">
        <v>30</v>
      </c>
      <c r="B1003">
        <v>870</v>
      </c>
      <c r="C1003">
        <v>100</v>
      </c>
      <c r="D1003" t="s">
        <v>16</v>
      </c>
      <c r="E1003">
        <v>480.26108264922999</v>
      </c>
      <c r="F1003">
        <v>382.72988778852903</v>
      </c>
      <c r="G1003">
        <v>0</v>
      </c>
      <c r="H1003">
        <v>0</v>
      </c>
      <c r="I1003">
        <v>3865</v>
      </c>
      <c r="J1003">
        <v>0</v>
      </c>
      <c r="K1003">
        <v>0</v>
      </c>
      <c r="L1003">
        <v>2001</v>
      </c>
      <c r="M1003">
        <v>0.25</v>
      </c>
      <c r="N1003">
        <v>0</v>
      </c>
      <c r="O1003" t="s">
        <v>28</v>
      </c>
      <c r="P1003">
        <v>0</v>
      </c>
      <c r="Q1003" t="str">
        <f t="shared" si="106"/>
        <v>Medium</v>
      </c>
      <c r="R1003">
        <f t="shared" si="107"/>
        <v>1</v>
      </c>
      <c r="S1003" t="str">
        <f t="shared" si="108"/>
        <v>eil30 100 2001 0,25</v>
      </c>
      <c r="T1003" t="str">
        <f t="shared" si="109"/>
        <v>eil30 100 2001 0,25_cut_382,729887788529</v>
      </c>
      <c r="U1003">
        <f t="shared" si="110"/>
        <v>0</v>
      </c>
      <c r="V1003">
        <f t="shared" si="111"/>
        <v>1</v>
      </c>
      <c r="W1003">
        <f t="shared" si="105"/>
        <v>2</v>
      </c>
    </row>
    <row r="1004" spans="1:23" x14ac:dyDescent="0.2">
      <c r="A1004">
        <v>31</v>
      </c>
      <c r="B1004">
        <v>930</v>
      </c>
      <c r="C1004">
        <v>50</v>
      </c>
      <c r="D1004" t="s">
        <v>19</v>
      </c>
      <c r="E1004">
        <v>4.9185225963592503</v>
      </c>
      <c r="F1004">
        <v>222.99999999999901</v>
      </c>
      <c r="G1004">
        <v>0</v>
      </c>
      <c r="H1004">
        <v>1.0904948711395199</v>
      </c>
      <c r="I1004">
        <v>138</v>
      </c>
      <c r="J1004">
        <v>99</v>
      </c>
      <c r="K1004">
        <v>0.1</v>
      </c>
      <c r="L1004">
        <v>2001</v>
      </c>
      <c r="M1004">
        <v>0.05</v>
      </c>
      <c r="N1004">
        <v>0</v>
      </c>
      <c r="O1004" t="s">
        <v>24</v>
      </c>
      <c r="P1004">
        <v>0.71739130434782605</v>
      </c>
      <c r="Q1004" t="str">
        <f t="shared" si="106"/>
        <v>Medium</v>
      </c>
      <c r="R1004">
        <f t="shared" si="107"/>
        <v>1</v>
      </c>
      <c r="S1004" t="str">
        <f t="shared" si="108"/>
        <v>eil31 50 2001 0,05</v>
      </c>
      <c r="T1004" t="str">
        <f t="shared" si="109"/>
        <v>eil31 50 2001 0,05_warmstart_222,999999999999</v>
      </c>
      <c r="U1004">
        <f t="shared" si="110"/>
        <v>0</v>
      </c>
      <c r="V1004">
        <f t="shared" si="111"/>
        <v>1</v>
      </c>
      <c r="W1004">
        <f t="shared" si="105"/>
        <v>2</v>
      </c>
    </row>
    <row r="1005" spans="1:23" x14ac:dyDescent="0.2">
      <c r="A1005">
        <v>7</v>
      </c>
      <c r="B1005">
        <v>42</v>
      </c>
      <c r="C1005">
        <v>25</v>
      </c>
      <c r="D1005" t="s">
        <v>19</v>
      </c>
      <c r="E1005">
        <v>0.75497198104858398</v>
      </c>
      <c r="F1005">
        <v>103.6</v>
      </c>
      <c r="G1005">
        <v>0</v>
      </c>
      <c r="H1005">
        <v>0.359211444854736</v>
      </c>
      <c r="I1005">
        <v>48</v>
      </c>
      <c r="J1005">
        <v>33</v>
      </c>
      <c r="K1005">
        <v>0.1</v>
      </c>
      <c r="L1005">
        <v>2000</v>
      </c>
      <c r="M1005">
        <v>0.25</v>
      </c>
      <c r="N1005">
        <v>226</v>
      </c>
      <c r="O1005" t="s">
        <v>27</v>
      </c>
      <c r="P1005">
        <v>0.6875</v>
      </c>
      <c r="Q1005" t="str">
        <f t="shared" si="106"/>
        <v>Small</v>
      </c>
      <c r="R1005">
        <f t="shared" si="107"/>
        <v>1</v>
      </c>
      <c r="S1005" t="str">
        <f t="shared" si="108"/>
        <v>eil7 25 2000 0,25</v>
      </c>
      <c r="T1005" t="str">
        <f t="shared" si="109"/>
        <v>eil7 25 2000 0,25_warmstart_103,6</v>
      </c>
      <c r="U1005">
        <f t="shared" si="110"/>
        <v>0</v>
      </c>
      <c r="V1005">
        <f t="shared" si="111"/>
        <v>1</v>
      </c>
      <c r="W1005">
        <f t="shared" si="105"/>
        <v>2</v>
      </c>
    </row>
    <row r="1006" spans="1:23" x14ac:dyDescent="0.2">
      <c r="A1006">
        <v>51</v>
      </c>
      <c r="B1006">
        <v>2550</v>
      </c>
      <c r="C1006">
        <v>100</v>
      </c>
      <c r="D1006" t="s">
        <v>19</v>
      </c>
      <c r="E1006">
        <v>7206.7645711898804</v>
      </c>
      <c r="F1006">
        <v>452.75346533084303</v>
      </c>
      <c r="G1006">
        <v>6.3887471617106006E-2</v>
      </c>
      <c r="H1006">
        <v>5.82262730598449</v>
      </c>
      <c r="I1006">
        <v>349</v>
      </c>
      <c r="J1006">
        <v>68</v>
      </c>
      <c r="K1006">
        <v>0.1</v>
      </c>
      <c r="L1006">
        <v>2002</v>
      </c>
      <c r="M1006">
        <v>0.05</v>
      </c>
      <c r="N1006">
        <v>19918</v>
      </c>
      <c r="O1006" t="s">
        <v>20</v>
      </c>
      <c r="P1006">
        <v>0.19484240687679</v>
      </c>
      <c r="Q1006" t="str">
        <f t="shared" si="106"/>
        <v>Large</v>
      </c>
      <c r="R1006">
        <f t="shared" si="107"/>
        <v>1</v>
      </c>
      <c r="S1006" t="str">
        <f t="shared" si="108"/>
        <v>eil51 100 2002 0,05</v>
      </c>
      <c r="T1006" t="str">
        <f t="shared" si="109"/>
        <v>eil51 100 2002 0,05_warmstart_452,753465330843</v>
      </c>
      <c r="U1006">
        <f t="shared" si="110"/>
        <v>6.3887471617106006E-2</v>
      </c>
      <c r="V1006">
        <f t="shared" si="111"/>
        <v>0</v>
      </c>
      <c r="W1006">
        <f t="shared" si="105"/>
        <v>2</v>
      </c>
    </row>
    <row r="1007" spans="1:23" x14ac:dyDescent="0.2">
      <c r="A1007">
        <v>51</v>
      </c>
      <c r="B1007">
        <v>2550</v>
      </c>
      <c r="C1007">
        <v>50</v>
      </c>
      <c r="D1007" t="s">
        <v>19</v>
      </c>
      <c r="E1007">
        <v>7204.1141998767798</v>
      </c>
      <c r="F1007">
        <v>428.87175639203298</v>
      </c>
      <c r="G1007">
        <v>7.6006939436658004E-3</v>
      </c>
      <c r="H1007">
        <v>6.5473892688751203</v>
      </c>
      <c r="I1007">
        <v>265</v>
      </c>
      <c r="J1007">
        <v>112</v>
      </c>
      <c r="K1007">
        <v>0.1</v>
      </c>
      <c r="L1007">
        <v>1999</v>
      </c>
      <c r="M1007">
        <v>0.75</v>
      </c>
      <c r="N1007">
        <v>78467</v>
      </c>
      <c r="O1007" t="s">
        <v>20</v>
      </c>
      <c r="P1007">
        <v>0.422641509433962</v>
      </c>
      <c r="Q1007" t="str">
        <f t="shared" si="106"/>
        <v>Large</v>
      </c>
      <c r="R1007">
        <f t="shared" si="107"/>
        <v>1</v>
      </c>
      <c r="S1007" t="str">
        <f t="shared" si="108"/>
        <v>eil51 50 1999 0,75</v>
      </c>
      <c r="T1007" t="str">
        <f t="shared" si="109"/>
        <v>eil51 50 1999 0,75_warmstart_428,871756392033</v>
      </c>
      <c r="U1007">
        <f t="shared" si="110"/>
        <v>7.6006939436658004E-3</v>
      </c>
      <c r="V1007">
        <f t="shared" si="111"/>
        <v>0</v>
      </c>
      <c r="W1007">
        <f t="shared" si="105"/>
        <v>2</v>
      </c>
    </row>
    <row r="1008" spans="1:23" x14ac:dyDescent="0.2">
      <c r="A1008">
        <v>31</v>
      </c>
      <c r="B1008">
        <v>930</v>
      </c>
      <c r="C1008">
        <v>250</v>
      </c>
      <c r="D1008" t="s">
        <v>19</v>
      </c>
      <c r="E1008">
        <v>143.12001132965</v>
      </c>
      <c r="F1008">
        <v>222.99999999999801</v>
      </c>
      <c r="G1008">
        <v>0</v>
      </c>
      <c r="H1008">
        <v>9.0316617488860995</v>
      </c>
      <c r="I1008">
        <v>170</v>
      </c>
      <c r="J1008">
        <v>115</v>
      </c>
      <c r="K1008">
        <v>0.1</v>
      </c>
      <c r="L1008">
        <v>2002</v>
      </c>
      <c r="M1008">
        <v>0.75</v>
      </c>
      <c r="N1008">
        <v>0</v>
      </c>
      <c r="O1008" t="s">
        <v>24</v>
      </c>
      <c r="P1008">
        <v>0.67647058823529405</v>
      </c>
      <c r="Q1008" t="str">
        <f t="shared" si="106"/>
        <v>Medium</v>
      </c>
      <c r="R1008">
        <f t="shared" si="107"/>
        <v>1</v>
      </c>
      <c r="S1008" t="str">
        <f t="shared" si="108"/>
        <v>eil31 250 2002 0,75</v>
      </c>
      <c r="T1008" t="str">
        <f t="shared" si="109"/>
        <v>eil31 250 2002 0,75_warmstart_222,999999999998</v>
      </c>
      <c r="U1008">
        <f t="shared" si="110"/>
        <v>0</v>
      </c>
      <c r="V1008">
        <f t="shared" si="111"/>
        <v>1</v>
      </c>
      <c r="W1008">
        <f t="shared" si="105"/>
        <v>2</v>
      </c>
    </row>
    <row r="1009" spans="1:23" x14ac:dyDescent="0.2">
      <c r="A1009">
        <v>48</v>
      </c>
      <c r="B1009">
        <v>2256</v>
      </c>
      <c r="C1009">
        <v>25</v>
      </c>
      <c r="D1009" t="s">
        <v>19</v>
      </c>
      <c r="E1009">
        <v>7201.8339748382496</v>
      </c>
      <c r="F1009">
        <v>45588.278737437002</v>
      </c>
      <c r="G1009">
        <v>0.187593520806871</v>
      </c>
      <c r="H1009">
        <v>3.05493807792663</v>
      </c>
      <c r="I1009">
        <v>691</v>
      </c>
      <c r="J1009">
        <v>295</v>
      </c>
      <c r="K1009">
        <v>0.1</v>
      </c>
      <c r="L1009">
        <v>1999</v>
      </c>
      <c r="M1009">
        <v>0.75</v>
      </c>
      <c r="N1009">
        <v>101325</v>
      </c>
      <c r="O1009" t="s">
        <v>23</v>
      </c>
      <c r="P1009">
        <v>0.426917510853835</v>
      </c>
      <c r="Q1009" t="str">
        <f t="shared" si="106"/>
        <v>Medium</v>
      </c>
      <c r="R1009">
        <f t="shared" si="107"/>
        <v>1</v>
      </c>
      <c r="S1009" t="str">
        <f t="shared" si="108"/>
        <v>att48 25 1999 0,75</v>
      </c>
      <c r="T1009" t="str">
        <f t="shared" si="109"/>
        <v>att48 25 1999 0,75_warmstart_45588,278737437</v>
      </c>
      <c r="U1009">
        <f t="shared" si="110"/>
        <v>0.187593520806871</v>
      </c>
      <c r="V1009">
        <f t="shared" si="111"/>
        <v>0</v>
      </c>
      <c r="W1009">
        <f t="shared" si="105"/>
        <v>2</v>
      </c>
    </row>
    <row r="1010" spans="1:23" x14ac:dyDescent="0.2">
      <c r="A1010">
        <v>7</v>
      </c>
      <c r="B1010">
        <v>42</v>
      </c>
      <c r="C1010">
        <v>250</v>
      </c>
      <c r="D1010" t="s">
        <v>16</v>
      </c>
      <c r="E1010">
        <v>1.3589186668395901</v>
      </c>
      <c r="F1010">
        <v>76.275999999999797</v>
      </c>
      <c r="G1010">
        <v>0</v>
      </c>
      <c r="H1010">
        <v>0</v>
      </c>
      <c r="I1010">
        <v>123</v>
      </c>
      <c r="J1010">
        <v>0</v>
      </c>
      <c r="K1010">
        <v>0</v>
      </c>
      <c r="L1010">
        <v>1999</v>
      </c>
      <c r="M1010">
        <v>0.75</v>
      </c>
      <c r="N1010">
        <v>0</v>
      </c>
      <c r="O1010" t="s">
        <v>27</v>
      </c>
      <c r="P1010">
        <v>0</v>
      </c>
      <c r="Q1010" t="str">
        <f t="shared" si="106"/>
        <v>Small</v>
      </c>
      <c r="R1010">
        <f t="shared" si="107"/>
        <v>1</v>
      </c>
      <c r="S1010" t="str">
        <f t="shared" si="108"/>
        <v>eil7 250 1999 0,75</v>
      </c>
      <c r="T1010" t="str">
        <f t="shared" si="109"/>
        <v>eil7 250 1999 0,75_cut_76,2759999999998</v>
      </c>
      <c r="U1010">
        <f t="shared" si="110"/>
        <v>0</v>
      </c>
      <c r="V1010">
        <f t="shared" si="111"/>
        <v>1</v>
      </c>
      <c r="W1010">
        <f t="shared" si="105"/>
        <v>2</v>
      </c>
    </row>
    <row r="1011" spans="1:23" x14ac:dyDescent="0.2">
      <c r="A1011">
        <v>33</v>
      </c>
      <c r="B1011">
        <v>1056</v>
      </c>
      <c r="C1011">
        <v>50</v>
      </c>
      <c r="D1011" t="s">
        <v>16</v>
      </c>
      <c r="E1011">
        <v>1223.9772112369501</v>
      </c>
      <c r="F1011">
        <v>442.65348671178702</v>
      </c>
      <c r="G1011">
        <v>0</v>
      </c>
      <c r="H1011">
        <v>0</v>
      </c>
      <c r="I1011">
        <v>9811</v>
      </c>
      <c r="J1011">
        <v>0</v>
      </c>
      <c r="K1011">
        <v>0</v>
      </c>
      <c r="L1011">
        <v>1999</v>
      </c>
      <c r="M1011">
        <v>0.75</v>
      </c>
      <c r="N1011">
        <v>0</v>
      </c>
      <c r="O1011" t="s">
        <v>18</v>
      </c>
      <c r="P1011">
        <v>0</v>
      </c>
      <c r="Q1011" t="str">
        <f t="shared" si="106"/>
        <v>Medium</v>
      </c>
      <c r="R1011">
        <f t="shared" si="107"/>
        <v>1</v>
      </c>
      <c r="S1011" t="str">
        <f t="shared" si="108"/>
        <v>eil33 50 1999 0,75</v>
      </c>
      <c r="T1011" t="str">
        <f t="shared" si="109"/>
        <v>eil33 50 1999 0,75_cut_442,653486711787</v>
      </c>
      <c r="U1011">
        <f t="shared" si="110"/>
        <v>0</v>
      </c>
      <c r="V1011">
        <f t="shared" si="111"/>
        <v>1</v>
      </c>
      <c r="W1011">
        <f t="shared" si="105"/>
        <v>2</v>
      </c>
    </row>
    <row r="1012" spans="1:23" x14ac:dyDescent="0.2">
      <c r="A1012">
        <v>101</v>
      </c>
      <c r="B1012">
        <v>10100</v>
      </c>
      <c r="C1012">
        <v>100</v>
      </c>
      <c r="D1012" t="s">
        <v>16</v>
      </c>
      <c r="E1012">
        <v>7224.6430015563901</v>
      </c>
      <c r="F1012" t="s">
        <v>17</v>
      </c>
      <c r="G1012" t="s">
        <v>17</v>
      </c>
      <c r="H1012">
        <v>0</v>
      </c>
      <c r="I1012">
        <v>1583</v>
      </c>
      <c r="J1012">
        <v>0</v>
      </c>
      <c r="K1012">
        <v>0</v>
      </c>
      <c r="L1012">
        <v>1999</v>
      </c>
      <c r="M1012">
        <v>0.25</v>
      </c>
      <c r="N1012">
        <v>0</v>
      </c>
      <c r="O1012" t="s">
        <v>32</v>
      </c>
      <c r="P1012">
        <v>0</v>
      </c>
      <c r="Q1012" t="str">
        <f t="shared" si="106"/>
        <v>Large</v>
      </c>
      <c r="R1012">
        <f t="shared" si="107"/>
        <v>0</v>
      </c>
      <c r="S1012" t="str">
        <f t="shared" si="108"/>
        <v>eilB101 100 1999 0,25</v>
      </c>
      <c r="T1012" t="str">
        <f t="shared" si="109"/>
        <v>eilB101 100 1999 0,25_cut_inf</v>
      </c>
      <c r="U1012" t="str">
        <f t="shared" si="110"/>
        <v>inf</v>
      </c>
      <c r="V1012">
        <f t="shared" si="111"/>
        <v>0</v>
      </c>
      <c r="W1012">
        <f t="shared" si="105"/>
        <v>2</v>
      </c>
    </row>
    <row r="1013" spans="1:23" x14ac:dyDescent="0.2">
      <c r="A1013">
        <v>23</v>
      </c>
      <c r="B1013">
        <v>506</v>
      </c>
      <c r="C1013">
        <v>25</v>
      </c>
      <c r="D1013" t="s">
        <v>19</v>
      </c>
      <c r="E1013">
        <v>3.3323888778686501</v>
      </c>
      <c r="F1013">
        <v>470.05859968022298</v>
      </c>
      <c r="G1013">
        <v>0</v>
      </c>
      <c r="H1013">
        <v>0.76233315467834395</v>
      </c>
      <c r="I1013">
        <v>118</v>
      </c>
      <c r="J1013">
        <v>91</v>
      </c>
      <c r="K1013">
        <v>0.1</v>
      </c>
      <c r="L1013">
        <v>2000</v>
      </c>
      <c r="M1013">
        <v>0.75</v>
      </c>
      <c r="N1013">
        <v>0</v>
      </c>
      <c r="O1013" t="s">
        <v>25</v>
      </c>
      <c r="P1013">
        <v>0.77118644067796605</v>
      </c>
      <c r="Q1013" t="str">
        <f t="shared" si="106"/>
        <v>Small</v>
      </c>
      <c r="R1013">
        <f t="shared" si="107"/>
        <v>1</v>
      </c>
      <c r="S1013" t="str">
        <f t="shared" si="108"/>
        <v>eil23 25 2000 0,75</v>
      </c>
      <c r="T1013" t="str">
        <f t="shared" si="109"/>
        <v>eil23 25 2000 0,75_warmstart_470,058599680223</v>
      </c>
      <c r="U1013">
        <f t="shared" si="110"/>
        <v>0</v>
      </c>
      <c r="V1013">
        <f t="shared" si="111"/>
        <v>1</v>
      </c>
      <c r="W1013">
        <f t="shared" si="105"/>
        <v>2</v>
      </c>
    </row>
    <row r="1014" spans="1:23" x14ac:dyDescent="0.2">
      <c r="A1014">
        <v>76</v>
      </c>
      <c r="B1014">
        <v>5700</v>
      </c>
      <c r="C1014">
        <v>50</v>
      </c>
      <c r="D1014" t="s">
        <v>16</v>
      </c>
      <c r="E1014">
        <v>7206.6624875068601</v>
      </c>
      <c r="F1014" t="s">
        <v>17</v>
      </c>
      <c r="G1014" t="s">
        <v>17</v>
      </c>
      <c r="H1014">
        <v>0</v>
      </c>
      <c r="I1014">
        <v>6294</v>
      </c>
      <c r="J1014">
        <v>0</v>
      </c>
      <c r="K1014">
        <v>0</v>
      </c>
      <c r="L1014">
        <v>1998</v>
      </c>
      <c r="M1014">
        <v>0.25</v>
      </c>
      <c r="N1014">
        <v>0</v>
      </c>
      <c r="O1014" t="s">
        <v>29</v>
      </c>
      <c r="P1014">
        <v>0</v>
      </c>
      <c r="Q1014" t="str">
        <f t="shared" si="106"/>
        <v>Large</v>
      </c>
      <c r="R1014">
        <f t="shared" si="107"/>
        <v>0</v>
      </c>
      <c r="S1014" t="str">
        <f t="shared" si="108"/>
        <v>eilD76 50 1998 0,25</v>
      </c>
      <c r="T1014" t="str">
        <f t="shared" si="109"/>
        <v>eilD76 50 1998 0,25_cut_inf</v>
      </c>
      <c r="U1014" t="str">
        <f t="shared" si="110"/>
        <v>inf</v>
      </c>
      <c r="V1014">
        <f t="shared" si="111"/>
        <v>0</v>
      </c>
      <c r="W1014">
        <f t="shared" si="105"/>
        <v>2</v>
      </c>
    </row>
    <row r="1015" spans="1:23" x14ac:dyDescent="0.2">
      <c r="A1015">
        <v>101</v>
      </c>
      <c r="B1015">
        <v>10100</v>
      </c>
      <c r="C1015">
        <v>25</v>
      </c>
      <c r="D1015" t="s">
        <v>16</v>
      </c>
      <c r="E1015">
        <v>1562.7827353477401</v>
      </c>
      <c r="F1015">
        <v>640.21159087976002</v>
      </c>
      <c r="G1015">
        <v>0</v>
      </c>
      <c r="H1015">
        <v>0</v>
      </c>
      <c r="I1015">
        <v>3415</v>
      </c>
      <c r="J1015">
        <v>0</v>
      </c>
      <c r="K1015">
        <v>0</v>
      </c>
      <c r="L1015">
        <v>2001</v>
      </c>
      <c r="M1015">
        <v>0.05</v>
      </c>
      <c r="N1015">
        <v>0</v>
      </c>
      <c r="O1015" t="s">
        <v>31</v>
      </c>
      <c r="P1015">
        <v>0</v>
      </c>
      <c r="Q1015" t="str">
        <f t="shared" si="106"/>
        <v>Large</v>
      </c>
      <c r="R1015">
        <f t="shared" si="107"/>
        <v>1</v>
      </c>
      <c r="S1015" t="str">
        <f t="shared" si="108"/>
        <v>eilA101 25 2001 0,05</v>
      </c>
      <c r="T1015" t="str">
        <f t="shared" si="109"/>
        <v>eilA101 25 2001 0,05_cut_640,21159087976</v>
      </c>
      <c r="U1015">
        <f t="shared" si="110"/>
        <v>0</v>
      </c>
      <c r="V1015">
        <f t="shared" si="111"/>
        <v>1</v>
      </c>
      <c r="W1015">
        <f t="shared" si="105"/>
        <v>2</v>
      </c>
    </row>
    <row r="1016" spans="1:23" x14ac:dyDescent="0.2">
      <c r="A1016">
        <v>7</v>
      </c>
      <c r="B1016">
        <v>42</v>
      </c>
      <c r="C1016">
        <v>50</v>
      </c>
      <c r="D1016" t="s">
        <v>19</v>
      </c>
      <c r="E1016">
        <v>0.65141344070434504</v>
      </c>
      <c r="F1016">
        <v>78.84</v>
      </c>
      <c r="G1016">
        <v>0</v>
      </c>
      <c r="H1016">
        <v>0.38931393623352001</v>
      </c>
      <c r="I1016">
        <v>13</v>
      </c>
      <c r="J1016">
        <v>6</v>
      </c>
      <c r="K1016">
        <v>0.1</v>
      </c>
      <c r="L1016">
        <v>2000</v>
      </c>
      <c r="M1016">
        <v>0.75</v>
      </c>
      <c r="N1016">
        <v>100</v>
      </c>
      <c r="O1016" t="s">
        <v>27</v>
      </c>
      <c r="P1016">
        <v>0.46153846153846101</v>
      </c>
      <c r="Q1016" t="str">
        <f t="shared" si="106"/>
        <v>Small</v>
      </c>
      <c r="R1016">
        <f t="shared" si="107"/>
        <v>1</v>
      </c>
      <c r="S1016" t="str">
        <f t="shared" si="108"/>
        <v>eil7 50 2000 0,75</v>
      </c>
      <c r="T1016" t="str">
        <f t="shared" si="109"/>
        <v>eil7 50 2000 0,75_warmstart_78,84</v>
      </c>
      <c r="U1016">
        <f t="shared" si="110"/>
        <v>0</v>
      </c>
      <c r="V1016">
        <f t="shared" si="111"/>
        <v>1</v>
      </c>
      <c r="W1016">
        <f t="shared" si="105"/>
        <v>2</v>
      </c>
    </row>
    <row r="1017" spans="1:23" x14ac:dyDescent="0.2">
      <c r="A1017">
        <v>33</v>
      </c>
      <c r="B1017">
        <v>1056</v>
      </c>
      <c r="C1017">
        <v>100</v>
      </c>
      <c r="D1017" t="s">
        <v>19</v>
      </c>
      <c r="E1017">
        <v>905.27169513702404</v>
      </c>
      <c r="F1017">
        <v>442.65348671178702</v>
      </c>
      <c r="G1017">
        <v>0</v>
      </c>
      <c r="H1017">
        <v>11.6118628978729</v>
      </c>
      <c r="I1017">
        <v>343</v>
      </c>
      <c r="J1017">
        <v>161</v>
      </c>
      <c r="K1017">
        <v>0.1</v>
      </c>
      <c r="L1017">
        <v>2000</v>
      </c>
      <c r="M1017">
        <v>0.25</v>
      </c>
      <c r="N1017">
        <v>9048</v>
      </c>
      <c r="O1017" t="s">
        <v>18</v>
      </c>
      <c r="P1017">
        <v>0.46938775510204001</v>
      </c>
      <c r="Q1017" t="str">
        <f t="shared" si="106"/>
        <v>Medium</v>
      </c>
      <c r="R1017">
        <f t="shared" si="107"/>
        <v>1</v>
      </c>
      <c r="S1017" t="str">
        <f t="shared" si="108"/>
        <v>eil33 100 2000 0,25</v>
      </c>
      <c r="T1017" t="str">
        <f t="shared" si="109"/>
        <v>eil33 100 2000 0,25_warmstart_442,653486711787</v>
      </c>
      <c r="U1017">
        <f t="shared" si="110"/>
        <v>0</v>
      </c>
      <c r="V1017">
        <f t="shared" si="111"/>
        <v>1</v>
      </c>
      <c r="W1017">
        <f t="shared" si="105"/>
        <v>2</v>
      </c>
    </row>
    <row r="1018" spans="1:23" x14ac:dyDescent="0.2">
      <c r="A1018">
        <v>76</v>
      </c>
      <c r="B1018">
        <v>5700</v>
      </c>
      <c r="C1018">
        <v>25</v>
      </c>
      <c r="D1018" t="s">
        <v>19</v>
      </c>
      <c r="E1018">
        <v>677.56919050216595</v>
      </c>
      <c r="F1018">
        <v>544.36905267082795</v>
      </c>
      <c r="G1018">
        <v>0</v>
      </c>
      <c r="H1018">
        <v>5.9697763919830296</v>
      </c>
      <c r="I1018">
        <v>459</v>
      </c>
      <c r="J1018">
        <v>108</v>
      </c>
      <c r="K1018">
        <v>0.1</v>
      </c>
      <c r="L1018">
        <v>2001</v>
      </c>
      <c r="M1018">
        <v>0.05</v>
      </c>
      <c r="N1018">
        <v>1728</v>
      </c>
      <c r="O1018" t="s">
        <v>26</v>
      </c>
      <c r="P1018">
        <v>0.23529411764705799</v>
      </c>
      <c r="Q1018" t="str">
        <f t="shared" si="106"/>
        <v>Large</v>
      </c>
      <c r="R1018">
        <f t="shared" si="107"/>
        <v>1</v>
      </c>
      <c r="S1018" t="str">
        <f t="shared" si="108"/>
        <v>eilB76 25 2001 0,05</v>
      </c>
      <c r="T1018" t="str">
        <f t="shared" si="109"/>
        <v>eilB76 25 2001 0,05_warmstart_544,369052670828</v>
      </c>
      <c r="U1018">
        <f t="shared" si="110"/>
        <v>0</v>
      </c>
      <c r="V1018">
        <f t="shared" si="111"/>
        <v>1</v>
      </c>
      <c r="W1018">
        <f t="shared" si="105"/>
        <v>2</v>
      </c>
    </row>
    <row r="1019" spans="1:23" x14ac:dyDescent="0.2">
      <c r="A1019">
        <v>13</v>
      </c>
      <c r="B1019">
        <v>156</v>
      </c>
      <c r="C1019">
        <v>25</v>
      </c>
      <c r="D1019" t="s">
        <v>19</v>
      </c>
      <c r="E1019">
        <v>0.91382360458374001</v>
      </c>
      <c r="F1019">
        <v>153</v>
      </c>
      <c r="G1019">
        <v>0</v>
      </c>
      <c r="H1019">
        <v>0.38932704925537098</v>
      </c>
      <c r="I1019">
        <v>61</v>
      </c>
      <c r="J1019">
        <v>28</v>
      </c>
      <c r="K1019">
        <v>0.1</v>
      </c>
      <c r="L1019">
        <v>2000</v>
      </c>
      <c r="M1019">
        <v>0.05</v>
      </c>
      <c r="N1019">
        <v>0</v>
      </c>
      <c r="O1019" t="s">
        <v>21</v>
      </c>
      <c r="P1019">
        <v>0.45901639344262202</v>
      </c>
      <c r="Q1019" t="str">
        <f t="shared" si="106"/>
        <v>Small</v>
      </c>
      <c r="R1019">
        <f t="shared" si="107"/>
        <v>1</v>
      </c>
      <c r="S1019" t="str">
        <f t="shared" si="108"/>
        <v>eil13 25 2000 0,05</v>
      </c>
      <c r="T1019" t="str">
        <f t="shared" si="109"/>
        <v>eil13 25 2000 0,05_warmstart_153</v>
      </c>
      <c r="U1019">
        <f t="shared" si="110"/>
        <v>0</v>
      </c>
      <c r="V1019">
        <f t="shared" si="111"/>
        <v>1</v>
      </c>
      <c r="W1019">
        <f t="shared" si="105"/>
        <v>2</v>
      </c>
    </row>
    <row r="1020" spans="1:23" x14ac:dyDescent="0.2">
      <c r="A1020">
        <v>51</v>
      </c>
      <c r="B1020">
        <v>2550</v>
      </c>
      <c r="C1020">
        <v>25</v>
      </c>
      <c r="D1020" t="s">
        <v>19</v>
      </c>
      <c r="E1020">
        <v>1567.9587519168799</v>
      </c>
      <c r="F1020">
        <v>428.87175562569399</v>
      </c>
      <c r="G1020">
        <v>0</v>
      </c>
      <c r="H1020">
        <v>3.1311717033386199</v>
      </c>
      <c r="I1020">
        <v>311</v>
      </c>
      <c r="J1020">
        <v>114</v>
      </c>
      <c r="K1020">
        <v>0.1</v>
      </c>
      <c r="L1020">
        <v>1999</v>
      </c>
      <c r="M1020">
        <v>0.25</v>
      </c>
      <c r="N1020">
        <v>18233</v>
      </c>
      <c r="O1020" t="s">
        <v>20</v>
      </c>
      <c r="P1020">
        <v>0.36655948553054601</v>
      </c>
      <c r="Q1020" t="str">
        <f t="shared" si="106"/>
        <v>Large</v>
      </c>
      <c r="R1020">
        <f t="shared" si="107"/>
        <v>1</v>
      </c>
      <c r="S1020" t="str">
        <f t="shared" si="108"/>
        <v>eil51 25 1999 0,25</v>
      </c>
      <c r="T1020" t="str">
        <f t="shared" si="109"/>
        <v>eil51 25 1999 0,25_warmstart_428,871755625694</v>
      </c>
      <c r="U1020">
        <f t="shared" si="110"/>
        <v>0</v>
      </c>
      <c r="V1020">
        <f t="shared" si="111"/>
        <v>1</v>
      </c>
      <c r="W1020">
        <f t="shared" si="105"/>
        <v>2</v>
      </c>
    </row>
    <row r="1021" spans="1:23" x14ac:dyDescent="0.2">
      <c r="A1021">
        <v>23</v>
      </c>
      <c r="B1021">
        <v>506</v>
      </c>
      <c r="C1021">
        <v>250</v>
      </c>
      <c r="D1021" t="s">
        <v>19</v>
      </c>
      <c r="E1021">
        <v>422.60587906837401</v>
      </c>
      <c r="F1021">
        <v>470.05859968022401</v>
      </c>
      <c r="G1021">
        <v>0</v>
      </c>
      <c r="H1021">
        <v>7.4396109580993599</v>
      </c>
      <c r="I1021">
        <v>165</v>
      </c>
      <c r="J1021">
        <v>114</v>
      </c>
      <c r="K1021">
        <v>0.1</v>
      </c>
      <c r="L1021">
        <v>2002</v>
      </c>
      <c r="M1021">
        <v>0.75</v>
      </c>
      <c r="N1021">
        <v>0</v>
      </c>
      <c r="O1021" t="s">
        <v>25</v>
      </c>
      <c r="P1021">
        <v>0.69090909090909003</v>
      </c>
      <c r="Q1021" t="str">
        <f t="shared" si="106"/>
        <v>Small</v>
      </c>
      <c r="R1021">
        <f t="shared" si="107"/>
        <v>1</v>
      </c>
      <c r="S1021" t="str">
        <f t="shared" si="108"/>
        <v>eil23 250 2002 0,75</v>
      </c>
      <c r="T1021" t="str">
        <f t="shared" si="109"/>
        <v>eil23 250 2002 0,75_warmstart_470,058599680224</v>
      </c>
      <c r="U1021">
        <f t="shared" si="110"/>
        <v>0</v>
      </c>
      <c r="V1021">
        <f t="shared" si="111"/>
        <v>1</v>
      </c>
      <c r="W1021">
        <f t="shared" si="105"/>
        <v>2</v>
      </c>
    </row>
    <row r="1022" spans="1:23" x14ac:dyDescent="0.2">
      <c r="A1022">
        <v>23</v>
      </c>
      <c r="B1022">
        <v>506</v>
      </c>
      <c r="C1022">
        <v>250</v>
      </c>
      <c r="D1022" t="s">
        <v>16</v>
      </c>
      <c r="E1022">
        <v>862.467554092407</v>
      </c>
      <c r="F1022">
        <v>470.05859968022401</v>
      </c>
      <c r="G1022">
        <v>0</v>
      </c>
      <c r="H1022">
        <v>0</v>
      </c>
      <c r="I1022">
        <v>1268</v>
      </c>
      <c r="J1022">
        <v>0</v>
      </c>
      <c r="K1022">
        <v>0</v>
      </c>
      <c r="L1022">
        <v>2000</v>
      </c>
      <c r="M1022">
        <v>0.25</v>
      </c>
      <c r="N1022">
        <v>0</v>
      </c>
      <c r="O1022" t="s">
        <v>25</v>
      </c>
      <c r="P1022">
        <v>0</v>
      </c>
      <c r="Q1022" t="str">
        <f t="shared" si="106"/>
        <v>Small</v>
      </c>
      <c r="R1022">
        <f t="shared" si="107"/>
        <v>1</v>
      </c>
      <c r="S1022" t="str">
        <f t="shared" si="108"/>
        <v>eil23 250 2000 0,25</v>
      </c>
      <c r="T1022" t="str">
        <f t="shared" si="109"/>
        <v>eil23 250 2000 0,25_cut_470,058599680224</v>
      </c>
      <c r="U1022">
        <f t="shared" si="110"/>
        <v>0</v>
      </c>
      <c r="V1022">
        <f t="shared" si="111"/>
        <v>1</v>
      </c>
      <c r="W1022">
        <f t="shared" si="105"/>
        <v>2</v>
      </c>
    </row>
    <row r="1023" spans="1:23" x14ac:dyDescent="0.2">
      <c r="A1023">
        <v>7</v>
      </c>
      <c r="B1023">
        <v>42</v>
      </c>
      <c r="C1023">
        <v>25</v>
      </c>
      <c r="D1023" t="s">
        <v>16</v>
      </c>
      <c r="E1023">
        <v>0.70911502838134699</v>
      </c>
      <c r="F1023">
        <v>104</v>
      </c>
      <c r="G1023">
        <v>0</v>
      </c>
      <c r="H1023">
        <v>0</v>
      </c>
      <c r="I1023">
        <v>172</v>
      </c>
      <c r="J1023">
        <v>0</v>
      </c>
      <c r="K1023">
        <v>0</v>
      </c>
      <c r="L1023">
        <v>2000</v>
      </c>
      <c r="M1023">
        <v>0.05</v>
      </c>
      <c r="N1023">
        <v>0</v>
      </c>
      <c r="O1023" t="s">
        <v>27</v>
      </c>
      <c r="P1023">
        <v>0</v>
      </c>
      <c r="Q1023" t="str">
        <f t="shared" si="106"/>
        <v>Small</v>
      </c>
      <c r="R1023">
        <f t="shared" si="107"/>
        <v>1</v>
      </c>
      <c r="S1023" t="str">
        <f t="shared" si="108"/>
        <v>eil7 25 2000 0,05</v>
      </c>
      <c r="T1023" t="str">
        <f t="shared" si="109"/>
        <v>eil7 25 2000 0,05_cut_104</v>
      </c>
      <c r="U1023">
        <f t="shared" si="110"/>
        <v>0</v>
      </c>
      <c r="V1023">
        <f t="shared" si="111"/>
        <v>1</v>
      </c>
      <c r="W1023">
        <f t="shared" si="105"/>
        <v>2</v>
      </c>
    </row>
    <row r="1024" spans="1:23" x14ac:dyDescent="0.2">
      <c r="A1024">
        <v>30</v>
      </c>
      <c r="B1024">
        <v>870</v>
      </c>
      <c r="C1024">
        <v>50</v>
      </c>
      <c r="D1024" t="s">
        <v>16</v>
      </c>
      <c r="E1024">
        <v>116.050108909606</v>
      </c>
      <c r="F1024">
        <v>382.72988778852903</v>
      </c>
      <c r="G1024">
        <v>0</v>
      </c>
      <c r="H1024">
        <v>0</v>
      </c>
      <c r="I1024">
        <v>1944</v>
      </c>
      <c r="J1024">
        <v>0</v>
      </c>
      <c r="K1024">
        <v>0</v>
      </c>
      <c r="L1024">
        <v>2000</v>
      </c>
      <c r="M1024">
        <v>0.05</v>
      </c>
      <c r="N1024">
        <v>0</v>
      </c>
      <c r="O1024" t="s">
        <v>28</v>
      </c>
      <c r="P1024">
        <v>0</v>
      </c>
      <c r="Q1024" t="str">
        <f t="shared" si="106"/>
        <v>Medium</v>
      </c>
      <c r="R1024">
        <f t="shared" si="107"/>
        <v>1</v>
      </c>
      <c r="S1024" t="str">
        <f t="shared" si="108"/>
        <v>eil30 50 2000 0,05</v>
      </c>
      <c r="T1024" t="str">
        <f t="shared" si="109"/>
        <v>eil30 50 2000 0,05_cut_382,729887788529</v>
      </c>
      <c r="U1024">
        <f t="shared" si="110"/>
        <v>0</v>
      </c>
      <c r="V1024">
        <f t="shared" si="111"/>
        <v>1</v>
      </c>
      <c r="W1024">
        <f t="shared" si="105"/>
        <v>2</v>
      </c>
    </row>
    <row r="1025" spans="1:23" x14ac:dyDescent="0.2">
      <c r="A1025">
        <v>33</v>
      </c>
      <c r="B1025">
        <v>1056</v>
      </c>
      <c r="C1025">
        <v>50</v>
      </c>
      <c r="D1025" t="s">
        <v>16</v>
      </c>
      <c r="E1025">
        <v>1183.1547930240599</v>
      </c>
      <c r="F1025">
        <v>442.65348671178702</v>
      </c>
      <c r="G1025">
        <v>0</v>
      </c>
      <c r="H1025">
        <v>0</v>
      </c>
      <c r="I1025">
        <v>9811</v>
      </c>
      <c r="J1025">
        <v>0</v>
      </c>
      <c r="K1025">
        <v>0</v>
      </c>
      <c r="L1025">
        <v>2000</v>
      </c>
      <c r="M1025">
        <v>0.25</v>
      </c>
      <c r="N1025">
        <v>0</v>
      </c>
      <c r="O1025" t="s">
        <v>18</v>
      </c>
      <c r="P1025">
        <v>0</v>
      </c>
      <c r="Q1025" t="str">
        <f t="shared" si="106"/>
        <v>Medium</v>
      </c>
      <c r="R1025">
        <f t="shared" si="107"/>
        <v>1</v>
      </c>
      <c r="S1025" t="str">
        <f t="shared" si="108"/>
        <v>eil33 50 2000 0,25</v>
      </c>
      <c r="T1025" t="str">
        <f t="shared" si="109"/>
        <v>eil33 50 2000 0,25_cut_442,653486711787</v>
      </c>
      <c r="U1025">
        <f t="shared" si="110"/>
        <v>0</v>
      </c>
      <c r="V1025">
        <f t="shared" si="111"/>
        <v>1</v>
      </c>
      <c r="W1025">
        <f t="shared" si="105"/>
        <v>2</v>
      </c>
    </row>
    <row r="1026" spans="1:23" x14ac:dyDescent="0.2">
      <c r="A1026">
        <v>48</v>
      </c>
      <c r="B1026">
        <v>2256</v>
      </c>
      <c r="C1026">
        <v>50</v>
      </c>
      <c r="D1026" t="s">
        <v>19</v>
      </c>
      <c r="E1026">
        <v>7203.4406471252396</v>
      </c>
      <c r="F1026" t="s">
        <v>17</v>
      </c>
      <c r="G1026" t="s">
        <v>17</v>
      </c>
      <c r="H1026">
        <v>6.84354543685913</v>
      </c>
      <c r="I1026">
        <v>1038</v>
      </c>
      <c r="J1026">
        <v>296</v>
      </c>
      <c r="K1026">
        <v>0.1</v>
      </c>
      <c r="L1026">
        <v>1999</v>
      </c>
      <c r="M1026">
        <v>0.25</v>
      </c>
      <c r="N1026">
        <v>31986</v>
      </c>
      <c r="O1026" t="s">
        <v>23</v>
      </c>
      <c r="P1026">
        <v>0.28516377649325603</v>
      </c>
      <c r="Q1026" t="str">
        <f t="shared" si="106"/>
        <v>Medium</v>
      </c>
      <c r="R1026">
        <f t="shared" si="107"/>
        <v>0</v>
      </c>
      <c r="S1026" t="str">
        <f t="shared" si="108"/>
        <v>att48 50 1999 0,25</v>
      </c>
      <c r="T1026" t="str">
        <f t="shared" si="109"/>
        <v>att48 50 1999 0,25_warmstart_inf</v>
      </c>
      <c r="U1026" t="str">
        <f t="shared" si="110"/>
        <v>Niet meedoen</v>
      </c>
      <c r="V1026">
        <f t="shared" si="111"/>
        <v>0</v>
      </c>
      <c r="W1026">
        <f t="shared" ref="W1026:W1089" si="112">COUNTIF(S:S,S1026)</f>
        <v>2</v>
      </c>
    </row>
    <row r="1027" spans="1:23" x14ac:dyDescent="0.2">
      <c r="A1027">
        <v>30</v>
      </c>
      <c r="B1027">
        <v>870</v>
      </c>
      <c r="C1027">
        <v>100</v>
      </c>
      <c r="D1027" t="s">
        <v>16</v>
      </c>
      <c r="E1027">
        <v>471.38107037544199</v>
      </c>
      <c r="F1027">
        <v>382.72988778852903</v>
      </c>
      <c r="G1027">
        <v>0</v>
      </c>
      <c r="H1027">
        <v>0</v>
      </c>
      <c r="I1027">
        <v>3865</v>
      </c>
      <c r="J1027">
        <v>0</v>
      </c>
      <c r="K1027">
        <v>0</v>
      </c>
      <c r="L1027">
        <v>2002</v>
      </c>
      <c r="M1027">
        <v>0.05</v>
      </c>
      <c r="N1027">
        <v>0</v>
      </c>
      <c r="O1027" t="s">
        <v>28</v>
      </c>
      <c r="P1027">
        <v>0</v>
      </c>
      <c r="Q1027" t="str">
        <f t="shared" ref="Q1027:Q1090" si="113">IF(A1027&lt;25,"Small",IF(A1027&lt;50,"Medium","Large"))</f>
        <v>Medium</v>
      </c>
      <c r="R1027">
        <f t="shared" ref="R1027:R1090" si="114">IF(ISNUMBER(G1027),1,0)</f>
        <v>1</v>
      </c>
      <c r="S1027" t="str">
        <f t="shared" ref="S1027:S1090" si="115">O1027 &amp; " " &amp; C1027  &amp; " " &amp; L1027 &amp; " " &amp; M1027</f>
        <v>eil30 100 2002 0,05</v>
      </c>
      <c r="T1027" t="str">
        <f t="shared" ref="T1027:T1090" si="116">S1027&amp;"_"&amp;D1027&amp;"_"&amp;F1027</f>
        <v>eil30 100 2002 0,05_cut_382,729887788529</v>
      </c>
      <c r="U1027">
        <f t="shared" ref="U1027:U1090" si="117">IF(AND(D1027="warmstart", COUNTIF(T:T,S1027 &amp; "_cut_inf") &gt; 0), "Niet meedoen",G1027)</f>
        <v>0</v>
      </c>
      <c r="V1027">
        <f t="shared" ref="V1027:V1090" si="118">IF(G1027=0,1,0)</f>
        <v>1</v>
      </c>
      <c r="W1027">
        <f t="shared" si="112"/>
        <v>2</v>
      </c>
    </row>
    <row r="1028" spans="1:23" x14ac:dyDescent="0.2">
      <c r="A1028">
        <v>23</v>
      </c>
      <c r="B1028">
        <v>506</v>
      </c>
      <c r="C1028">
        <v>100</v>
      </c>
      <c r="D1028" t="s">
        <v>19</v>
      </c>
      <c r="E1028">
        <v>58.229398012161198</v>
      </c>
      <c r="F1028">
        <v>470.05859968022401</v>
      </c>
      <c r="G1028">
        <v>0</v>
      </c>
      <c r="H1028">
        <v>1.49358034133911</v>
      </c>
      <c r="I1028">
        <v>145</v>
      </c>
      <c r="J1028">
        <v>111</v>
      </c>
      <c r="K1028">
        <v>0.1</v>
      </c>
      <c r="L1028">
        <v>2000</v>
      </c>
      <c r="M1028">
        <v>0.05</v>
      </c>
      <c r="N1028">
        <v>0</v>
      </c>
      <c r="O1028" t="s">
        <v>25</v>
      </c>
      <c r="P1028">
        <v>0.76551724137930999</v>
      </c>
      <c r="Q1028" t="str">
        <f t="shared" si="113"/>
        <v>Small</v>
      </c>
      <c r="R1028">
        <f t="shared" si="114"/>
        <v>1</v>
      </c>
      <c r="S1028" t="str">
        <f t="shared" si="115"/>
        <v>eil23 100 2000 0,05</v>
      </c>
      <c r="T1028" t="str">
        <f t="shared" si="116"/>
        <v>eil23 100 2000 0,05_warmstart_470,058599680224</v>
      </c>
      <c r="U1028">
        <f t="shared" si="117"/>
        <v>0</v>
      </c>
      <c r="V1028">
        <f t="shared" si="118"/>
        <v>1</v>
      </c>
      <c r="W1028">
        <f t="shared" si="112"/>
        <v>2</v>
      </c>
    </row>
    <row r="1029" spans="1:23" x14ac:dyDescent="0.2">
      <c r="A1029">
        <v>76</v>
      </c>
      <c r="B1029">
        <v>5700</v>
      </c>
      <c r="C1029">
        <v>25</v>
      </c>
      <c r="D1029" t="s">
        <v>19</v>
      </c>
      <c r="E1029">
        <v>678.45892286300602</v>
      </c>
      <c r="F1029">
        <v>544.36905267082795</v>
      </c>
      <c r="G1029">
        <v>0</v>
      </c>
      <c r="H1029">
        <v>6.0928633213043204</v>
      </c>
      <c r="I1029">
        <v>459</v>
      </c>
      <c r="J1029">
        <v>108</v>
      </c>
      <c r="K1029">
        <v>0.1</v>
      </c>
      <c r="L1029">
        <v>2001</v>
      </c>
      <c r="M1029">
        <v>0.25</v>
      </c>
      <c r="N1029">
        <v>1728</v>
      </c>
      <c r="O1029" t="s">
        <v>33</v>
      </c>
      <c r="P1029">
        <v>0.23529411764705799</v>
      </c>
      <c r="Q1029" t="str">
        <f t="shared" si="113"/>
        <v>Large</v>
      </c>
      <c r="R1029">
        <f t="shared" si="114"/>
        <v>1</v>
      </c>
      <c r="S1029" t="str">
        <f t="shared" si="115"/>
        <v>eilC76 25 2001 0,25</v>
      </c>
      <c r="T1029" t="str">
        <f t="shared" si="116"/>
        <v>eilC76 25 2001 0,25_warmstart_544,369052670828</v>
      </c>
      <c r="U1029">
        <f t="shared" si="117"/>
        <v>0</v>
      </c>
      <c r="V1029">
        <f t="shared" si="118"/>
        <v>1</v>
      </c>
      <c r="W1029">
        <f t="shared" si="112"/>
        <v>2</v>
      </c>
    </row>
    <row r="1030" spans="1:23" x14ac:dyDescent="0.2">
      <c r="A1030">
        <v>13</v>
      </c>
      <c r="B1030">
        <v>156</v>
      </c>
      <c r="C1030">
        <v>50</v>
      </c>
      <c r="D1030" t="s">
        <v>16</v>
      </c>
      <c r="E1030">
        <v>2.4276964664459202</v>
      </c>
      <c r="F1030">
        <v>152.99999999999901</v>
      </c>
      <c r="G1030">
        <v>0</v>
      </c>
      <c r="H1030">
        <v>0</v>
      </c>
      <c r="I1030">
        <v>54</v>
      </c>
      <c r="J1030">
        <v>0</v>
      </c>
      <c r="K1030">
        <v>0</v>
      </c>
      <c r="L1030">
        <v>1999</v>
      </c>
      <c r="M1030">
        <v>0.05</v>
      </c>
      <c r="N1030">
        <v>0</v>
      </c>
      <c r="O1030" t="s">
        <v>21</v>
      </c>
      <c r="P1030">
        <v>0</v>
      </c>
      <c r="Q1030" t="str">
        <f t="shared" si="113"/>
        <v>Small</v>
      </c>
      <c r="R1030">
        <f t="shared" si="114"/>
        <v>1</v>
      </c>
      <c r="S1030" t="str">
        <f t="shared" si="115"/>
        <v>eil13 50 1999 0,05</v>
      </c>
      <c r="T1030" t="str">
        <f t="shared" si="116"/>
        <v>eil13 50 1999 0,05_cut_152,999999999999</v>
      </c>
      <c r="U1030">
        <f t="shared" si="117"/>
        <v>0</v>
      </c>
      <c r="V1030">
        <f t="shared" si="118"/>
        <v>1</v>
      </c>
      <c r="W1030">
        <f t="shared" si="112"/>
        <v>2</v>
      </c>
    </row>
    <row r="1031" spans="1:23" x14ac:dyDescent="0.2">
      <c r="A1031">
        <v>76</v>
      </c>
      <c r="B1031">
        <v>5700</v>
      </c>
      <c r="C1031">
        <v>50</v>
      </c>
      <c r="D1031" t="s">
        <v>19</v>
      </c>
      <c r="E1031">
        <v>6170.7643296718597</v>
      </c>
      <c r="F1031">
        <v>544.36905267082795</v>
      </c>
      <c r="G1031">
        <v>0</v>
      </c>
      <c r="H1031">
        <v>11.0516147613525</v>
      </c>
      <c r="I1031">
        <v>427</v>
      </c>
      <c r="J1031">
        <v>121</v>
      </c>
      <c r="K1031">
        <v>0.1</v>
      </c>
      <c r="L1031">
        <v>1999</v>
      </c>
      <c r="M1031">
        <v>0.05</v>
      </c>
      <c r="N1031">
        <v>5157</v>
      </c>
      <c r="O1031" t="s">
        <v>29</v>
      </c>
      <c r="P1031">
        <v>0.28337236533957799</v>
      </c>
      <c r="Q1031" t="str">
        <f t="shared" si="113"/>
        <v>Large</v>
      </c>
      <c r="R1031">
        <f t="shared" si="114"/>
        <v>1</v>
      </c>
      <c r="S1031" t="str">
        <f t="shared" si="115"/>
        <v>eilD76 50 1999 0,05</v>
      </c>
      <c r="T1031" t="str">
        <f t="shared" si="116"/>
        <v>eilD76 50 1999 0,05_warmstart_544,369052670828</v>
      </c>
      <c r="U1031" t="str">
        <f t="shared" si="117"/>
        <v>Niet meedoen</v>
      </c>
      <c r="V1031">
        <f t="shared" si="118"/>
        <v>1</v>
      </c>
      <c r="W1031">
        <f t="shared" si="112"/>
        <v>2</v>
      </c>
    </row>
    <row r="1032" spans="1:23" x14ac:dyDescent="0.2">
      <c r="A1032">
        <v>7</v>
      </c>
      <c r="B1032">
        <v>42</v>
      </c>
      <c r="C1032">
        <v>100</v>
      </c>
      <c r="D1032" t="s">
        <v>16</v>
      </c>
      <c r="E1032">
        <v>3.1031107902526802</v>
      </c>
      <c r="F1032">
        <v>103.109999999999</v>
      </c>
      <c r="G1032">
        <v>0</v>
      </c>
      <c r="H1032">
        <v>0</v>
      </c>
      <c r="I1032">
        <v>1133</v>
      </c>
      <c r="J1032">
        <v>0</v>
      </c>
      <c r="K1032">
        <v>0</v>
      </c>
      <c r="L1032">
        <v>1999</v>
      </c>
      <c r="M1032">
        <v>0.25</v>
      </c>
      <c r="N1032">
        <v>0</v>
      </c>
      <c r="O1032" t="s">
        <v>27</v>
      </c>
      <c r="P1032">
        <v>0</v>
      </c>
      <c r="Q1032" t="str">
        <f t="shared" si="113"/>
        <v>Small</v>
      </c>
      <c r="R1032">
        <f t="shared" si="114"/>
        <v>1</v>
      </c>
      <c r="S1032" t="str">
        <f t="shared" si="115"/>
        <v>eil7 100 1999 0,25</v>
      </c>
      <c r="T1032" t="str">
        <f t="shared" si="116"/>
        <v>eil7 100 1999 0,25_cut_103,109999999999</v>
      </c>
      <c r="U1032">
        <f t="shared" si="117"/>
        <v>0</v>
      </c>
      <c r="V1032">
        <f t="shared" si="118"/>
        <v>1</v>
      </c>
      <c r="W1032">
        <f t="shared" si="112"/>
        <v>2</v>
      </c>
    </row>
    <row r="1033" spans="1:23" x14ac:dyDescent="0.2">
      <c r="A1033">
        <v>30</v>
      </c>
      <c r="B1033">
        <v>870</v>
      </c>
      <c r="C1033">
        <v>250</v>
      </c>
      <c r="D1033" t="s">
        <v>19</v>
      </c>
      <c r="E1033">
        <v>6443.6809222698203</v>
      </c>
      <c r="F1033">
        <v>382.72988778852601</v>
      </c>
      <c r="G1033">
        <v>0</v>
      </c>
      <c r="H1033">
        <v>39.497487783432</v>
      </c>
      <c r="I1033">
        <v>491</v>
      </c>
      <c r="J1033">
        <v>198</v>
      </c>
      <c r="K1033">
        <v>0.1</v>
      </c>
      <c r="L1033">
        <v>2002</v>
      </c>
      <c r="M1033">
        <v>0.25</v>
      </c>
      <c r="N1033">
        <v>0</v>
      </c>
      <c r="O1033" t="s">
        <v>28</v>
      </c>
      <c r="P1033">
        <v>0.40325865580448</v>
      </c>
      <c r="Q1033" t="str">
        <f t="shared" si="113"/>
        <v>Medium</v>
      </c>
      <c r="R1033">
        <f t="shared" si="114"/>
        <v>1</v>
      </c>
      <c r="S1033" t="str">
        <f t="shared" si="115"/>
        <v>eil30 250 2002 0,25</v>
      </c>
      <c r="T1033" t="str">
        <f t="shared" si="116"/>
        <v>eil30 250 2002 0,25_warmstart_382,729887788526</v>
      </c>
      <c r="U1033">
        <f t="shared" si="117"/>
        <v>0</v>
      </c>
      <c r="V1033">
        <f t="shared" si="118"/>
        <v>1</v>
      </c>
      <c r="W1033">
        <f t="shared" si="112"/>
        <v>2</v>
      </c>
    </row>
    <row r="1034" spans="1:23" x14ac:dyDescent="0.2">
      <c r="A1034">
        <v>76</v>
      </c>
      <c r="B1034">
        <v>5700</v>
      </c>
      <c r="C1034">
        <v>50</v>
      </c>
      <c r="D1034" t="s">
        <v>16</v>
      </c>
      <c r="E1034">
        <v>7209.9967465400696</v>
      </c>
      <c r="F1034" t="s">
        <v>17</v>
      </c>
      <c r="G1034" t="s">
        <v>17</v>
      </c>
      <c r="H1034">
        <v>0</v>
      </c>
      <c r="I1034">
        <v>6437</v>
      </c>
      <c r="J1034">
        <v>0</v>
      </c>
      <c r="K1034">
        <v>0</v>
      </c>
      <c r="L1034">
        <v>1999</v>
      </c>
      <c r="M1034">
        <v>0.75</v>
      </c>
      <c r="N1034">
        <v>0</v>
      </c>
      <c r="O1034" t="s">
        <v>26</v>
      </c>
      <c r="P1034">
        <v>0</v>
      </c>
      <c r="Q1034" t="str">
        <f t="shared" si="113"/>
        <v>Large</v>
      </c>
      <c r="R1034">
        <f t="shared" si="114"/>
        <v>0</v>
      </c>
      <c r="S1034" t="str">
        <f t="shared" si="115"/>
        <v>eilB76 50 1999 0,75</v>
      </c>
      <c r="T1034" t="str">
        <f t="shared" si="116"/>
        <v>eilB76 50 1999 0,75_cut_inf</v>
      </c>
      <c r="U1034" t="str">
        <f t="shared" si="117"/>
        <v>inf</v>
      </c>
      <c r="V1034">
        <f t="shared" si="118"/>
        <v>0</v>
      </c>
      <c r="W1034">
        <f t="shared" si="112"/>
        <v>2</v>
      </c>
    </row>
    <row r="1035" spans="1:23" x14ac:dyDescent="0.2">
      <c r="A1035">
        <v>30</v>
      </c>
      <c r="B1035">
        <v>870</v>
      </c>
      <c r="C1035">
        <v>250</v>
      </c>
      <c r="D1035" t="s">
        <v>16</v>
      </c>
      <c r="E1035">
        <v>4467.3307180404599</v>
      </c>
      <c r="F1035">
        <v>382.72988778852402</v>
      </c>
      <c r="G1035">
        <v>0</v>
      </c>
      <c r="H1035">
        <v>0</v>
      </c>
      <c r="I1035">
        <v>7042</v>
      </c>
      <c r="J1035">
        <v>0</v>
      </c>
      <c r="K1035">
        <v>0</v>
      </c>
      <c r="L1035">
        <v>2001</v>
      </c>
      <c r="M1035">
        <v>0.75</v>
      </c>
      <c r="N1035">
        <v>0</v>
      </c>
      <c r="O1035" t="s">
        <v>28</v>
      </c>
      <c r="P1035">
        <v>0</v>
      </c>
      <c r="Q1035" t="str">
        <f t="shared" si="113"/>
        <v>Medium</v>
      </c>
      <c r="R1035">
        <f t="shared" si="114"/>
        <v>1</v>
      </c>
      <c r="S1035" t="str">
        <f t="shared" si="115"/>
        <v>eil30 250 2001 0,75</v>
      </c>
      <c r="T1035" t="str">
        <f t="shared" si="116"/>
        <v>eil30 250 2001 0,75_cut_382,729887788524</v>
      </c>
      <c r="U1035">
        <f t="shared" si="117"/>
        <v>0</v>
      </c>
      <c r="V1035">
        <f t="shared" si="118"/>
        <v>1</v>
      </c>
      <c r="W1035">
        <f t="shared" si="112"/>
        <v>2</v>
      </c>
    </row>
    <row r="1036" spans="1:23" x14ac:dyDescent="0.2">
      <c r="A1036">
        <v>13</v>
      </c>
      <c r="B1036">
        <v>156</v>
      </c>
      <c r="C1036">
        <v>100</v>
      </c>
      <c r="D1036" t="s">
        <v>19</v>
      </c>
      <c r="E1036">
        <v>8.5175354480743408</v>
      </c>
      <c r="F1036">
        <v>153</v>
      </c>
      <c r="G1036">
        <v>0</v>
      </c>
      <c r="H1036">
        <v>0.67889308929443304</v>
      </c>
      <c r="I1036">
        <v>33</v>
      </c>
      <c r="J1036">
        <v>24</v>
      </c>
      <c r="K1036">
        <v>0.1</v>
      </c>
      <c r="L1036">
        <v>2001</v>
      </c>
      <c r="M1036">
        <v>0.05</v>
      </c>
      <c r="N1036">
        <v>0</v>
      </c>
      <c r="O1036" t="s">
        <v>21</v>
      </c>
      <c r="P1036">
        <v>0.72727272727272696</v>
      </c>
      <c r="Q1036" t="str">
        <f t="shared" si="113"/>
        <v>Small</v>
      </c>
      <c r="R1036">
        <f t="shared" si="114"/>
        <v>1</v>
      </c>
      <c r="S1036" t="str">
        <f t="shared" si="115"/>
        <v>eil13 100 2001 0,05</v>
      </c>
      <c r="T1036" t="str">
        <f t="shared" si="116"/>
        <v>eil13 100 2001 0,05_warmstart_153</v>
      </c>
      <c r="U1036">
        <f t="shared" si="117"/>
        <v>0</v>
      </c>
      <c r="V1036">
        <f t="shared" si="118"/>
        <v>1</v>
      </c>
      <c r="W1036">
        <f t="shared" si="112"/>
        <v>2</v>
      </c>
    </row>
    <row r="1037" spans="1:23" x14ac:dyDescent="0.2">
      <c r="A1037">
        <v>33</v>
      </c>
      <c r="B1037">
        <v>1056</v>
      </c>
      <c r="C1037">
        <v>50</v>
      </c>
      <c r="D1037" t="s">
        <v>19</v>
      </c>
      <c r="E1037">
        <v>164.65989995002701</v>
      </c>
      <c r="F1037">
        <v>442.65348671178401</v>
      </c>
      <c r="G1037">
        <v>0</v>
      </c>
      <c r="H1037">
        <v>4.9193410873412997</v>
      </c>
      <c r="I1037">
        <v>355</v>
      </c>
      <c r="J1037">
        <v>211</v>
      </c>
      <c r="K1037">
        <v>0.1</v>
      </c>
      <c r="L1037">
        <v>2000</v>
      </c>
      <c r="M1037">
        <v>0.75</v>
      </c>
      <c r="N1037">
        <v>5879</v>
      </c>
      <c r="O1037" t="s">
        <v>18</v>
      </c>
      <c r="P1037">
        <v>0.59436619718309802</v>
      </c>
      <c r="Q1037" t="str">
        <f t="shared" si="113"/>
        <v>Medium</v>
      </c>
      <c r="R1037">
        <f t="shared" si="114"/>
        <v>1</v>
      </c>
      <c r="S1037" t="str">
        <f t="shared" si="115"/>
        <v>eil33 50 2000 0,75</v>
      </c>
      <c r="T1037" t="str">
        <f t="shared" si="116"/>
        <v>eil33 50 2000 0,75_warmstart_442,653486711784</v>
      </c>
      <c r="U1037">
        <f t="shared" si="117"/>
        <v>0</v>
      </c>
      <c r="V1037">
        <f t="shared" si="118"/>
        <v>1</v>
      </c>
      <c r="W1037">
        <f t="shared" si="112"/>
        <v>2</v>
      </c>
    </row>
    <row r="1038" spans="1:23" x14ac:dyDescent="0.2">
      <c r="A1038">
        <v>30</v>
      </c>
      <c r="B1038">
        <v>870</v>
      </c>
      <c r="C1038">
        <v>25</v>
      </c>
      <c r="D1038" t="s">
        <v>19</v>
      </c>
      <c r="E1038">
        <v>10.786375761032099</v>
      </c>
      <c r="F1038">
        <v>382.72988778852903</v>
      </c>
      <c r="G1038">
        <v>0</v>
      </c>
      <c r="H1038">
        <v>1.20929980278015</v>
      </c>
      <c r="I1038">
        <v>256</v>
      </c>
      <c r="J1038">
        <v>150</v>
      </c>
      <c r="K1038">
        <v>0.1</v>
      </c>
      <c r="L1038">
        <v>2000</v>
      </c>
      <c r="M1038">
        <v>0.75</v>
      </c>
      <c r="N1038">
        <v>27</v>
      </c>
      <c r="O1038" t="s">
        <v>28</v>
      </c>
      <c r="P1038">
        <v>0.5859375</v>
      </c>
      <c r="Q1038" t="str">
        <f t="shared" si="113"/>
        <v>Medium</v>
      </c>
      <c r="R1038">
        <f t="shared" si="114"/>
        <v>1</v>
      </c>
      <c r="S1038" t="str">
        <f t="shared" si="115"/>
        <v>eil30 25 2000 0,75</v>
      </c>
      <c r="T1038" t="str">
        <f t="shared" si="116"/>
        <v>eil30 25 2000 0,75_warmstart_382,729887788529</v>
      </c>
      <c r="U1038">
        <f t="shared" si="117"/>
        <v>0</v>
      </c>
      <c r="V1038">
        <f t="shared" si="118"/>
        <v>1</v>
      </c>
      <c r="W1038">
        <f t="shared" si="112"/>
        <v>2</v>
      </c>
    </row>
    <row r="1039" spans="1:23" x14ac:dyDescent="0.2">
      <c r="A1039">
        <v>76</v>
      </c>
      <c r="B1039">
        <v>5700</v>
      </c>
      <c r="C1039">
        <v>100</v>
      </c>
      <c r="D1039" t="s">
        <v>19</v>
      </c>
      <c r="E1039">
        <v>7217.7994921207401</v>
      </c>
      <c r="F1039">
        <v>631.26380784117896</v>
      </c>
      <c r="G1039">
        <v>0.14018409543912499</v>
      </c>
      <c r="H1039">
        <v>17.452532529830901</v>
      </c>
      <c r="I1039">
        <v>485</v>
      </c>
      <c r="J1039">
        <v>108</v>
      </c>
      <c r="K1039">
        <v>0.1</v>
      </c>
      <c r="L1039">
        <v>2002</v>
      </c>
      <c r="M1039">
        <v>0.05</v>
      </c>
      <c r="N1039">
        <v>877</v>
      </c>
      <c r="O1039" t="s">
        <v>33</v>
      </c>
      <c r="P1039">
        <v>0.22268041237113401</v>
      </c>
      <c r="Q1039" t="str">
        <f t="shared" si="113"/>
        <v>Large</v>
      </c>
      <c r="R1039">
        <f t="shared" si="114"/>
        <v>1</v>
      </c>
      <c r="S1039" t="str">
        <f t="shared" si="115"/>
        <v>eilC76 100 2002 0,05</v>
      </c>
      <c r="T1039" t="str">
        <f t="shared" si="116"/>
        <v>eilC76 100 2002 0,05_warmstart_631,263807841179</v>
      </c>
      <c r="U1039" t="str">
        <f t="shared" si="117"/>
        <v>Niet meedoen</v>
      </c>
      <c r="V1039">
        <f t="shared" si="118"/>
        <v>0</v>
      </c>
      <c r="W1039">
        <f t="shared" si="112"/>
        <v>2</v>
      </c>
    </row>
    <row r="1040" spans="1:23" x14ac:dyDescent="0.2">
      <c r="A1040">
        <v>23</v>
      </c>
      <c r="B1040">
        <v>506</v>
      </c>
      <c r="C1040">
        <v>100</v>
      </c>
      <c r="D1040" t="s">
        <v>19</v>
      </c>
      <c r="E1040">
        <v>60.283046960830603</v>
      </c>
      <c r="F1040">
        <v>470.05859968022401</v>
      </c>
      <c r="G1040">
        <v>0</v>
      </c>
      <c r="H1040">
        <v>1.4891119003295801</v>
      </c>
      <c r="I1040">
        <v>147</v>
      </c>
      <c r="J1040">
        <v>111</v>
      </c>
      <c r="K1040">
        <v>0.1</v>
      </c>
      <c r="L1040">
        <v>2001</v>
      </c>
      <c r="M1040">
        <v>0.75</v>
      </c>
      <c r="N1040">
        <v>0</v>
      </c>
      <c r="O1040" t="s">
        <v>25</v>
      </c>
      <c r="P1040">
        <v>0.75510204081632604</v>
      </c>
      <c r="Q1040" t="str">
        <f t="shared" si="113"/>
        <v>Small</v>
      </c>
      <c r="R1040">
        <f t="shared" si="114"/>
        <v>1</v>
      </c>
      <c r="S1040" t="str">
        <f t="shared" si="115"/>
        <v>eil23 100 2001 0,75</v>
      </c>
      <c r="T1040" t="str">
        <f t="shared" si="116"/>
        <v>eil23 100 2001 0,75_warmstart_470,058599680224</v>
      </c>
      <c r="U1040">
        <f t="shared" si="117"/>
        <v>0</v>
      </c>
      <c r="V1040">
        <f t="shared" si="118"/>
        <v>1</v>
      </c>
      <c r="W1040">
        <f t="shared" si="112"/>
        <v>2</v>
      </c>
    </row>
    <row r="1041" spans="1:23" x14ac:dyDescent="0.2">
      <c r="A1041">
        <v>31</v>
      </c>
      <c r="B1041">
        <v>930</v>
      </c>
      <c r="C1041">
        <v>50</v>
      </c>
      <c r="D1041" t="s">
        <v>19</v>
      </c>
      <c r="E1041">
        <v>6.0505232810974103</v>
      </c>
      <c r="F1041">
        <v>222.99999999999901</v>
      </c>
      <c r="G1041">
        <v>0</v>
      </c>
      <c r="H1041">
        <v>1.26246762275695</v>
      </c>
      <c r="I1041">
        <v>150</v>
      </c>
      <c r="J1041">
        <v>97</v>
      </c>
      <c r="K1041">
        <v>0.1</v>
      </c>
      <c r="L1041">
        <v>2002</v>
      </c>
      <c r="M1041">
        <v>0.25</v>
      </c>
      <c r="N1041">
        <v>0</v>
      </c>
      <c r="O1041" t="s">
        <v>24</v>
      </c>
      <c r="P1041">
        <v>0.64666666666666595</v>
      </c>
      <c r="Q1041" t="str">
        <f t="shared" si="113"/>
        <v>Medium</v>
      </c>
      <c r="R1041">
        <f t="shared" si="114"/>
        <v>1</v>
      </c>
      <c r="S1041" t="str">
        <f t="shared" si="115"/>
        <v>eil31 50 2002 0,25</v>
      </c>
      <c r="T1041" t="str">
        <f t="shared" si="116"/>
        <v>eil31 50 2002 0,25_warmstart_222,999999999999</v>
      </c>
      <c r="U1041">
        <f t="shared" si="117"/>
        <v>0</v>
      </c>
      <c r="V1041">
        <f t="shared" si="118"/>
        <v>1</v>
      </c>
      <c r="W1041">
        <f t="shared" si="112"/>
        <v>2</v>
      </c>
    </row>
    <row r="1042" spans="1:23" x14ac:dyDescent="0.2">
      <c r="A1042">
        <v>48</v>
      </c>
      <c r="B1042">
        <v>2256</v>
      </c>
      <c r="C1042">
        <v>100</v>
      </c>
      <c r="D1042" t="s">
        <v>16</v>
      </c>
      <c r="E1042">
        <v>7205.8090703487396</v>
      </c>
      <c r="F1042" t="s">
        <v>17</v>
      </c>
      <c r="G1042" t="s">
        <v>17</v>
      </c>
      <c r="H1042">
        <v>0</v>
      </c>
      <c r="I1042">
        <v>26436</v>
      </c>
      <c r="J1042">
        <v>0</v>
      </c>
      <c r="K1042">
        <v>0</v>
      </c>
      <c r="L1042">
        <v>1999</v>
      </c>
      <c r="M1042">
        <v>0.25</v>
      </c>
      <c r="N1042">
        <v>0</v>
      </c>
      <c r="O1042" t="s">
        <v>23</v>
      </c>
      <c r="P1042">
        <v>0</v>
      </c>
      <c r="Q1042" t="str">
        <f t="shared" si="113"/>
        <v>Medium</v>
      </c>
      <c r="R1042">
        <f t="shared" si="114"/>
        <v>0</v>
      </c>
      <c r="S1042" t="str">
        <f t="shared" si="115"/>
        <v>att48 100 1999 0,25</v>
      </c>
      <c r="T1042" t="str">
        <f t="shared" si="116"/>
        <v>att48 100 1999 0,25_cut_inf</v>
      </c>
      <c r="U1042" t="str">
        <f t="shared" si="117"/>
        <v>inf</v>
      </c>
      <c r="V1042">
        <f t="shared" si="118"/>
        <v>0</v>
      </c>
      <c r="W1042">
        <f t="shared" si="112"/>
        <v>2</v>
      </c>
    </row>
    <row r="1043" spans="1:23" x14ac:dyDescent="0.2">
      <c r="A1043">
        <v>76</v>
      </c>
      <c r="B1043">
        <v>5700</v>
      </c>
      <c r="C1043">
        <v>50</v>
      </c>
      <c r="D1043" t="s">
        <v>19</v>
      </c>
      <c r="E1043">
        <v>5690.6130747795096</v>
      </c>
      <c r="F1043">
        <v>544.36905267082795</v>
      </c>
      <c r="G1043">
        <v>0</v>
      </c>
      <c r="H1043">
        <v>12.005845308303799</v>
      </c>
      <c r="I1043">
        <v>433</v>
      </c>
      <c r="J1043">
        <v>108</v>
      </c>
      <c r="K1043">
        <v>0.1</v>
      </c>
      <c r="L1043">
        <v>2002</v>
      </c>
      <c r="M1043">
        <v>0.75</v>
      </c>
      <c r="N1043">
        <v>6183</v>
      </c>
      <c r="O1043" t="s">
        <v>26</v>
      </c>
      <c r="P1043">
        <v>0.24942263279445701</v>
      </c>
      <c r="Q1043" t="str">
        <f t="shared" si="113"/>
        <v>Large</v>
      </c>
      <c r="R1043">
        <f t="shared" si="114"/>
        <v>1</v>
      </c>
      <c r="S1043" t="str">
        <f t="shared" si="115"/>
        <v>eilB76 50 2002 0,75</v>
      </c>
      <c r="T1043" t="str">
        <f t="shared" si="116"/>
        <v>eilB76 50 2002 0,75_warmstart_544,369052670828</v>
      </c>
      <c r="U1043" t="str">
        <f t="shared" si="117"/>
        <v>Niet meedoen</v>
      </c>
      <c r="V1043">
        <f t="shared" si="118"/>
        <v>1</v>
      </c>
      <c r="W1043">
        <f t="shared" si="112"/>
        <v>2</v>
      </c>
    </row>
    <row r="1044" spans="1:23" x14ac:dyDescent="0.2">
      <c r="A1044">
        <v>31</v>
      </c>
      <c r="B1044">
        <v>930</v>
      </c>
      <c r="C1044">
        <v>250</v>
      </c>
      <c r="D1044" t="s">
        <v>16</v>
      </c>
      <c r="E1044">
        <v>86.615720987319904</v>
      </c>
      <c r="F1044">
        <v>222.99999999999801</v>
      </c>
      <c r="G1044">
        <v>0</v>
      </c>
      <c r="H1044">
        <v>0</v>
      </c>
      <c r="I1044">
        <v>678</v>
      </c>
      <c r="J1044">
        <v>0</v>
      </c>
      <c r="K1044">
        <v>0</v>
      </c>
      <c r="L1044">
        <v>1999</v>
      </c>
      <c r="M1044">
        <v>0.25</v>
      </c>
      <c r="N1044">
        <v>0</v>
      </c>
      <c r="O1044" t="s">
        <v>24</v>
      </c>
      <c r="P1044">
        <v>0</v>
      </c>
      <c r="Q1044" t="str">
        <f t="shared" si="113"/>
        <v>Medium</v>
      </c>
      <c r="R1044">
        <f t="shared" si="114"/>
        <v>1</v>
      </c>
      <c r="S1044" t="str">
        <f t="shared" si="115"/>
        <v>eil31 250 1999 0,25</v>
      </c>
      <c r="T1044" t="str">
        <f t="shared" si="116"/>
        <v>eil31 250 1999 0,25_cut_222,999999999998</v>
      </c>
      <c r="U1044">
        <f t="shared" si="117"/>
        <v>0</v>
      </c>
      <c r="V1044">
        <f t="shared" si="118"/>
        <v>1</v>
      </c>
      <c r="W1044">
        <f t="shared" si="112"/>
        <v>2</v>
      </c>
    </row>
    <row r="1045" spans="1:23" x14ac:dyDescent="0.2">
      <c r="A1045">
        <v>76</v>
      </c>
      <c r="B1045">
        <v>5700</v>
      </c>
      <c r="C1045">
        <v>100</v>
      </c>
      <c r="D1045" t="s">
        <v>19</v>
      </c>
      <c r="E1045">
        <v>7215.2418854236603</v>
      </c>
      <c r="F1045" t="s">
        <v>17</v>
      </c>
      <c r="G1045" t="s">
        <v>17</v>
      </c>
      <c r="H1045">
        <v>15.6406145095825</v>
      </c>
      <c r="I1045">
        <v>605</v>
      </c>
      <c r="J1045">
        <v>256</v>
      </c>
      <c r="K1045">
        <v>0.1</v>
      </c>
      <c r="L1045">
        <v>2002</v>
      </c>
      <c r="M1045">
        <v>0.25</v>
      </c>
      <c r="N1045">
        <v>1910</v>
      </c>
      <c r="O1045" t="s">
        <v>29</v>
      </c>
      <c r="P1045">
        <v>0.42314049586776797</v>
      </c>
      <c r="Q1045" t="str">
        <f t="shared" si="113"/>
        <v>Large</v>
      </c>
      <c r="R1045">
        <f t="shared" si="114"/>
        <v>0</v>
      </c>
      <c r="S1045" t="str">
        <f t="shared" si="115"/>
        <v>eilD76 100 2002 0,25</v>
      </c>
      <c r="T1045" t="str">
        <f t="shared" si="116"/>
        <v>eilD76 100 2002 0,25_warmstart_inf</v>
      </c>
      <c r="U1045" t="str">
        <f t="shared" si="117"/>
        <v>Niet meedoen</v>
      </c>
      <c r="V1045">
        <f t="shared" si="118"/>
        <v>0</v>
      </c>
      <c r="W1045">
        <f t="shared" si="112"/>
        <v>2</v>
      </c>
    </row>
    <row r="1046" spans="1:23" x14ac:dyDescent="0.2">
      <c r="A1046">
        <v>33</v>
      </c>
      <c r="B1046">
        <v>1056</v>
      </c>
      <c r="C1046">
        <v>100</v>
      </c>
      <c r="D1046" t="s">
        <v>16</v>
      </c>
      <c r="E1046">
        <v>6769.2168414592697</v>
      </c>
      <c r="F1046">
        <v>442.65348671178799</v>
      </c>
      <c r="G1046">
        <v>0</v>
      </c>
      <c r="H1046">
        <v>0</v>
      </c>
      <c r="I1046">
        <v>16482</v>
      </c>
      <c r="J1046">
        <v>0</v>
      </c>
      <c r="K1046">
        <v>0</v>
      </c>
      <c r="L1046">
        <v>1999</v>
      </c>
      <c r="M1046">
        <v>0.05</v>
      </c>
      <c r="N1046">
        <v>0</v>
      </c>
      <c r="O1046" t="s">
        <v>18</v>
      </c>
      <c r="P1046">
        <v>0</v>
      </c>
      <c r="Q1046" t="str">
        <f t="shared" si="113"/>
        <v>Medium</v>
      </c>
      <c r="R1046">
        <f t="shared" si="114"/>
        <v>1</v>
      </c>
      <c r="S1046" t="str">
        <f t="shared" si="115"/>
        <v>eil33 100 1999 0,05</v>
      </c>
      <c r="T1046" t="str">
        <f t="shared" si="116"/>
        <v>eil33 100 1999 0,05_cut_442,653486711788</v>
      </c>
      <c r="U1046">
        <f t="shared" si="117"/>
        <v>0</v>
      </c>
      <c r="V1046">
        <f t="shared" si="118"/>
        <v>1</v>
      </c>
      <c r="W1046">
        <f t="shared" si="112"/>
        <v>2</v>
      </c>
    </row>
    <row r="1047" spans="1:23" x14ac:dyDescent="0.2">
      <c r="A1047">
        <v>30</v>
      </c>
      <c r="B1047">
        <v>870</v>
      </c>
      <c r="C1047">
        <v>25</v>
      </c>
      <c r="D1047" t="s">
        <v>16</v>
      </c>
      <c r="E1047">
        <v>30.849496364593499</v>
      </c>
      <c r="F1047">
        <v>382.72988778852903</v>
      </c>
      <c r="G1047">
        <v>0</v>
      </c>
      <c r="H1047">
        <v>0</v>
      </c>
      <c r="I1047">
        <v>1226</v>
      </c>
      <c r="J1047">
        <v>0</v>
      </c>
      <c r="K1047">
        <v>0</v>
      </c>
      <c r="L1047">
        <v>2000</v>
      </c>
      <c r="M1047">
        <v>0.75</v>
      </c>
      <c r="N1047">
        <v>0</v>
      </c>
      <c r="O1047" t="s">
        <v>28</v>
      </c>
      <c r="P1047">
        <v>0</v>
      </c>
      <c r="Q1047" t="str">
        <f t="shared" si="113"/>
        <v>Medium</v>
      </c>
      <c r="R1047">
        <f t="shared" si="114"/>
        <v>1</v>
      </c>
      <c r="S1047" t="str">
        <f t="shared" si="115"/>
        <v>eil30 25 2000 0,75</v>
      </c>
      <c r="T1047" t="str">
        <f t="shared" si="116"/>
        <v>eil30 25 2000 0,75_cut_382,729887788529</v>
      </c>
      <c r="U1047">
        <f t="shared" si="117"/>
        <v>0</v>
      </c>
      <c r="V1047">
        <f t="shared" si="118"/>
        <v>1</v>
      </c>
      <c r="W1047">
        <f t="shared" si="112"/>
        <v>2</v>
      </c>
    </row>
    <row r="1048" spans="1:23" x14ac:dyDescent="0.2">
      <c r="A1048">
        <v>13</v>
      </c>
      <c r="B1048">
        <v>156</v>
      </c>
      <c r="C1048">
        <v>100</v>
      </c>
      <c r="D1048" t="s">
        <v>19</v>
      </c>
      <c r="E1048">
        <v>8.0586769580840993</v>
      </c>
      <c r="F1048">
        <v>153</v>
      </c>
      <c r="G1048">
        <v>0</v>
      </c>
      <c r="H1048">
        <v>0.67244696617126398</v>
      </c>
      <c r="I1048">
        <v>33</v>
      </c>
      <c r="J1048">
        <v>24</v>
      </c>
      <c r="K1048">
        <v>0.1</v>
      </c>
      <c r="L1048">
        <v>2000</v>
      </c>
      <c r="M1048">
        <v>0.75</v>
      </c>
      <c r="N1048">
        <v>0</v>
      </c>
      <c r="O1048" t="s">
        <v>21</v>
      </c>
      <c r="P1048">
        <v>0.72727272727272696</v>
      </c>
      <c r="Q1048" t="str">
        <f t="shared" si="113"/>
        <v>Small</v>
      </c>
      <c r="R1048">
        <f t="shared" si="114"/>
        <v>1</v>
      </c>
      <c r="S1048" t="str">
        <f t="shared" si="115"/>
        <v>eil13 100 2000 0,75</v>
      </c>
      <c r="T1048" t="str">
        <f t="shared" si="116"/>
        <v>eil13 100 2000 0,75_warmstart_153</v>
      </c>
      <c r="U1048">
        <f t="shared" si="117"/>
        <v>0</v>
      </c>
      <c r="V1048">
        <f t="shared" si="118"/>
        <v>1</v>
      </c>
      <c r="W1048">
        <f t="shared" si="112"/>
        <v>2</v>
      </c>
    </row>
    <row r="1049" spans="1:23" x14ac:dyDescent="0.2">
      <c r="A1049">
        <v>7</v>
      </c>
      <c r="B1049">
        <v>42</v>
      </c>
      <c r="C1049">
        <v>50</v>
      </c>
      <c r="D1049" t="s">
        <v>16</v>
      </c>
      <c r="E1049">
        <v>0.49800753593444802</v>
      </c>
      <c r="F1049">
        <v>78.84</v>
      </c>
      <c r="G1049">
        <v>0</v>
      </c>
      <c r="H1049">
        <v>0</v>
      </c>
      <c r="I1049">
        <v>53</v>
      </c>
      <c r="J1049">
        <v>0</v>
      </c>
      <c r="K1049">
        <v>0</v>
      </c>
      <c r="L1049">
        <v>2000</v>
      </c>
      <c r="M1049">
        <v>0.75</v>
      </c>
      <c r="N1049">
        <v>0</v>
      </c>
      <c r="O1049" t="s">
        <v>27</v>
      </c>
      <c r="P1049">
        <v>0</v>
      </c>
      <c r="Q1049" t="str">
        <f t="shared" si="113"/>
        <v>Small</v>
      </c>
      <c r="R1049">
        <f t="shared" si="114"/>
        <v>1</v>
      </c>
      <c r="S1049" t="str">
        <f t="shared" si="115"/>
        <v>eil7 50 2000 0,75</v>
      </c>
      <c r="T1049" t="str">
        <f t="shared" si="116"/>
        <v>eil7 50 2000 0,75_cut_78,84</v>
      </c>
      <c r="U1049">
        <f t="shared" si="117"/>
        <v>0</v>
      </c>
      <c r="V1049">
        <f t="shared" si="118"/>
        <v>1</v>
      </c>
      <c r="W1049">
        <f t="shared" si="112"/>
        <v>2</v>
      </c>
    </row>
    <row r="1050" spans="1:23" x14ac:dyDescent="0.2">
      <c r="A1050">
        <v>13</v>
      </c>
      <c r="B1050">
        <v>156</v>
      </c>
      <c r="C1050">
        <v>25</v>
      </c>
      <c r="D1050" t="s">
        <v>16</v>
      </c>
      <c r="E1050">
        <v>1.0515267848968499</v>
      </c>
      <c r="F1050">
        <v>152.99999999999901</v>
      </c>
      <c r="G1050">
        <v>0</v>
      </c>
      <c r="H1050">
        <v>0</v>
      </c>
      <c r="I1050">
        <v>54</v>
      </c>
      <c r="J1050">
        <v>0</v>
      </c>
      <c r="K1050">
        <v>0</v>
      </c>
      <c r="L1050">
        <v>1999</v>
      </c>
      <c r="M1050">
        <v>0.75</v>
      </c>
      <c r="N1050">
        <v>0</v>
      </c>
      <c r="O1050" t="s">
        <v>21</v>
      </c>
      <c r="P1050">
        <v>0</v>
      </c>
      <c r="Q1050" t="str">
        <f t="shared" si="113"/>
        <v>Small</v>
      </c>
      <c r="R1050">
        <f t="shared" si="114"/>
        <v>1</v>
      </c>
      <c r="S1050" t="str">
        <f t="shared" si="115"/>
        <v>eil13 25 1999 0,75</v>
      </c>
      <c r="T1050" t="str">
        <f t="shared" si="116"/>
        <v>eil13 25 1999 0,75_cut_152,999999999999</v>
      </c>
      <c r="U1050">
        <f t="shared" si="117"/>
        <v>0</v>
      </c>
      <c r="V1050">
        <f t="shared" si="118"/>
        <v>1</v>
      </c>
      <c r="W1050">
        <f t="shared" si="112"/>
        <v>2</v>
      </c>
    </row>
    <row r="1051" spans="1:23" x14ac:dyDescent="0.2">
      <c r="A1051">
        <v>22</v>
      </c>
      <c r="B1051">
        <v>462</v>
      </c>
      <c r="C1051">
        <v>25</v>
      </c>
      <c r="D1051" t="s">
        <v>16</v>
      </c>
      <c r="E1051">
        <v>17.382456064224201</v>
      </c>
      <c r="F1051">
        <v>278.43707695875997</v>
      </c>
      <c r="G1051">
        <v>0</v>
      </c>
      <c r="H1051">
        <v>0</v>
      </c>
      <c r="I1051">
        <v>1643</v>
      </c>
      <c r="J1051">
        <v>0</v>
      </c>
      <c r="K1051">
        <v>0</v>
      </c>
      <c r="L1051">
        <v>2000</v>
      </c>
      <c r="M1051">
        <v>0.25</v>
      </c>
      <c r="N1051">
        <v>0</v>
      </c>
      <c r="O1051" t="s">
        <v>22</v>
      </c>
      <c r="P1051">
        <v>0</v>
      </c>
      <c r="Q1051" t="str">
        <f t="shared" si="113"/>
        <v>Small</v>
      </c>
      <c r="R1051">
        <f t="shared" si="114"/>
        <v>1</v>
      </c>
      <c r="S1051" t="str">
        <f t="shared" si="115"/>
        <v>eil22 25 2000 0,25</v>
      </c>
      <c r="T1051" t="str">
        <f t="shared" si="116"/>
        <v>eil22 25 2000 0,25_cut_278,43707695876</v>
      </c>
      <c r="U1051">
        <f t="shared" si="117"/>
        <v>0</v>
      </c>
      <c r="V1051">
        <f t="shared" si="118"/>
        <v>1</v>
      </c>
      <c r="W1051">
        <f t="shared" si="112"/>
        <v>2</v>
      </c>
    </row>
    <row r="1052" spans="1:23" x14ac:dyDescent="0.2">
      <c r="A1052">
        <v>13</v>
      </c>
      <c r="B1052">
        <v>156</v>
      </c>
      <c r="C1052">
        <v>250</v>
      </c>
      <c r="D1052" t="s">
        <v>19</v>
      </c>
      <c r="E1052">
        <v>47.096417903900097</v>
      </c>
      <c r="F1052">
        <v>152.99999999999901</v>
      </c>
      <c r="G1052">
        <v>0</v>
      </c>
      <c r="H1052">
        <v>3.4383094310760498</v>
      </c>
      <c r="I1052">
        <v>44</v>
      </c>
      <c r="J1052">
        <v>24</v>
      </c>
      <c r="K1052">
        <v>0.1</v>
      </c>
      <c r="L1052">
        <v>2002</v>
      </c>
      <c r="M1052">
        <v>0.05</v>
      </c>
      <c r="N1052">
        <v>0</v>
      </c>
      <c r="O1052" t="s">
        <v>21</v>
      </c>
      <c r="P1052">
        <v>0.54545454545454497</v>
      </c>
      <c r="Q1052" t="str">
        <f t="shared" si="113"/>
        <v>Small</v>
      </c>
      <c r="R1052">
        <f t="shared" si="114"/>
        <v>1</v>
      </c>
      <c r="S1052" t="str">
        <f t="shared" si="115"/>
        <v>eil13 250 2002 0,05</v>
      </c>
      <c r="T1052" t="str">
        <f t="shared" si="116"/>
        <v>eil13 250 2002 0,05_warmstart_152,999999999999</v>
      </c>
      <c r="U1052">
        <f t="shared" si="117"/>
        <v>0</v>
      </c>
      <c r="V1052">
        <f t="shared" si="118"/>
        <v>1</v>
      </c>
      <c r="W1052">
        <f t="shared" si="112"/>
        <v>2</v>
      </c>
    </row>
    <row r="1053" spans="1:23" x14ac:dyDescent="0.2">
      <c r="A1053">
        <v>13</v>
      </c>
      <c r="B1053">
        <v>156</v>
      </c>
      <c r="C1053">
        <v>100</v>
      </c>
      <c r="D1053" t="s">
        <v>16</v>
      </c>
      <c r="E1053">
        <v>9.4997437000274605</v>
      </c>
      <c r="F1053">
        <v>153</v>
      </c>
      <c r="G1053">
        <v>0</v>
      </c>
      <c r="H1053">
        <v>0</v>
      </c>
      <c r="I1053">
        <v>54</v>
      </c>
      <c r="J1053">
        <v>0</v>
      </c>
      <c r="K1053">
        <v>0</v>
      </c>
      <c r="L1053">
        <v>1998</v>
      </c>
      <c r="M1053">
        <v>0.25</v>
      </c>
      <c r="N1053">
        <v>0</v>
      </c>
      <c r="O1053" t="s">
        <v>21</v>
      </c>
      <c r="P1053">
        <v>0</v>
      </c>
      <c r="Q1053" t="str">
        <f t="shared" si="113"/>
        <v>Small</v>
      </c>
      <c r="R1053">
        <f t="shared" si="114"/>
        <v>1</v>
      </c>
      <c r="S1053" t="str">
        <f t="shared" si="115"/>
        <v>eil13 100 1998 0,25</v>
      </c>
      <c r="T1053" t="str">
        <f t="shared" si="116"/>
        <v>eil13 100 1998 0,25_cut_153</v>
      </c>
      <c r="U1053">
        <f t="shared" si="117"/>
        <v>0</v>
      </c>
      <c r="V1053">
        <f t="shared" si="118"/>
        <v>1</v>
      </c>
      <c r="W1053">
        <f t="shared" si="112"/>
        <v>2</v>
      </c>
    </row>
    <row r="1054" spans="1:23" x14ac:dyDescent="0.2">
      <c r="A1054">
        <v>76</v>
      </c>
      <c r="B1054">
        <v>5700</v>
      </c>
      <c r="C1054">
        <v>25</v>
      </c>
      <c r="D1054" t="s">
        <v>16</v>
      </c>
      <c r="E1054">
        <v>6363.0925269126801</v>
      </c>
      <c r="F1054">
        <v>544.36905267082795</v>
      </c>
      <c r="G1054">
        <v>0</v>
      </c>
      <c r="H1054">
        <v>0</v>
      </c>
      <c r="I1054">
        <v>3588</v>
      </c>
      <c r="J1054">
        <v>0</v>
      </c>
      <c r="K1054">
        <v>0</v>
      </c>
      <c r="L1054">
        <v>1999</v>
      </c>
      <c r="M1054">
        <v>0.05</v>
      </c>
      <c r="N1054">
        <v>0</v>
      </c>
      <c r="O1054" t="s">
        <v>26</v>
      </c>
      <c r="P1054">
        <v>0</v>
      </c>
      <c r="Q1054" t="str">
        <f t="shared" si="113"/>
        <v>Large</v>
      </c>
      <c r="R1054">
        <f t="shared" si="114"/>
        <v>1</v>
      </c>
      <c r="S1054" t="str">
        <f t="shared" si="115"/>
        <v>eilB76 25 1999 0,05</v>
      </c>
      <c r="T1054" t="str">
        <f t="shared" si="116"/>
        <v>eilB76 25 1999 0,05_cut_544,369052670828</v>
      </c>
      <c r="U1054">
        <f t="shared" si="117"/>
        <v>0</v>
      </c>
      <c r="V1054">
        <f t="shared" si="118"/>
        <v>1</v>
      </c>
      <c r="W1054">
        <f t="shared" si="112"/>
        <v>2</v>
      </c>
    </row>
    <row r="1055" spans="1:23" x14ac:dyDescent="0.2">
      <c r="A1055">
        <v>76</v>
      </c>
      <c r="B1055">
        <v>5700</v>
      </c>
      <c r="C1055">
        <v>25</v>
      </c>
      <c r="D1055" t="s">
        <v>19</v>
      </c>
      <c r="E1055">
        <v>863.24969363212494</v>
      </c>
      <c r="F1055">
        <v>544.36905267082795</v>
      </c>
      <c r="G1055">
        <v>0</v>
      </c>
      <c r="H1055">
        <v>6.2440085411071697</v>
      </c>
      <c r="I1055">
        <v>489</v>
      </c>
      <c r="J1055">
        <v>131</v>
      </c>
      <c r="K1055">
        <v>0.1</v>
      </c>
      <c r="L1055">
        <v>2001</v>
      </c>
      <c r="M1055">
        <v>0.75</v>
      </c>
      <c r="N1055">
        <v>2812</v>
      </c>
      <c r="O1055" t="s">
        <v>30</v>
      </c>
      <c r="P1055">
        <v>0.267893660531697</v>
      </c>
      <c r="Q1055" t="str">
        <f t="shared" si="113"/>
        <v>Large</v>
      </c>
      <c r="R1055">
        <f t="shared" si="114"/>
        <v>1</v>
      </c>
      <c r="S1055" t="str">
        <f t="shared" si="115"/>
        <v>eilA76 25 2001 0,75</v>
      </c>
      <c r="T1055" t="str">
        <f t="shared" si="116"/>
        <v>eilA76 25 2001 0,75_warmstart_544,369052670828</v>
      </c>
      <c r="U1055">
        <f t="shared" si="117"/>
        <v>0</v>
      </c>
      <c r="V1055">
        <f t="shared" si="118"/>
        <v>1</v>
      </c>
      <c r="W1055">
        <f t="shared" si="112"/>
        <v>2</v>
      </c>
    </row>
    <row r="1056" spans="1:23" x14ac:dyDescent="0.2">
      <c r="A1056">
        <v>30</v>
      </c>
      <c r="B1056">
        <v>870</v>
      </c>
      <c r="C1056">
        <v>100</v>
      </c>
      <c r="D1056" t="s">
        <v>19</v>
      </c>
      <c r="E1056">
        <v>421.977625846862</v>
      </c>
      <c r="F1056">
        <v>382.72988778852903</v>
      </c>
      <c r="G1056">
        <v>0</v>
      </c>
      <c r="H1056">
        <v>6.7479491233825604</v>
      </c>
      <c r="I1056">
        <v>468</v>
      </c>
      <c r="J1056">
        <v>226</v>
      </c>
      <c r="K1056">
        <v>0.1</v>
      </c>
      <c r="L1056">
        <v>2001</v>
      </c>
      <c r="M1056">
        <v>0.25</v>
      </c>
      <c r="N1056">
        <v>27</v>
      </c>
      <c r="O1056" t="s">
        <v>28</v>
      </c>
      <c r="P1056">
        <v>0.48290598290598202</v>
      </c>
      <c r="Q1056" t="str">
        <f t="shared" si="113"/>
        <v>Medium</v>
      </c>
      <c r="R1056">
        <f t="shared" si="114"/>
        <v>1</v>
      </c>
      <c r="S1056" t="str">
        <f t="shared" si="115"/>
        <v>eil30 100 2001 0,25</v>
      </c>
      <c r="T1056" t="str">
        <f t="shared" si="116"/>
        <v>eil30 100 2001 0,25_warmstart_382,729887788529</v>
      </c>
      <c r="U1056">
        <f t="shared" si="117"/>
        <v>0</v>
      </c>
      <c r="V1056">
        <f t="shared" si="118"/>
        <v>1</v>
      </c>
      <c r="W1056">
        <f t="shared" si="112"/>
        <v>2</v>
      </c>
    </row>
    <row r="1057" spans="1:23" x14ac:dyDescent="0.2">
      <c r="A1057">
        <v>22</v>
      </c>
      <c r="B1057">
        <v>462</v>
      </c>
      <c r="C1057">
        <v>250</v>
      </c>
      <c r="D1057" t="s">
        <v>16</v>
      </c>
      <c r="E1057">
        <v>1587.7652127742699</v>
      </c>
      <c r="F1057">
        <v>278.43707695875997</v>
      </c>
      <c r="G1057" s="1">
        <v>9.8850149064521906E-5</v>
      </c>
      <c r="H1057">
        <v>0</v>
      </c>
      <c r="I1057">
        <v>19277</v>
      </c>
      <c r="J1057">
        <v>0</v>
      </c>
      <c r="K1057">
        <v>0</v>
      </c>
      <c r="L1057">
        <v>1998</v>
      </c>
      <c r="M1057">
        <v>0.75</v>
      </c>
      <c r="N1057">
        <v>0</v>
      </c>
      <c r="O1057" t="s">
        <v>22</v>
      </c>
      <c r="P1057">
        <v>0</v>
      </c>
      <c r="Q1057" t="str">
        <f t="shared" si="113"/>
        <v>Small</v>
      </c>
      <c r="R1057">
        <f t="shared" si="114"/>
        <v>1</v>
      </c>
      <c r="S1057" t="str">
        <f t="shared" si="115"/>
        <v>eil22 250 1998 0,75</v>
      </c>
      <c r="T1057" t="str">
        <f t="shared" si="116"/>
        <v>eil22 250 1998 0,75_cut_278,43707695876</v>
      </c>
      <c r="U1057">
        <f t="shared" si="117"/>
        <v>9.8850149064521906E-5</v>
      </c>
      <c r="V1057">
        <f t="shared" si="118"/>
        <v>0</v>
      </c>
      <c r="W1057">
        <f t="shared" si="112"/>
        <v>2</v>
      </c>
    </row>
    <row r="1058" spans="1:23" x14ac:dyDescent="0.2">
      <c r="A1058">
        <v>22</v>
      </c>
      <c r="B1058">
        <v>462</v>
      </c>
      <c r="C1058">
        <v>50</v>
      </c>
      <c r="D1058" t="s">
        <v>19</v>
      </c>
      <c r="E1058">
        <v>48.652780055999699</v>
      </c>
      <c r="F1058">
        <v>278.43707695875997</v>
      </c>
      <c r="G1058">
        <v>0</v>
      </c>
      <c r="H1058">
        <v>1.2157497406005799</v>
      </c>
      <c r="I1058">
        <v>147</v>
      </c>
      <c r="J1058">
        <v>64</v>
      </c>
      <c r="K1058">
        <v>0.1</v>
      </c>
      <c r="L1058">
        <v>2002</v>
      </c>
      <c r="M1058">
        <v>0.25</v>
      </c>
      <c r="N1058">
        <v>1826</v>
      </c>
      <c r="O1058" t="s">
        <v>22</v>
      </c>
      <c r="P1058">
        <v>0.43537414965986299</v>
      </c>
      <c r="Q1058" t="str">
        <f t="shared" si="113"/>
        <v>Small</v>
      </c>
      <c r="R1058">
        <f t="shared" si="114"/>
        <v>1</v>
      </c>
      <c r="S1058" t="str">
        <f t="shared" si="115"/>
        <v>eil22 50 2002 0,25</v>
      </c>
      <c r="T1058" t="str">
        <f t="shared" si="116"/>
        <v>eil22 50 2002 0,25_warmstart_278,43707695876</v>
      </c>
      <c r="U1058">
        <f t="shared" si="117"/>
        <v>0</v>
      </c>
      <c r="V1058">
        <f t="shared" si="118"/>
        <v>1</v>
      </c>
      <c r="W1058">
        <f t="shared" si="112"/>
        <v>2</v>
      </c>
    </row>
    <row r="1059" spans="1:23" x14ac:dyDescent="0.2">
      <c r="A1059">
        <v>76</v>
      </c>
      <c r="B1059">
        <v>5700</v>
      </c>
      <c r="C1059">
        <v>50</v>
      </c>
      <c r="D1059" t="s">
        <v>19</v>
      </c>
      <c r="E1059">
        <v>7207.7389824390402</v>
      </c>
      <c r="F1059" t="s">
        <v>17</v>
      </c>
      <c r="G1059" t="s">
        <v>17</v>
      </c>
      <c r="H1059">
        <v>8.4207966327667201</v>
      </c>
      <c r="I1059">
        <v>425</v>
      </c>
      <c r="J1059">
        <v>122</v>
      </c>
      <c r="K1059">
        <v>0.1</v>
      </c>
      <c r="L1059">
        <v>1999</v>
      </c>
      <c r="M1059">
        <v>0.75</v>
      </c>
      <c r="N1059">
        <v>7586</v>
      </c>
      <c r="O1059" t="s">
        <v>33</v>
      </c>
      <c r="P1059">
        <v>0.28705882352941098</v>
      </c>
      <c r="Q1059" t="str">
        <f t="shared" si="113"/>
        <v>Large</v>
      </c>
      <c r="R1059">
        <f t="shared" si="114"/>
        <v>0</v>
      </c>
      <c r="S1059" t="str">
        <f t="shared" si="115"/>
        <v>eilC76 50 1999 0,75</v>
      </c>
      <c r="T1059" t="str">
        <f t="shared" si="116"/>
        <v>eilC76 50 1999 0,75_warmstart_inf</v>
      </c>
      <c r="U1059" t="str">
        <f t="shared" si="117"/>
        <v>Niet meedoen</v>
      </c>
      <c r="V1059">
        <f t="shared" si="118"/>
        <v>0</v>
      </c>
      <c r="W1059">
        <f t="shared" si="112"/>
        <v>2</v>
      </c>
    </row>
    <row r="1060" spans="1:23" x14ac:dyDescent="0.2">
      <c r="A1060">
        <v>33</v>
      </c>
      <c r="B1060">
        <v>1056</v>
      </c>
      <c r="C1060">
        <v>250</v>
      </c>
      <c r="D1060" t="s">
        <v>19</v>
      </c>
      <c r="E1060">
        <v>7212.0542280673899</v>
      </c>
      <c r="F1060">
        <v>447.05776164027299</v>
      </c>
      <c r="G1060">
        <v>1.9800771911753001E-2</v>
      </c>
      <c r="H1060">
        <v>79.240299224853501</v>
      </c>
      <c r="I1060">
        <v>406</v>
      </c>
      <c r="J1060">
        <v>141</v>
      </c>
      <c r="K1060">
        <v>0.1</v>
      </c>
      <c r="L1060">
        <v>2000</v>
      </c>
      <c r="M1060">
        <v>0.05</v>
      </c>
      <c r="N1060">
        <v>1397</v>
      </c>
      <c r="O1060" t="s">
        <v>18</v>
      </c>
      <c r="P1060">
        <v>0.34729064039408802</v>
      </c>
      <c r="Q1060" t="str">
        <f t="shared" si="113"/>
        <v>Medium</v>
      </c>
      <c r="R1060">
        <f t="shared" si="114"/>
        <v>1</v>
      </c>
      <c r="S1060" t="str">
        <f t="shared" si="115"/>
        <v>eil33 250 2000 0,05</v>
      </c>
      <c r="T1060" t="str">
        <f t="shared" si="116"/>
        <v>eil33 250 2000 0,05_warmstart_447,057761640273</v>
      </c>
      <c r="U1060" t="str">
        <f t="shared" si="117"/>
        <v>Niet meedoen</v>
      </c>
      <c r="V1060">
        <f t="shared" si="118"/>
        <v>0</v>
      </c>
      <c r="W1060">
        <f t="shared" si="112"/>
        <v>2</v>
      </c>
    </row>
    <row r="1061" spans="1:23" x14ac:dyDescent="0.2">
      <c r="A1061">
        <v>22</v>
      </c>
      <c r="B1061">
        <v>462</v>
      </c>
      <c r="C1061">
        <v>250</v>
      </c>
      <c r="D1061" t="s">
        <v>16</v>
      </c>
      <c r="E1061">
        <v>1545.29820251464</v>
      </c>
      <c r="F1061">
        <v>278.43707695875997</v>
      </c>
      <c r="G1061" s="1">
        <v>9.8850149064521906E-5</v>
      </c>
      <c r="H1061">
        <v>0</v>
      </c>
      <c r="I1061">
        <v>19277</v>
      </c>
      <c r="J1061">
        <v>0</v>
      </c>
      <c r="K1061">
        <v>0</v>
      </c>
      <c r="L1061">
        <v>1999</v>
      </c>
      <c r="M1061">
        <v>0.25</v>
      </c>
      <c r="N1061">
        <v>0</v>
      </c>
      <c r="O1061" t="s">
        <v>22</v>
      </c>
      <c r="P1061">
        <v>0</v>
      </c>
      <c r="Q1061" t="str">
        <f t="shared" si="113"/>
        <v>Small</v>
      </c>
      <c r="R1061">
        <f t="shared" si="114"/>
        <v>1</v>
      </c>
      <c r="S1061" t="str">
        <f t="shared" si="115"/>
        <v>eil22 250 1999 0,25</v>
      </c>
      <c r="T1061" t="str">
        <f t="shared" si="116"/>
        <v>eil22 250 1999 0,25_cut_278,43707695876</v>
      </c>
      <c r="U1061">
        <f t="shared" si="117"/>
        <v>9.8850149064521906E-5</v>
      </c>
      <c r="V1061">
        <f t="shared" si="118"/>
        <v>0</v>
      </c>
      <c r="W1061">
        <f t="shared" si="112"/>
        <v>2</v>
      </c>
    </row>
    <row r="1062" spans="1:23" x14ac:dyDescent="0.2">
      <c r="A1062">
        <v>48</v>
      </c>
      <c r="B1062">
        <v>2256</v>
      </c>
      <c r="C1062">
        <v>100</v>
      </c>
      <c r="D1062" t="s">
        <v>19</v>
      </c>
      <c r="E1062">
        <v>7206.8352727889996</v>
      </c>
      <c r="F1062" t="s">
        <v>17</v>
      </c>
      <c r="G1062" t="s">
        <v>17</v>
      </c>
      <c r="H1062">
        <v>10.6523442268371</v>
      </c>
      <c r="I1062">
        <v>1442</v>
      </c>
      <c r="J1062">
        <v>514</v>
      </c>
      <c r="K1062">
        <v>0.1</v>
      </c>
      <c r="L1062">
        <v>2002</v>
      </c>
      <c r="M1062">
        <v>0.05</v>
      </c>
      <c r="N1062">
        <v>17322</v>
      </c>
      <c r="O1062" t="s">
        <v>23</v>
      </c>
      <c r="P1062">
        <v>0.35644937586685099</v>
      </c>
      <c r="Q1062" t="str">
        <f t="shared" si="113"/>
        <v>Medium</v>
      </c>
      <c r="R1062">
        <f t="shared" si="114"/>
        <v>0</v>
      </c>
      <c r="S1062" t="str">
        <f t="shared" si="115"/>
        <v>att48 100 2002 0,05</v>
      </c>
      <c r="T1062" t="str">
        <f t="shared" si="116"/>
        <v>att48 100 2002 0,05_warmstart_inf</v>
      </c>
      <c r="U1062" t="str">
        <f t="shared" si="117"/>
        <v>Niet meedoen</v>
      </c>
      <c r="V1062">
        <f t="shared" si="118"/>
        <v>0</v>
      </c>
      <c r="W1062">
        <f t="shared" si="112"/>
        <v>2</v>
      </c>
    </row>
    <row r="1063" spans="1:23" x14ac:dyDescent="0.2">
      <c r="A1063">
        <v>13</v>
      </c>
      <c r="B1063">
        <v>156</v>
      </c>
      <c r="C1063">
        <v>100</v>
      </c>
      <c r="D1063" t="s">
        <v>16</v>
      </c>
      <c r="E1063">
        <v>9.5031690597534109</v>
      </c>
      <c r="F1063">
        <v>153</v>
      </c>
      <c r="G1063">
        <v>0</v>
      </c>
      <c r="H1063">
        <v>0</v>
      </c>
      <c r="I1063">
        <v>54</v>
      </c>
      <c r="J1063">
        <v>0</v>
      </c>
      <c r="K1063">
        <v>0</v>
      </c>
      <c r="L1063">
        <v>1999</v>
      </c>
      <c r="M1063">
        <v>0.75</v>
      </c>
      <c r="N1063">
        <v>0</v>
      </c>
      <c r="O1063" t="s">
        <v>21</v>
      </c>
      <c r="P1063">
        <v>0</v>
      </c>
      <c r="Q1063" t="str">
        <f t="shared" si="113"/>
        <v>Small</v>
      </c>
      <c r="R1063">
        <f t="shared" si="114"/>
        <v>1</v>
      </c>
      <c r="S1063" t="str">
        <f t="shared" si="115"/>
        <v>eil13 100 1999 0,75</v>
      </c>
      <c r="T1063" t="str">
        <f t="shared" si="116"/>
        <v>eil13 100 1999 0,75_cut_153</v>
      </c>
      <c r="U1063">
        <f t="shared" si="117"/>
        <v>0</v>
      </c>
      <c r="V1063">
        <f t="shared" si="118"/>
        <v>1</v>
      </c>
      <c r="W1063">
        <f t="shared" si="112"/>
        <v>2</v>
      </c>
    </row>
    <row r="1064" spans="1:23" x14ac:dyDescent="0.2">
      <c r="A1064">
        <v>30</v>
      </c>
      <c r="B1064">
        <v>870</v>
      </c>
      <c r="C1064">
        <v>250</v>
      </c>
      <c r="D1064" t="s">
        <v>19</v>
      </c>
      <c r="E1064">
        <v>4408.9931020736603</v>
      </c>
      <c r="F1064">
        <v>382.72988778852903</v>
      </c>
      <c r="G1064">
        <v>0</v>
      </c>
      <c r="H1064">
        <v>21.819604396820001</v>
      </c>
      <c r="I1064">
        <v>962</v>
      </c>
      <c r="J1064">
        <v>649</v>
      </c>
      <c r="K1064">
        <v>0.1</v>
      </c>
      <c r="L1064">
        <v>2000</v>
      </c>
      <c r="M1064">
        <v>0.75</v>
      </c>
      <c r="N1064">
        <v>0</v>
      </c>
      <c r="O1064" t="s">
        <v>28</v>
      </c>
      <c r="P1064">
        <v>0.67463617463617398</v>
      </c>
      <c r="Q1064" t="str">
        <f t="shared" si="113"/>
        <v>Medium</v>
      </c>
      <c r="R1064">
        <f t="shared" si="114"/>
        <v>1</v>
      </c>
      <c r="S1064" t="str">
        <f t="shared" si="115"/>
        <v>eil30 250 2000 0,75</v>
      </c>
      <c r="T1064" t="str">
        <f t="shared" si="116"/>
        <v>eil30 250 2000 0,75_warmstart_382,729887788529</v>
      </c>
      <c r="U1064">
        <f t="shared" si="117"/>
        <v>0</v>
      </c>
      <c r="V1064">
        <f t="shared" si="118"/>
        <v>1</v>
      </c>
      <c r="W1064">
        <f t="shared" si="112"/>
        <v>2</v>
      </c>
    </row>
    <row r="1065" spans="1:23" x14ac:dyDescent="0.2">
      <c r="A1065">
        <v>30</v>
      </c>
      <c r="B1065">
        <v>870</v>
      </c>
      <c r="C1065">
        <v>50</v>
      </c>
      <c r="D1065" t="s">
        <v>16</v>
      </c>
      <c r="E1065">
        <v>117.34354281425399</v>
      </c>
      <c r="F1065">
        <v>382.72988778852903</v>
      </c>
      <c r="G1065">
        <v>0</v>
      </c>
      <c r="H1065">
        <v>0</v>
      </c>
      <c r="I1065">
        <v>1944</v>
      </c>
      <c r="J1065">
        <v>0</v>
      </c>
      <c r="K1065">
        <v>0</v>
      </c>
      <c r="L1065">
        <v>1998</v>
      </c>
      <c r="M1065">
        <v>0.75</v>
      </c>
      <c r="N1065">
        <v>0</v>
      </c>
      <c r="O1065" t="s">
        <v>28</v>
      </c>
      <c r="P1065">
        <v>0</v>
      </c>
      <c r="Q1065" t="str">
        <f t="shared" si="113"/>
        <v>Medium</v>
      </c>
      <c r="R1065">
        <f t="shared" si="114"/>
        <v>1</v>
      </c>
      <c r="S1065" t="str">
        <f t="shared" si="115"/>
        <v>eil30 50 1998 0,75</v>
      </c>
      <c r="T1065" t="str">
        <f t="shared" si="116"/>
        <v>eil30 50 1998 0,75_cut_382,729887788529</v>
      </c>
      <c r="U1065">
        <f t="shared" si="117"/>
        <v>0</v>
      </c>
      <c r="V1065">
        <f t="shared" si="118"/>
        <v>1</v>
      </c>
      <c r="W1065">
        <f t="shared" si="112"/>
        <v>2</v>
      </c>
    </row>
    <row r="1066" spans="1:23" x14ac:dyDescent="0.2">
      <c r="A1066">
        <v>33</v>
      </c>
      <c r="B1066">
        <v>1056</v>
      </c>
      <c r="C1066">
        <v>25</v>
      </c>
      <c r="D1066" t="s">
        <v>19</v>
      </c>
      <c r="E1066">
        <v>76.951585769653306</v>
      </c>
      <c r="F1066">
        <v>442.65348671178799</v>
      </c>
      <c r="G1066">
        <v>0</v>
      </c>
      <c r="H1066">
        <v>3.8249847888946502</v>
      </c>
      <c r="I1066">
        <v>476</v>
      </c>
      <c r="J1066">
        <v>272</v>
      </c>
      <c r="K1066">
        <v>0.1</v>
      </c>
      <c r="L1066">
        <v>1998</v>
      </c>
      <c r="M1066">
        <v>0.25</v>
      </c>
      <c r="N1066">
        <v>1570</v>
      </c>
      <c r="O1066" t="s">
        <v>18</v>
      </c>
      <c r="P1066">
        <v>0.57142857142857095</v>
      </c>
      <c r="Q1066" t="str">
        <f t="shared" si="113"/>
        <v>Medium</v>
      </c>
      <c r="R1066">
        <f t="shared" si="114"/>
        <v>1</v>
      </c>
      <c r="S1066" t="str">
        <f t="shared" si="115"/>
        <v>eil33 25 1998 0,25</v>
      </c>
      <c r="T1066" t="str">
        <f t="shared" si="116"/>
        <v>eil33 25 1998 0,25_warmstart_442,653486711788</v>
      </c>
      <c r="U1066">
        <f t="shared" si="117"/>
        <v>0</v>
      </c>
      <c r="V1066">
        <f t="shared" si="118"/>
        <v>1</v>
      </c>
      <c r="W1066">
        <f t="shared" si="112"/>
        <v>2</v>
      </c>
    </row>
    <row r="1067" spans="1:23" x14ac:dyDescent="0.2">
      <c r="A1067">
        <v>7</v>
      </c>
      <c r="B1067">
        <v>42</v>
      </c>
      <c r="C1067">
        <v>25</v>
      </c>
      <c r="D1067" t="s">
        <v>16</v>
      </c>
      <c r="E1067">
        <v>0.44716358184814398</v>
      </c>
      <c r="F1067">
        <v>78.92</v>
      </c>
      <c r="G1067">
        <v>0</v>
      </c>
      <c r="H1067">
        <v>0</v>
      </c>
      <c r="I1067">
        <v>36</v>
      </c>
      <c r="J1067">
        <v>0</v>
      </c>
      <c r="K1067">
        <v>0</v>
      </c>
      <c r="L1067">
        <v>1998</v>
      </c>
      <c r="M1067">
        <v>0.75</v>
      </c>
      <c r="N1067">
        <v>0</v>
      </c>
      <c r="O1067" t="s">
        <v>27</v>
      </c>
      <c r="P1067">
        <v>0</v>
      </c>
      <c r="Q1067" t="str">
        <f t="shared" si="113"/>
        <v>Small</v>
      </c>
      <c r="R1067">
        <f t="shared" si="114"/>
        <v>1</v>
      </c>
      <c r="S1067" t="str">
        <f t="shared" si="115"/>
        <v>eil7 25 1998 0,75</v>
      </c>
      <c r="T1067" t="str">
        <f t="shared" si="116"/>
        <v>eil7 25 1998 0,75_cut_78,92</v>
      </c>
      <c r="U1067">
        <f t="shared" si="117"/>
        <v>0</v>
      </c>
      <c r="V1067">
        <f t="shared" si="118"/>
        <v>1</v>
      </c>
      <c r="W1067">
        <f t="shared" si="112"/>
        <v>2</v>
      </c>
    </row>
    <row r="1068" spans="1:23" x14ac:dyDescent="0.2">
      <c r="A1068">
        <v>22</v>
      </c>
      <c r="B1068">
        <v>462</v>
      </c>
      <c r="C1068">
        <v>50</v>
      </c>
      <c r="D1068" t="s">
        <v>19</v>
      </c>
      <c r="E1068">
        <v>66.509059429168701</v>
      </c>
      <c r="F1068">
        <v>278.43707695875997</v>
      </c>
      <c r="G1068">
        <v>0</v>
      </c>
      <c r="H1068">
        <v>0.98673081398010198</v>
      </c>
      <c r="I1068">
        <v>174</v>
      </c>
      <c r="J1068">
        <v>85</v>
      </c>
      <c r="K1068">
        <v>0.1</v>
      </c>
      <c r="L1068">
        <v>1999</v>
      </c>
      <c r="M1068">
        <v>0.05</v>
      </c>
      <c r="N1068">
        <v>3448</v>
      </c>
      <c r="O1068" t="s">
        <v>22</v>
      </c>
      <c r="P1068">
        <v>0.48850574712643602</v>
      </c>
      <c r="Q1068" t="str">
        <f t="shared" si="113"/>
        <v>Small</v>
      </c>
      <c r="R1068">
        <f t="shared" si="114"/>
        <v>1</v>
      </c>
      <c r="S1068" t="str">
        <f t="shared" si="115"/>
        <v>eil22 50 1999 0,05</v>
      </c>
      <c r="T1068" t="str">
        <f t="shared" si="116"/>
        <v>eil22 50 1999 0,05_warmstart_278,43707695876</v>
      </c>
      <c r="U1068">
        <f t="shared" si="117"/>
        <v>0</v>
      </c>
      <c r="V1068">
        <f t="shared" si="118"/>
        <v>1</v>
      </c>
      <c r="W1068">
        <f t="shared" si="112"/>
        <v>2</v>
      </c>
    </row>
    <row r="1069" spans="1:23" x14ac:dyDescent="0.2">
      <c r="A1069">
        <v>76</v>
      </c>
      <c r="B1069">
        <v>5700</v>
      </c>
      <c r="C1069">
        <v>100</v>
      </c>
      <c r="D1069" t="s">
        <v>19</v>
      </c>
      <c r="E1069">
        <v>7216.0286052227002</v>
      </c>
      <c r="F1069" t="s">
        <v>17</v>
      </c>
      <c r="G1069" t="s">
        <v>17</v>
      </c>
      <c r="H1069">
        <v>26.0125956535339</v>
      </c>
      <c r="I1069">
        <v>1014</v>
      </c>
      <c r="J1069">
        <v>196</v>
      </c>
      <c r="K1069">
        <v>0.1</v>
      </c>
      <c r="L1069">
        <v>2001</v>
      </c>
      <c r="M1069">
        <v>0.25</v>
      </c>
      <c r="N1069">
        <v>16201</v>
      </c>
      <c r="O1069" t="s">
        <v>33</v>
      </c>
      <c r="P1069">
        <v>0.19329388560157701</v>
      </c>
      <c r="Q1069" t="str">
        <f t="shared" si="113"/>
        <v>Large</v>
      </c>
      <c r="R1069">
        <f t="shared" si="114"/>
        <v>0</v>
      </c>
      <c r="S1069" t="str">
        <f t="shared" si="115"/>
        <v>eilC76 100 2001 0,25</v>
      </c>
      <c r="T1069" t="str">
        <f t="shared" si="116"/>
        <v>eilC76 100 2001 0,25_warmstart_inf</v>
      </c>
      <c r="U1069" t="str">
        <f t="shared" si="117"/>
        <v>Niet meedoen</v>
      </c>
      <c r="V1069">
        <f t="shared" si="118"/>
        <v>0</v>
      </c>
      <c r="W1069">
        <f t="shared" si="112"/>
        <v>2</v>
      </c>
    </row>
    <row r="1070" spans="1:23" x14ac:dyDescent="0.2">
      <c r="A1070">
        <v>30</v>
      </c>
      <c r="B1070">
        <v>870</v>
      </c>
      <c r="C1070">
        <v>50</v>
      </c>
      <c r="D1070" t="s">
        <v>19</v>
      </c>
      <c r="E1070">
        <v>36.698569297790499</v>
      </c>
      <c r="F1070">
        <v>382.72988778852903</v>
      </c>
      <c r="G1070">
        <v>0</v>
      </c>
      <c r="H1070">
        <v>2.31532859802246</v>
      </c>
      <c r="I1070">
        <v>446</v>
      </c>
      <c r="J1070">
        <v>292</v>
      </c>
      <c r="K1070">
        <v>0.1</v>
      </c>
      <c r="L1070">
        <v>1998</v>
      </c>
      <c r="M1070">
        <v>0.25</v>
      </c>
      <c r="N1070">
        <v>27</v>
      </c>
      <c r="O1070" t="s">
        <v>28</v>
      </c>
      <c r="P1070">
        <v>0.65470852017937198</v>
      </c>
      <c r="Q1070" t="str">
        <f t="shared" si="113"/>
        <v>Medium</v>
      </c>
      <c r="R1070">
        <f t="shared" si="114"/>
        <v>1</v>
      </c>
      <c r="S1070" t="str">
        <f t="shared" si="115"/>
        <v>eil30 50 1998 0,25</v>
      </c>
      <c r="T1070" t="str">
        <f t="shared" si="116"/>
        <v>eil30 50 1998 0,25_warmstart_382,729887788529</v>
      </c>
      <c r="U1070">
        <f t="shared" si="117"/>
        <v>0</v>
      </c>
      <c r="V1070">
        <f t="shared" si="118"/>
        <v>1</v>
      </c>
      <c r="W1070">
        <f t="shared" si="112"/>
        <v>2</v>
      </c>
    </row>
    <row r="1071" spans="1:23" x14ac:dyDescent="0.2">
      <c r="A1071">
        <v>22</v>
      </c>
      <c r="B1071">
        <v>462</v>
      </c>
      <c r="C1071">
        <v>50</v>
      </c>
      <c r="D1071" t="s">
        <v>16</v>
      </c>
      <c r="E1071">
        <v>37.344943046569803</v>
      </c>
      <c r="F1071">
        <v>278.43707695875997</v>
      </c>
      <c r="G1071">
        <v>0</v>
      </c>
      <c r="H1071">
        <v>0</v>
      </c>
      <c r="I1071">
        <v>4111</v>
      </c>
      <c r="J1071">
        <v>0</v>
      </c>
      <c r="K1071">
        <v>0</v>
      </c>
      <c r="L1071">
        <v>1998</v>
      </c>
      <c r="M1071">
        <v>0.25</v>
      </c>
      <c r="N1071">
        <v>0</v>
      </c>
      <c r="O1071" t="s">
        <v>22</v>
      </c>
      <c r="P1071">
        <v>0</v>
      </c>
      <c r="Q1071" t="str">
        <f t="shared" si="113"/>
        <v>Small</v>
      </c>
      <c r="R1071">
        <f t="shared" si="114"/>
        <v>1</v>
      </c>
      <c r="S1071" t="str">
        <f t="shared" si="115"/>
        <v>eil22 50 1998 0,25</v>
      </c>
      <c r="T1071" t="str">
        <f t="shared" si="116"/>
        <v>eil22 50 1998 0,25_cut_278,43707695876</v>
      </c>
      <c r="U1071">
        <f t="shared" si="117"/>
        <v>0</v>
      </c>
      <c r="V1071">
        <f t="shared" si="118"/>
        <v>1</v>
      </c>
      <c r="W1071">
        <f t="shared" si="112"/>
        <v>2</v>
      </c>
    </row>
    <row r="1072" spans="1:23" x14ac:dyDescent="0.2">
      <c r="A1072">
        <v>31</v>
      </c>
      <c r="B1072">
        <v>930</v>
      </c>
      <c r="C1072">
        <v>50</v>
      </c>
      <c r="D1072" t="s">
        <v>19</v>
      </c>
      <c r="E1072">
        <v>5.6441805362701398</v>
      </c>
      <c r="F1072">
        <v>222.99999999999901</v>
      </c>
      <c r="G1072">
        <v>0</v>
      </c>
      <c r="H1072">
        <v>1.8084557056427</v>
      </c>
      <c r="I1072">
        <v>122</v>
      </c>
      <c r="J1072">
        <v>66</v>
      </c>
      <c r="K1072">
        <v>0.1</v>
      </c>
      <c r="L1072">
        <v>1999</v>
      </c>
      <c r="M1072">
        <v>0.05</v>
      </c>
      <c r="N1072">
        <v>0</v>
      </c>
      <c r="O1072" t="s">
        <v>24</v>
      </c>
      <c r="P1072">
        <v>0.54098360655737698</v>
      </c>
      <c r="Q1072" t="str">
        <f t="shared" si="113"/>
        <v>Medium</v>
      </c>
      <c r="R1072">
        <f t="shared" si="114"/>
        <v>1</v>
      </c>
      <c r="S1072" t="str">
        <f t="shared" si="115"/>
        <v>eil31 50 1999 0,05</v>
      </c>
      <c r="T1072" t="str">
        <f t="shared" si="116"/>
        <v>eil31 50 1999 0,05_warmstart_222,999999999999</v>
      </c>
      <c r="U1072">
        <f t="shared" si="117"/>
        <v>0</v>
      </c>
      <c r="V1072">
        <f t="shared" si="118"/>
        <v>1</v>
      </c>
      <c r="W1072">
        <f t="shared" si="112"/>
        <v>2</v>
      </c>
    </row>
    <row r="1073" spans="1:23" x14ac:dyDescent="0.2">
      <c r="A1073">
        <v>30</v>
      </c>
      <c r="B1073">
        <v>870</v>
      </c>
      <c r="C1073">
        <v>100</v>
      </c>
      <c r="D1073" t="s">
        <v>19</v>
      </c>
      <c r="E1073">
        <v>388.58439660072298</v>
      </c>
      <c r="F1073">
        <v>382.72988778852999</v>
      </c>
      <c r="G1073">
        <v>0</v>
      </c>
      <c r="H1073">
        <v>3.85898685455322</v>
      </c>
      <c r="I1073">
        <v>551</v>
      </c>
      <c r="J1073">
        <v>187</v>
      </c>
      <c r="K1073">
        <v>0.1</v>
      </c>
      <c r="L1073">
        <v>2002</v>
      </c>
      <c r="M1073">
        <v>0.05</v>
      </c>
      <c r="N1073">
        <v>796</v>
      </c>
      <c r="O1073" t="s">
        <v>28</v>
      </c>
      <c r="P1073">
        <v>0.33938294010889197</v>
      </c>
      <c r="Q1073" t="str">
        <f t="shared" si="113"/>
        <v>Medium</v>
      </c>
      <c r="R1073">
        <f t="shared" si="114"/>
        <v>1</v>
      </c>
      <c r="S1073" t="str">
        <f t="shared" si="115"/>
        <v>eil30 100 2002 0,05</v>
      </c>
      <c r="T1073" t="str">
        <f t="shared" si="116"/>
        <v>eil30 100 2002 0,05_warmstart_382,72988778853</v>
      </c>
      <c r="U1073">
        <f t="shared" si="117"/>
        <v>0</v>
      </c>
      <c r="V1073">
        <f t="shared" si="118"/>
        <v>1</v>
      </c>
      <c r="W1073">
        <f t="shared" si="112"/>
        <v>2</v>
      </c>
    </row>
    <row r="1074" spans="1:23" x14ac:dyDescent="0.2">
      <c r="A1074">
        <v>13</v>
      </c>
      <c r="B1074">
        <v>156</v>
      </c>
      <c r="C1074">
        <v>50</v>
      </c>
      <c r="D1074" t="s">
        <v>16</v>
      </c>
      <c r="E1074">
        <v>2.8681604862213099</v>
      </c>
      <c r="F1074">
        <v>152.99999999999901</v>
      </c>
      <c r="G1074">
        <v>0</v>
      </c>
      <c r="H1074">
        <v>0</v>
      </c>
      <c r="I1074">
        <v>54</v>
      </c>
      <c r="J1074">
        <v>0</v>
      </c>
      <c r="K1074">
        <v>0</v>
      </c>
      <c r="L1074">
        <v>2001</v>
      </c>
      <c r="M1074">
        <v>0.75</v>
      </c>
      <c r="N1074">
        <v>0</v>
      </c>
      <c r="O1074" t="s">
        <v>21</v>
      </c>
      <c r="P1074">
        <v>0</v>
      </c>
      <c r="Q1074" t="str">
        <f t="shared" si="113"/>
        <v>Small</v>
      </c>
      <c r="R1074">
        <f t="shared" si="114"/>
        <v>1</v>
      </c>
      <c r="S1074" t="str">
        <f t="shared" si="115"/>
        <v>eil13 50 2001 0,75</v>
      </c>
      <c r="T1074" t="str">
        <f t="shared" si="116"/>
        <v>eil13 50 2001 0,75_cut_152,999999999999</v>
      </c>
      <c r="U1074">
        <f t="shared" si="117"/>
        <v>0</v>
      </c>
      <c r="V1074">
        <f t="shared" si="118"/>
        <v>1</v>
      </c>
      <c r="W1074">
        <f t="shared" si="112"/>
        <v>2</v>
      </c>
    </row>
    <row r="1075" spans="1:23" x14ac:dyDescent="0.2">
      <c r="A1075">
        <v>23</v>
      </c>
      <c r="B1075">
        <v>506</v>
      </c>
      <c r="C1075">
        <v>50</v>
      </c>
      <c r="D1075" t="s">
        <v>19</v>
      </c>
      <c r="E1075">
        <v>8.8663430213928205</v>
      </c>
      <c r="F1075">
        <v>470.05859968022298</v>
      </c>
      <c r="G1075">
        <v>0</v>
      </c>
      <c r="H1075">
        <v>1.01166868209838</v>
      </c>
      <c r="I1075">
        <v>143</v>
      </c>
      <c r="J1075">
        <v>82</v>
      </c>
      <c r="K1075">
        <v>0.1</v>
      </c>
      <c r="L1075">
        <v>1998</v>
      </c>
      <c r="M1075">
        <v>0.25</v>
      </c>
      <c r="N1075">
        <v>21</v>
      </c>
      <c r="O1075" t="s">
        <v>25</v>
      </c>
      <c r="P1075">
        <v>0.57342657342657299</v>
      </c>
      <c r="Q1075" t="str">
        <f t="shared" si="113"/>
        <v>Small</v>
      </c>
      <c r="R1075">
        <f t="shared" si="114"/>
        <v>1</v>
      </c>
      <c r="S1075" t="str">
        <f t="shared" si="115"/>
        <v>eil23 50 1998 0,25</v>
      </c>
      <c r="T1075" t="str">
        <f t="shared" si="116"/>
        <v>eil23 50 1998 0,25_warmstart_470,058599680223</v>
      </c>
      <c r="U1075">
        <f t="shared" si="117"/>
        <v>0</v>
      </c>
      <c r="V1075">
        <f t="shared" si="118"/>
        <v>1</v>
      </c>
      <c r="W1075">
        <f t="shared" si="112"/>
        <v>2</v>
      </c>
    </row>
    <row r="1076" spans="1:23" x14ac:dyDescent="0.2">
      <c r="A1076">
        <v>23</v>
      </c>
      <c r="B1076">
        <v>506</v>
      </c>
      <c r="C1076">
        <v>250</v>
      </c>
      <c r="D1076" t="s">
        <v>19</v>
      </c>
      <c r="E1076">
        <v>317.71910905838001</v>
      </c>
      <c r="F1076">
        <v>470.05859968022401</v>
      </c>
      <c r="G1076">
        <v>0</v>
      </c>
      <c r="H1076">
        <v>6.2885713577270499</v>
      </c>
      <c r="I1076">
        <v>196</v>
      </c>
      <c r="J1076">
        <v>123</v>
      </c>
      <c r="K1076">
        <v>0.1</v>
      </c>
      <c r="L1076">
        <v>2000</v>
      </c>
      <c r="M1076">
        <v>0.25</v>
      </c>
      <c r="N1076">
        <v>21</v>
      </c>
      <c r="O1076" t="s">
        <v>25</v>
      </c>
      <c r="P1076">
        <v>0.62755102040816302</v>
      </c>
      <c r="Q1076" t="str">
        <f t="shared" si="113"/>
        <v>Small</v>
      </c>
      <c r="R1076">
        <f t="shared" si="114"/>
        <v>1</v>
      </c>
      <c r="S1076" t="str">
        <f t="shared" si="115"/>
        <v>eil23 250 2000 0,25</v>
      </c>
      <c r="T1076" t="str">
        <f t="shared" si="116"/>
        <v>eil23 250 2000 0,25_warmstart_470,058599680224</v>
      </c>
      <c r="U1076">
        <f t="shared" si="117"/>
        <v>0</v>
      </c>
      <c r="V1076">
        <f t="shared" si="118"/>
        <v>1</v>
      </c>
      <c r="W1076">
        <f t="shared" si="112"/>
        <v>2</v>
      </c>
    </row>
    <row r="1077" spans="1:23" x14ac:dyDescent="0.2">
      <c r="A1077">
        <v>7</v>
      </c>
      <c r="B1077">
        <v>42</v>
      </c>
      <c r="C1077">
        <v>25</v>
      </c>
      <c r="D1077" t="s">
        <v>19</v>
      </c>
      <c r="E1077">
        <v>0.74870872497558505</v>
      </c>
      <c r="F1077">
        <v>103.24</v>
      </c>
      <c r="G1077">
        <v>0</v>
      </c>
      <c r="H1077">
        <v>0.36586356163024902</v>
      </c>
      <c r="I1077">
        <v>40</v>
      </c>
      <c r="J1077">
        <v>29</v>
      </c>
      <c r="K1077">
        <v>0.1</v>
      </c>
      <c r="L1077">
        <v>1998</v>
      </c>
      <c r="M1077">
        <v>0.25</v>
      </c>
      <c r="N1077">
        <v>221</v>
      </c>
      <c r="O1077" t="s">
        <v>27</v>
      </c>
      <c r="P1077">
        <v>0.72499999999999998</v>
      </c>
      <c r="Q1077" t="str">
        <f t="shared" si="113"/>
        <v>Small</v>
      </c>
      <c r="R1077">
        <f t="shared" si="114"/>
        <v>1</v>
      </c>
      <c r="S1077" t="str">
        <f t="shared" si="115"/>
        <v>eil7 25 1998 0,25</v>
      </c>
      <c r="T1077" t="str">
        <f t="shared" si="116"/>
        <v>eil7 25 1998 0,25_warmstart_103,24</v>
      </c>
      <c r="U1077">
        <f t="shared" si="117"/>
        <v>0</v>
      </c>
      <c r="V1077">
        <f t="shared" si="118"/>
        <v>1</v>
      </c>
      <c r="W1077">
        <f t="shared" si="112"/>
        <v>2</v>
      </c>
    </row>
    <row r="1078" spans="1:23" x14ac:dyDescent="0.2">
      <c r="A1078">
        <v>31</v>
      </c>
      <c r="B1078">
        <v>930</v>
      </c>
      <c r="C1078">
        <v>250</v>
      </c>
      <c r="D1078" t="s">
        <v>16</v>
      </c>
      <c r="E1078">
        <v>91.904971837997394</v>
      </c>
      <c r="F1078">
        <v>222.99999999999801</v>
      </c>
      <c r="G1078">
        <v>0</v>
      </c>
      <c r="H1078">
        <v>0</v>
      </c>
      <c r="I1078">
        <v>678</v>
      </c>
      <c r="J1078">
        <v>0</v>
      </c>
      <c r="K1078">
        <v>0</v>
      </c>
      <c r="L1078">
        <v>1998</v>
      </c>
      <c r="M1078">
        <v>0.75</v>
      </c>
      <c r="N1078">
        <v>0</v>
      </c>
      <c r="O1078" t="s">
        <v>24</v>
      </c>
      <c r="P1078">
        <v>0</v>
      </c>
      <c r="Q1078" t="str">
        <f t="shared" si="113"/>
        <v>Medium</v>
      </c>
      <c r="R1078">
        <f t="shared" si="114"/>
        <v>1</v>
      </c>
      <c r="S1078" t="str">
        <f t="shared" si="115"/>
        <v>eil31 250 1998 0,75</v>
      </c>
      <c r="T1078" t="str">
        <f t="shared" si="116"/>
        <v>eil31 250 1998 0,75_cut_222,999999999998</v>
      </c>
      <c r="U1078">
        <f t="shared" si="117"/>
        <v>0</v>
      </c>
      <c r="V1078">
        <f t="shared" si="118"/>
        <v>1</v>
      </c>
      <c r="W1078">
        <f t="shared" si="112"/>
        <v>2</v>
      </c>
    </row>
    <row r="1079" spans="1:23" x14ac:dyDescent="0.2">
      <c r="A1079">
        <v>101</v>
      </c>
      <c r="B1079">
        <v>10100</v>
      </c>
      <c r="C1079">
        <v>25</v>
      </c>
      <c r="D1079" t="s">
        <v>16</v>
      </c>
      <c r="E1079">
        <v>7206.7309615612003</v>
      </c>
      <c r="F1079" t="s">
        <v>17</v>
      </c>
      <c r="G1079" t="s">
        <v>17</v>
      </c>
      <c r="H1079">
        <v>0</v>
      </c>
      <c r="I1079">
        <v>2489</v>
      </c>
      <c r="J1079">
        <v>0</v>
      </c>
      <c r="K1079">
        <v>0</v>
      </c>
      <c r="L1079">
        <v>2002</v>
      </c>
      <c r="M1079">
        <v>0.75</v>
      </c>
      <c r="N1079">
        <v>0</v>
      </c>
      <c r="O1079" t="s">
        <v>32</v>
      </c>
      <c r="P1079">
        <v>0</v>
      </c>
      <c r="Q1079" t="str">
        <f t="shared" si="113"/>
        <v>Large</v>
      </c>
      <c r="R1079">
        <f t="shared" si="114"/>
        <v>0</v>
      </c>
      <c r="S1079" t="str">
        <f t="shared" si="115"/>
        <v>eilB101 25 2002 0,75</v>
      </c>
      <c r="T1079" t="str">
        <f t="shared" si="116"/>
        <v>eilB101 25 2002 0,75_cut_inf</v>
      </c>
      <c r="U1079" t="str">
        <f t="shared" si="117"/>
        <v>inf</v>
      </c>
      <c r="V1079">
        <f t="shared" si="118"/>
        <v>0</v>
      </c>
      <c r="W1079">
        <f t="shared" si="112"/>
        <v>2</v>
      </c>
    </row>
    <row r="1080" spans="1:23" x14ac:dyDescent="0.2">
      <c r="A1080">
        <v>13</v>
      </c>
      <c r="B1080">
        <v>156</v>
      </c>
      <c r="C1080">
        <v>250</v>
      </c>
      <c r="D1080" t="s">
        <v>19</v>
      </c>
      <c r="E1080">
        <v>51.429182052612298</v>
      </c>
      <c r="F1080">
        <v>152.99999999999901</v>
      </c>
      <c r="G1080">
        <v>0</v>
      </c>
      <c r="H1080">
        <v>3.5479323863983101</v>
      </c>
      <c r="I1080">
        <v>54</v>
      </c>
      <c r="J1080">
        <v>28</v>
      </c>
      <c r="K1080">
        <v>0.1</v>
      </c>
      <c r="L1080">
        <v>2001</v>
      </c>
      <c r="M1080">
        <v>0.25</v>
      </c>
      <c r="N1080">
        <v>0</v>
      </c>
      <c r="O1080" t="s">
        <v>21</v>
      </c>
      <c r="P1080">
        <v>0.51851851851851805</v>
      </c>
      <c r="Q1080" t="str">
        <f t="shared" si="113"/>
        <v>Small</v>
      </c>
      <c r="R1080">
        <f t="shared" si="114"/>
        <v>1</v>
      </c>
      <c r="S1080" t="str">
        <f t="shared" si="115"/>
        <v>eil13 250 2001 0,25</v>
      </c>
      <c r="T1080" t="str">
        <f t="shared" si="116"/>
        <v>eil13 250 2001 0,25_warmstart_152,999999999999</v>
      </c>
      <c r="U1080">
        <f t="shared" si="117"/>
        <v>0</v>
      </c>
      <c r="V1080">
        <f t="shared" si="118"/>
        <v>1</v>
      </c>
      <c r="W1080">
        <f t="shared" si="112"/>
        <v>2</v>
      </c>
    </row>
    <row r="1081" spans="1:23" x14ac:dyDescent="0.2">
      <c r="A1081">
        <v>33</v>
      </c>
      <c r="B1081">
        <v>1056</v>
      </c>
      <c r="C1081">
        <v>100</v>
      </c>
      <c r="D1081" t="s">
        <v>19</v>
      </c>
      <c r="E1081">
        <v>935.04207468032803</v>
      </c>
      <c r="F1081">
        <v>442.65348671178799</v>
      </c>
      <c r="G1081">
        <v>0</v>
      </c>
      <c r="H1081">
        <v>14.7239265441894</v>
      </c>
      <c r="I1081">
        <v>384</v>
      </c>
      <c r="J1081">
        <v>235</v>
      </c>
      <c r="K1081">
        <v>0.1</v>
      </c>
      <c r="L1081">
        <v>2002</v>
      </c>
      <c r="M1081">
        <v>0.75</v>
      </c>
      <c r="N1081">
        <v>1924</v>
      </c>
      <c r="O1081" t="s">
        <v>18</v>
      </c>
      <c r="P1081">
        <v>0.61197916666666596</v>
      </c>
      <c r="Q1081" t="str">
        <f t="shared" si="113"/>
        <v>Medium</v>
      </c>
      <c r="R1081">
        <f t="shared" si="114"/>
        <v>1</v>
      </c>
      <c r="S1081" t="str">
        <f t="shared" si="115"/>
        <v>eil33 100 2002 0,75</v>
      </c>
      <c r="T1081" t="str">
        <f t="shared" si="116"/>
        <v>eil33 100 2002 0,75_warmstart_442,653486711788</v>
      </c>
      <c r="U1081">
        <f t="shared" si="117"/>
        <v>0</v>
      </c>
      <c r="V1081">
        <f t="shared" si="118"/>
        <v>1</v>
      </c>
      <c r="W1081">
        <f t="shared" si="112"/>
        <v>2</v>
      </c>
    </row>
    <row r="1082" spans="1:23" x14ac:dyDescent="0.2">
      <c r="A1082">
        <v>51</v>
      </c>
      <c r="B1082">
        <v>2550</v>
      </c>
      <c r="C1082">
        <v>50</v>
      </c>
      <c r="D1082" t="s">
        <v>16</v>
      </c>
      <c r="E1082">
        <v>7202.8743107318796</v>
      </c>
      <c r="F1082">
        <v>428.87175639203298</v>
      </c>
      <c r="G1082">
        <v>9.7164086828713993E-3</v>
      </c>
      <c r="H1082">
        <v>0</v>
      </c>
      <c r="I1082">
        <v>32542</v>
      </c>
      <c r="J1082">
        <v>0</v>
      </c>
      <c r="K1082">
        <v>0</v>
      </c>
      <c r="L1082">
        <v>2002</v>
      </c>
      <c r="M1082">
        <v>0.75</v>
      </c>
      <c r="N1082">
        <v>0</v>
      </c>
      <c r="O1082" t="s">
        <v>20</v>
      </c>
      <c r="P1082">
        <v>0</v>
      </c>
      <c r="Q1082" t="str">
        <f t="shared" si="113"/>
        <v>Large</v>
      </c>
      <c r="R1082">
        <f t="shared" si="114"/>
        <v>1</v>
      </c>
      <c r="S1082" t="str">
        <f t="shared" si="115"/>
        <v>eil51 50 2002 0,75</v>
      </c>
      <c r="T1082" t="str">
        <f t="shared" si="116"/>
        <v>eil51 50 2002 0,75_cut_428,871756392033</v>
      </c>
      <c r="U1082">
        <f t="shared" si="117"/>
        <v>9.7164086828713993E-3</v>
      </c>
      <c r="V1082">
        <f t="shared" si="118"/>
        <v>0</v>
      </c>
      <c r="W1082">
        <f t="shared" si="112"/>
        <v>2</v>
      </c>
    </row>
    <row r="1083" spans="1:23" x14ac:dyDescent="0.2">
      <c r="A1083">
        <v>51</v>
      </c>
      <c r="B1083">
        <v>2550</v>
      </c>
      <c r="C1083">
        <v>50</v>
      </c>
      <c r="D1083" t="s">
        <v>19</v>
      </c>
      <c r="E1083">
        <v>7203.4599518775904</v>
      </c>
      <c r="F1083">
        <v>428.87175639203298</v>
      </c>
      <c r="G1083">
        <v>5.3921746340375998E-3</v>
      </c>
      <c r="H1083">
        <v>4.2298345565795898</v>
      </c>
      <c r="I1083">
        <v>325</v>
      </c>
      <c r="J1083">
        <v>155</v>
      </c>
      <c r="K1083">
        <v>0.1</v>
      </c>
      <c r="L1083">
        <v>2001</v>
      </c>
      <c r="M1083">
        <v>0.75</v>
      </c>
      <c r="N1083">
        <v>90463</v>
      </c>
      <c r="O1083" t="s">
        <v>20</v>
      </c>
      <c r="P1083">
        <v>0.47692307692307601</v>
      </c>
      <c r="Q1083" t="str">
        <f t="shared" si="113"/>
        <v>Large</v>
      </c>
      <c r="R1083">
        <f t="shared" si="114"/>
        <v>1</v>
      </c>
      <c r="S1083" t="str">
        <f t="shared" si="115"/>
        <v>eil51 50 2001 0,75</v>
      </c>
      <c r="T1083" t="str">
        <f t="shared" si="116"/>
        <v>eil51 50 2001 0,75_warmstart_428,871756392033</v>
      </c>
      <c r="U1083">
        <f t="shared" si="117"/>
        <v>5.3921746340375998E-3</v>
      </c>
      <c r="V1083">
        <f t="shared" si="118"/>
        <v>0</v>
      </c>
      <c r="W1083">
        <f t="shared" si="112"/>
        <v>2</v>
      </c>
    </row>
    <row r="1084" spans="1:23" x14ac:dyDescent="0.2">
      <c r="A1084">
        <v>48</v>
      </c>
      <c r="B1084">
        <v>2256</v>
      </c>
      <c r="C1084">
        <v>100</v>
      </c>
      <c r="D1084" t="s">
        <v>16</v>
      </c>
      <c r="E1084">
        <v>7205.57423186302</v>
      </c>
      <c r="F1084" t="s">
        <v>17</v>
      </c>
      <c r="G1084" t="s">
        <v>17</v>
      </c>
      <c r="H1084">
        <v>0</v>
      </c>
      <c r="I1084">
        <v>22033</v>
      </c>
      <c r="J1084">
        <v>0</v>
      </c>
      <c r="K1084">
        <v>0</v>
      </c>
      <c r="L1084">
        <v>1998</v>
      </c>
      <c r="M1084">
        <v>0.75</v>
      </c>
      <c r="N1084">
        <v>0</v>
      </c>
      <c r="O1084" t="s">
        <v>23</v>
      </c>
      <c r="P1084">
        <v>0</v>
      </c>
      <c r="Q1084" t="str">
        <f t="shared" si="113"/>
        <v>Medium</v>
      </c>
      <c r="R1084">
        <f t="shared" si="114"/>
        <v>0</v>
      </c>
      <c r="S1084" t="str">
        <f t="shared" si="115"/>
        <v>att48 100 1998 0,75</v>
      </c>
      <c r="T1084" t="str">
        <f t="shared" si="116"/>
        <v>att48 100 1998 0,75_cut_inf</v>
      </c>
      <c r="U1084" t="str">
        <f t="shared" si="117"/>
        <v>inf</v>
      </c>
      <c r="V1084">
        <f t="shared" si="118"/>
        <v>0</v>
      </c>
      <c r="W1084">
        <f t="shared" si="112"/>
        <v>2</v>
      </c>
    </row>
    <row r="1085" spans="1:23" x14ac:dyDescent="0.2">
      <c r="A1085">
        <v>48</v>
      </c>
      <c r="B1085">
        <v>2256</v>
      </c>
      <c r="C1085">
        <v>25</v>
      </c>
      <c r="D1085" t="s">
        <v>19</v>
      </c>
      <c r="E1085">
        <v>7201.9059629440299</v>
      </c>
      <c r="F1085">
        <v>73624.602547036193</v>
      </c>
      <c r="G1085">
        <v>0.50453164048710597</v>
      </c>
      <c r="H1085">
        <v>4.8241899013519198</v>
      </c>
      <c r="I1085">
        <v>709</v>
      </c>
      <c r="J1085">
        <v>228</v>
      </c>
      <c r="K1085">
        <v>0.1</v>
      </c>
      <c r="L1085">
        <v>2001</v>
      </c>
      <c r="M1085">
        <v>0.75</v>
      </c>
      <c r="N1085">
        <v>72681</v>
      </c>
      <c r="O1085" t="s">
        <v>23</v>
      </c>
      <c r="P1085">
        <v>0.32157968970380801</v>
      </c>
      <c r="Q1085" t="str">
        <f t="shared" si="113"/>
        <v>Medium</v>
      </c>
      <c r="R1085">
        <f t="shared" si="114"/>
        <v>1</v>
      </c>
      <c r="S1085" t="str">
        <f t="shared" si="115"/>
        <v>att48 25 2001 0,75</v>
      </c>
      <c r="T1085" t="str">
        <f t="shared" si="116"/>
        <v>att48 25 2001 0,75_warmstart_73624,6025470362</v>
      </c>
      <c r="U1085">
        <f t="shared" si="117"/>
        <v>0.50453164048710597</v>
      </c>
      <c r="V1085">
        <f t="shared" si="118"/>
        <v>0</v>
      </c>
      <c r="W1085">
        <f t="shared" si="112"/>
        <v>2</v>
      </c>
    </row>
    <row r="1086" spans="1:23" x14ac:dyDescent="0.2">
      <c r="A1086">
        <v>48</v>
      </c>
      <c r="B1086">
        <v>2256</v>
      </c>
      <c r="C1086">
        <v>250</v>
      </c>
      <c r="D1086" t="s">
        <v>19</v>
      </c>
      <c r="E1086">
        <v>7219.9568018913196</v>
      </c>
      <c r="F1086" t="s">
        <v>17</v>
      </c>
      <c r="G1086" t="s">
        <v>17</v>
      </c>
      <c r="H1086">
        <v>38.668337106704698</v>
      </c>
      <c r="I1086">
        <v>3864</v>
      </c>
      <c r="J1086">
        <v>1190</v>
      </c>
      <c r="K1086">
        <v>0.1</v>
      </c>
      <c r="L1086">
        <v>2000</v>
      </c>
      <c r="M1086">
        <v>0.75</v>
      </c>
      <c r="N1086">
        <v>27767</v>
      </c>
      <c r="O1086" t="s">
        <v>23</v>
      </c>
      <c r="P1086">
        <v>0.30797101449275299</v>
      </c>
      <c r="Q1086" t="str">
        <f t="shared" si="113"/>
        <v>Medium</v>
      </c>
      <c r="R1086">
        <f t="shared" si="114"/>
        <v>0</v>
      </c>
      <c r="S1086" t="str">
        <f t="shared" si="115"/>
        <v>att48 250 2000 0,75</v>
      </c>
      <c r="T1086" t="str">
        <f t="shared" si="116"/>
        <v>att48 250 2000 0,75_warmstart_inf</v>
      </c>
      <c r="U1086" t="str">
        <f t="shared" si="117"/>
        <v>Niet meedoen</v>
      </c>
      <c r="V1086">
        <f t="shared" si="118"/>
        <v>0</v>
      </c>
      <c r="W1086">
        <f t="shared" si="112"/>
        <v>2</v>
      </c>
    </row>
    <row r="1087" spans="1:23" x14ac:dyDescent="0.2">
      <c r="A1087">
        <v>76</v>
      </c>
      <c r="B1087">
        <v>5700</v>
      </c>
      <c r="C1087">
        <v>25</v>
      </c>
      <c r="D1087" t="s">
        <v>16</v>
      </c>
      <c r="E1087">
        <v>4882.5489828586497</v>
      </c>
      <c r="F1087">
        <v>544.36905267082795</v>
      </c>
      <c r="G1087">
        <v>0</v>
      </c>
      <c r="H1087">
        <v>0</v>
      </c>
      <c r="I1087">
        <v>3588</v>
      </c>
      <c r="J1087">
        <v>0</v>
      </c>
      <c r="K1087">
        <v>0</v>
      </c>
      <c r="L1087">
        <v>2000</v>
      </c>
      <c r="M1087">
        <v>0.25</v>
      </c>
      <c r="N1087">
        <v>0</v>
      </c>
      <c r="O1087" t="s">
        <v>29</v>
      </c>
      <c r="P1087">
        <v>0</v>
      </c>
      <c r="Q1087" t="str">
        <f t="shared" si="113"/>
        <v>Large</v>
      </c>
      <c r="R1087">
        <f t="shared" si="114"/>
        <v>1</v>
      </c>
      <c r="S1087" t="str">
        <f t="shared" si="115"/>
        <v>eilD76 25 2000 0,25</v>
      </c>
      <c r="T1087" t="str">
        <f t="shared" si="116"/>
        <v>eilD76 25 2000 0,25_cut_544,369052670828</v>
      </c>
      <c r="U1087">
        <f t="shared" si="117"/>
        <v>0</v>
      </c>
      <c r="V1087">
        <f t="shared" si="118"/>
        <v>1</v>
      </c>
      <c r="W1087">
        <f t="shared" si="112"/>
        <v>2</v>
      </c>
    </row>
    <row r="1088" spans="1:23" x14ac:dyDescent="0.2">
      <c r="A1088">
        <v>76</v>
      </c>
      <c r="B1088">
        <v>5700</v>
      </c>
      <c r="C1088">
        <v>50</v>
      </c>
      <c r="D1088" t="s">
        <v>19</v>
      </c>
      <c r="E1088">
        <v>4480.1927089691098</v>
      </c>
      <c r="F1088">
        <v>544.36905267082795</v>
      </c>
      <c r="G1088">
        <v>0</v>
      </c>
      <c r="H1088">
        <v>9.0488262176513601</v>
      </c>
      <c r="I1088">
        <v>474</v>
      </c>
      <c r="J1088">
        <v>108</v>
      </c>
      <c r="K1088">
        <v>0.1</v>
      </c>
      <c r="L1088">
        <v>2002</v>
      </c>
      <c r="M1088">
        <v>0.25</v>
      </c>
      <c r="N1088">
        <v>5609</v>
      </c>
      <c r="O1088" t="s">
        <v>29</v>
      </c>
      <c r="P1088">
        <v>0.227848101265822</v>
      </c>
      <c r="Q1088" t="str">
        <f t="shared" si="113"/>
        <v>Large</v>
      </c>
      <c r="R1088">
        <f t="shared" si="114"/>
        <v>1</v>
      </c>
      <c r="S1088" t="str">
        <f t="shared" si="115"/>
        <v>eilD76 50 2002 0,25</v>
      </c>
      <c r="T1088" t="str">
        <f t="shared" si="116"/>
        <v>eilD76 50 2002 0,25_warmstart_544,369052670828</v>
      </c>
      <c r="U1088" t="str">
        <f t="shared" si="117"/>
        <v>Niet meedoen</v>
      </c>
      <c r="V1088">
        <f t="shared" si="118"/>
        <v>1</v>
      </c>
      <c r="W1088">
        <f t="shared" si="112"/>
        <v>2</v>
      </c>
    </row>
    <row r="1089" spans="1:23" x14ac:dyDescent="0.2">
      <c r="A1089">
        <v>30</v>
      </c>
      <c r="B1089">
        <v>870</v>
      </c>
      <c r="C1089">
        <v>250</v>
      </c>
      <c r="D1089" t="s">
        <v>16</v>
      </c>
      <c r="E1089">
        <v>6936.5233228206598</v>
      </c>
      <c r="F1089">
        <v>382.72988778852402</v>
      </c>
      <c r="G1089">
        <v>0</v>
      </c>
      <c r="H1089">
        <v>0</v>
      </c>
      <c r="I1089">
        <v>7042</v>
      </c>
      <c r="J1089">
        <v>0</v>
      </c>
      <c r="K1089">
        <v>0</v>
      </c>
      <c r="L1089">
        <v>2000</v>
      </c>
      <c r="M1089">
        <v>0.25</v>
      </c>
      <c r="N1089">
        <v>0</v>
      </c>
      <c r="O1089" t="s">
        <v>28</v>
      </c>
      <c r="P1089">
        <v>0</v>
      </c>
      <c r="Q1089" t="str">
        <f t="shared" si="113"/>
        <v>Medium</v>
      </c>
      <c r="R1089">
        <f t="shared" si="114"/>
        <v>1</v>
      </c>
      <c r="S1089" t="str">
        <f t="shared" si="115"/>
        <v>eil30 250 2000 0,25</v>
      </c>
      <c r="T1089" t="str">
        <f t="shared" si="116"/>
        <v>eil30 250 2000 0,25_cut_382,729887788524</v>
      </c>
      <c r="U1089">
        <f t="shared" si="117"/>
        <v>0</v>
      </c>
      <c r="V1089">
        <f t="shared" si="118"/>
        <v>1</v>
      </c>
      <c r="W1089">
        <f t="shared" si="112"/>
        <v>2</v>
      </c>
    </row>
    <row r="1090" spans="1:23" x14ac:dyDescent="0.2">
      <c r="A1090">
        <v>7</v>
      </c>
      <c r="B1090">
        <v>42</v>
      </c>
      <c r="C1090">
        <v>100</v>
      </c>
      <c r="D1090" t="s">
        <v>16</v>
      </c>
      <c r="E1090">
        <v>0.80649232864379805</v>
      </c>
      <c r="F1090">
        <v>78.009999999999906</v>
      </c>
      <c r="G1090">
        <v>0</v>
      </c>
      <c r="H1090">
        <v>0</v>
      </c>
      <c r="I1090">
        <v>88</v>
      </c>
      <c r="J1090">
        <v>0</v>
      </c>
      <c r="K1090">
        <v>0</v>
      </c>
      <c r="L1090">
        <v>1998</v>
      </c>
      <c r="M1090">
        <v>0.75</v>
      </c>
      <c r="N1090">
        <v>0</v>
      </c>
      <c r="O1090" t="s">
        <v>27</v>
      </c>
      <c r="P1090">
        <v>0</v>
      </c>
      <c r="Q1090" t="str">
        <f t="shared" si="113"/>
        <v>Small</v>
      </c>
      <c r="R1090">
        <f t="shared" si="114"/>
        <v>1</v>
      </c>
      <c r="S1090" t="str">
        <f t="shared" si="115"/>
        <v>eil7 100 1998 0,75</v>
      </c>
      <c r="T1090" t="str">
        <f t="shared" si="116"/>
        <v>eil7 100 1998 0,75_cut_78,0099999999999</v>
      </c>
      <c r="U1090">
        <f t="shared" si="117"/>
        <v>0</v>
      </c>
      <c r="V1090">
        <f t="shared" si="118"/>
        <v>1</v>
      </c>
      <c r="W1090">
        <f t="shared" ref="W1090:W1153" si="119">COUNTIF(S:S,S1090)</f>
        <v>2</v>
      </c>
    </row>
    <row r="1091" spans="1:23" x14ac:dyDescent="0.2">
      <c r="A1091">
        <v>76</v>
      </c>
      <c r="B1091">
        <v>5700</v>
      </c>
      <c r="C1091">
        <v>50</v>
      </c>
      <c r="D1091" t="s">
        <v>19</v>
      </c>
      <c r="E1091">
        <v>6727.1119492053904</v>
      </c>
      <c r="F1091">
        <v>544.36905267082602</v>
      </c>
      <c r="G1091">
        <v>0</v>
      </c>
      <c r="H1091">
        <v>8.2043011188506991</v>
      </c>
      <c r="I1091">
        <v>427</v>
      </c>
      <c r="J1091">
        <v>108</v>
      </c>
      <c r="K1091">
        <v>0.1</v>
      </c>
      <c r="L1091">
        <v>1999</v>
      </c>
      <c r="M1091">
        <v>0.25</v>
      </c>
      <c r="N1091">
        <v>42637</v>
      </c>
      <c r="O1091" t="s">
        <v>30</v>
      </c>
      <c r="P1091">
        <v>0.25292740046838402</v>
      </c>
      <c r="Q1091" t="str">
        <f t="shared" ref="Q1091:Q1154" si="120">IF(A1091&lt;25,"Small",IF(A1091&lt;50,"Medium","Large"))</f>
        <v>Large</v>
      </c>
      <c r="R1091">
        <f t="shared" ref="R1091:R1154" si="121">IF(ISNUMBER(G1091),1,0)</f>
        <v>1</v>
      </c>
      <c r="S1091" t="str">
        <f t="shared" ref="S1091:S1154" si="122">O1091 &amp; " " &amp; C1091  &amp; " " &amp; L1091 &amp; " " &amp; M1091</f>
        <v>eilA76 50 1999 0,25</v>
      </c>
      <c r="T1091" t="str">
        <f t="shared" ref="T1091:T1154" si="123">S1091&amp;"_"&amp;D1091&amp;"_"&amp;F1091</f>
        <v>eilA76 50 1999 0,25_warmstart_544,369052670826</v>
      </c>
      <c r="U1091" t="str">
        <f t="shared" ref="U1091:U1154" si="124">IF(AND(D1091="warmstart", COUNTIF(T:T,S1091 &amp; "_cut_inf") &gt; 0), "Niet meedoen",G1091)</f>
        <v>Niet meedoen</v>
      </c>
      <c r="V1091">
        <f t="shared" ref="V1091:V1154" si="125">IF(G1091=0,1,0)</f>
        <v>1</v>
      </c>
      <c r="W1091">
        <f t="shared" si="119"/>
        <v>2</v>
      </c>
    </row>
    <row r="1092" spans="1:23" x14ac:dyDescent="0.2">
      <c r="A1092">
        <v>33</v>
      </c>
      <c r="B1092">
        <v>1056</v>
      </c>
      <c r="C1092">
        <v>25</v>
      </c>
      <c r="D1092" t="s">
        <v>16</v>
      </c>
      <c r="E1092">
        <v>163.65965509414599</v>
      </c>
      <c r="F1092">
        <v>442.65348671178498</v>
      </c>
      <c r="G1092">
        <v>0</v>
      </c>
      <c r="H1092">
        <v>0</v>
      </c>
      <c r="I1092">
        <v>3146</v>
      </c>
      <c r="J1092">
        <v>0</v>
      </c>
      <c r="K1092">
        <v>0</v>
      </c>
      <c r="L1092">
        <v>1998</v>
      </c>
      <c r="M1092">
        <v>0.25</v>
      </c>
      <c r="N1092">
        <v>0</v>
      </c>
      <c r="O1092" t="s">
        <v>18</v>
      </c>
      <c r="P1092">
        <v>0</v>
      </c>
      <c r="Q1092" t="str">
        <f t="shared" si="120"/>
        <v>Medium</v>
      </c>
      <c r="R1092">
        <f t="shared" si="121"/>
        <v>1</v>
      </c>
      <c r="S1092" t="str">
        <f t="shared" si="122"/>
        <v>eil33 25 1998 0,25</v>
      </c>
      <c r="T1092" t="str">
        <f t="shared" si="123"/>
        <v>eil33 25 1998 0,25_cut_442,653486711785</v>
      </c>
      <c r="U1092">
        <f t="shared" si="124"/>
        <v>0</v>
      </c>
      <c r="V1092">
        <f t="shared" si="125"/>
        <v>1</v>
      </c>
      <c r="W1092">
        <f t="shared" si="119"/>
        <v>2</v>
      </c>
    </row>
    <row r="1093" spans="1:23" x14ac:dyDescent="0.2">
      <c r="A1093">
        <v>7</v>
      </c>
      <c r="B1093">
        <v>42</v>
      </c>
      <c r="C1093">
        <v>50</v>
      </c>
      <c r="D1093" t="s">
        <v>16</v>
      </c>
      <c r="E1093">
        <v>1.3162977695464999</v>
      </c>
      <c r="F1093">
        <v>104</v>
      </c>
      <c r="G1093">
        <v>0</v>
      </c>
      <c r="H1093">
        <v>0</v>
      </c>
      <c r="I1093">
        <v>439</v>
      </c>
      <c r="J1093">
        <v>0</v>
      </c>
      <c r="K1093">
        <v>0</v>
      </c>
      <c r="L1093">
        <v>1998</v>
      </c>
      <c r="M1093">
        <v>0.05</v>
      </c>
      <c r="N1093">
        <v>0</v>
      </c>
      <c r="O1093" t="s">
        <v>27</v>
      </c>
      <c r="P1093">
        <v>0</v>
      </c>
      <c r="Q1093" t="str">
        <f t="shared" si="120"/>
        <v>Small</v>
      </c>
      <c r="R1093">
        <f t="shared" si="121"/>
        <v>1</v>
      </c>
      <c r="S1093" t="str">
        <f t="shared" si="122"/>
        <v>eil7 50 1998 0,05</v>
      </c>
      <c r="T1093" t="str">
        <f t="shared" si="123"/>
        <v>eil7 50 1998 0,05_cut_104</v>
      </c>
      <c r="U1093">
        <f t="shared" si="124"/>
        <v>0</v>
      </c>
      <c r="V1093">
        <f t="shared" si="125"/>
        <v>1</v>
      </c>
      <c r="W1093">
        <f t="shared" si="119"/>
        <v>2</v>
      </c>
    </row>
    <row r="1094" spans="1:23" x14ac:dyDescent="0.2">
      <c r="A1094">
        <v>30</v>
      </c>
      <c r="B1094">
        <v>870</v>
      </c>
      <c r="C1094">
        <v>25</v>
      </c>
      <c r="D1094" t="s">
        <v>16</v>
      </c>
      <c r="E1094">
        <v>27.083012104034399</v>
      </c>
      <c r="F1094">
        <v>382.72988778852903</v>
      </c>
      <c r="G1094">
        <v>0</v>
      </c>
      <c r="H1094">
        <v>0</v>
      </c>
      <c r="I1094">
        <v>1226</v>
      </c>
      <c r="J1094">
        <v>0</v>
      </c>
      <c r="K1094">
        <v>0</v>
      </c>
      <c r="L1094">
        <v>1998</v>
      </c>
      <c r="M1094">
        <v>0.05</v>
      </c>
      <c r="N1094">
        <v>0</v>
      </c>
      <c r="O1094" t="s">
        <v>28</v>
      </c>
      <c r="P1094">
        <v>0</v>
      </c>
      <c r="Q1094" t="str">
        <f t="shared" si="120"/>
        <v>Medium</v>
      </c>
      <c r="R1094">
        <f t="shared" si="121"/>
        <v>1</v>
      </c>
      <c r="S1094" t="str">
        <f t="shared" si="122"/>
        <v>eil30 25 1998 0,05</v>
      </c>
      <c r="T1094" t="str">
        <f t="shared" si="123"/>
        <v>eil30 25 1998 0,05_cut_382,729887788529</v>
      </c>
      <c r="U1094">
        <f t="shared" si="124"/>
        <v>0</v>
      </c>
      <c r="V1094">
        <f t="shared" si="125"/>
        <v>1</v>
      </c>
      <c r="W1094">
        <f t="shared" si="119"/>
        <v>2</v>
      </c>
    </row>
    <row r="1095" spans="1:23" x14ac:dyDescent="0.2">
      <c r="A1095">
        <v>23</v>
      </c>
      <c r="B1095">
        <v>506</v>
      </c>
      <c r="C1095">
        <v>250</v>
      </c>
      <c r="D1095" t="s">
        <v>16</v>
      </c>
      <c r="E1095">
        <v>818.41668534278801</v>
      </c>
      <c r="F1095">
        <v>470.05859968022401</v>
      </c>
      <c r="G1095">
        <v>0</v>
      </c>
      <c r="H1095">
        <v>0</v>
      </c>
      <c r="I1095">
        <v>1268</v>
      </c>
      <c r="J1095">
        <v>0</v>
      </c>
      <c r="K1095">
        <v>0</v>
      </c>
      <c r="L1095">
        <v>2001</v>
      </c>
      <c r="M1095">
        <v>0.75</v>
      </c>
      <c r="N1095">
        <v>0</v>
      </c>
      <c r="O1095" t="s">
        <v>25</v>
      </c>
      <c r="P1095">
        <v>0</v>
      </c>
      <c r="Q1095" t="str">
        <f t="shared" si="120"/>
        <v>Small</v>
      </c>
      <c r="R1095">
        <f t="shared" si="121"/>
        <v>1</v>
      </c>
      <c r="S1095" t="str">
        <f t="shared" si="122"/>
        <v>eil23 250 2001 0,75</v>
      </c>
      <c r="T1095" t="str">
        <f t="shared" si="123"/>
        <v>eil23 250 2001 0,75_cut_470,058599680224</v>
      </c>
      <c r="U1095">
        <f t="shared" si="124"/>
        <v>0</v>
      </c>
      <c r="V1095">
        <f t="shared" si="125"/>
        <v>1</v>
      </c>
      <c r="W1095">
        <f t="shared" si="119"/>
        <v>2</v>
      </c>
    </row>
    <row r="1096" spans="1:23" x14ac:dyDescent="0.2">
      <c r="A1096">
        <v>13</v>
      </c>
      <c r="B1096">
        <v>156</v>
      </c>
      <c r="C1096">
        <v>100</v>
      </c>
      <c r="D1096" t="s">
        <v>19</v>
      </c>
      <c r="E1096">
        <v>9.3050210475921595</v>
      </c>
      <c r="F1096">
        <v>153</v>
      </c>
      <c r="G1096">
        <v>0</v>
      </c>
      <c r="H1096">
        <v>0.835440874099731</v>
      </c>
      <c r="I1096">
        <v>33</v>
      </c>
      <c r="J1096">
        <v>28</v>
      </c>
      <c r="K1096">
        <v>0.1</v>
      </c>
      <c r="L1096">
        <v>2002</v>
      </c>
      <c r="M1096">
        <v>0.25</v>
      </c>
      <c r="N1096">
        <v>0</v>
      </c>
      <c r="O1096" t="s">
        <v>21</v>
      </c>
      <c r="P1096">
        <v>0.84848484848484795</v>
      </c>
      <c r="Q1096" t="str">
        <f t="shared" si="120"/>
        <v>Small</v>
      </c>
      <c r="R1096">
        <f t="shared" si="121"/>
        <v>1</v>
      </c>
      <c r="S1096" t="str">
        <f t="shared" si="122"/>
        <v>eil13 100 2002 0,25</v>
      </c>
      <c r="T1096" t="str">
        <f t="shared" si="123"/>
        <v>eil13 100 2002 0,25_warmstart_153</v>
      </c>
      <c r="U1096">
        <f t="shared" si="124"/>
        <v>0</v>
      </c>
      <c r="V1096">
        <f t="shared" si="125"/>
        <v>1</v>
      </c>
      <c r="W1096">
        <f t="shared" si="119"/>
        <v>2</v>
      </c>
    </row>
    <row r="1097" spans="1:23" x14ac:dyDescent="0.2">
      <c r="A1097">
        <v>33</v>
      </c>
      <c r="B1097">
        <v>1056</v>
      </c>
      <c r="C1097">
        <v>250</v>
      </c>
      <c r="D1097" t="s">
        <v>19</v>
      </c>
      <c r="E1097">
        <v>7209.0087823867798</v>
      </c>
      <c r="F1097">
        <v>442.653486711786</v>
      </c>
      <c r="G1097">
        <v>3.3372116775553999E-3</v>
      </c>
      <c r="H1097">
        <v>78.043959617614703</v>
      </c>
      <c r="I1097">
        <v>421</v>
      </c>
      <c r="J1097">
        <v>164</v>
      </c>
      <c r="K1097">
        <v>0.1</v>
      </c>
      <c r="L1097">
        <v>2001</v>
      </c>
      <c r="M1097">
        <v>0.75</v>
      </c>
      <c r="N1097">
        <v>42642</v>
      </c>
      <c r="O1097" t="s">
        <v>18</v>
      </c>
      <c r="P1097">
        <v>0.38954869358669802</v>
      </c>
      <c r="Q1097" t="str">
        <f t="shared" si="120"/>
        <v>Medium</v>
      </c>
      <c r="R1097">
        <f t="shared" si="121"/>
        <v>1</v>
      </c>
      <c r="S1097" t="str">
        <f t="shared" si="122"/>
        <v>eil33 250 2001 0,75</v>
      </c>
      <c r="T1097" t="str">
        <f t="shared" si="123"/>
        <v>eil33 250 2001 0,75_warmstart_442,653486711786</v>
      </c>
      <c r="U1097" t="str">
        <f t="shared" si="124"/>
        <v>Niet meedoen</v>
      </c>
      <c r="V1097">
        <f t="shared" si="125"/>
        <v>0</v>
      </c>
      <c r="W1097">
        <f t="shared" si="119"/>
        <v>2</v>
      </c>
    </row>
    <row r="1098" spans="1:23" x14ac:dyDescent="0.2">
      <c r="A1098">
        <v>13</v>
      </c>
      <c r="B1098">
        <v>156</v>
      </c>
      <c r="C1098">
        <v>25</v>
      </c>
      <c r="D1098" t="s">
        <v>16</v>
      </c>
      <c r="E1098">
        <v>0.95132374763488703</v>
      </c>
      <c r="F1098">
        <v>152.99999999999901</v>
      </c>
      <c r="G1098">
        <v>0</v>
      </c>
      <c r="H1098">
        <v>0</v>
      </c>
      <c r="I1098">
        <v>54</v>
      </c>
      <c r="J1098">
        <v>0</v>
      </c>
      <c r="K1098">
        <v>0</v>
      </c>
      <c r="L1098">
        <v>2001</v>
      </c>
      <c r="M1098">
        <v>0.05</v>
      </c>
      <c r="N1098">
        <v>0</v>
      </c>
      <c r="O1098" t="s">
        <v>21</v>
      </c>
      <c r="P1098">
        <v>0</v>
      </c>
      <c r="Q1098" t="str">
        <f t="shared" si="120"/>
        <v>Small</v>
      </c>
      <c r="R1098">
        <f t="shared" si="121"/>
        <v>1</v>
      </c>
      <c r="S1098" t="str">
        <f t="shared" si="122"/>
        <v>eil13 25 2001 0,05</v>
      </c>
      <c r="T1098" t="str">
        <f t="shared" si="123"/>
        <v>eil13 25 2001 0,05_cut_152,999999999999</v>
      </c>
      <c r="U1098">
        <f t="shared" si="124"/>
        <v>0</v>
      </c>
      <c r="V1098">
        <f t="shared" si="125"/>
        <v>1</v>
      </c>
      <c r="W1098">
        <f t="shared" si="119"/>
        <v>2</v>
      </c>
    </row>
    <row r="1099" spans="1:23" x14ac:dyDescent="0.2">
      <c r="A1099">
        <v>76</v>
      </c>
      <c r="B1099">
        <v>5700</v>
      </c>
      <c r="C1099">
        <v>100</v>
      </c>
      <c r="D1099" t="s">
        <v>19</v>
      </c>
      <c r="E1099">
        <v>7215.0262229442596</v>
      </c>
      <c r="F1099" t="s">
        <v>17</v>
      </c>
      <c r="G1099" t="s">
        <v>17</v>
      </c>
      <c r="H1099">
        <v>13.9575474262237</v>
      </c>
      <c r="I1099">
        <v>489</v>
      </c>
      <c r="J1099">
        <v>110</v>
      </c>
      <c r="K1099">
        <v>0.1</v>
      </c>
      <c r="L1099">
        <v>2000</v>
      </c>
      <c r="M1099">
        <v>0.75</v>
      </c>
      <c r="N1099">
        <v>4570</v>
      </c>
      <c r="O1099" t="s">
        <v>29</v>
      </c>
      <c r="P1099">
        <v>0.22494887525562299</v>
      </c>
      <c r="Q1099" t="str">
        <f t="shared" si="120"/>
        <v>Large</v>
      </c>
      <c r="R1099">
        <f t="shared" si="121"/>
        <v>0</v>
      </c>
      <c r="S1099" t="str">
        <f t="shared" si="122"/>
        <v>eilD76 100 2000 0,75</v>
      </c>
      <c r="T1099" t="str">
        <f t="shared" si="123"/>
        <v>eilD76 100 2000 0,75_warmstart_inf</v>
      </c>
      <c r="U1099" t="str">
        <f t="shared" si="124"/>
        <v>Niet meedoen</v>
      </c>
      <c r="V1099">
        <f t="shared" si="125"/>
        <v>0</v>
      </c>
      <c r="W1099">
        <f t="shared" si="119"/>
        <v>2</v>
      </c>
    </row>
    <row r="1100" spans="1:23" x14ac:dyDescent="0.2">
      <c r="A1100">
        <v>30</v>
      </c>
      <c r="B1100">
        <v>870</v>
      </c>
      <c r="C1100">
        <v>250</v>
      </c>
      <c r="D1100" t="s">
        <v>19</v>
      </c>
      <c r="E1100">
        <v>4263.3835000991803</v>
      </c>
      <c r="F1100">
        <v>382.72988778852601</v>
      </c>
      <c r="G1100">
        <v>0</v>
      </c>
      <c r="H1100">
        <v>21.534352064132602</v>
      </c>
      <c r="I1100">
        <v>1480</v>
      </c>
      <c r="J1100">
        <v>993</v>
      </c>
      <c r="K1100">
        <v>0.1</v>
      </c>
      <c r="L1100">
        <v>2001</v>
      </c>
      <c r="M1100">
        <v>0.05</v>
      </c>
      <c r="N1100">
        <v>0</v>
      </c>
      <c r="O1100" t="s">
        <v>28</v>
      </c>
      <c r="P1100">
        <v>0.67094594594594503</v>
      </c>
      <c r="Q1100" t="str">
        <f t="shared" si="120"/>
        <v>Medium</v>
      </c>
      <c r="R1100">
        <f t="shared" si="121"/>
        <v>1</v>
      </c>
      <c r="S1100" t="str">
        <f t="shared" si="122"/>
        <v>eil30 250 2001 0,05</v>
      </c>
      <c r="T1100" t="str">
        <f t="shared" si="123"/>
        <v>eil30 250 2001 0,05_warmstart_382,729887788526</v>
      </c>
      <c r="U1100">
        <f t="shared" si="124"/>
        <v>0</v>
      </c>
      <c r="V1100">
        <f t="shared" si="125"/>
        <v>1</v>
      </c>
      <c r="W1100">
        <f t="shared" si="119"/>
        <v>2</v>
      </c>
    </row>
    <row r="1101" spans="1:23" x14ac:dyDescent="0.2">
      <c r="A1101">
        <v>51</v>
      </c>
      <c r="B1101">
        <v>2550</v>
      </c>
      <c r="C1101">
        <v>25</v>
      </c>
      <c r="D1101" t="s">
        <v>16</v>
      </c>
      <c r="E1101">
        <v>679.14845967292695</v>
      </c>
      <c r="F1101">
        <v>428.87175639203298</v>
      </c>
      <c r="G1101">
        <v>0</v>
      </c>
      <c r="H1101">
        <v>0</v>
      </c>
      <c r="I1101">
        <v>8174</v>
      </c>
      <c r="J1101">
        <v>0</v>
      </c>
      <c r="K1101">
        <v>0</v>
      </c>
      <c r="L1101">
        <v>2002</v>
      </c>
      <c r="M1101">
        <v>0.05</v>
      </c>
      <c r="N1101">
        <v>0</v>
      </c>
      <c r="O1101" t="s">
        <v>20</v>
      </c>
      <c r="P1101">
        <v>0</v>
      </c>
      <c r="Q1101" t="str">
        <f t="shared" si="120"/>
        <v>Large</v>
      </c>
      <c r="R1101">
        <f t="shared" si="121"/>
        <v>1</v>
      </c>
      <c r="S1101" t="str">
        <f t="shared" si="122"/>
        <v>eil51 25 2002 0,05</v>
      </c>
      <c r="T1101" t="str">
        <f t="shared" si="123"/>
        <v>eil51 25 2002 0,05_cut_428,871756392033</v>
      </c>
      <c r="U1101">
        <f t="shared" si="124"/>
        <v>0</v>
      </c>
      <c r="V1101">
        <f t="shared" si="125"/>
        <v>1</v>
      </c>
      <c r="W1101">
        <f t="shared" si="119"/>
        <v>2</v>
      </c>
    </row>
    <row r="1102" spans="1:23" x14ac:dyDescent="0.2">
      <c r="A1102">
        <v>76</v>
      </c>
      <c r="B1102">
        <v>5700</v>
      </c>
      <c r="C1102">
        <v>25</v>
      </c>
      <c r="D1102" t="s">
        <v>16</v>
      </c>
      <c r="E1102">
        <v>3438.2113206386498</v>
      </c>
      <c r="F1102">
        <v>544.36905267082795</v>
      </c>
      <c r="G1102">
        <v>0</v>
      </c>
      <c r="H1102">
        <v>0</v>
      </c>
      <c r="I1102">
        <v>3588</v>
      </c>
      <c r="J1102">
        <v>0</v>
      </c>
      <c r="K1102">
        <v>0</v>
      </c>
      <c r="L1102">
        <v>2001</v>
      </c>
      <c r="M1102">
        <v>0.75</v>
      </c>
      <c r="N1102">
        <v>0</v>
      </c>
      <c r="O1102" t="s">
        <v>26</v>
      </c>
      <c r="P1102">
        <v>0</v>
      </c>
      <c r="Q1102" t="str">
        <f t="shared" si="120"/>
        <v>Large</v>
      </c>
      <c r="R1102">
        <f t="shared" si="121"/>
        <v>1</v>
      </c>
      <c r="S1102" t="str">
        <f t="shared" si="122"/>
        <v>eilB76 25 2001 0,75</v>
      </c>
      <c r="T1102" t="str">
        <f t="shared" si="123"/>
        <v>eilB76 25 2001 0,75_cut_544,369052670828</v>
      </c>
      <c r="U1102">
        <f t="shared" si="124"/>
        <v>0</v>
      </c>
      <c r="V1102">
        <f t="shared" si="125"/>
        <v>1</v>
      </c>
      <c r="W1102">
        <f t="shared" si="119"/>
        <v>2</v>
      </c>
    </row>
    <row r="1103" spans="1:23" x14ac:dyDescent="0.2">
      <c r="A1103">
        <v>51</v>
      </c>
      <c r="B1103">
        <v>2550</v>
      </c>
      <c r="C1103">
        <v>25</v>
      </c>
      <c r="D1103" t="s">
        <v>19</v>
      </c>
      <c r="E1103">
        <v>840.85944867134003</v>
      </c>
      <c r="F1103">
        <v>428.871756392034</v>
      </c>
      <c r="G1103" s="1">
        <v>5.3938662299837004E-6</v>
      </c>
      <c r="H1103">
        <v>3.2649786472320499</v>
      </c>
      <c r="I1103">
        <v>356</v>
      </c>
      <c r="J1103">
        <v>113</v>
      </c>
      <c r="K1103">
        <v>0.1</v>
      </c>
      <c r="L1103">
        <v>2002</v>
      </c>
      <c r="M1103">
        <v>0.05</v>
      </c>
      <c r="N1103">
        <v>17415</v>
      </c>
      <c r="O1103" t="s">
        <v>20</v>
      </c>
      <c r="P1103">
        <v>0.31741573033707798</v>
      </c>
      <c r="Q1103" t="str">
        <f t="shared" si="120"/>
        <v>Large</v>
      </c>
      <c r="R1103">
        <f t="shared" si="121"/>
        <v>1</v>
      </c>
      <c r="S1103" t="str">
        <f t="shared" si="122"/>
        <v>eil51 25 2002 0,05</v>
      </c>
      <c r="T1103" t="str">
        <f t="shared" si="123"/>
        <v>eil51 25 2002 0,05_warmstart_428,871756392034</v>
      </c>
      <c r="U1103">
        <f t="shared" si="124"/>
        <v>5.3938662299837004E-6</v>
      </c>
      <c r="V1103">
        <f t="shared" si="125"/>
        <v>0</v>
      </c>
      <c r="W1103">
        <f t="shared" si="119"/>
        <v>2</v>
      </c>
    </row>
    <row r="1104" spans="1:23" x14ac:dyDescent="0.2">
      <c r="A1104">
        <v>23</v>
      </c>
      <c r="B1104">
        <v>506</v>
      </c>
      <c r="C1104">
        <v>100</v>
      </c>
      <c r="D1104" t="s">
        <v>16</v>
      </c>
      <c r="E1104">
        <v>80.300617218017507</v>
      </c>
      <c r="F1104">
        <v>470.05859968022401</v>
      </c>
      <c r="G1104">
        <v>0</v>
      </c>
      <c r="H1104">
        <v>0</v>
      </c>
      <c r="I1104">
        <v>553</v>
      </c>
      <c r="J1104">
        <v>0</v>
      </c>
      <c r="K1104">
        <v>0</v>
      </c>
      <c r="L1104">
        <v>2002</v>
      </c>
      <c r="M1104">
        <v>0.05</v>
      </c>
      <c r="N1104">
        <v>0</v>
      </c>
      <c r="O1104" t="s">
        <v>25</v>
      </c>
      <c r="P1104">
        <v>0</v>
      </c>
      <c r="Q1104" t="str">
        <f t="shared" si="120"/>
        <v>Small</v>
      </c>
      <c r="R1104">
        <f t="shared" si="121"/>
        <v>1</v>
      </c>
      <c r="S1104" t="str">
        <f t="shared" si="122"/>
        <v>eil23 100 2002 0,05</v>
      </c>
      <c r="T1104" t="str">
        <f t="shared" si="123"/>
        <v>eil23 100 2002 0,05_cut_470,058599680224</v>
      </c>
      <c r="U1104">
        <f t="shared" si="124"/>
        <v>0</v>
      </c>
      <c r="V1104">
        <f t="shared" si="125"/>
        <v>1</v>
      </c>
      <c r="W1104">
        <f t="shared" si="119"/>
        <v>2</v>
      </c>
    </row>
    <row r="1105" spans="1:23" x14ac:dyDescent="0.2">
      <c r="A1105">
        <v>48</v>
      </c>
      <c r="B1105">
        <v>2256</v>
      </c>
      <c r="C1105">
        <v>50</v>
      </c>
      <c r="D1105" t="s">
        <v>19</v>
      </c>
      <c r="E1105">
        <v>7204.4638931751197</v>
      </c>
      <c r="F1105" t="s">
        <v>17</v>
      </c>
      <c r="G1105" t="s">
        <v>17</v>
      </c>
      <c r="H1105">
        <v>7.6765229701995796</v>
      </c>
      <c r="I1105">
        <v>1081</v>
      </c>
      <c r="J1105">
        <v>245</v>
      </c>
      <c r="K1105">
        <v>0.1</v>
      </c>
      <c r="L1105">
        <v>2002</v>
      </c>
      <c r="M1105">
        <v>0.05</v>
      </c>
      <c r="N1105">
        <v>29884</v>
      </c>
      <c r="O1105" t="s">
        <v>23</v>
      </c>
      <c r="P1105">
        <v>0.226641998149861</v>
      </c>
      <c r="Q1105" t="str">
        <f t="shared" si="120"/>
        <v>Medium</v>
      </c>
      <c r="R1105">
        <f t="shared" si="121"/>
        <v>0</v>
      </c>
      <c r="S1105" t="str">
        <f t="shared" si="122"/>
        <v>att48 50 2002 0,05</v>
      </c>
      <c r="T1105" t="str">
        <f t="shared" si="123"/>
        <v>att48 50 2002 0,05_warmstart_inf</v>
      </c>
      <c r="U1105" t="str">
        <f t="shared" si="124"/>
        <v>Niet meedoen</v>
      </c>
      <c r="V1105">
        <f t="shared" si="125"/>
        <v>0</v>
      </c>
      <c r="W1105">
        <f t="shared" si="119"/>
        <v>2</v>
      </c>
    </row>
    <row r="1106" spans="1:23" x14ac:dyDescent="0.2">
      <c r="A1106">
        <v>101</v>
      </c>
      <c r="B1106">
        <v>10100</v>
      </c>
      <c r="C1106">
        <v>100</v>
      </c>
      <c r="D1106" t="s">
        <v>16</v>
      </c>
      <c r="E1106">
        <v>7225.1201565265601</v>
      </c>
      <c r="F1106" t="s">
        <v>17</v>
      </c>
      <c r="G1106" t="s">
        <v>17</v>
      </c>
      <c r="H1106">
        <v>0</v>
      </c>
      <c r="I1106">
        <v>2013</v>
      </c>
      <c r="J1106">
        <v>0</v>
      </c>
      <c r="K1106">
        <v>0</v>
      </c>
      <c r="L1106">
        <v>1998</v>
      </c>
      <c r="M1106">
        <v>0.75</v>
      </c>
      <c r="N1106">
        <v>0</v>
      </c>
      <c r="O1106" t="s">
        <v>32</v>
      </c>
      <c r="P1106">
        <v>0</v>
      </c>
      <c r="Q1106" t="str">
        <f t="shared" si="120"/>
        <v>Large</v>
      </c>
      <c r="R1106">
        <f t="shared" si="121"/>
        <v>0</v>
      </c>
      <c r="S1106" t="str">
        <f t="shared" si="122"/>
        <v>eilB101 100 1998 0,75</v>
      </c>
      <c r="T1106" t="str">
        <f t="shared" si="123"/>
        <v>eilB101 100 1998 0,75_cut_inf</v>
      </c>
      <c r="U1106" t="str">
        <f t="shared" si="124"/>
        <v>inf</v>
      </c>
      <c r="V1106">
        <f t="shared" si="125"/>
        <v>0</v>
      </c>
      <c r="W1106">
        <f t="shared" si="119"/>
        <v>2</v>
      </c>
    </row>
    <row r="1107" spans="1:23" x14ac:dyDescent="0.2">
      <c r="A1107">
        <v>7</v>
      </c>
      <c r="B1107">
        <v>42</v>
      </c>
      <c r="C1107">
        <v>250</v>
      </c>
      <c r="D1107" t="s">
        <v>16</v>
      </c>
      <c r="E1107">
        <v>4.8964767456054599</v>
      </c>
      <c r="F1107">
        <v>99.799999999999699</v>
      </c>
      <c r="G1107">
        <v>0</v>
      </c>
      <c r="H1107">
        <v>0</v>
      </c>
      <c r="I1107">
        <v>1315</v>
      </c>
      <c r="J1107">
        <v>0</v>
      </c>
      <c r="K1107">
        <v>0</v>
      </c>
      <c r="L1107">
        <v>1998</v>
      </c>
      <c r="M1107">
        <v>0.25</v>
      </c>
      <c r="N1107">
        <v>0</v>
      </c>
      <c r="O1107" t="s">
        <v>27</v>
      </c>
      <c r="P1107">
        <v>0</v>
      </c>
      <c r="Q1107" t="str">
        <f t="shared" si="120"/>
        <v>Small</v>
      </c>
      <c r="R1107">
        <f t="shared" si="121"/>
        <v>1</v>
      </c>
      <c r="S1107" t="str">
        <f t="shared" si="122"/>
        <v>eil7 250 1998 0,25</v>
      </c>
      <c r="T1107" t="str">
        <f t="shared" si="123"/>
        <v>eil7 250 1998 0,25_cut_99,7999999999997</v>
      </c>
      <c r="U1107">
        <f t="shared" si="124"/>
        <v>0</v>
      </c>
      <c r="V1107">
        <f t="shared" si="125"/>
        <v>1</v>
      </c>
      <c r="W1107">
        <f t="shared" si="119"/>
        <v>2</v>
      </c>
    </row>
    <row r="1108" spans="1:23" x14ac:dyDescent="0.2">
      <c r="A1108">
        <v>22</v>
      </c>
      <c r="B1108">
        <v>462</v>
      </c>
      <c r="C1108">
        <v>25</v>
      </c>
      <c r="D1108" t="s">
        <v>16</v>
      </c>
      <c r="E1108">
        <v>17.9602739810943</v>
      </c>
      <c r="F1108">
        <v>278.43707695875997</v>
      </c>
      <c r="G1108">
        <v>0</v>
      </c>
      <c r="H1108">
        <v>0</v>
      </c>
      <c r="I1108">
        <v>1643</v>
      </c>
      <c r="J1108">
        <v>0</v>
      </c>
      <c r="K1108">
        <v>0</v>
      </c>
      <c r="L1108">
        <v>2001</v>
      </c>
      <c r="M1108">
        <v>0.05</v>
      </c>
      <c r="N1108">
        <v>0</v>
      </c>
      <c r="O1108" t="s">
        <v>22</v>
      </c>
      <c r="P1108">
        <v>0</v>
      </c>
      <c r="Q1108" t="str">
        <f t="shared" si="120"/>
        <v>Small</v>
      </c>
      <c r="R1108">
        <f t="shared" si="121"/>
        <v>1</v>
      </c>
      <c r="S1108" t="str">
        <f t="shared" si="122"/>
        <v>eil22 25 2001 0,05</v>
      </c>
      <c r="T1108" t="str">
        <f t="shared" si="123"/>
        <v>eil22 25 2001 0,05_cut_278,43707695876</v>
      </c>
      <c r="U1108">
        <f t="shared" si="124"/>
        <v>0</v>
      </c>
      <c r="V1108">
        <f t="shared" si="125"/>
        <v>1</v>
      </c>
      <c r="W1108">
        <f t="shared" si="119"/>
        <v>2</v>
      </c>
    </row>
    <row r="1109" spans="1:23" x14ac:dyDescent="0.2">
      <c r="A1109">
        <v>76</v>
      </c>
      <c r="B1109">
        <v>5700</v>
      </c>
      <c r="C1109">
        <v>25</v>
      </c>
      <c r="D1109" t="s">
        <v>16</v>
      </c>
      <c r="E1109">
        <v>5249.7207858562397</v>
      </c>
      <c r="F1109">
        <v>544.36905267082795</v>
      </c>
      <c r="G1109">
        <v>0</v>
      </c>
      <c r="H1109">
        <v>0</v>
      </c>
      <c r="I1109">
        <v>3588</v>
      </c>
      <c r="J1109">
        <v>0</v>
      </c>
      <c r="K1109">
        <v>0</v>
      </c>
      <c r="L1109">
        <v>2002</v>
      </c>
      <c r="M1109">
        <v>0.75</v>
      </c>
      <c r="N1109">
        <v>0</v>
      </c>
      <c r="O1109" t="s">
        <v>33</v>
      </c>
      <c r="P1109">
        <v>0</v>
      </c>
      <c r="Q1109" t="str">
        <f t="shared" si="120"/>
        <v>Large</v>
      </c>
      <c r="R1109">
        <f t="shared" si="121"/>
        <v>1</v>
      </c>
      <c r="S1109" t="str">
        <f t="shared" si="122"/>
        <v>eilC76 25 2002 0,75</v>
      </c>
      <c r="T1109" t="str">
        <f t="shared" si="123"/>
        <v>eilC76 25 2002 0,75_cut_544,369052670828</v>
      </c>
      <c r="U1109">
        <f t="shared" si="124"/>
        <v>0</v>
      </c>
      <c r="V1109">
        <f t="shared" si="125"/>
        <v>1</v>
      </c>
      <c r="W1109">
        <f t="shared" si="119"/>
        <v>2</v>
      </c>
    </row>
    <row r="1110" spans="1:23" x14ac:dyDescent="0.2">
      <c r="A1110">
        <v>101</v>
      </c>
      <c r="B1110">
        <v>10100</v>
      </c>
      <c r="C1110">
        <v>100</v>
      </c>
      <c r="D1110" t="s">
        <v>19</v>
      </c>
      <c r="E1110">
        <v>7229.3233149051603</v>
      </c>
      <c r="F1110" t="s">
        <v>17</v>
      </c>
      <c r="G1110" t="s">
        <v>17</v>
      </c>
      <c r="H1110">
        <v>56.4336609840393</v>
      </c>
      <c r="I1110">
        <v>982</v>
      </c>
      <c r="J1110">
        <v>364</v>
      </c>
      <c r="K1110">
        <v>0.1</v>
      </c>
      <c r="L1110">
        <v>1998</v>
      </c>
      <c r="M1110">
        <v>0.75</v>
      </c>
      <c r="N1110">
        <v>786</v>
      </c>
      <c r="O1110" t="s">
        <v>32</v>
      </c>
      <c r="P1110">
        <v>0.37067209775967402</v>
      </c>
      <c r="Q1110" t="str">
        <f t="shared" si="120"/>
        <v>Large</v>
      </c>
      <c r="R1110">
        <f t="shared" si="121"/>
        <v>0</v>
      </c>
      <c r="S1110" t="str">
        <f t="shared" si="122"/>
        <v>eilB101 100 1998 0,75</v>
      </c>
      <c r="T1110" t="str">
        <f t="shared" si="123"/>
        <v>eilB101 100 1998 0,75_warmstart_inf</v>
      </c>
      <c r="U1110" t="str">
        <f t="shared" si="124"/>
        <v>Niet meedoen</v>
      </c>
      <c r="V1110">
        <f t="shared" si="125"/>
        <v>0</v>
      </c>
      <c r="W1110">
        <f t="shared" si="119"/>
        <v>2</v>
      </c>
    </row>
    <row r="1111" spans="1:23" x14ac:dyDescent="0.2">
      <c r="A1111">
        <v>76</v>
      </c>
      <c r="B1111">
        <v>5700</v>
      </c>
      <c r="C1111">
        <v>25</v>
      </c>
      <c r="D1111" t="s">
        <v>16</v>
      </c>
      <c r="E1111">
        <v>6029.9321348667099</v>
      </c>
      <c r="F1111">
        <v>544.36905267082795</v>
      </c>
      <c r="G1111">
        <v>0</v>
      </c>
      <c r="H1111">
        <v>0</v>
      </c>
      <c r="I1111">
        <v>3588</v>
      </c>
      <c r="J1111">
        <v>0</v>
      </c>
      <c r="K1111">
        <v>0</v>
      </c>
      <c r="L1111">
        <v>1998</v>
      </c>
      <c r="M1111">
        <v>0.25</v>
      </c>
      <c r="N1111">
        <v>0</v>
      </c>
      <c r="O1111" t="s">
        <v>26</v>
      </c>
      <c r="P1111">
        <v>0</v>
      </c>
      <c r="Q1111" t="str">
        <f t="shared" si="120"/>
        <v>Large</v>
      </c>
      <c r="R1111">
        <f t="shared" si="121"/>
        <v>1</v>
      </c>
      <c r="S1111" t="str">
        <f t="shared" si="122"/>
        <v>eilB76 25 1998 0,25</v>
      </c>
      <c r="T1111" t="str">
        <f t="shared" si="123"/>
        <v>eilB76 25 1998 0,25_cut_544,369052670828</v>
      </c>
      <c r="U1111">
        <f t="shared" si="124"/>
        <v>0</v>
      </c>
      <c r="V1111">
        <f t="shared" si="125"/>
        <v>1</v>
      </c>
      <c r="W1111">
        <f t="shared" si="119"/>
        <v>2</v>
      </c>
    </row>
    <row r="1112" spans="1:23" x14ac:dyDescent="0.2">
      <c r="A1112">
        <v>22</v>
      </c>
      <c r="B1112">
        <v>462</v>
      </c>
      <c r="C1112">
        <v>250</v>
      </c>
      <c r="D1112" t="s">
        <v>19</v>
      </c>
      <c r="E1112">
        <v>1325.0223705768501</v>
      </c>
      <c r="F1112">
        <v>278.43707695875997</v>
      </c>
      <c r="G1112">
        <v>0</v>
      </c>
      <c r="H1112">
        <v>7.0761475563049299</v>
      </c>
      <c r="I1112">
        <v>423</v>
      </c>
      <c r="J1112">
        <v>147</v>
      </c>
      <c r="K1112">
        <v>0.1</v>
      </c>
      <c r="L1112">
        <v>2001</v>
      </c>
      <c r="M1112">
        <v>0.05</v>
      </c>
      <c r="N1112">
        <v>20566</v>
      </c>
      <c r="O1112" t="s">
        <v>22</v>
      </c>
      <c r="P1112">
        <v>0.34751773049645301</v>
      </c>
      <c r="Q1112" t="str">
        <f t="shared" si="120"/>
        <v>Small</v>
      </c>
      <c r="R1112">
        <f t="shared" si="121"/>
        <v>1</v>
      </c>
      <c r="S1112" t="str">
        <f t="shared" si="122"/>
        <v>eil22 250 2001 0,05</v>
      </c>
      <c r="T1112" t="str">
        <f t="shared" si="123"/>
        <v>eil22 250 2001 0,05_warmstart_278,43707695876</v>
      </c>
      <c r="U1112">
        <f t="shared" si="124"/>
        <v>0</v>
      </c>
      <c r="V1112">
        <f t="shared" si="125"/>
        <v>1</v>
      </c>
      <c r="W1112">
        <f t="shared" si="119"/>
        <v>2</v>
      </c>
    </row>
    <row r="1113" spans="1:23" x14ac:dyDescent="0.2">
      <c r="A1113">
        <v>30</v>
      </c>
      <c r="B1113">
        <v>870</v>
      </c>
      <c r="C1113">
        <v>100</v>
      </c>
      <c r="D1113" t="s">
        <v>16</v>
      </c>
      <c r="E1113">
        <v>465.29832673072798</v>
      </c>
      <c r="F1113">
        <v>382.72988778852903</v>
      </c>
      <c r="G1113">
        <v>0</v>
      </c>
      <c r="H1113">
        <v>0</v>
      </c>
      <c r="I1113">
        <v>3865</v>
      </c>
      <c r="J1113">
        <v>0</v>
      </c>
      <c r="K1113">
        <v>0</v>
      </c>
      <c r="L1113">
        <v>2000</v>
      </c>
      <c r="M1113">
        <v>0.75</v>
      </c>
      <c r="N1113">
        <v>0</v>
      </c>
      <c r="O1113" t="s">
        <v>28</v>
      </c>
      <c r="P1113">
        <v>0</v>
      </c>
      <c r="Q1113" t="str">
        <f t="shared" si="120"/>
        <v>Medium</v>
      </c>
      <c r="R1113">
        <f t="shared" si="121"/>
        <v>1</v>
      </c>
      <c r="S1113" t="str">
        <f t="shared" si="122"/>
        <v>eil30 100 2000 0,75</v>
      </c>
      <c r="T1113" t="str">
        <f t="shared" si="123"/>
        <v>eil30 100 2000 0,75_cut_382,729887788529</v>
      </c>
      <c r="U1113">
        <f t="shared" si="124"/>
        <v>0</v>
      </c>
      <c r="V1113">
        <f t="shared" si="125"/>
        <v>1</v>
      </c>
      <c r="W1113">
        <f t="shared" si="119"/>
        <v>2</v>
      </c>
    </row>
    <row r="1114" spans="1:23" x14ac:dyDescent="0.2">
      <c r="A1114">
        <v>101</v>
      </c>
      <c r="B1114">
        <v>10100</v>
      </c>
      <c r="C1114">
        <v>25</v>
      </c>
      <c r="D1114" t="s">
        <v>19</v>
      </c>
      <c r="E1114">
        <v>5925.72990298271</v>
      </c>
      <c r="F1114">
        <v>643.790129942053</v>
      </c>
      <c r="G1114">
        <v>0</v>
      </c>
      <c r="H1114">
        <v>16.2099237442016</v>
      </c>
      <c r="I1114">
        <v>878</v>
      </c>
      <c r="J1114">
        <v>312</v>
      </c>
      <c r="K1114">
        <v>0.1</v>
      </c>
      <c r="L1114">
        <v>2001</v>
      </c>
      <c r="M1114">
        <v>0.75</v>
      </c>
      <c r="N1114">
        <v>9760</v>
      </c>
      <c r="O1114" t="s">
        <v>32</v>
      </c>
      <c r="P1114">
        <v>0.35535307517084203</v>
      </c>
      <c r="Q1114" t="str">
        <f t="shared" si="120"/>
        <v>Large</v>
      </c>
      <c r="R1114">
        <f t="shared" si="121"/>
        <v>1</v>
      </c>
      <c r="S1114" t="str">
        <f t="shared" si="122"/>
        <v>eilB101 25 2001 0,75</v>
      </c>
      <c r="T1114" t="str">
        <f t="shared" si="123"/>
        <v>eilB101 25 2001 0,75_warmstart_643,790129942053</v>
      </c>
      <c r="U1114" t="str">
        <f t="shared" si="124"/>
        <v>Niet meedoen</v>
      </c>
      <c r="V1114">
        <f t="shared" si="125"/>
        <v>1</v>
      </c>
      <c r="W1114">
        <f t="shared" si="119"/>
        <v>2</v>
      </c>
    </row>
    <row r="1115" spans="1:23" x14ac:dyDescent="0.2">
      <c r="A1115">
        <v>76</v>
      </c>
      <c r="B1115">
        <v>5700</v>
      </c>
      <c r="C1115">
        <v>25</v>
      </c>
      <c r="D1115" t="s">
        <v>19</v>
      </c>
      <c r="E1115">
        <v>5116.00605630874</v>
      </c>
      <c r="F1115">
        <v>544.36905267082795</v>
      </c>
      <c r="G1115">
        <v>0</v>
      </c>
      <c r="H1115">
        <v>6.6473104953765798</v>
      </c>
      <c r="I1115">
        <v>607</v>
      </c>
      <c r="J1115">
        <v>181</v>
      </c>
      <c r="K1115">
        <v>0.1</v>
      </c>
      <c r="L1115">
        <v>2002</v>
      </c>
      <c r="M1115">
        <v>0.75</v>
      </c>
      <c r="N1115">
        <v>33346</v>
      </c>
      <c r="O1115" t="s">
        <v>29</v>
      </c>
      <c r="P1115">
        <v>0.29818780889620999</v>
      </c>
      <c r="Q1115" t="str">
        <f t="shared" si="120"/>
        <v>Large</v>
      </c>
      <c r="R1115">
        <f t="shared" si="121"/>
        <v>1</v>
      </c>
      <c r="S1115" t="str">
        <f t="shared" si="122"/>
        <v>eilD76 25 2002 0,75</v>
      </c>
      <c r="T1115" t="str">
        <f t="shared" si="123"/>
        <v>eilD76 25 2002 0,75_warmstart_544,369052670828</v>
      </c>
      <c r="U1115">
        <f t="shared" si="124"/>
        <v>0</v>
      </c>
      <c r="V1115">
        <f t="shared" si="125"/>
        <v>1</v>
      </c>
      <c r="W1115">
        <f t="shared" si="119"/>
        <v>2</v>
      </c>
    </row>
    <row r="1116" spans="1:23" x14ac:dyDescent="0.2">
      <c r="A1116">
        <v>51</v>
      </c>
      <c r="B1116">
        <v>2550</v>
      </c>
      <c r="C1116">
        <v>100</v>
      </c>
      <c r="D1116" t="s">
        <v>19</v>
      </c>
      <c r="E1116">
        <v>7206.7804331779398</v>
      </c>
      <c r="F1116">
        <v>428.87175639203298</v>
      </c>
      <c r="G1116">
        <v>1.06971056236272E-2</v>
      </c>
      <c r="H1116">
        <v>10.9625957012176</v>
      </c>
      <c r="I1116">
        <v>462</v>
      </c>
      <c r="J1116">
        <v>196</v>
      </c>
      <c r="K1116">
        <v>0.1</v>
      </c>
      <c r="L1116">
        <v>2001</v>
      </c>
      <c r="M1116">
        <v>0.25</v>
      </c>
      <c r="N1116">
        <v>22910</v>
      </c>
      <c r="O1116" t="s">
        <v>20</v>
      </c>
      <c r="P1116">
        <v>0.42424242424242398</v>
      </c>
      <c r="Q1116" t="str">
        <f t="shared" si="120"/>
        <v>Large</v>
      </c>
      <c r="R1116">
        <f t="shared" si="121"/>
        <v>1</v>
      </c>
      <c r="S1116" t="str">
        <f t="shared" si="122"/>
        <v>eil51 100 2001 0,25</v>
      </c>
      <c r="T1116" t="str">
        <f t="shared" si="123"/>
        <v>eil51 100 2001 0,25_warmstart_428,871756392033</v>
      </c>
      <c r="U1116">
        <f t="shared" si="124"/>
        <v>1.06971056236272E-2</v>
      </c>
      <c r="V1116">
        <f t="shared" si="125"/>
        <v>0</v>
      </c>
      <c r="W1116">
        <f t="shared" si="119"/>
        <v>2</v>
      </c>
    </row>
    <row r="1117" spans="1:23" x14ac:dyDescent="0.2">
      <c r="A1117">
        <v>7</v>
      </c>
      <c r="B1117">
        <v>42</v>
      </c>
      <c r="C1117">
        <v>100</v>
      </c>
      <c r="D1117" t="s">
        <v>19</v>
      </c>
      <c r="E1117">
        <v>4.2140872478485099</v>
      </c>
      <c r="F1117">
        <v>103.99999999999901</v>
      </c>
      <c r="G1117">
        <v>0</v>
      </c>
      <c r="H1117">
        <v>0.81025624275207497</v>
      </c>
      <c r="I1117">
        <v>109</v>
      </c>
      <c r="J1117">
        <v>68</v>
      </c>
      <c r="K1117">
        <v>0.1</v>
      </c>
      <c r="L1117">
        <v>1999</v>
      </c>
      <c r="M1117">
        <v>0.05</v>
      </c>
      <c r="N1117">
        <v>1195</v>
      </c>
      <c r="O1117" t="s">
        <v>27</v>
      </c>
      <c r="P1117">
        <v>0.62385321100917401</v>
      </c>
      <c r="Q1117" t="str">
        <f t="shared" si="120"/>
        <v>Small</v>
      </c>
      <c r="R1117">
        <f t="shared" si="121"/>
        <v>1</v>
      </c>
      <c r="S1117" t="str">
        <f t="shared" si="122"/>
        <v>eil7 100 1999 0,05</v>
      </c>
      <c r="T1117" t="str">
        <f t="shared" si="123"/>
        <v>eil7 100 1999 0,05_warmstart_103,999999999999</v>
      </c>
      <c r="U1117">
        <f t="shared" si="124"/>
        <v>0</v>
      </c>
      <c r="V1117">
        <f t="shared" si="125"/>
        <v>1</v>
      </c>
      <c r="W1117">
        <f t="shared" si="119"/>
        <v>2</v>
      </c>
    </row>
    <row r="1118" spans="1:23" x14ac:dyDescent="0.2">
      <c r="A1118">
        <v>23</v>
      </c>
      <c r="B1118">
        <v>506</v>
      </c>
      <c r="C1118">
        <v>100</v>
      </c>
      <c r="D1118" t="s">
        <v>16</v>
      </c>
      <c r="E1118">
        <v>84.044007062911902</v>
      </c>
      <c r="F1118">
        <v>470.05859968022401</v>
      </c>
      <c r="G1118">
        <v>0</v>
      </c>
      <c r="H1118">
        <v>0</v>
      </c>
      <c r="I1118">
        <v>553</v>
      </c>
      <c r="J1118">
        <v>0</v>
      </c>
      <c r="K1118">
        <v>0</v>
      </c>
      <c r="L1118">
        <v>2001</v>
      </c>
      <c r="M1118">
        <v>0.25</v>
      </c>
      <c r="N1118">
        <v>0</v>
      </c>
      <c r="O1118" t="s">
        <v>25</v>
      </c>
      <c r="P1118">
        <v>0</v>
      </c>
      <c r="Q1118" t="str">
        <f t="shared" si="120"/>
        <v>Small</v>
      </c>
      <c r="R1118">
        <f t="shared" si="121"/>
        <v>1</v>
      </c>
      <c r="S1118" t="str">
        <f t="shared" si="122"/>
        <v>eil23 100 2001 0,25</v>
      </c>
      <c r="T1118" t="str">
        <f t="shared" si="123"/>
        <v>eil23 100 2001 0,25_cut_470,058599680224</v>
      </c>
      <c r="U1118">
        <f t="shared" si="124"/>
        <v>0</v>
      </c>
      <c r="V1118">
        <f t="shared" si="125"/>
        <v>1</v>
      </c>
      <c r="W1118">
        <f t="shared" si="119"/>
        <v>2</v>
      </c>
    </row>
    <row r="1119" spans="1:23" x14ac:dyDescent="0.2">
      <c r="A1119">
        <v>76</v>
      </c>
      <c r="B1119">
        <v>5700</v>
      </c>
      <c r="C1119">
        <v>100</v>
      </c>
      <c r="D1119" t="s">
        <v>19</v>
      </c>
      <c r="E1119">
        <v>7215.1747694015503</v>
      </c>
      <c r="F1119" t="s">
        <v>17</v>
      </c>
      <c r="G1119" t="s">
        <v>17</v>
      </c>
      <c r="H1119">
        <v>16.0974102020263</v>
      </c>
      <c r="I1119">
        <v>611</v>
      </c>
      <c r="J1119">
        <v>256</v>
      </c>
      <c r="K1119">
        <v>0.1</v>
      </c>
      <c r="L1119">
        <v>1998</v>
      </c>
      <c r="M1119">
        <v>0.25</v>
      </c>
      <c r="N1119">
        <v>3718</v>
      </c>
      <c r="O1119" t="s">
        <v>26</v>
      </c>
      <c r="P1119">
        <v>0.41898527004909902</v>
      </c>
      <c r="Q1119" t="str">
        <f t="shared" si="120"/>
        <v>Large</v>
      </c>
      <c r="R1119">
        <f t="shared" si="121"/>
        <v>0</v>
      </c>
      <c r="S1119" t="str">
        <f t="shared" si="122"/>
        <v>eilB76 100 1998 0,25</v>
      </c>
      <c r="T1119" t="str">
        <f t="shared" si="123"/>
        <v>eilB76 100 1998 0,25_warmstart_inf</v>
      </c>
      <c r="U1119" t="str">
        <f t="shared" si="124"/>
        <v>Niet meedoen</v>
      </c>
      <c r="V1119">
        <f t="shared" si="125"/>
        <v>0</v>
      </c>
      <c r="W1119">
        <f t="shared" si="119"/>
        <v>2</v>
      </c>
    </row>
    <row r="1120" spans="1:23" x14ac:dyDescent="0.2">
      <c r="A1120">
        <v>33</v>
      </c>
      <c r="B1120">
        <v>1056</v>
      </c>
      <c r="C1120">
        <v>25</v>
      </c>
      <c r="D1120" t="s">
        <v>16</v>
      </c>
      <c r="E1120">
        <v>163.83194112777699</v>
      </c>
      <c r="F1120">
        <v>442.65348671178498</v>
      </c>
      <c r="G1120">
        <v>0</v>
      </c>
      <c r="H1120">
        <v>0</v>
      </c>
      <c r="I1120">
        <v>3146</v>
      </c>
      <c r="J1120">
        <v>0</v>
      </c>
      <c r="K1120">
        <v>0</v>
      </c>
      <c r="L1120">
        <v>2001</v>
      </c>
      <c r="M1120">
        <v>0.75</v>
      </c>
      <c r="N1120">
        <v>0</v>
      </c>
      <c r="O1120" t="s">
        <v>18</v>
      </c>
      <c r="P1120">
        <v>0</v>
      </c>
      <c r="Q1120" t="str">
        <f t="shared" si="120"/>
        <v>Medium</v>
      </c>
      <c r="R1120">
        <f t="shared" si="121"/>
        <v>1</v>
      </c>
      <c r="S1120" t="str">
        <f t="shared" si="122"/>
        <v>eil33 25 2001 0,75</v>
      </c>
      <c r="T1120" t="str">
        <f t="shared" si="123"/>
        <v>eil33 25 2001 0,75_cut_442,653486711785</v>
      </c>
      <c r="U1120">
        <f t="shared" si="124"/>
        <v>0</v>
      </c>
      <c r="V1120">
        <f t="shared" si="125"/>
        <v>1</v>
      </c>
      <c r="W1120">
        <f t="shared" si="119"/>
        <v>2</v>
      </c>
    </row>
    <row r="1121" spans="1:23" x14ac:dyDescent="0.2">
      <c r="A1121">
        <v>76</v>
      </c>
      <c r="B1121">
        <v>5700</v>
      </c>
      <c r="C1121">
        <v>100</v>
      </c>
      <c r="D1121" t="s">
        <v>16</v>
      </c>
      <c r="E1121">
        <v>7213.7845170497803</v>
      </c>
      <c r="F1121" t="s">
        <v>17</v>
      </c>
      <c r="G1121" t="s">
        <v>17</v>
      </c>
      <c r="H1121">
        <v>0</v>
      </c>
      <c r="I1121">
        <v>3387</v>
      </c>
      <c r="J1121">
        <v>0</v>
      </c>
      <c r="K1121">
        <v>0</v>
      </c>
      <c r="L1121">
        <v>2000</v>
      </c>
      <c r="M1121">
        <v>0.05</v>
      </c>
      <c r="N1121">
        <v>0</v>
      </c>
      <c r="O1121" t="s">
        <v>30</v>
      </c>
      <c r="P1121">
        <v>0</v>
      </c>
      <c r="Q1121" t="str">
        <f t="shared" si="120"/>
        <v>Large</v>
      </c>
      <c r="R1121">
        <f t="shared" si="121"/>
        <v>0</v>
      </c>
      <c r="S1121" t="str">
        <f t="shared" si="122"/>
        <v>eilA76 100 2000 0,05</v>
      </c>
      <c r="T1121" t="str">
        <f t="shared" si="123"/>
        <v>eilA76 100 2000 0,05_cut_inf</v>
      </c>
      <c r="U1121" t="str">
        <f t="shared" si="124"/>
        <v>inf</v>
      </c>
      <c r="V1121">
        <f t="shared" si="125"/>
        <v>0</v>
      </c>
      <c r="W1121">
        <f t="shared" si="119"/>
        <v>2</v>
      </c>
    </row>
    <row r="1122" spans="1:23" x14ac:dyDescent="0.2">
      <c r="A1122">
        <v>22</v>
      </c>
      <c r="B1122">
        <v>462</v>
      </c>
      <c r="C1122">
        <v>50</v>
      </c>
      <c r="D1122" t="s">
        <v>16</v>
      </c>
      <c r="E1122">
        <v>36.648449897766099</v>
      </c>
      <c r="F1122">
        <v>278.43707695875997</v>
      </c>
      <c r="G1122">
        <v>0</v>
      </c>
      <c r="H1122">
        <v>0</v>
      </c>
      <c r="I1122">
        <v>4111</v>
      </c>
      <c r="J1122">
        <v>0</v>
      </c>
      <c r="K1122">
        <v>0</v>
      </c>
      <c r="L1122">
        <v>2001</v>
      </c>
      <c r="M1122">
        <v>0.75</v>
      </c>
      <c r="N1122">
        <v>0</v>
      </c>
      <c r="O1122" t="s">
        <v>22</v>
      </c>
      <c r="P1122">
        <v>0</v>
      </c>
      <c r="Q1122" t="str">
        <f t="shared" si="120"/>
        <v>Small</v>
      </c>
      <c r="R1122">
        <f t="shared" si="121"/>
        <v>1</v>
      </c>
      <c r="S1122" t="str">
        <f t="shared" si="122"/>
        <v>eil22 50 2001 0,75</v>
      </c>
      <c r="T1122" t="str">
        <f t="shared" si="123"/>
        <v>eil22 50 2001 0,75_cut_278,43707695876</v>
      </c>
      <c r="U1122">
        <f t="shared" si="124"/>
        <v>0</v>
      </c>
      <c r="V1122">
        <f t="shared" si="125"/>
        <v>1</v>
      </c>
      <c r="W1122">
        <f t="shared" si="119"/>
        <v>2</v>
      </c>
    </row>
    <row r="1123" spans="1:23" x14ac:dyDescent="0.2">
      <c r="A1123">
        <v>22</v>
      </c>
      <c r="B1123">
        <v>462</v>
      </c>
      <c r="C1123">
        <v>100</v>
      </c>
      <c r="D1123" t="s">
        <v>19</v>
      </c>
      <c r="E1123">
        <v>213.74941444396899</v>
      </c>
      <c r="F1123">
        <v>278.43707695875997</v>
      </c>
      <c r="G1123">
        <v>0</v>
      </c>
      <c r="H1123">
        <v>1.91190934181213</v>
      </c>
      <c r="I1123">
        <v>120</v>
      </c>
      <c r="J1123">
        <v>43</v>
      </c>
      <c r="K1123">
        <v>0.1</v>
      </c>
      <c r="L1123">
        <v>2002</v>
      </c>
      <c r="M1123">
        <v>0.05</v>
      </c>
      <c r="N1123">
        <v>12073</v>
      </c>
      <c r="O1123" t="s">
        <v>22</v>
      </c>
      <c r="P1123">
        <v>0.358333333333333</v>
      </c>
      <c r="Q1123" t="str">
        <f t="shared" si="120"/>
        <v>Small</v>
      </c>
      <c r="R1123">
        <f t="shared" si="121"/>
        <v>1</v>
      </c>
      <c r="S1123" t="str">
        <f t="shared" si="122"/>
        <v>eil22 100 2002 0,05</v>
      </c>
      <c r="T1123" t="str">
        <f t="shared" si="123"/>
        <v>eil22 100 2002 0,05_warmstart_278,43707695876</v>
      </c>
      <c r="U1123">
        <f t="shared" si="124"/>
        <v>0</v>
      </c>
      <c r="V1123">
        <f t="shared" si="125"/>
        <v>1</v>
      </c>
      <c r="W1123">
        <f t="shared" si="119"/>
        <v>2</v>
      </c>
    </row>
    <row r="1124" spans="1:23" x14ac:dyDescent="0.2">
      <c r="A1124">
        <v>23</v>
      </c>
      <c r="B1124">
        <v>506</v>
      </c>
      <c r="C1124">
        <v>25</v>
      </c>
      <c r="D1124" t="s">
        <v>19</v>
      </c>
      <c r="E1124">
        <v>3.73124074935913</v>
      </c>
      <c r="F1124">
        <v>470.05859968022298</v>
      </c>
      <c r="G1124">
        <v>0</v>
      </c>
      <c r="H1124">
        <v>1.0142414569854701</v>
      </c>
      <c r="I1124">
        <v>150</v>
      </c>
      <c r="J1124">
        <v>119</v>
      </c>
      <c r="K1124">
        <v>0.1</v>
      </c>
      <c r="L1124">
        <v>1998</v>
      </c>
      <c r="M1124">
        <v>0.75</v>
      </c>
      <c r="N1124">
        <v>0</v>
      </c>
      <c r="O1124" t="s">
        <v>25</v>
      </c>
      <c r="P1124">
        <v>0.793333333333333</v>
      </c>
      <c r="Q1124" t="str">
        <f t="shared" si="120"/>
        <v>Small</v>
      </c>
      <c r="R1124">
        <f t="shared" si="121"/>
        <v>1</v>
      </c>
      <c r="S1124" t="str">
        <f t="shared" si="122"/>
        <v>eil23 25 1998 0,75</v>
      </c>
      <c r="T1124" t="str">
        <f t="shared" si="123"/>
        <v>eil23 25 1998 0,75_warmstart_470,058599680223</v>
      </c>
      <c r="U1124">
        <f t="shared" si="124"/>
        <v>0</v>
      </c>
      <c r="V1124">
        <f t="shared" si="125"/>
        <v>1</v>
      </c>
      <c r="W1124">
        <f t="shared" si="119"/>
        <v>2</v>
      </c>
    </row>
    <row r="1125" spans="1:23" x14ac:dyDescent="0.2">
      <c r="A1125">
        <v>13</v>
      </c>
      <c r="B1125">
        <v>156</v>
      </c>
      <c r="C1125">
        <v>250</v>
      </c>
      <c r="D1125" t="s">
        <v>16</v>
      </c>
      <c r="E1125">
        <v>53.525520563125603</v>
      </c>
      <c r="F1125">
        <v>152.99999999999901</v>
      </c>
      <c r="G1125">
        <v>0</v>
      </c>
      <c r="H1125">
        <v>0</v>
      </c>
      <c r="I1125">
        <v>54</v>
      </c>
      <c r="J1125">
        <v>0</v>
      </c>
      <c r="K1125">
        <v>0</v>
      </c>
      <c r="L1125">
        <v>1999</v>
      </c>
      <c r="M1125">
        <v>0.25</v>
      </c>
      <c r="N1125">
        <v>0</v>
      </c>
      <c r="O1125" t="s">
        <v>21</v>
      </c>
      <c r="P1125">
        <v>0</v>
      </c>
      <c r="Q1125" t="str">
        <f t="shared" si="120"/>
        <v>Small</v>
      </c>
      <c r="R1125">
        <f t="shared" si="121"/>
        <v>1</v>
      </c>
      <c r="S1125" t="str">
        <f t="shared" si="122"/>
        <v>eil13 250 1999 0,25</v>
      </c>
      <c r="T1125" t="str">
        <f t="shared" si="123"/>
        <v>eil13 250 1999 0,25_cut_152,999999999999</v>
      </c>
      <c r="U1125">
        <f t="shared" si="124"/>
        <v>0</v>
      </c>
      <c r="V1125">
        <f t="shared" si="125"/>
        <v>1</v>
      </c>
      <c r="W1125">
        <f t="shared" si="119"/>
        <v>2</v>
      </c>
    </row>
    <row r="1126" spans="1:23" x14ac:dyDescent="0.2">
      <c r="A1126">
        <v>13</v>
      </c>
      <c r="B1126">
        <v>156</v>
      </c>
      <c r="C1126">
        <v>50</v>
      </c>
      <c r="D1126" t="s">
        <v>16</v>
      </c>
      <c r="E1126">
        <v>2.4330189228057799</v>
      </c>
      <c r="F1126">
        <v>152.99999999999901</v>
      </c>
      <c r="G1126">
        <v>0</v>
      </c>
      <c r="H1126">
        <v>0</v>
      </c>
      <c r="I1126">
        <v>54</v>
      </c>
      <c r="J1126">
        <v>0</v>
      </c>
      <c r="K1126">
        <v>0</v>
      </c>
      <c r="L1126">
        <v>1998</v>
      </c>
      <c r="M1126">
        <v>0.25</v>
      </c>
      <c r="N1126">
        <v>0</v>
      </c>
      <c r="O1126" t="s">
        <v>21</v>
      </c>
      <c r="P1126">
        <v>0</v>
      </c>
      <c r="Q1126" t="str">
        <f t="shared" si="120"/>
        <v>Small</v>
      </c>
      <c r="R1126">
        <f t="shared" si="121"/>
        <v>1</v>
      </c>
      <c r="S1126" t="str">
        <f t="shared" si="122"/>
        <v>eil13 50 1998 0,25</v>
      </c>
      <c r="T1126" t="str">
        <f t="shared" si="123"/>
        <v>eil13 50 1998 0,25_cut_152,999999999999</v>
      </c>
      <c r="U1126">
        <f t="shared" si="124"/>
        <v>0</v>
      </c>
      <c r="V1126">
        <f t="shared" si="125"/>
        <v>1</v>
      </c>
      <c r="W1126">
        <f t="shared" si="119"/>
        <v>2</v>
      </c>
    </row>
    <row r="1127" spans="1:23" x14ac:dyDescent="0.2">
      <c r="A1127">
        <v>76</v>
      </c>
      <c r="B1127">
        <v>5700</v>
      </c>
      <c r="C1127">
        <v>50</v>
      </c>
      <c r="D1127" t="s">
        <v>16</v>
      </c>
      <c r="E1127">
        <v>7207.4840807914698</v>
      </c>
      <c r="F1127" t="s">
        <v>17</v>
      </c>
      <c r="G1127" t="s">
        <v>17</v>
      </c>
      <c r="H1127">
        <v>0</v>
      </c>
      <c r="I1127">
        <v>2944</v>
      </c>
      <c r="J1127">
        <v>0</v>
      </c>
      <c r="K1127">
        <v>0</v>
      </c>
      <c r="L1127">
        <v>2002</v>
      </c>
      <c r="M1127">
        <v>0.05</v>
      </c>
      <c r="N1127">
        <v>0</v>
      </c>
      <c r="O1127" t="s">
        <v>33</v>
      </c>
      <c r="P1127">
        <v>0</v>
      </c>
      <c r="Q1127" t="str">
        <f t="shared" si="120"/>
        <v>Large</v>
      </c>
      <c r="R1127">
        <f t="shared" si="121"/>
        <v>0</v>
      </c>
      <c r="S1127" t="str">
        <f t="shared" si="122"/>
        <v>eilC76 50 2002 0,05</v>
      </c>
      <c r="T1127" t="str">
        <f t="shared" si="123"/>
        <v>eilC76 50 2002 0,05_cut_inf</v>
      </c>
      <c r="U1127" t="str">
        <f t="shared" si="124"/>
        <v>inf</v>
      </c>
      <c r="V1127">
        <f t="shared" si="125"/>
        <v>0</v>
      </c>
      <c r="W1127">
        <f t="shared" si="119"/>
        <v>2</v>
      </c>
    </row>
    <row r="1128" spans="1:23" x14ac:dyDescent="0.2">
      <c r="A1128">
        <v>31</v>
      </c>
      <c r="B1128">
        <v>930</v>
      </c>
      <c r="C1128">
        <v>250</v>
      </c>
      <c r="D1128" t="s">
        <v>19</v>
      </c>
      <c r="E1128">
        <v>58.561498641967702</v>
      </c>
      <c r="F1128">
        <v>222.99999999999801</v>
      </c>
      <c r="G1128">
        <v>0</v>
      </c>
      <c r="H1128">
        <v>6.9982998371124197</v>
      </c>
      <c r="I1128">
        <v>238</v>
      </c>
      <c r="J1128">
        <v>158</v>
      </c>
      <c r="K1128">
        <v>0.1</v>
      </c>
      <c r="L1128">
        <v>2000</v>
      </c>
      <c r="M1128">
        <v>0.25</v>
      </c>
      <c r="N1128">
        <v>0</v>
      </c>
      <c r="O1128" t="s">
        <v>24</v>
      </c>
      <c r="P1128">
        <v>0.66386554621848703</v>
      </c>
      <c r="Q1128" t="str">
        <f t="shared" si="120"/>
        <v>Medium</v>
      </c>
      <c r="R1128">
        <f t="shared" si="121"/>
        <v>1</v>
      </c>
      <c r="S1128" t="str">
        <f t="shared" si="122"/>
        <v>eil31 250 2000 0,25</v>
      </c>
      <c r="T1128" t="str">
        <f t="shared" si="123"/>
        <v>eil31 250 2000 0,25_warmstart_222,999999999998</v>
      </c>
      <c r="U1128">
        <f t="shared" si="124"/>
        <v>0</v>
      </c>
      <c r="V1128">
        <f t="shared" si="125"/>
        <v>1</v>
      </c>
      <c r="W1128">
        <f t="shared" si="119"/>
        <v>2</v>
      </c>
    </row>
    <row r="1129" spans="1:23" x14ac:dyDescent="0.2">
      <c r="A1129">
        <v>7</v>
      </c>
      <c r="B1129">
        <v>42</v>
      </c>
      <c r="C1129">
        <v>50</v>
      </c>
      <c r="D1129" t="s">
        <v>19</v>
      </c>
      <c r="E1129">
        <v>0.651874780654907</v>
      </c>
      <c r="F1129">
        <v>77.86</v>
      </c>
      <c r="G1129">
        <v>0</v>
      </c>
      <c r="H1129">
        <v>0.35408210754394498</v>
      </c>
      <c r="I1129">
        <v>15</v>
      </c>
      <c r="J1129">
        <v>9</v>
      </c>
      <c r="K1129">
        <v>0.1</v>
      </c>
      <c r="L1129">
        <v>1998</v>
      </c>
      <c r="M1129">
        <v>0.75</v>
      </c>
      <c r="N1129">
        <v>100</v>
      </c>
      <c r="O1129" t="s">
        <v>27</v>
      </c>
      <c r="P1129">
        <v>0.6</v>
      </c>
      <c r="Q1129" t="str">
        <f t="shared" si="120"/>
        <v>Small</v>
      </c>
      <c r="R1129">
        <f t="shared" si="121"/>
        <v>1</v>
      </c>
      <c r="S1129" t="str">
        <f t="shared" si="122"/>
        <v>eil7 50 1998 0,75</v>
      </c>
      <c r="T1129" t="str">
        <f t="shared" si="123"/>
        <v>eil7 50 1998 0,75_warmstart_77,86</v>
      </c>
      <c r="U1129">
        <f t="shared" si="124"/>
        <v>0</v>
      </c>
      <c r="V1129">
        <f t="shared" si="125"/>
        <v>1</v>
      </c>
      <c r="W1129">
        <f t="shared" si="119"/>
        <v>2</v>
      </c>
    </row>
    <row r="1130" spans="1:23" x14ac:dyDescent="0.2">
      <c r="A1130">
        <v>76</v>
      </c>
      <c r="B1130">
        <v>5700</v>
      </c>
      <c r="C1130">
        <v>25</v>
      </c>
      <c r="D1130" t="s">
        <v>19</v>
      </c>
      <c r="E1130">
        <v>7205.4058721065503</v>
      </c>
      <c r="F1130">
        <v>544.65202568735799</v>
      </c>
      <c r="G1130">
        <v>1.5048902108283E-3</v>
      </c>
      <c r="H1130">
        <v>9.2025465965270996</v>
      </c>
      <c r="I1130">
        <v>475</v>
      </c>
      <c r="J1130">
        <v>131</v>
      </c>
      <c r="K1130">
        <v>0.1</v>
      </c>
      <c r="L1130">
        <v>1999</v>
      </c>
      <c r="M1130">
        <v>0.05</v>
      </c>
      <c r="N1130">
        <v>25696</v>
      </c>
      <c r="O1130" t="s">
        <v>26</v>
      </c>
      <c r="P1130">
        <v>0.27578947368420997</v>
      </c>
      <c r="Q1130" t="str">
        <f t="shared" si="120"/>
        <v>Large</v>
      </c>
      <c r="R1130">
        <f t="shared" si="121"/>
        <v>1</v>
      </c>
      <c r="S1130" t="str">
        <f t="shared" si="122"/>
        <v>eilB76 25 1999 0,05</v>
      </c>
      <c r="T1130" t="str">
        <f t="shared" si="123"/>
        <v>eilB76 25 1999 0,05_warmstart_544,652025687358</v>
      </c>
      <c r="U1130">
        <f t="shared" si="124"/>
        <v>1.5048902108283E-3</v>
      </c>
      <c r="V1130">
        <f t="shared" si="125"/>
        <v>0</v>
      </c>
      <c r="W1130">
        <f t="shared" si="119"/>
        <v>2</v>
      </c>
    </row>
    <row r="1131" spans="1:23" x14ac:dyDescent="0.2">
      <c r="A1131">
        <v>7</v>
      </c>
      <c r="B1131">
        <v>42</v>
      </c>
      <c r="C1131">
        <v>100</v>
      </c>
      <c r="D1131" t="s">
        <v>19</v>
      </c>
      <c r="E1131">
        <v>1.01879835128784</v>
      </c>
      <c r="F1131">
        <v>78.009999999999906</v>
      </c>
      <c r="G1131">
        <v>0</v>
      </c>
      <c r="H1131">
        <v>0.49186682701110801</v>
      </c>
      <c r="I1131">
        <v>15</v>
      </c>
      <c r="J1131">
        <v>7</v>
      </c>
      <c r="K1131">
        <v>0.1</v>
      </c>
      <c r="L1131">
        <v>1998</v>
      </c>
      <c r="M1131">
        <v>0.75</v>
      </c>
      <c r="N1131">
        <v>197</v>
      </c>
      <c r="O1131" t="s">
        <v>27</v>
      </c>
      <c r="P1131">
        <v>0.46666666666666601</v>
      </c>
      <c r="Q1131" t="str">
        <f t="shared" si="120"/>
        <v>Small</v>
      </c>
      <c r="R1131">
        <f t="shared" si="121"/>
        <v>1</v>
      </c>
      <c r="S1131" t="str">
        <f t="shared" si="122"/>
        <v>eil7 100 1998 0,75</v>
      </c>
      <c r="T1131" t="str">
        <f t="shared" si="123"/>
        <v>eil7 100 1998 0,75_warmstart_78,0099999999999</v>
      </c>
      <c r="U1131">
        <f t="shared" si="124"/>
        <v>0</v>
      </c>
      <c r="V1131">
        <f t="shared" si="125"/>
        <v>1</v>
      </c>
      <c r="W1131">
        <f t="shared" si="119"/>
        <v>2</v>
      </c>
    </row>
    <row r="1132" spans="1:23" x14ac:dyDescent="0.2">
      <c r="A1132">
        <v>13</v>
      </c>
      <c r="B1132">
        <v>156</v>
      </c>
      <c r="C1132">
        <v>25</v>
      </c>
      <c r="D1132" t="s">
        <v>19</v>
      </c>
      <c r="E1132">
        <v>0.9440279006958</v>
      </c>
      <c r="F1132">
        <v>153</v>
      </c>
      <c r="G1132">
        <v>0</v>
      </c>
      <c r="H1132">
        <v>0.38986849784851002</v>
      </c>
      <c r="I1132">
        <v>55</v>
      </c>
      <c r="J1132">
        <v>24</v>
      </c>
      <c r="K1132">
        <v>0.1</v>
      </c>
      <c r="L1132">
        <v>1998</v>
      </c>
      <c r="M1132">
        <v>0.05</v>
      </c>
      <c r="N1132">
        <v>0</v>
      </c>
      <c r="O1132" t="s">
        <v>21</v>
      </c>
      <c r="P1132">
        <v>0.43636363636363601</v>
      </c>
      <c r="Q1132" t="str">
        <f t="shared" si="120"/>
        <v>Small</v>
      </c>
      <c r="R1132">
        <f t="shared" si="121"/>
        <v>1</v>
      </c>
      <c r="S1132" t="str">
        <f t="shared" si="122"/>
        <v>eil13 25 1998 0,05</v>
      </c>
      <c r="T1132" t="str">
        <f t="shared" si="123"/>
        <v>eil13 25 1998 0,05_warmstart_153</v>
      </c>
      <c r="U1132">
        <f t="shared" si="124"/>
        <v>0</v>
      </c>
      <c r="V1132">
        <f t="shared" si="125"/>
        <v>1</v>
      </c>
      <c r="W1132">
        <f t="shared" si="119"/>
        <v>2</v>
      </c>
    </row>
    <row r="1133" spans="1:23" x14ac:dyDescent="0.2">
      <c r="A1133">
        <v>22</v>
      </c>
      <c r="B1133">
        <v>462</v>
      </c>
      <c r="C1133">
        <v>100</v>
      </c>
      <c r="D1133" t="s">
        <v>16</v>
      </c>
      <c r="E1133">
        <v>364.72273945808399</v>
      </c>
      <c r="F1133">
        <v>278.43707695875997</v>
      </c>
      <c r="G1133">
        <v>0</v>
      </c>
      <c r="H1133">
        <v>0</v>
      </c>
      <c r="I1133">
        <v>7085</v>
      </c>
      <c r="J1133">
        <v>0</v>
      </c>
      <c r="K1133">
        <v>0</v>
      </c>
      <c r="L1133">
        <v>1999</v>
      </c>
      <c r="M1133">
        <v>0.75</v>
      </c>
      <c r="N1133">
        <v>0</v>
      </c>
      <c r="O1133" t="s">
        <v>22</v>
      </c>
      <c r="P1133">
        <v>0</v>
      </c>
      <c r="Q1133" t="str">
        <f t="shared" si="120"/>
        <v>Small</v>
      </c>
      <c r="R1133">
        <f t="shared" si="121"/>
        <v>1</v>
      </c>
      <c r="S1133" t="str">
        <f t="shared" si="122"/>
        <v>eil22 100 1999 0,75</v>
      </c>
      <c r="T1133" t="str">
        <f t="shared" si="123"/>
        <v>eil22 100 1999 0,75_cut_278,43707695876</v>
      </c>
      <c r="U1133">
        <f t="shared" si="124"/>
        <v>0</v>
      </c>
      <c r="V1133">
        <f t="shared" si="125"/>
        <v>1</v>
      </c>
      <c r="W1133">
        <f t="shared" si="119"/>
        <v>2</v>
      </c>
    </row>
    <row r="1134" spans="1:23" x14ac:dyDescent="0.2">
      <c r="A1134">
        <v>51</v>
      </c>
      <c r="B1134">
        <v>2550</v>
      </c>
      <c r="C1134">
        <v>25</v>
      </c>
      <c r="D1134" t="s">
        <v>19</v>
      </c>
      <c r="E1134">
        <v>427.95628333091702</v>
      </c>
      <c r="F1134">
        <v>428.87175639203298</v>
      </c>
      <c r="G1134">
        <v>0</v>
      </c>
      <c r="H1134">
        <v>2.88795733451843</v>
      </c>
      <c r="I1134">
        <v>317</v>
      </c>
      <c r="J1134">
        <v>135</v>
      </c>
      <c r="K1134">
        <v>0.1</v>
      </c>
      <c r="L1134">
        <v>2001</v>
      </c>
      <c r="M1134">
        <v>0.25</v>
      </c>
      <c r="N1134">
        <v>8780</v>
      </c>
      <c r="O1134" t="s">
        <v>20</v>
      </c>
      <c r="P1134">
        <v>0.42586750788643501</v>
      </c>
      <c r="Q1134" t="str">
        <f t="shared" si="120"/>
        <v>Large</v>
      </c>
      <c r="R1134">
        <f t="shared" si="121"/>
        <v>1</v>
      </c>
      <c r="S1134" t="str">
        <f t="shared" si="122"/>
        <v>eil51 25 2001 0,25</v>
      </c>
      <c r="T1134" t="str">
        <f t="shared" si="123"/>
        <v>eil51 25 2001 0,25_warmstart_428,871756392033</v>
      </c>
      <c r="U1134">
        <f t="shared" si="124"/>
        <v>0</v>
      </c>
      <c r="V1134">
        <f t="shared" si="125"/>
        <v>1</v>
      </c>
      <c r="W1134">
        <f t="shared" si="119"/>
        <v>2</v>
      </c>
    </row>
    <row r="1135" spans="1:23" x14ac:dyDescent="0.2">
      <c r="A1135">
        <v>48</v>
      </c>
      <c r="B1135">
        <v>2256</v>
      </c>
      <c r="C1135">
        <v>50</v>
      </c>
      <c r="D1135" t="s">
        <v>19</v>
      </c>
      <c r="E1135">
        <v>7203.2016673088001</v>
      </c>
      <c r="F1135" t="s">
        <v>17</v>
      </c>
      <c r="G1135" t="s">
        <v>17</v>
      </c>
      <c r="H1135">
        <v>5.2393200397491402</v>
      </c>
      <c r="I1135">
        <v>976</v>
      </c>
      <c r="J1135">
        <v>332</v>
      </c>
      <c r="K1135">
        <v>0.1</v>
      </c>
      <c r="L1135">
        <v>2001</v>
      </c>
      <c r="M1135">
        <v>0.25</v>
      </c>
      <c r="N1135">
        <v>32040</v>
      </c>
      <c r="O1135" t="s">
        <v>23</v>
      </c>
      <c r="P1135">
        <v>0.340163934426229</v>
      </c>
      <c r="Q1135" t="str">
        <f t="shared" si="120"/>
        <v>Medium</v>
      </c>
      <c r="R1135">
        <f t="shared" si="121"/>
        <v>0</v>
      </c>
      <c r="S1135" t="str">
        <f t="shared" si="122"/>
        <v>att48 50 2001 0,25</v>
      </c>
      <c r="T1135" t="str">
        <f t="shared" si="123"/>
        <v>att48 50 2001 0,25_warmstart_inf</v>
      </c>
      <c r="U1135" t="str">
        <f t="shared" si="124"/>
        <v>Niet meedoen</v>
      </c>
      <c r="V1135">
        <f t="shared" si="125"/>
        <v>0</v>
      </c>
      <c r="W1135">
        <f t="shared" si="119"/>
        <v>2</v>
      </c>
    </row>
    <row r="1136" spans="1:23" x14ac:dyDescent="0.2">
      <c r="A1136">
        <v>76</v>
      </c>
      <c r="B1136">
        <v>5700</v>
      </c>
      <c r="C1136">
        <v>50</v>
      </c>
      <c r="D1136" t="s">
        <v>19</v>
      </c>
      <c r="E1136">
        <v>3391.5616960525499</v>
      </c>
      <c r="F1136">
        <v>544.36905267082795</v>
      </c>
      <c r="G1136">
        <v>0</v>
      </c>
      <c r="H1136">
        <v>8.3166582584381104</v>
      </c>
      <c r="I1136">
        <v>450</v>
      </c>
      <c r="J1136">
        <v>108</v>
      </c>
      <c r="K1136">
        <v>0.1</v>
      </c>
      <c r="L1136">
        <v>2001</v>
      </c>
      <c r="M1136">
        <v>0.05</v>
      </c>
      <c r="N1136">
        <v>4488</v>
      </c>
      <c r="O1136" t="s">
        <v>29</v>
      </c>
      <c r="P1136">
        <v>0.24</v>
      </c>
      <c r="Q1136" t="str">
        <f t="shared" si="120"/>
        <v>Large</v>
      </c>
      <c r="R1136">
        <f t="shared" si="121"/>
        <v>1</v>
      </c>
      <c r="S1136" t="str">
        <f t="shared" si="122"/>
        <v>eilD76 50 2001 0,05</v>
      </c>
      <c r="T1136" t="str">
        <f t="shared" si="123"/>
        <v>eilD76 50 2001 0,05_warmstart_544,369052670828</v>
      </c>
      <c r="U1136" t="str">
        <f t="shared" si="124"/>
        <v>Niet meedoen</v>
      </c>
      <c r="V1136">
        <f t="shared" si="125"/>
        <v>1</v>
      </c>
      <c r="W1136">
        <f t="shared" si="119"/>
        <v>2</v>
      </c>
    </row>
    <row r="1137" spans="1:23" x14ac:dyDescent="0.2">
      <c r="A1137">
        <v>76</v>
      </c>
      <c r="B1137">
        <v>5700</v>
      </c>
      <c r="C1137">
        <v>50</v>
      </c>
      <c r="D1137" t="s">
        <v>16</v>
      </c>
      <c r="E1137">
        <v>7206.2727098464902</v>
      </c>
      <c r="F1137" t="s">
        <v>17</v>
      </c>
      <c r="G1137" t="s">
        <v>17</v>
      </c>
      <c r="H1137">
        <v>0</v>
      </c>
      <c r="I1137">
        <v>6472</v>
      </c>
      <c r="J1137">
        <v>0</v>
      </c>
      <c r="K1137">
        <v>0</v>
      </c>
      <c r="L1137">
        <v>1999</v>
      </c>
      <c r="M1137">
        <v>0.05</v>
      </c>
      <c r="N1137">
        <v>0</v>
      </c>
      <c r="O1137" t="s">
        <v>29</v>
      </c>
      <c r="P1137">
        <v>0</v>
      </c>
      <c r="Q1137" t="str">
        <f t="shared" si="120"/>
        <v>Large</v>
      </c>
      <c r="R1137">
        <f t="shared" si="121"/>
        <v>0</v>
      </c>
      <c r="S1137" t="str">
        <f t="shared" si="122"/>
        <v>eilD76 50 1999 0,05</v>
      </c>
      <c r="T1137" t="str">
        <f t="shared" si="123"/>
        <v>eilD76 50 1999 0,05_cut_inf</v>
      </c>
      <c r="U1137" t="str">
        <f t="shared" si="124"/>
        <v>inf</v>
      </c>
      <c r="V1137">
        <f t="shared" si="125"/>
        <v>0</v>
      </c>
      <c r="W1137">
        <f t="shared" si="119"/>
        <v>2</v>
      </c>
    </row>
    <row r="1138" spans="1:23" x14ac:dyDescent="0.2">
      <c r="A1138">
        <v>76</v>
      </c>
      <c r="B1138">
        <v>5700</v>
      </c>
      <c r="C1138">
        <v>25</v>
      </c>
      <c r="D1138" t="s">
        <v>19</v>
      </c>
      <c r="E1138">
        <v>3851.01378536224</v>
      </c>
      <c r="F1138">
        <v>544.36905267082795</v>
      </c>
      <c r="G1138">
        <v>0</v>
      </c>
      <c r="H1138">
        <v>6.09283399581909</v>
      </c>
      <c r="I1138">
        <v>475</v>
      </c>
      <c r="J1138">
        <v>131</v>
      </c>
      <c r="K1138">
        <v>0.1</v>
      </c>
      <c r="L1138">
        <v>1999</v>
      </c>
      <c r="M1138">
        <v>0.25</v>
      </c>
      <c r="N1138">
        <v>25696</v>
      </c>
      <c r="O1138" t="s">
        <v>33</v>
      </c>
      <c r="P1138">
        <v>0.27578947368420997</v>
      </c>
      <c r="Q1138" t="str">
        <f t="shared" si="120"/>
        <v>Large</v>
      </c>
      <c r="R1138">
        <f t="shared" si="121"/>
        <v>1</v>
      </c>
      <c r="S1138" t="str">
        <f t="shared" si="122"/>
        <v>eilC76 25 1999 0,25</v>
      </c>
      <c r="T1138" t="str">
        <f t="shared" si="123"/>
        <v>eilC76 25 1999 0,25_warmstart_544,369052670828</v>
      </c>
      <c r="U1138">
        <f t="shared" si="124"/>
        <v>0</v>
      </c>
      <c r="V1138">
        <f t="shared" si="125"/>
        <v>1</v>
      </c>
      <c r="W1138">
        <f t="shared" si="119"/>
        <v>2</v>
      </c>
    </row>
    <row r="1139" spans="1:23" x14ac:dyDescent="0.2">
      <c r="A1139">
        <v>48</v>
      </c>
      <c r="B1139">
        <v>2256</v>
      </c>
      <c r="C1139">
        <v>50</v>
      </c>
      <c r="D1139" t="s">
        <v>16</v>
      </c>
      <c r="E1139">
        <v>7202.6915941238403</v>
      </c>
      <c r="F1139" t="s">
        <v>17</v>
      </c>
      <c r="G1139" t="s">
        <v>17</v>
      </c>
      <c r="H1139">
        <v>0</v>
      </c>
      <c r="I1139">
        <v>24508</v>
      </c>
      <c r="J1139">
        <v>0</v>
      </c>
      <c r="K1139">
        <v>0</v>
      </c>
      <c r="L1139">
        <v>2002</v>
      </c>
      <c r="M1139">
        <v>0.25</v>
      </c>
      <c r="N1139">
        <v>0</v>
      </c>
      <c r="O1139" t="s">
        <v>23</v>
      </c>
      <c r="P1139">
        <v>0</v>
      </c>
      <c r="Q1139" t="str">
        <f t="shared" si="120"/>
        <v>Medium</v>
      </c>
      <c r="R1139">
        <f t="shared" si="121"/>
        <v>0</v>
      </c>
      <c r="S1139" t="str">
        <f t="shared" si="122"/>
        <v>att48 50 2002 0,25</v>
      </c>
      <c r="T1139" t="str">
        <f t="shared" si="123"/>
        <v>att48 50 2002 0,25_cut_inf</v>
      </c>
      <c r="U1139" t="str">
        <f t="shared" si="124"/>
        <v>inf</v>
      </c>
      <c r="V1139">
        <f t="shared" si="125"/>
        <v>0</v>
      </c>
      <c r="W1139">
        <f t="shared" si="119"/>
        <v>2</v>
      </c>
    </row>
    <row r="1140" spans="1:23" x14ac:dyDescent="0.2">
      <c r="A1140">
        <v>33</v>
      </c>
      <c r="B1140">
        <v>1056</v>
      </c>
      <c r="C1140">
        <v>250</v>
      </c>
      <c r="D1140" t="s">
        <v>16</v>
      </c>
      <c r="E1140">
        <v>7208.8731806278201</v>
      </c>
      <c r="F1140" t="s">
        <v>17</v>
      </c>
      <c r="G1140" t="s">
        <v>17</v>
      </c>
      <c r="H1140">
        <v>0</v>
      </c>
      <c r="I1140">
        <v>211</v>
      </c>
      <c r="J1140">
        <v>0</v>
      </c>
      <c r="K1140">
        <v>0</v>
      </c>
      <c r="L1140">
        <v>1998</v>
      </c>
      <c r="M1140">
        <v>0.05</v>
      </c>
      <c r="N1140">
        <v>0</v>
      </c>
      <c r="O1140" t="s">
        <v>18</v>
      </c>
      <c r="P1140">
        <v>0</v>
      </c>
      <c r="Q1140" t="str">
        <f t="shared" si="120"/>
        <v>Medium</v>
      </c>
      <c r="R1140">
        <f t="shared" si="121"/>
        <v>0</v>
      </c>
      <c r="S1140" t="str">
        <f t="shared" si="122"/>
        <v>eil33 250 1998 0,05</v>
      </c>
      <c r="T1140" t="str">
        <f t="shared" si="123"/>
        <v>eil33 250 1998 0,05_cut_inf</v>
      </c>
      <c r="U1140" t="str">
        <f t="shared" si="124"/>
        <v>inf</v>
      </c>
      <c r="V1140">
        <f t="shared" si="125"/>
        <v>0</v>
      </c>
      <c r="W1140">
        <f t="shared" si="119"/>
        <v>2</v>
      </c>
    </row>
    <row r="1141" spans="1:23" x14ac:dyDescent="0.2">
      <c r="A1141">
        <v>22</v>
      </c>
      <c r="B1141">
        <v>462</v>
      </c>
      <c r="C1141">
        <v>250</v>
      </c>
      <c r="D1141" t="s">
        <v>19</v>
      </c>
      <c r="E1141">
        <v>1452.77003765106</v>
      </c>
      <c r="F1141">
        <v>278.43707695875997</v>
      </c>
      <c r="G1141">
        <v>0</v>
      </c>
      <c r="H1141">
        <v>8.6296627521514893</v>
      </c>
      <c r="I1141">
        <v>233</v>
      </c>
      <c r="J1141">
        <v>98</v>
      </c>
      <c r="K1141">
        <v>0.1</v>
      </c>
      <c r="L1141">
        <v>2000</v>
      </c>
      <c r="M1141">
        <v>0.75</v>
      </c>
      <c r="N1141">
        <v>18615</v>
      </c>
      <c r="O1141" t="s">
        <v>22</v>
      </c>
      <c r="P1141">
        <v>0.420600858369098</v>
      </c>
      <c r="Q1141" t="str">
        <f t="shared" si="120"/>
        <v>Small</v>
      </c>
      <c r="R1141">
        <f t="shared" si="121"/>
        <v>1</v>
      </c>
      <c r="S1141" t="str">
        <f t="shared" si="122"/>
        <v>eil22 250 2000 0,75</v>
      </c>
      <c r="T1141" t="str">
        <f t="shared" si="123"/>
        <v>eil22 250 2000 0,75_warmstart_278,43707695876</v>
      </c>
      <c r="U1141">
        <f t="shared" si="124"/>
        <v>0</v>
      </c>
      <c r="V1141">
        <f t="shared" si="125"/>
        <v>1</v>
      </c>
      <c r="W1141">
        <f t="shared" si="119"/>
        <v>2</v>
      </c>
    </row>
    <row r="1142" spans="1:23" x14ac:dyDescent="0.2">
      <c r="A1142">
        <v>33</v>
      </c>
      <c r="B1142">
        <v>1056</v>
      </c>
      <c r="C1142">
        <v>50</v>
      </c>
      <c r="D1142" t="s">
        <v>16</v>
      </c>
      <c r="E1142">
        <v>1226.06426405906</v>
      </c>
      <c r="F1142">
        <v>442.65348671178702</v>
      </c>
      <c r="G1142">
        <v>0</v>
      </c>
      <c r="H1142">
        <v>0</v>
      </c>
      <c r="I1142">
        <v>9811</v>
      </c>
      <c r="J1142">
        <v>0</v>
      </c>
      <c r="K1142">
        <v>0</v>
      </c>
      <c r="L1142">
        <v>2001</v>
      </c>
      <c r="M1142">
        <v>0.05</v>
      </c>
      <c r="N1142">
        <v>0</v>
      </c>
      <c r="O1142" t="s">
        <v>18</v>
      </c>
      <c r="P1142">
        <v>0</v>
      </c>
      <c r="Q1142" t="str">
        <f t="shared" si="120"/>
        <v>Medium</v>
      </c>
      <c r="R1142">
        <f t="shared" si="121"/>
        <v>1</v>
      </c>
      <c r="S1142" t="str">
        <f t="shared" si="122"/>
        <v>eil33 50 2001 0,05</v>
      </c>
      <c r="T1142" t="str">
        <f t="shared" si="123"/>
        <v>eil33 50 2001 0,05_cut_442,653486711787</v>
      </c>
      <c r="U1142">
        <f t="shared" si="124"/>
        <v>0</v>
      </c>
      <c r="V1142">
        <f t="shared" si="125"/>
        <v>1</v>
      </c>
      <c r="W1142">
        <f t="shared" si="119"/>
        <v>2</v>
      </c>
    </row>
    <row r="1143" spans="1:23" x14ac:dyDescent="0.2">
      <c r="A1143">
        <v>30</v>
      </c>
      <c r="B1143">
        <v>870</v>
      </c>
      <c r="C1143">
        <v>50</v>
      </c>
      <c r="D1143" t="s">
        <v>16</v>
      </c>
      <c r="E1143">
        <v>87.138456821441594</v>
      </c>
      <c r="F1143">
        <v>382.72988778852903</v>
      </c>
      <c r="G1143">
        <v>0</v>
      </c>
      <c r="H1143">
        <v>0</v>
      </c>
      <c r="I1143">
        <v>1944</v>
      </c>
      <c r="J1143">
        <v>0</v>
      </c>
      <c r="K1143">
        <v>0</v>
      </c>
      <c r="L1143">
        <v>2001</v>
      </c>
      <c r="M1143">
        <v>0.25</v>
      </c>
      <c r="N1143">
        <v>0</v>
      </c>
      <c r="O1143" t="s">
        <v>28</v>
      </c>
      <c r="P1143">
        <v>0</v>
      </c>
      <c r="Q1143" t="str">
        <f t="shared" si="120"/>
        <v>Medium</v>
      </c>
      <c r="R1143">
        <f t="shared" si="121"/>
        <v>1</v>
      </c>
      <c r="S1143" t="str">
        <f t="shared" si="122"/>
        <v>eil30 50 2001 0,25</v>
      </c>
      <c r="T1143" t="str">
        <f t="shared" si="123"/>
        <v>eil30 50 2001 0,25_cut_382,729887788529</v>
      </c>
      <c r="U1143">
        <f t="shared" si="124"/>
        <v>0</v>
      </c>
      <c r="V1143">
        <f t="shared" si="125"/>
        <v>1</v>
      </c>
      <c r="W1143">
        <f t="shared" si="119"/>
        <v>2</v>
      </c>
    </row>
    <row r="1144" spans="1:23" x14ac:dyDescent="0.2">
      <c r="A1144">
        <v>7</v>
      </c>
      <c r="B1144">
        <v>42</v>
      </c>
      <c r="C1144">
        <v>25</v>
      </c>
      <c r="D1144" t="s">
        <v>16</v>
      </c>
      <c r="E1144">
        <v>0.59281110763549805</v>
      </c>
      <c r="F1144">
        <v>103.64</v>
      </c>
      <c r="G1144">
        <v>0</v>
      </c>
      <c r="H1144">
        <v>0</v>
      </c>
      <c r="I1144">
        <v>170</v>
      </c>
      <c r="J1144">
        <v>0</v>
      </c>
      <c r="K1144">
        <v>0</v>
      </c>
      <c r="L1144">
        <v>2001</v>
      </c>
      <c r="M1144">
        <v>0.25</v>
      </c>
      <c r="N1144">
        <v>0</v>
      </c>
      <c r="O1144" t="s">
        <v>27</v>
      </c>
      <c r="P1144">
        <v>0</v>
      </c>
      <c r="Q1144" t="str">
        <f t="shared" si="120"/>
        <v>Small</v>
      </c>
      <c r="R1144">
        <f t="shared" si="121"/>
        <v>1</v>
      </c>
      <c r="S1144" t="str">
        <f t="shared" si="122"/>
        <v>eil7 25 2001 0,25</v>
      </c>
      <c r="T1144" t="str">
        <f t="shared" si="123"/>
        <v>eil7 25 2001 0,25_cut_103,64</v>
      </c>
      <c r="U1144">
        <f t="shared" si="124"/>
        <v>0</v>
      </c>
      <c r="V1144">
        <f t="shared" si="125"/>
        <v>1</v>
      </c>
      <c r="W1144">
        <f t="shared" si="119"/>
        <v>2</v>
      </c>
    </row>
    <row r="1145" spans="1:23" x14ac:dyDescent="0.2">
      <c r="A1145">
        <v>30</v>
      </c>
      <c r="B1145">
        <v>870</v>
      </c>
      <c r="C1145">
        <v>25</v>
      </c>
      <c r="D1145" t="s">
        <v>19</v>
      </c>
      <c r="E1145">
        <v>14.8826887607574</v>
      </c>
      <c r="F1145">
        <v>382.72988778852903</v>
      </c>
      <c r="G1145">
        <v>0</v>
      </c>
      <c r="H1145">
        <v>1.99444079399108</v>
      </c>
      <c r="I1145">
        <v>377</v>
      </c>
      <c r="J1145">
        <v>234</v>
      </c>
      <c r="K1145">
        <v>0.1</v>
      </c>
      <c r="L1145">
        <v>1998</v>
      </c>
      <c r="M1145">
        <v>0.75</v>
      </c>
      <c r="N1145">
        <v>27</v>
      </c>
      <c r="O1145" t="s">
        <v>28</v>
      </c>
      <c r="P1145">
        <v>0.62068965517241304</v>
      </c>
      <c r="Q1145" t="str">
        <f t="shared" si="120"/>
        <v>Medium</v>
      </c>
      <c r="R1145">
        <f t="shared" si="121"/>
        <v>1</v>
      </c>
      <c r="S1145" t="str">
        <f t="shared" si="122"/>
        <v>eil30 25 1998 0,75</v>
      </c>
      <c r="T1145" t="str">
        <f t="shared" si="123"/>
        <v>eil30 25 1998 0,75_warmstart_382,729887788529</v>
      </c>
      <c r="U1145">
        <f t="shared" si="124"/>
        <v>0</v>
      </c>
      <c r="V1145">
        <f t="shared" si="125"/>
        <v>1</v>
      </c>
      <c r="W1145">
        <f t="shared" si="119"/>
        <v>2</v>
      </c>
    </row>
    <row r="1146" spans="1:23" x14ac:dyDescent="0.2">
      <c r="A1146">
        <v>33</v>
      </c>
      <c r="B1146">
        <v>1056</v>
      </c>
      <c r="C1146">
        <v>50</v>
      </c>
      <c r="D1146" t="s">
        <v>19</v>
      </c>
      <c r="E1146">
        <v>379.72596836090003</v>
      </c>
      <c r="F1146">
        <v>442.65348671178799</v>
      </c>
      <c r="G1146">
        <v>0</v>
      </c>
      <c r="H1146">
        <v>4.5434005260467503</v>
      </c>
      <c r="I1146">
        <v>366</v>
      </c>
      <c r="J1146">
        <v>239</v>
      </c>
      <c r="K1146">
        <v>0.1</v>
      </c>
      <c r="L1146">
        <v>1998</v>
      </c>
      <c r="M1146">
        <v>0.75</v>
      </c>
      <c r="N1146">
        <v>7429</v>
      </c>
      <c r="O1146" t="s">
        <v>18</v>
      </c>
      <c r="P1146">
        <v>0.65300546448087404</v>
      </c>
      <c r="Q1146" t="str">
        <f t="shared" si="120"/>
        <v>Medium</v>
      </c>
      <c r="R1146">
        <f t="shared" si="121"/>
        <v>1</v>
      </c>
      <c r="S1146" t="str">
        <f t="shared" si="122"/>
        <v>eil33 50 1998 0,75</v>
      </c>
      <c r="T1146" t="str">
        <f t="shared" si="123"/>
        <v>eil33 50 1998 0,75_warmstart_442,653486711788</v>
      </c>
      <c r="U1146">
        <f t="shared" si="124"/>
        <v>0</v>
      </c>
      <c r="V1146">
        <f t="shared" si="125"/>
        <v>1</v>
      </c>
      <c r="W1146">
        <f t="shared" si="119"/>
        <v>2</v>
      </c>
    </row>
    <row r="1147" spans="1:23" x14ac:dyDescent="0.2">
      <c r="A1147">
        <v>31</v>
      </c>
      <c r="B1147">
        <v>930</v>
      </c>
      <c r="C1147">
        <v>100</v>
      </c>
      <c r="D1147" t="s">
        <v>16</v>
      </c>
      <c r="E1147">
        <v>18.538639545440599</v>
      </c>
      <c r="F1147">
        <v>222.99999999999901</v>
      </c>
      <c r="G1147">
        <v>0</v>
      </c>
      <c r="H1147">
        <v>0</v>
      </c>
      <c r="I1147">
        <v>351</v>
      </c>
      <c r="J1147">
        <v>0</v>
      </c>
      <c r="K1147">
        <v>0</v>
      </c>
      <c r="L1147">
        <v>1998</v>
      </c>
      <c r="M1147">
        <v>0.25</v>
      </c>
      <c r="N1147">
        <v>0</v>
      </c>
      <c r="O1147" t="s">
        <v>24</v>
      </c>
      <c r="P1147">
        <v>0</v>
      </c>
      <c r="Q1147" t="str">
        <f t="shared" si="120"/>
        <v>Medium</v>
      </c>
      <c r="R1147">
        <f t="shared" si="121"/>
        <v>1</v>
      </c>
      <c r="S1147" t="str">
        <f t="shared" si="122"/>
        <v>eil31 100 1998 0,25</v>
      </c>
      <c r="T1147" t="str">
        <f t="shared" si="123"/>
        <v>eil31 100 1998 0,25_cut_222,999999999999</v>
      </c>
      <c r="U1147">
        <f t="shared" si="124"/>
        <v>0</v>
      </c>
      <c r="V1147">
        <f t="shared" si="125"/>
        <v>1</v>
      </c>
      <c r="W1147">
        <f t="shared" si="119"/>
        <v>2</v>
      </c>
    </row>
    <row r="1148" spans="1:23" x14ac:dyDescent="0.2">
      <c r="A1148">
        <v>33</v>
      </c>
      <c r="B1148">
        <v>1056</v>
      </c>
      <c r="C1148">
        <v>100</v>
      </c>
      <c r="D1148" t="s">
        <v>19</v>
      </c>
      <c r="E1148">
        <v>1237.90770339965</v>
      </c>
      <c r="F1148">
        <v>442.653486711776</v>
      </c>
      <c r="G1148">
        <v>0</v>
      </c>
      <c r="H1148">
        <v>13.915312290191601</v>
      </c>
      <c r="I1148">
        <v>361</v>
      </c>
      <c r="J1148">
        <v>159</v>
      </c>
      <c r="K1148">
        <v>0.1</v>
      </c>
      <c r="L1148">
        <v>1998</v>
      </c>
      <c r="M1148">
        <v>0.25</v>
      </c>
      <c r="N1148">
        <v>22716</v>
      </c>
      <c r="O1148" t="s">
        <v>18</v>
      </c>
      <c r="P1148">
        <v>0.44044321329639802</v>
      </c>
      <c r="Q1148" t="str">
        <f t="shared" si="120"/>
        <v>Medium</v>
      </c>
      <c r="R1148">
        <f t="shared" si="121"/>
        <v>1</v>
      </c>
      <c r="S1148" t="str">
        <f t="shared" si="122"/>
        <v>eil33 100 1998 0,25</v>
      </c>
      <c r="T1148" t="str">
        <f t="shared" si="123"/>
        <v>eil33 100 1998 0,25_warmstart_442,653486711776</v>
      </c>
      <c r="U1148">
        <f t="shared" si="124"/>
        <v>0</v>
      </c>
      <c r="V1148">
        <f t="shared" si="125"/>
        <v>1</v>
      </c>
      <c r="W1148">
        <f t="shared" si="119"/>
        <v>2</v>
      </c>
    </row>
    <row r="1149" spans="1:23" x14ac:dyDescent="0.2">
      <c r="A1149">
        <v>101</v>
      </c>
      <c r="B1149">
        <v>10100</v>
      </c>
      <c r="C1149">
        <v>50</v>
      </c>
      <c r="D1149" t="s">
        <v>16</v>
      </c>
      <c r="E1149">
        <v>7211.2860648632004</v>
      </c>
      <c r="F1149" t="s">
        <v>17</v>
      </c>
      <c r="G1149" t="s">
        <v>17</v>
      </c>
      <c r="H1149">
        <v>0</v>
      </c>
      <c r="I1149">
        <v>8891</v>
      </c>
      <c r="J1149">
        <v>0</v>
      </c>
      <c r="K1149">
        <v>0</v>
      </c>
      <c r="L1149">
        <v>2002</v>
      </c>
      <c r="M1149">
        <v>0.25</v>
      </c>
      <c r="N1149">
        <v>0</v>
      </c>
      <c r="O1149" t="s">
        <v>32</v>
      </c>
      <c r="P1149">
        <v>0</v>
      </c>
      <c r="Q1149" t="str">
        <f t="shared" si="120"/>
        <v>Large</v>
      </c>
      <c r="R1149">
        <f t="shared" si="121"/>
        <v>0</v>
      </c>
      <c r="S1149" t="str">
        <f t="shared" si="122"/>
        <v>eilB101 50 2002 0,25</v>
      </c>
      <c r="T1149" t="str">
        <f t="shared" si="123"/>
        <v>eilB101 50 2002 0,25_cut_inf</v>
      </c>
      <c r="U1149" t="str">
        <f t="shared" si="124"/>
        <v>inf</v>
      </c>
      <c r="V1149">
        <f t="shared" si="125"/>
        <v>0</v>
      </c>
      <c r="W1149">
        <f t="shared" si="119"/>
        <v>2</v>
      </c>
    </row>
    <row r="1150" spans="1:23" x14ac:dyDescent="0.2">
      <c r="A1150">
        <v>22</v>
      </c>
      <c r="B1150">
        <v>462</v>
      </c>
      <c r="C1150">
        <v>25</v>
      </c>
      <c r="D1150" t="s">
        <v>16</v>
      </c>
      <c r="E1150">
        <v>18.9208343029022</v>
      </c>
      <c r="F1150">
        <v>278.43707695875997</v>
      </c>
      <c r="G1150">
        <v>0</v>
      </c>
      <c r="H1150">
        <v>0</v>
      </c>
      <c r="I1150">
        <v>1643</v>
      </c>
      <c r="J1150">
        <v>0</v>
      </c>
      <c r="K1150">
        <v>0</v>
      </c>
      <c r="L1150">
        <v>1998</v>
      </c>
      <c r="M1150">
        <v>0.75</v>
      </c>
      <c r="N1150">
        <v>0</v>
      </c>
      <c r="O1150" t="s">
        <v>22</v>
      </c>
      <c r="P1150">
        <v>0</v>
      </c>
      <c r="Q1150" t="str">
        <f t="shared" si="120"/>
        <v>Small</v>
      </c>
      <c r="R1150">
        <f t="shared" si="121"/>
        <v>1</v>
      </c>
      <c r="S1150" t="str">
        <f t="shared" si="122"/>
        <v>eil22 25 1998 0,75</v>
      </c>
      <c r="T1150" t="str">
        <f t="shared" si="123"/>
        <v>eil22 25 1998 0,75_cut_278,43707695876</v>
      </c>
      <c r="U1150">
        <f t="shared" si="124"/>
        <v>0</v>
      </c>
      <c r="V1150">
        <f t="shared" si="125"/>
        <v>1</v>
      </c>
      <c r="W1150">
        <f t="shared" si="119"/>
        <v>2</v>
      </c>
    </row>
    <row r="1151" spans="1:23" x14ac:dyDescent="0.2">
      <c r="A1151">
        <v>13</v>
      </c>
      <c r="B1151">
        <v>156</v>
      </c>
      <c r="C1151">
        <v>25</v>
      </c>
      <c r="D1151" t="s">
        <v>16</v>
      </c>
      <c r="E1151">
        <v>0.95006060600280695</v>
      </c>
      <c r="F1151">
        <v>152.99999999999901</v>
      </c>
      <c r="G1151">
        <v>0</v>
      </c>
      <c r="H1151">
        <v>0</v>
      </c>
      <c r="I1151">
        <v>54</v>
      </c>
      <c r="J1151">
        <v>0</v>
      </c>
      <c r="K1151">
        <v>0</v>
      </c>
      <c r="L1151">
        <v>2001</v>
      </c>
      <c r="M1151">
        <v>0.25</v>
      </c>
      <c r="N1151">
        <v>0</v>
      </c>
      <c r="O1151" t="s">
        <v>21</v>
      </c>
      <c r="P1151">
        <v>0</v>
      </c>
      <c r="Q1151" t="str">
        <f t="shared" si="120"/>
        <v>Small</v>
      </c>
      <c r="R1151">
        <f t="shared" si="121"/>
        <v>1</v>
      </c>
      <c r="S1151" t="str">
        <f t="shared" si="122"/>
        <v>eil13 25 2001 0,25</v>
      </c>
      <c r="T1151" t="str">
        <f t="shared" si="123"/>
        <v>eil13 25 2001 0,25_cut_152,999999999999</v>
      </c>
      <c r="U1151">
        <f t="shared" si="124"/>
        <v>0</v>
      </c>
      <c r="V1151">
        <f t="shared" si="125"/>
        <v>1</v>
      </c>
      <c r="W1151">
        <f t="shared" si="119"/>
        <v>2</v>
      </c>
    </row>
    <row r="1152" spans="1:23" x14ac:dyDescent="0.2">
      <c r="A1152">
        <v>76</v>
      </c>
      <c r="B1152">
        <v>5700</v>
      </c>
      <c r="C1152">
        <v>25</v>
      </c>
      <c r="D1152" t="s">
        <v>19</v>
      </c>
      <c r="E1152">
        <v>3482.8469367027201</v>
      </c>
      <c r="F1152">
        <v>544.36905267082795</v>
      </c>
      <c r="G1152" s="1">
        <v>6.9852728414628204E-6</v>
      </c>
      <c r="H1152">
        <v>5.72008776664733</v>
      </c>
      <c r="I1152">
        <v>459</v>
      </c>
      <c r="J1152">
        <v>106</v>
      </c>
      <c r="K1152">
        <v>0.1</v>
      </c>
      <c r="L1152">
        <v>2000</v>
      </c>
      <c r="M1152">
        <v>0.75</v>
      </c>
      <c r="N1152">
        <v>4622</v>
      </c>
      <c r="O1152" t="s">
        <v>33</v>
      </c>
      <c r="P1152">
        <v>0.23093681917211301</v>
      </c>
      <c r="Q1152" t="str">
        <f t="shared" si="120"/>
        <v>Large</v>
      </c>
      <c r="R1152">
        <f t="shared" si="121"/>
        <v>1</v>
      </c>
      <c r="S1152" t="str">
        <f t="shared" si="122"/>
        <v>eilC76 25 2000 0,75</v>
      </c>
      <c r="T1152" t="str">
        <f t="shared" si="123"/>
        <v>eilC76 25 2000 0,75_warmstart_544,369052670828</v>
      </c>
      <c r="U1152">
        <f t="shared" si="124"/>
        <v>6.9852728414628204E-6</v>
      </c>
      <c r="V1152">
        <f t="shared" si="125"/>
        <v>0</v>
      </c>
      <c r="W1152">
        <f t="shared" si="119"/>
        <v>2</v>
      </c>
    </row>
    <row r="1153" spans="1:23" x14ac:dyDescent="0.2">
      <c r="A1153">
        <v>30</v>
      </c>
      <c r="B1153">
        <v>870</v>
      </c>
      <c r="C1153">
        <v>25</v>
      </c>
      <c r="D1153" t="s">
        <v>19</v>
      </c>
      <c r="E1153">
        <v>20.776460647583001</v>
      </c>
      <c r="F1153">
        <v>382.72988778852903</v>
      </c>
      <c r="G1153">
        <v>0</v>
      </c>
      <c r="H1153">
        <v>1.3001854419708201</v>
      </c>
      <c r="I1153">
        <v>343</v>
      </c>
      <c r="J1153">
        <v>222</v>
      </c>
      <c r="K1153">
        <v>0.1</v>
      </c>
      <c r="L1153">
        <v>2001</v>
      </c>
      <c r="M1153">
        <v>0.25</v>
      </c>
      <c r="N1153">
        <v>0</v>
      </c>
      <c r="O1153" t="s">
        <v>28</v>
      </c>
      <c r="P1153">
        <v>0.64723032069970798</v>
      </c>
      <c r="Q1153" t="str">
        <f t="shared" si="120"/>
        <v>Medium</v>
      </c>
      <c r="R1153">
        <f t="shared" si="121"/>
        <v>1</v>
      </c>
      <c r="S1153" t="str">
        <f t="shared" si="122"/>
        <v>eil30 25 2001 0,25</v>
      </c>
      <c r="T1153" t="str">
        <f t="shared" si="123"/>
        <v>eil30 25 2001 0,25_warmstart_382,729887788529</v>
      </c>
      <c r="U1153">
        <f t="shared" si="124"/>
        <v>0</v>
      </c>
      <c r="V1153">
        <f t="shared" si="125"/>
        <v>1</v>
      </c>
      <c r="W1153">
        <f t="shared" si="119"/>
        <v>2</v>
      </c>
    </row>
    <row r="1154" spans="1:23" x14ac:dyDescent="0.2">
      <c r="A1154">
        <v>33</v>
      </c>
      <c r="B1154">
        <v>1056</v>
      </c>
      <c r="C1154">
        <v>50</v>
      </c>
      <c r="D1154" t="s">
        <v>19</v>
      </c>
      <c r="E1154">
        <v>65.384183645248399</v>
      </c>
      <c r="F1154">
        <v>442.65348671178799</v>
      </c>
      <c r="G1154">
        <v>0</v>
      </c>
      <c r="H1154">
        <v>6.2854645252227703</v>
      </c>
      <c r="I1154">
        <v>403</v>
      </c>
      <c r="J1154">
        <v>257</v>
      </c>
      <c r="K1154">
        <v>0.1</v>
      </c>
      <c r="L1154">
        <v>2001</v>
      </c>
      <c r="M1154">
        <v>0.25</v>
      </c>
      <c r="N1154">
        <v>634</v>
      </c>
      <c r="O1154" t="s">
        <v>18</v>
      </c>
      <c r="P1154">
        <v>0.63771712158808902</v>
      </c>
      <c r="Q1154" t="str">
        <f t="shared" si="120"/>
        <v>Medium</v>
      </c>
      <c r="R1154">
        <f t="shared" si="121"/>
        <v>1</v>
      </c>
      <c r="S1154" t="str">
        <f t="shared" si="122"/>
        <v>eil33 50 2001 0,25</v>
      </c>
      <c r="T1154" t="str">
        <f t="shared" si="123"/>
        <v>eil33 50 2001 0,25_warmstart_442,653486711788</v>
      </c>
      <c r="U1154">
        <f t="shared" si="124"/>
        <v>0</v>
      </c>
      <c r="V1154">
        <f t="shared" si="125"/>
        <v>1</v>
      </c>
      <c r="W1154">
        <f t="shared" ref="W1154:W1217" si="126">COUNTIF(S:S,S1154)</f>
        <v>2</v>
      </c>
    </row>
    <row r="1155" spans="1:23" x14ac:dyDescent="0.2">
      <c r="A1155">
        <v>22</v>
      </c>
      <c r="B1155">
        <v>462</v>
      </c>
      <c r="C1155">
        <v>25</v>
      </c>
      <c r="D1155" t="s">
        <v>19</v>
      </c>
      <c r="E1155">
        <v>25.929900407791099</v>
      </c>
      <c r="F1155">
        <v>278.43707695875997</v>
      </c>
      <c r="G1155">
        <v>0</v>
      </c>
      <c r="H1155">
        <v>1.3649992942810001</v>
      </c>
      <c r="I1155">
        <v>212</v>
      </c>
      <c r="J1155">
        <v>116</v>
      </c>
      <c r="K1155">
        <v>0.1</v>
      </c>
      <c r="L1155">
        <v>2000</v>
      </c>
      <c r="M1155">
        <v>0.05</v>
      </c>
      <c r="N1155">
        <v>2734</v>
      </c>
      <c r="O1155" t="s">
        <v>22</v>
      </c>
      <c r="P1155">
        <v>0.54716981132075404</v>
      </c>
      <c r="Q1155" t="str">
        <f t="shared" ref="Q1155:Q1218" si="127">IF(A1155&lt;25,"Small",IF(A1155&lt;50,"Medium","Large"))</f>
        <v>Small</v>
      </c>
      <c r="R1155">
        <f t="shared" ref="R1155:R1218" si="128">IF(ISNUMBER(G1155),1,0)</f>
        <v>1</v>
      </c>
      <c r="S1155" t="str">
        <f t="shared" ref="S1155:S1218" si="129">O1155 &amp; " " &amp; C1155  &amp; " " &amp; L1155 &amp; " " &amp; M1155</f>
        <v>eil22 25 2000 0,05</v>
      </c>
      <c r="T1155" t="str">
        <f t="shared" ref="T1155:T1218" si="130">S1155&amp;"_"&amp;D1155&amp;"_"&amp;F1155</f>
        <v>eil22 25 2000 0,05_warmstart_278,43707695876</v>
      </c>
      <c r="U1155">
        <f t="shared" ref="U1155:U1218" si="131">IF(AND(D1155="warmstart", COUNTIF(T:T,S1155 &amp; "_cut_inf") &gt; 0), "Niet meedoen",G1155)</f>
        <v>0</v>
      </c>
      <c r="V1155">
        <f t="shared" ref="V1155:V1218" si="132">IF(G1155=0,1,0)</f>
        <v>1</v>
      </c>
      <c r="W1155">
        <f t="shared" si="126"/>
        <v>2</v>
      </c>
    </row>
    <row r="1156" spans="1:23" x14ac:dyDescent="0.2">
      <c r="A1156">
        <v>51</v>
      </c>
      <c r="B1156">
        <v>2550</v>
      </c>
      <c r="C1156">
        <v>25</v>
      </c>
      <c r="D1156" t="s">
        <v>16</v>
      </c>
      <c r="E1156">
        <v>676.94826793670597</v>
      </c>
      <c r="F1156">
        <v>428.87175639203298</v>
      </c>
      <c r="G1156">
        <v>0</v>
      </c>
      <c r="H1156">
        <v>0</v>
      </c>
      <c r="I1156">
        <v>8174</v>
      </c>
      <c r="J1156">
        <v>0</v>
      </c>
      <c r="K1156">
        <v>0</v>
      </c>
      <c r="L1156">
        <v>2002</v>
      </c>
      <c r="M1156">
        <v>0.25</v>
      </c>
      <c r="N1156">
        <v>0</v>
      </c>
      <c r="O1156" t="s">
        <v>20</v>
      </c>
      <c r="P1156">
        <v>0</v>
      </c>
      <c r="Q1156" t="str">
        <f t="shared" si="127"/>
        <v>Large</v>
      </c>
      <c r="R1156">
        <f t="shared" si="128"/>
        <v>1</v>
      </c>
      <c r="S1156" t="str">
        <f t="shared" si="129"/>
        <v>eil51 25 2002 0,25</v>
      </c>
      <c r="T1156" t="str">
        <f t="shared" si="130"/>
        <v>eil51 25 2002 0,25_cut_428,871756392033</v>
      </c>
      <c r="U1156">
        <f t="shared" si="131"/>
        <v>0</v>
      </c>
      <c r="V1156">
        <f t="shared" si="132"/>
        <v>1</v>
      </c>
      <c r="W1156">
        <f t="shared" si="126"/>
        <v>2</v>
      </c>
    </row>
    <row r="1157" spans="1:23" x14ac:dyDescent="0.2">
      <c r="A1157">
        <v>23</v>
      </c>
      <c r="B1157">
        <v>506</v>
      </c>
      <c r="C1157">
        <v>100</v>
      </c>
      <c r="D1157" t="s">
        <v>16</v>
      </c>
      <c r="E1157">
        <v>69.941724538803101</v>
      </c>
      <c r="F1157">
        <v>470.05859968022401</v>
      </c>
      <c r="G1157">
        <v>0</v>
      </c>
      <c r="H1157">
        <v>0</v>
      </c>
      <c r="I1157">
        <v>553</v>
      </c>
      <c r="J1157">
        <v>0</v>
      </c>
      <c r="K1157">
        <v>0</v>
      </c>
      <c r="L1157">
        <v>2002</v>
      </c>
      <c r="M1157">
        <v>0.25</v>
      </c>
      <c r="N1157">
        <v>0</v>
      </c>
      <c r="O1157" t="s">
        <v>25</v>
      </c>
      <c r="P1157">
        <v>0</v>
      </c>
      <c r="Q1157" t="str">
        <f t="shared" si="127"/>
        <v>Small</v>
      </c>
      <c r="R1157">
        <f t="shared" si="128"/>
        <v>1</v>
      </c>
      <c r="S1157" t="str">
        <f t="shared" si="129"/>
        <v>eil23 100 2002 0,25</v>
      </c>
      <c r="T1157" t="str">
        <f t="shared" si="130"/>
        <v>eil23 100 2002 0,25_cut_470,058599680224</v>
      </c>
      <c r="U1157">
        <f t="shared" si="131"/>
        <v>0</v>
      </c>
      <c r="V1157">
        <f t="shared" si="132"/>
        <v>1</v>
      </c>
      <c r="W1157">
        <f t="shared" si="126"/>
        <v>2</v>
      </c>
    </row>
    <row r="1158" spans="1:23" x14ac:dyDescent="0.2">
      <c r="A1158">
        <v>30</v>
      </c>
      <c r="B1158">
        <v>870</v>
      </c>
      <c r="C1158">
        <v>250</v>
      </c>
      <c r="D1158" t="s">
        <v>16</v>
      </c>
      <c r="E1158">
        <v>4656.0132741928101</v>
      </c>
      <c r="F1158">
        <v>382.72988778852402</v>
      </c>
      <c r="G1158">
        <v>0</v>
      </c>
      <c r="H1158">
        <v>0</v>
      </c>
      <c r="I1158">
        <v>7042</v>
      </c>
      <c r="J1158">
        <v>0</v>
      </c>
      <c r="K1158">
        <v>0</v>
      </c>
      <c r="L1158">
        <v>2000</v>
      </c>
      <c r="M1158">
        <v>0.05</v>
      </c>
      <c r="N1158">
        <v>0</v>
      </c>
      <c r="O1158" t="s">
        <v>28</v>
      </c>
      <c r="P1158">
        <v>0</v>
      </c>
      <c r="Q1158" t="str">
        <f t="shared" si="127"/>
        <v>Medium</v>
      </c>
      <c r="R1158">
        <f t="shared" si="128"/>
        <v>1</v>
      </c>
      <c r="S1158" t="str">
        <f t="shared" si="129"/>
        <v>eil30 250 2000 0,05</v>
      </c>
      <c r="T1158" t="str">
        <f t="shared" si="130"/>
        <v>eil30 250 2000 0,05_cut_382,729887788524</v>
      </c>
      <c r="U1158">
        <f t="shared" si="131"/>
        <v>0</v>
      </c>
      <c r="V1158">
        <f t="shared" si="132"/>
        <v>1</v>
      </c>
      <c r="W1158">
        <f t="shared" si="126"/>
        <v>2</v>
      </c>
    </row>
    <row r="1159" spans="1:23" x14ac:dyDescent="0.2">
      <c r="A1159">
        <v>7</v>
      </c>
      <c r="B1159">
        <v>42</v>
      </c>
      <c r="C1159">
        <v>50</v>
      </c>
      <c r="D1159" t="s">
        <v>19</v>
      </c>
      <c r="E1159">
        <v>1.4997913837432799</v>
      </c>
      <c r="F1159">
        <v>102.219999999999</v>
      </c>
      <c r="G1159">
        <v>0</v>
      </c>
      <c r="H1159">
        <v>0.39535355567932101</v>
      </c>
      <c r="I1159">
        <v>54</v>
      </c>
      <c r="J1159">
        <v>43</v>
      </c>
      <c r="K1159">
        <v>0.1</v>
      </c>
      <c r="L1159">
        <v>2001</v>
      </c>
      <c r="M1159">
        <v>0.25</v>
      </c>
      <c r="N1159">
        <v>512</v>
      </c>
      <c r="O1159" t="s">
        <v>27</v>
      </c>
      <c r="P1159">
        <v>0.79629629629629595</v>
      </c>
      <c r="Q1159" t="str">
        <f t="shared" si="127"/>
        <v>Small</v>
      </c>
      <c r="R1159">
        <f t="shared" si="128"/>
        <v>1</v>
      </c>
      <c r="S1159" t="str">
        <f t="shared" si="129"/>
        <v>eil7 50 2001 0,25</v>
      </c>
      <c r="T1159" t="str">
        <f t="shared" si="130"/>
        <v>eil7 50 2001 0,25_warmstart_102,219999999999</v>
      </c>
      <c r="U1159">
        <f t="shared" si="131"/>
        <v>0</v>
      </c>
      <c r="V1159">
        <f t="shared" si="132"/>
        <v>1</v>
      </c>
      <c r="W1159">
        <f t="shared" si="126"/>
        <v>2</v>
      </c>
    </row>
    <row r="1160" spans="1:23" x14ac:dyDescent="0.2">
      <c r="A1160">
        <v>76</v>
      </c>
      <c r="B1160">
        <v>5700</v>
      </c>
      <c r="C1160">
        <v>25</v>
      </c>
      <c r="D1160" t="s">
        <v>16</v>
      </c>
      <c r="E1160">
        <v>6022.1080520153</v>
      </c>
      <c r="F1160">
        <v>544.36905267082795</v>
      </c>
      <c r="G1160">
        <v>0</v>
      </c>
      <c r="H1160">
        <v>0</v>
      </c>
      <c r="I1160">
        <v>3588</v>
      </c>
      <c r="J1160">
        <v>0</v>
      </c>
      <c r="K1160">
        <v>0</v>
      </c>
      <c r="L1160">
        <v>2000</v>
      </c>
      <c r="M1160">
        <v>0.05</v>
      </c>
      <c r="N1160">
        <v>0</v>
      </c>
      <c r="O1160" t="s">
        <v>29</v>
      </c>
      <c r="P1160">
        <v>0</v>
      </c>
      <c r="Q1160" t="str">
        <f t="shared" si="127"/>
        <v>Large</v>
      </c>
      <c r="R1160">
        <f t="shared" si="128"/>
        <v>1</v>
      </c>
      <c r="S1160" t="str">
        <f t="shared" si="129"/>
        <v>eilD76 25 2000 0,05</v>
      </c>
      <c r="T1160" t="str">
        <f t="shared" si="130"/>
        <v>eilD76 25 2000 0,05_cut_544,369052670828</v>
      </c>
      <c r="U1160">
        <f t="shared" si="131"/>
        <v>0</v>
      </c>
      <c r="V1160">
        <f t="shared" si="132"/>
        <v>1</v>
      </c>
      <c r="W1160">
        <f t="shared" si="126"/>
        <v>2</v>
      </c>
    </row>
    <row r="1161" spans="1:23" x14ac:dyDescent="0.2">
      <c r="A1161">
        <v>101</v>
      </c>
      <c r="B1161">
        <v>10100</v>
      </c>
      <c r="C1161">
        <v>50</v>
      </c>
      <c r="D1161" t="s">
        <v>16</v>
      </c>
      <c r="E1161">
        <v>7211.0794401168796</v>
      </c>
      <c r="F1161">
        <v>685.37709571111395</v>
      </c>
      <c r="G1161">
        <v>6.8192885885144994E-2</v>
      </c>
      <c r="H1161">
        <v>0</v>
      </c>
      <c r="I1161">
        <v>5762</v>
      </c>
      <c r="J1161">
        <v>0</v>
      </c>
      <c r="K1161">
        <v>0</v>
      </c>
      <c r="L1161">
        <v>1999</v>
      </c>
      <c r="M1161">
        <v>0.25</v>
      </c>
      <c r="N1161">
        <v>0</v>
      </c>
      <c r="O1161" t="s">
        <v>31</v>
      </c>
      <c r="P1161">
        <v>0</v>
      </c>
      <c r="Q1161" t="str">
        <f t="shared" si="127"/>
        <v>Large</v>
      </c>
      <c r="R1161">
        <f t="shared" si="128"/>
        <v>1</v>
      </c>
      <c r="S1161" t="str">
        <f t="shared" si="129"/>
        <v>eilA101 50 1999 0,25</v>
      </c>
      <c r="T1161" t="str">
        <f t="shared" si="130"/>
        <v>eilA101 50 1999 0,25_cut_685,377095711114</v>
      </c>
      <c r="U1161">
        <f t="shared" si="131"/>
        <v>6.8192885885144994E-2</v>
      </c>
      <c r="V1161">
        <f t="shared" si="132"/>
        <v>0</v>
      </c>
      <c r="W1161">
        <f t="shared" si="126"/>
        <v>2</v>
      </c>
    </row>
    <row r="1162" spans="1:23" x14ac:dyDescent="0.2">
      <c r="A1162">
        <v>23</v>
      </c>
      <c r="B1162">
        <v>506</v>
      </c>
      <c r="C1162">
        <v>100</v>
      </c>
      <c r="D1162" t="s">
        <v>19</v>
      </c>
      <c r="E1162">
        <v>67.724251985549898</v>
      </c>
      <c r="F1162">
        <v>470.05859968022401</v>
      </c>
      <c r="G1162">
        <v>0</v>
      </c>
      <c r="H1162">
        <v>1.7453064918518</v>
      </c>
      <c r="I1162">
        <v>151</v>
      </c>
      <c r="J1162">
        <v>112</v>
      </c>
      <c r="K1162">
        <v>0.1</v>
      </c>
      <c r="L1162">
        <v>1998</v>
      </c>
      <c r="M1162">
        <v>0.05</v>
      </c>
      <c r="N1162">
        <v>0</v>
      </c>
      <c r="O1162" t="s">
        <v>25</v>
      </c>
      <c r="P1162">
        <v>0.741721854304635</v>
      </c>
      <c r="Q1162" t="str">
        <f t="shared" si="127"/>
        <v>Small</v>
      </c>
      <c r="R1162">
        <f t="shared" si="128"/>
        <v>1</v>
      </c>
      <c r="S1162" t="str">
        <f t="shared" si="129"/>
        <v>eil23 100 1998 0,05</v>
      </c>
      <c r="T1162" t="str">
        <f t="shared" si="130"/>
        <v>eil23 100 1998 0,05_warmstart_470,058599680224</v>
      </c>
      <c r="U1162">
        <f t="shared" si="131"/>
        <v>0</v>
      </c>
      <c r="V1162">
        <f t="shared" si="132"/>
        <v>1</v>
      </c>
      <c r="W1162">
        <f t="shared" si="126"/>
        <v>2</v>
      </c>
    </row>
    <row r="1163" spans="1:23" x14ac:dyDescent="0.2">
      <c r="A1163">
        <v>23</v>
      </c>
      <c r="B1163">
        <v>506</v>
      </c>
      <c r="C1163">
        <v>25</v>
      </c>
      <c r="D1163" t="s">
        <v>19</v>
      </c>
      <c r="E1163">
        <v>3.2978227138519198</v>
      </c>
      <c r="F1163">
        <v>470.05859968022298</v>
      </c>
      <c r="G1163">
        <v>0</v>
      </c>
      <c r="H1163">
        <v>0.78884935379028298</v>
      </c>
      <c r="I1163">
        <v>143</v>
      </c>
      <c r="J1163">
        <v>114</v>
      </c>
      <c r="K1163">
        <v>0.1</v>
      </c>
      <c r="L1163">
        <v>2001</v>
      </c>
      <c r="M1163">
        <v>0.25</v>
      </c>
      <c r="N1163">
        <v>0</v>
      </c>
      <c r="O1163" t="s">
        <v>25</v>
      </c>
      <c r="P1163">
        <v>0.79720279720279696</v>
      </c>
      <c r="Q1163" t="str">
        <f t="shared" si="127"/>
        <v>Small</v>
      </c>
      <c r="R1163">
        <f t="shared" si="128"/>
        <v>1</v>
      </c>
      <c r="S1163" t="str">
        <f t="shared" si="129"/>
        <v>eil23 25 2001 0,25</v>
      </c>
      <c r="T1163" t="str">
        <f t="shared" si="130"/>
        <v>eil23 25 2001 0,25_warmstart_470,058599680223</v>
      </c>
      <c r="U1163">
        <f t="shared" si="131"/>
        <v>0</v>
      </c>
      <c r="V1163">
        <f t="shared" si="132"/>
        <v>1</v>
      </c>
      <c r="W1163">
        <f t="shared" si="126"/>
        <v>2</v>
      </c>
    </row>
    <row r="1164" spans="1:23" x14ac:dyDescent="0.2">
      <c r="A1164">
        <v>31</v>
      </c>
      <c r="B1164">
        <v>930</v>
      </c>
      <c r="C1164">
        <v>25</v>
      </c>
      <c r="D1164" t="s">
        <v>19</v>
      </c>
      <c r="E1164">
        <v>2.6787400245666499</v>
      </c>
      <c r="F1164">
        <v>222.99999999999901</v>
      </c>
      <c r="G1164">
        <v>0</v>
      </c>
      <c r="H1164">
        <v>0.82641959190368597</v>
      </c>
      <c r="I1164">
        <v>96</v>
      </c>
      <c r="J1164">
        <v>73</v>
      </c>
      <c r="K1164">
        <v>0.1</v>
      </c>
      <c r="L1164">
        <v>2000</v>
      </c>
      <c r="M1164">
        <v>0.05</v>
      </c>
      <c r="N1164">
        <v>0</v>
      </c>
      <c r="O1164" t="s">
        <v>24</v>
      </c>
      <c r="P1164">
        <v>0.76041666666666596</v>
      </c>
      <c r="Q1164" t="str">
        <f t="shared" si="127"/>
        <v>Medium</v>
      </c>
      <c r="R1164">
        <f t="shared" si="128"/>
        <v>1</v>
      </c>
      <c r="S1164" t="str">
        <f t="shared" si="129"/>
        <v>eil31 25 2000 0,05</v>
      </c>
      <c r="T1164" t="str">
        <f t="shared" si="130"/>
        <v>eil31 25 2000 0,05_warmstart_222,999999999999</v>
      </c>
      <c r="U1164">
        <f t="shared" si="131"/>
        <v>0</v>
      </c>
      <c r="V1164">
        <f t="shared" si="132"/>
        <v>1</v>
      </c>
      <c r="W1164">
        <f t="shared" si="126"/>
        <v>2</v>
      </c>
    </row>
    <row r="1165" spans="1:23" x14ac:dyDescent="0.2">
      <c r="A1165">
        <v>48</v>
      </c>
      <c r="B1165">
        <v>2256</v>
      </c>
      <c r="C1165">
        <v>50</v>
      </c>
      <c r="D1165" t="s">
        <v>19</v>
      </c>
      <c r="E1165">
        <v>7203.5003514289801</v>
      </c>
      <c r="F1165" t="s">
        <v>17</v>
      </c>
      <c r="G1165" t="s">
        <v>17</v>
      </c>
      <c r="H1165">
        <v>6.8384528160095197</v>
      </c>
      <c r="I1165">
        <v>987</v>
      </c>
      <c r="J1165">
        <v>350</v>
      </c>
      <c r="K1165">
        <v>0.1</v>
      </c>
      <c r="L1165">
        <v>1998</v>
      </c>
      <c r="M1165">
        <v>0.75</v>
      </c>
      <c r="N1165">
        <v>58602</v>
      </c>
      <c r="O1165" t="s">
        <v>23</v>
      </c>
      <c r="P1165">
        <v>0.35460992907801397</v>
      </c>
      <c r="Q1165" t="str">
        <f t="shared" si="127"/>
        <v>Medium</v>
      </c>
      <c r="R1165">
        <f t="shared" si="128"/>
        <v>0</v>
      </c>
      <c r="S1165" t="str">
        <f t="shared" si="129"/>
        <v>att48 50 1998 0,75</v>
      </c>
      <c r="T1165" t="str">
        <f t="shared" si="130"/>
        <v>att48 50 1998 0,75_warmstart_inf</v>
      </c>
      <c r="U1165" t="str">
        <f t="shared" si="131"/>
        <v>Niet meedoen</v>
      </c>
      <c r="V1165">
        <f t="shared" si="132"/>
        <v>0</v>
      </c>
      <c r="W1165">
        <f t="shared" si="126"/>
        <v>2</v>
      </c>
    </row>
    <row r="1166" spans="1:23" x14ac:dyDescent="0.2">
      <c r="A1166">
        <v>13</v>
      </c>
      <c r="B1166">
        <v>156</v>
      </c>
      <c r="C1166">
        <v>100</v>
      </c>
      <c r="D1166" t="s">
        <v>19</v>
      </c>
      <c r="E1166">
        <v>8.9161641597747803</v>
      </c>
      <c r="F1166">
        <v>153</v>
      </c>
      <c r="G1166">
        <v>0</v>
      </c>
      <c r="H1166">
        <v>0.78795218467712402</v>
      </c>
      <c r="I1166">
        <v>33</v>
      </c>
      <c r="J1166">
        <v>28</v>
      </c>
      <c r="K1166">
        <v>0.1</v>
      </c>
      <c r="L1166">
        <v>1999</v>
      </c>
      <c r="M1166">
        <v>0.05</v>
      </c>
      <c r="N1166">
        <v>0</v>
      </c>
      <c r="O1166" t="s">
        <v>21</v>
      </c>
      <c r="P1166">
        <v>0.84848484848484795</v>
      </c>
      <c r="Q1166" t="str">
        <f t="shared" si="127"/>
        <v>Small</v>
      </c>
      <c r="R1166">
        <f t="shared" si="128"/>
        <v>1</v>
      </c>
      <c r="S1166" t="str">
        <f t="shared" si="129"/>
        <v>eil13 100 1999 0,05</v>
      </c>
      <c r="T1166" t="str">
        <f t="shared" si="130"/>
        <v>eil13 100 1999 0,05_warmstart_153</v>
      </c>
      <c r="U1166">
        <f t="shared" si="131"/>
        <v>0</v>
      </c>
      <c r="V1166">
        <f t="shared" si="132"/>
        <v>1</v>
      </c>
      <c r="W1166">
        <f t="shared" si="126"/>
        <v>2</v>
      </c>
    </row>
    <row r="1167" spans="1:23" x14ac:dyDescent="0.2">
      <c r="A1167">
        <v>33</v>
      </c>
      <c r="B1167">
        <v>1056</v>
      </c>
      <c r="C1167">
        <v>25</v>
      </c>
      <c r="D1167" t="s">
        <v>16</v>
      </c>
      <c r="E1167">
        <v>193.50301361083899</v>
      </c>
      <c r="F1167">
        <v>442.65348671178498</v>
      </c>
      <c r="G1167">
        <v>0</v>
      </c>
      <c r="H1167">
        <v>0</v>
      </c>
      <c r="I1167">
        <v>3146</v>
      </c>
      <c r="J1167">
        <v>0</v>
      </c>
      <c r="K1167">
        <v>0</v>
      </c>
      <c r="L1167">
        <v>1998</v>
      </c>
      <c r="M1167">
        <v>0.05</v>
      </c>
      <c r="N1167">
        <v>0</v>
      </c>
      <c r="O1167" t="s">
        <v>18</v>
      </c>
      <c r="P1167">
        <v>0</v>
      </c>
      <c r="Q1167" t="str">
        <f t="shared" si="127"/>
        <v>Medium</v>
      </c>
      <c r="R1167">
        <f t="shared" si="128"/>
        <v>1</v>
      </c>
      <c r="S1167" t="str">
        <f t="shared" si="129"/>
        <v>eil33 25 1998 0,05</v>
      </c>
      <c r="T1167" t="str">
        <f t="shared" si="130"/>
        <v>eil33 25 1998 0,05_cut_442,653486711785</v>
      </c>
      <c r="U1167">
        <f t="shared" si="131"/>
        <v>0</v>
      </c>
      <c r="V1167">
        <f t="shared" si="132"/>
        <v>1</v>
      </c>
      <c r="W1167">
        <f t="shared" si="126"/>
        <v>2</v>
      </c>
    </row>
    <row r="1168" spans="1:23" x14ac:dyDescent="0.2">
      <c r="A1168">
        <v>30</v>
      </c>
      <c r="B1168">
        <v>870</v>
      </c>
      <c r="C1168">
        <v>25</v>
      </c>
      <c r="D1168" t="s">
        <v>16</v>
      </c>
      <c r="E1168">
        <v>26.385175466537401</v>
      </c>
      <c r="F1168">
        <v>382.72988778852903</v>
      </c>
      <c r="G1168">
        <v>0</v>
      </c>
      <c r="H1168">
        <v>0</v>
      </c>
      <c r="I1168">
        <v>1226</v>
      </c>
      <c r="J1168">
        <v>0</v>
      </c>
      <c r="K1168">
        <v>0</v>
      </c>
      <c r="L1168">
        <v>1998</v>
      </c>
      <c r="M1168">
        <v>0.25</v>
      </c>
      <c r="N1168">
        <v>0</v>
      </c>
      <c r="O1168" t="s">
        <v>28</v>
      </c>
      <c r="P1168">
        <v>0</v>
      </c>
      <c r="Q1168" t="str">
        <f t="shared" si="127"/>
        <v>Medium</v>
      </c>
      <c r="R1168">
        <f t="shared" si="128"/>
        <v>1</v>
      </c>
      <c r="S1168" t="str">
        <f t="shared" si="129"/>
        <v>eil30 25 1998 0,25</v>
      </c>
      <c r="T1168" t="str">
        <f t="shared" si="130"/>
        <v>eil30 25 1998 0,25_cut_382,729887788529</v>
      </c>
      <c r="U1168">
        <f t="shared" si="131"/>
        <v>0</v>
      </c>
      <c r="V1168">
        <f t="shared" si="132"/>
        <v>1</v>
      </c>
      <c r="W1168">
        <f t="shared" si="126"/>
        <v>2</v>
      </c>
    </row>
    <row r="1169" spans="1:23" x14ac:dyDescent="0.2">
      <c r="A1169">
        <v>7</v>
      </c>
      <c r="B1169">
        <v>42</v>
      </c>
      <c r="C1169">
        <v>50</v>
      </c>
      <c r="D1169" t="s">
        <v>16</v>
      </c>
      <c r="E1169">
        <v>1.2149357795715301</v>
      </c>
      <c r="F1169">
        <v>103.019999999999</v>
      </c>
      <c r="G1169">
        <v>0</v>
      </c>
      <c r="H1169">
        <v>0</v>
      </c>
      <c r="I1169">
        <v>426</v>
      </c>
      <c r="J1169">
        <v>0</v>
      </c>
      <c r="K1169">
        <v>0</v>
      </c>
      <c r="L1169">
        <v>1998</v>
      </c>
      <c r="M1169">
        <v>0.25</v>
      </c>
      <c r="N1169">
        <v>0</v>
      </c>
      <c r="O1169" t="s">
        <v>27</v>
      </c>
      <c r="P1169">
        <v>0</v>
      </c>
      <c r="Q1169" t="str">
        <f t="shared" si="127"/>
        <v>Small</v>
      </c>
      <c r="R1169">
        <f t="shared" si="128"/>
        <v>1</v>
      </c>
      <c r="S1169" t="str">
        <f t="shared" si="129"/>
        <v>eil7 50 1998 0,25</v>
      </c>
      <c r="T1169" t="str">
        <f t="shared" si="130"/>
        <v>eil7 50 1998 0,25_cut_103,019999999999</v>
      </c>
      <c r="U1169">
        <f t="shared" si="131"/>
        <v>0</v>
      </c>
      <c r="V1169">
        <f t="shared" si="132"/>
        <v>1</v>
      </c>
      <c r="W1169">
        <f t="shared" si="126"/>
        <v>2</v>
      </c>
    </row>
    <row r="1170" spans="1:23" x14ac:dyDescent="0.2">
      <c r="A1170">
        <v>51</v>
      </c>
      <c r="B1170">
        <v>2550</v>
      </c>
      <c r="C1170">
        <v>100</v>
      </c>
      <c r="D1170" t="s">
        <v>16</v>
      </c>
      <c r="E1170">
        <v>7206.2304253578104</v>
      </c>
      <c r="F1170">
        <v>430.86061990557999</v>
      </c>
      <c r="G1170">
        <v>1.56830367057159E-2</v>
      </c>
      <c r="H1170">
        <v>0</v>
      </c>
      <c r="I1170">
        <v>11947</v>
      </c>
      <c r="J1170">
        <v>0</v>
      </c>
      <c r="K1170">
        <v>0</v>
      </c>
      <c r="L1170">
        <v>1999</v>
      </c>
      <c r="M1170">
        <v>0.25</v>
      </c>
      <c r="N1170">
        <v>0</v>
      </c>
      <c r="O1170" t="s">
        <v>20</v>
      </c>
      <c r="P1170">
        <v>0</v>
      </c>
      <c r="Q1170" t="str">
        <f t="shared" si="127"/>
        <v>Large</v>
      </c>
      <c r="R1170">
        <f t="shared" si="128"/>
        <v>1</v>
      </c>
      <c r="S1170" t="str">
        <f t="shared" si="129"/>
        <v>eil51 100 1999 0,25</v>
      </c>
      <c r="T1170" t="str">
        <f t="shared" si="130"/>
        <v>eil51 100 1999 0,25_cut_430,86061990558</v>
      </c>
      <c r="U1170">
        <f t="shared" si="131"/>
        <v>1.56830367057159E-2</v>
      </c>
      <c r="V1170">
        <f t="shared" si="132"/>
        <v>0</v>
      </c>
      <c r="W1170">
        <f t="shared" si="126"/>
        <v>2</v>
      </c>
    </row>
    <row r="1171" spans="1:23" x14ac:dyDescent="0.2">
      <c r="A1171">
        <v>51</v>
      </c>
      <c r="B1171">
        <v>2550</v>
      </c>
      <c r="C1171">
        <v>25</v>
      </c>
      <c r="D1171" t="s">
        <v>19</v>
      </c>
      <c r="E1171">
        <v>1611.6272971630001</v>
      </c>
      <c r="F1171">
        <v>428.871756392034</v>
      </c>
      <c r="G1171">
        <v>0</v>
      </c>
      <c r="H1171">
        <v>2.5072774887084899</v>
      </c>
      <c r="I1171">
        <v>301</v>
      </c>
      <c r="J1171">
        <v>66</v>
      </c>
      <c r="K1171">
        <v>0.1</v>
      </c>
      <c r="L1171">
        <v>1998</v>
      </c>
      <c r="M1171">
        <v>0.75</v>
      </c>
      <c r="N1171">
        <v>23898</v>
      </c>
      <c r="O1171" t="s">
        <v>20</v>
      </c>
      <c r="P1171">
        <v>0.21926910299003299</v>
      </c>
      <c r="Q1171" t="str">
        <f t="shared" si="127"/>
        <v>Large</v>
      </c>
      <c r="R1171">
        <f t="shared" si="128"/>
        <v>1</v>
      </c>
      <c r="S1171" t="str">
        <f t="shared" si="129"/>
        <v>eil51 25 1998 0,75</v>
      </c>
      <c r="T1171" t="str">
        <f t="shared" si="130"/>
        <v>eil51 25 1998 0,75_warmstart_428,871756392034</v>
      </c>
      <c r="U1171">
        <f t="shared" si="131"/>
        <v>0</v>
      </c>
      <c r="V1171">
        <f t="shared" si="132"/>
        <v>1</v>
      </c>
      <c r="W1171">
        <f t="shared" si="126"/>
        <v>2</v>
      </c>
    </row>
    <row r="1172" spans="1:23" x14ac:dyDescent="0.2">
      <c r="A1172">
        <v>22</v>
      </c>
      <c r="B1172">
        <v>462</v>
      </c>
      <c r="C1172">
        <v>50</v>
      </c>
      <c r="D1172" t="s">
        <v>16</v>
      </c>
      <c r="E1172">
        <v>35.146025419235201</v>
      </c>
      <c r="F1172">
        <v>278.43707695875997</v>
      </c>
      <c r="G1172">
        <v>0</v>
      </c>
      <c r="H1172">
        <v>0</v>
      </c>
      <c r="I1172">
        <v>4111</v>
      </c>
      <c r="J1172">
        <v>0</v>
      </c>
      <c r="K1172">
        <v>0</v>
      </c>
      <c r="L1172">
        <v>1998</v>
      </c>
      <c r="M1172">
        <v>0.05</v>
      </c>
      <c r="N1172">
        <v>0</v>
      </c>
      <c r="O1172" t="s">
        <v>22</v>
      </c>
      <c r="P1172">
        <v>0</v>
      </c>
      <c r="Q1172" t="str">
        <f t="shared" si="127"/>
        <v>Small</v>
      </c>
      <c r="R1172">
        <f t="shared" si="128"/>
        <v>1</v>
      </c>
      <c r="S1172" t="str">
        <f t="shared" si="129"/>
        <v>eil22 50 1998 0,05</v>
      </c>
      <c r="T1172" t="str">
        <f t="shared" si="130"/>
        <v>eil22 50 1998 0,05_cut_278,43707695876</v>
      </c>
      <c r="U1172">
        <f t="shared" si="131"/>
        <v>0</v>
      </c>
      <c r="V1172">
        <f t="shared" si="132"/>
        <v>1</v>
      </c>
      <c r="W1172">
        <f t="shared" si="126"/>
        <v>2</v>
      </c>
    </row>
    <row r="1173" spans="1:23" x14ac:dyDescent="0.2">
      <c r="A1173">
        <v>33</v>
      </c>
      <c r="B1173">
        <v>1056</v>
      </c>
      <c r="C1173">
        <v>100</v>
      </c>
      <c r="D1173" t="s">
        <v>16</v>
      </c>
      <c r="E1173">
        <v>7203.1947693824704</v>
      </c>
      <c r="F1173">
        <v>443.83532581708198</v>
      </c>
      <c r="G1173">
        <v>3.2319902780278999E-3</v>
      </c>
      <c r="H1173">
        <v>0</v>
      </c>
      <c r="I1173">
        <v>13706</v>
      </c>
      <c r="J1173">
        <v>0</v>
      </c>
      <c r="K1173">
        <v>0</v>
      </c>
      <c r="L1173">
        <v>1998</v>
      </c>
      <c r="M1173">
        <v>0.75</v>
      </c>
      <c r="N1173">
        <v>0</v>
      </c>
      <c r="O1173" t="s">
        <v>18</v>
      </c>
      <c r="P1173">
        <v>0</v>
      </c>
      <c r="Q1173" t="str">
        <f t="shared" si="127"/>
        <v>Medium</v>
      </c>
      <c r="R1173">
        <f t="shared" si="128"/>
        <v>1</v>
      </c>
      <c r="S1173" t="str">
        <f t="shared" si="129"/>
        <v>eil33 100 1998 0,75</v>
      </c>
      <c r="T1173" t="str">
        <f t="shared" si="130"/>
        <v>eil33 100 1998 0,75_cut_443,835325817082</v>
      </c>
      <c r="U1173">
        <f t="shared" si="131"/>
        <v>3.2319902780278999E-3</v>
      </c>
      <c r="V1173">
        <f t="shared" si="132"/>
        <v>0</v>
      </c>
      <c r="W1173">
        <f t="shared" si="126"/>
        <v>2</v>
      </c>
    </row>
    <row r="1174" spans="1:23" x14ac:dyDescent="0.2">
      <c r="A1174">
        <v>23</v>
      </c>
      <c r="B1174">
        <v>506</v>
      </c>
      <c r="C1174">
        <v>100</v>
      </c>
      <c r="D1174" t="s">
        <v>19</v>
      </c>
      <c r="E1174">
        <v>29.164715528488099</v>
      </c>
      <c r="F1174">
        <v>470.05859968022401</v>
      </c>
      <c r="G1174">
        <v>0</v>
      </c>
      <c r="H1174">
        <v>1.44984650611877</v>
      </c>
      <c r="I1174">
        <v>127</v>
      </c>
      <c r="J1174">
        <v>93</v>
      </c>
      <c r="K1174">
        <v>0.1</v>
      </c>
      <c r="L1174">
        <v>1999</v>
      </c>
      <c r="M1174">
        <v>0.75</v>
      </c>
      <c r="N1174">
        <v>21</v>
      </c>
      <c r="O1174" t="s">
        <v>25</v>
      </c>
      <c r="P1174">
        <v>0.73228346456692905</v>
      </c>
      <c r="Q1174" t="str">
        <f t="shared" si="127"/>
        <v>Small</v>
      </c>
      <c r="R1174">
        <f t="shared" si="128"/>
        <v>1</v>
      </c>
      <c r="S1174" t="str">
        <f t="shared" si="129"/>
        <v>eil23 100 1999 0,75</v>
      </c>
      <c r="T1174" t="str">
        <f t="shared" si="130"/>
        <v>eil23 100 1999 0,75_warmstart_470,058599680224</v>
      </c>
      <c r="U1174">
        <f t="shared" si="131"/>
        <v>0</v>
      </c>
      <c r="V1174">
        <f t="shared" si="132"/>
        <v>1</v>
      </c>
      <c r="W1174">
        <f t="shared" si="126"/>
        <v>2</v>
      </c>
    </row>
    <row r="1175" spans="1:23" x14ac:dyDescent="0.2">
      <c r="A1175">
        <v>13</v>
      </c>
      <c r="B1175">
        <v>156</v>
      </c>
      <c r="C1175">
        <v>100</v>
      </c>
      <c r="D1175" t="s">
        <v>19</v>
      </c>
      <c r="E1175">
        <v>8.1722772121429408</v>
      </c>
      <c r="F1175">
        <v>153</v>
      </c>
      <c r="G1175">
        <v>0</v>
      </c>
      <c r="H1175">
        <v>0.91169476509094205</v>
      </c>
      <c r="I1175">
        <v>69</v>
      </c>
      <c r="J1175">
        <v>44</v>
      </c>
      <c r="K1175">
        <v>0.1</v>
      </c>
      <c r="L1175">
        <v>1998</v>
      </c>
      <c r="M1175">
        <v>0.75</v>
      </c>
      <c r="N1175">
        <v>0</v>
      </c>
      <c r="O1175" t="s">
        <v>21</v>
      </c>
      <c r="P1175">
        <v>0.63768115942028902</v>
      </c>
      <c r="Q1175" t="str">
        <f t="shared" si="127"/>
        <v>Small</v>
      </c>
      <c r="R1175">
        <f t="shared" si="128"/>
        <v>1</v>
      </c>
      <c r="S1175" t="str">
        <f t="shared" si="129"/>
        <v>eil13 100 1998 0,75</v>
      </c>
      <c r="T1175" t="str">
        <f t="shared" si="130"/>
        <v>eil13 100 1998 0,75_warmstart_153</v>
      </c>
      <c r="U1175">
        <f t="shared" si="131"/>
        <v>0</v>
      </c>
      <c r="V1175">
        <f t="shared" si="132"/>
        <v>1</v>
      </c>
      <c r="W1175">
        <f t="shared" si="126"/>
        <v>2</v>
      </c>
    </row>
    <row r="1176" spans="1:23" x14ac:dyDescent="0.2">
      <c r="A1176">
        <v>48</v>
      </c>
      <c r="B1176">
        <v>2256</v>
      </c>
      <c r="C1176">
        <v>100</v>
      </c>
      <c r="D1176" t="s">
        <v>19</v>
      </c>
      <c r="E1176">
        <v>7206.75292420387</v>
      </c>
      <c r="F1176" t="s">
        <v>17</v>
      </c>
      <c r="G1176" t="s">
        <v>17</v>
      </c>
      <c r="H1176">
        <v>9.9380910396575892</v>
      </c>
      <c r="I1176">
        <v>1493</v>
      </c>
      <c r="J1176">
        <v>585</v>
      </c>
      <c r="K1176">
        <v>0.1</v>
      </c>
      <c r="L1176">
        <v>1999</v>
      </c>
      <c r="M1176">
        <v>0.25</v>
      </c>
      <c r="N1176">
        <v>16827</v>
      </c>
      <c r="O1176" t="s">
        <v>23</v>
      </c>
      <c r="P1176">
        <v>0.39182853315472199</v>
      </c>
      <c r="Q1176" t="str">
        <f t="shared" si="127"/>
        <v>Medium</v>
      </c>
      <c r="R1176">
        <f t="shared" si="128"/>
        <v>0</v>
      </c>
      <c r="S1176" t="str">
        <f t="shared" si="129"/>
        <v>att48 100 1999 0,25</v>
      </c>
      <c r="T1176" t="str">
        <f t="shared" si="130"/>
        <v>att48 100 1999 0,25_warmstart_inf</v>
      </c>
      <c r="U1176" t="str">
        <f t="shared" si="131"/>
        <v>Niet meedoen</v>
      </c>
      <c r="V1176">
        <f t="shared" si="132"/>
        <v>0</v>
      </c>
      <c r="W1176">
        <f t="shared" si="126"/>
        <v>2</v>
      </c>
    </row>
    <row r="1177" spans="1:23" x14ac:dyDescent="0.2">
      <c r="A1177">
        <v>76</v>
      </c>
      <c r="B1177">
        <v>5700</v>
      </c>
      <c r="C1177">
        <v>25</v>
      </c>
      <c r="D1177" t="s">
        <v>19</v>
      </c>
      <c r="E1177">
        <v>3580.12489604949</v>
      </c>
      <c r="F1177">
        <v>544.36905267082795</v>
      </c>
      <c r="G1177" s="1">
        <v>6.9852728414628204E-6</v>
      </c>
      <c r="H1177">
        <v>5.8560800552368102</v>
      </c>
      <c r="I1177">
        <v>459</v>
      </c>
      <c r="J1177">
        <v>106</v>
      </c>
      <c r="K1177">
        <v>0.1</v>
      </c>
      <c r="L1177">
        <v>2000</v>
      </c>
      <c r="M1177">
        <v>0.25</v>
      </c>
      <c r="N1177">
        <v>4622</v>
      </c>
      <c r="O1177" t="s">
        <v>30</v>
      </c>
      <c r="P1177">
        <v>0.23093681917211301</v>
      </c>
      <c r="Q1177" t="str">
        <f t="shared" si="127"/>
        <v>Large</v>
      </c>
      <c r="R1177">
        <f t="shared" si="128"/>
        <v>1</v>
      </c>
      <c r="S1177" t="str">
        <f t="shared" si="129"/>
        <v>eilA76 25 2000 0,25</v>
      </c>
      <c r="T1177" t="str">
        <f t="shared" si="130"/>
        <v>eilA76 25 2000 0,25_warmstart_544,369052670828</v>
      </c>
      <c r="U1177">
        <f t="shared" si="131"/>
        <v>6.9852728414628204E-6</v>
      </c>
      <c r="V1177">
        <f t="shared" si="132"/>
        <v>0</v>
      </c>
      <c r="W1177">
        <f t="shared" si="126"/>
        <v>2</v>
      </c>
    </row>
    <row r="1178" spans="1:23" x14ac:dyDescent="0.2">
      <c r="A1178">
        <v>101</v>
      </c>
      <c r="B1178">
        <v>10100</v>
      </c>
      <c r="C1178">
        <v>100</v>
      </c>
      <c r="D1178" t="s">
        <v>16</v>
      </c>
      <c r="E1178">
        <v>7224.6659078598004</v>
      </c>
      <c r="F1178" t="s">
        <v>17</v>
      </c>
      <c r="G1178" t="s">
        <v>17</v>
      </c>
      <c r="H1178">
        <v>0</v>
      </c>
      <c r="I1178">
        <v>1824</v>
      </c>
      <c r="J1178">
        <v>0</v>
      </c>
      <c r="K1178">
        <v>0</v>
      </c>
      <c r="L1178">
        <v>2002</v>
      </c>
      <c r="M1178">
        <v>0.75</v>
      </c>
      <c r="N1178">
        <v>0</v>
      </c>
      <c r="O1178" t="s">
        <v>31</v>
      </c>
      <c r="P1178">
        <v>0</v>
      </c>
      <c r="Q1178" t="str">
        <f t="shared" si="127"/>
        <v>Large</v>
      </c>
      <c r="R1178">
        <f t="shared" si="128"/>
        <v>0</v>
      </c>
      <c r="S1178" t="str">
        <f t="shared" si="129"/>
        <v>eilA101 100 2002 0,75</v>
      </c>
      <c r="T1178" t="str">
        <f t="shared" si="130"/>
        <v>eilA101 100 2002 0,75_cut_inf</v>
      </c>
      <c r="U1178" t="str">
        <f t="shared" si="131"/>
        <v>inf</v>
      </c>
      <c r="V1178">
        <f t="shared" si="132"/>
        <v>0</v>
      </c>
      <c r="W1178">
        <f t="shared" si="126"/>
        <v>2</v>
      </c>
    </row>
    <row r="1179" spans="1:23" x14ac:dyDescent="0.2">
      <c r="A1179">
        <v>76</v>
      </c>
      <c r="B1179">
        <v>5700</v>
      </c>
      <c r="C1179">
        <v>50</v>
      </c>
      <c r="D1179" t="s">
        <v>16</v>
      </c>
      <c r="E1179">
        <v>7208.2342994213104</v>
      </c>
      <c r="F1179" t="s">
        <v>17</v>
      </c>
      <c r="G1179" t="s">
        <v>17</v>
      </c>
      <c r="H1179">
        <v>0</v>
      </c>
      <c r="I1179">
        <v>2944</v>
      </c>
      <c r="J1179">
        <v>0</v>
      </c>
      <c r="K1179">
        <v>0</v>
      </c>
      <c r="L1179">
        <v>2000</v>
      </c>
      <c r="M1179">
        <v>0.75</v>
      </c>
      <c r="N1179">
        <v>0</v>
      </c>
      <c r="O1179" t="s">
        <v>29</v>
      </c>
      <c r="P1179">
        <v>0</v>
      </c>
      <c r="Q1179" t="str">
        <f t="shared" si="127"/>
        <v>Large</v>
      </c>
      <c r="R1179">
        <f t="shared" si="128"/>
        <v>0</v>
      </c>
      <c r="S1179" t="str">
        <f t="shared" si="129"/>
        <v>eilD76 50 2000 0,75</v>
      </c>
      <c r="T1179" t="str">
        <f t="shared" si="130"/>
        <v>eilD76 50 2000 0,75_cut_inf</v>
      </c>
      <c r="U1179" t="str">
        <f t="shared" si="131"/>
        <v>inf</v>
      </c>
      <c r="V1179">
        <f t="shared" si="132"/>
        <v>0</v>
      </c>
      <c r="W1179">
        <f t="shared" si="126"/>
        <v>2</v>
      </c>
    </row>
    <row r="1180" spans="1:23" x14ac:dyDescent="0.2">
      <c r="A1180">
        <v>22</v>
      </c>
      <c r="B1180">
        <v>462</v>
      </c>
      <c r="C1180">
        <v>250</v>
      </c>
      <c r="D1180" t="s">
        <v>16</v>
      </c>
      <c r="E1180">
        <v>2210.1413836479101</v>
      </c>
      <c r="F1180">
        <v>278.43707695875997</v>
      </c>
      <c r="G1180" s="1">
        <v>9.8850149064521906E-5</v>
      </c>
      <c r="H1180">
        <v>0</v>
      </c>
      <c r="I1180">
        <v>19277</v>
      </c>
      <c r="J1180">
        <v>0</v>
      </c>
      <c r="K1180">
        <v>0</v>
      </c>
      <c r="L1180">
        <v>1999</v>
      </c>
      <c r="M1180">
        <v>0.05</v>
      </c>
      <c r="N1180">
        <v>0</v>
      </c>
      <c r="O1180" t="s">
        <v>22</v>
      </c>
      <c r="P1180">
        <v>0</v>
      </c>
      <c r="Q1180" t="str">
        <f t="shared" si="127"/>
        <v>Small</v>
      </c>
      <c r="R1180">
        <f t="shared" si="128"/>
        <v>1</v>
      </c>
      <c r="S1180" t="str">
        <f t="shared" si="129"/>
        <v>eil22 250 1999 0,05</v>
      </c>
      <c r="T1180" t="str">
        <f t="shared" si="130"/>
        <v>eil22 250 1999 0,05_cut_278,43707695876</v>
      </c>
      <c r="U1180">
        <f t="shared" si="131"/>
        <v>9.8850149064521906E-5</v>
      </c>
      <c r="V1180">
        <f t="shared" si="132"/>
        <v>0</v>
      </c>
      <c r="W1180">
        <f t="shared" si="126"/>
        <v>2</v>
      </c>
    </row>
    <row r="1181" spans="1:23" x14ac:dyDescent="0.2">
      <c r="A1181">
        <v>30</v>
      </c>
      <c r="B1181">
        <v>870</v>
      </c>
      <c r="C1181">
        <v>100</v>
      </c>
      <c r="D1181" t="s">
        <v>19</v>
      </c>
      <c r="E1181">
        <v>704.619569301605</v>
      </c>
      <c r="F1181">
        <v>382.72988778852903</v>
      </c>
      <c r="G1181">
        <v>0</v>
      </c>
      <c r="H1181">
        <v>5.5889658927917401</v>
      </c>
      <c r="I1181">
        <v>616</v>
      </c>
      <c r="J1181">
        <v>340</v>
      </c>
      <c r="K1181">
        <v>0.1</v>
      </c>
      <c r="L1181">
        <v>1999</v>
      </c>
      <c r="M1181">
        <v>0.25</v>
      </c>
      <c r="N1181">
        <v>0</v>
      </c>
      <c r="O1181" t="s">
        <v>28</v>
      </c>
      <c r="P1181">
        <v>0.55194805194805197</v>
      </c>
      <c r="Q1181" t="str">
        <f t="shared" si="127"/>
        <v>Medium</v>
      </c>
      <c r="R1181">
        <f t="shared" si="128"/>
        <v>1</v>
      </c>
      <c r="S1181" t="str">
        <f t="shared" si="129"/>
        <v>eil30 100 1999 0,25</v>
      </c>
      <c r="T1181" t="str">
        <f t="shared" si="130"/>
        <v>eil30 100 1999 0,25_warmstart_382,729887788529</v>
      </c>
      <c r="U1181">
        <f t="shared" si="131"/>
        <v>0</v>
      </c>
      <c r="V1181">
        <f t="shared" si="132"/>
        <v>1</v>
      </c>
      <c r="W1181">
        <f t="shared" si="126"/>
        <v>2</v>
      </c>
    </row>
    <row r="1182" spans="1:23" x14ac:dyDescent="0.2">
      <c r="A1182">
        <v>33</v>
      </c>
      <c r="B1182">
        <v>1056</v>
      </c>
      <c r="C1182">
        <v>50</v>
      </c>
      <c r="D1182" t="s">
        <v>16</v>
      </c>
      <c r="E1182">
        <v>1922.19925189018</v>
      </c>
      <c r="F1182">
        <v>442.65348671178702</v>
      </c>
      <c r="G1182">
        <v>0</v>
      </c>
      <c r="H1182">
        <v>0</v>
      </c>
      <c r="I1182">
        <v>9811</v>
      </c>
      <c r="J1182">
        <v>0</v>
      </c>
      <c r="K1182">
        <v>0</v>
      </c>
      <c r="L1182">
        <v>1998</v>
      </c>
      <c r="M1182">
        <v>0.75</v>
      </c>
      <c r="N1182">
        <v>0</v>
      </c>
      <c r="O1182" t="s">
        <v>18</v>
      </c>
      <c r="P1182">
        <v>0</v>
      </c>
      <c r="Q1182" t="str">
        <f t="shared" si="127"/>
        <v>Medium</v>
      </c>
      <c r="R1182">
        <f t="shared" si="128"/>
        <v>1</v>
      </c>
      <c r="S1182" t="str">
        <f t="shared" si="129"/>
        <v>eil33 50 1998 0,75</v>
      </c>
      <c r="T1182" t="str">
        <f t="shared" si="130"/>
        <v>eil33 50 1998 0,75_cut_442,653486711787</v>
      </c>
      <c r="U1182">
        <f t="shared" si="131"/>
        <v>0</v>
      </c>
      <c r="V1182">
        <f t="shared" si="132"/>
        <v>1</v>
      </c>
      <c r="W1182">
        <f t="shared" si="126"/>
        <v>2</v>
      </c>
    </row>
    <row r="1183" spans="1:23" x14ac:dyDescent="0.2">
      <c r="A1183">
        <v>13</v>
      </c>
      <c r="B1183">
        <v>156</v>
      </c>
      <c r="C1183">
        <v>50</v>
      </c>
      <c r="D1183" t="s">
        <v>19</v>
      </c>
      <c r="E1183">
        <v>2.86630082130432</v>
      </c>
      <c r="F1183">
        <v>152.99999999999901</v>
      </c>
      <c r="G1183">
        <v>0</v>
      </c>
      <c r="H1183">
        <v>0.55922818183898904</v>
      </c>
      <c r="I1183">
        <v>54</v>
      </c>
      <c r="J1183">
        <v>30</v>
      </c>
      <c r="K1183">
        <v>0.1</v>
      </c>
      <c r="L1183">
        <v>2002</v>
      </c>
      <c r="M1183">
        <v>0.25</v>
      </c>
      <c r="N1183">
        <v>0</v>
      </c>
      <c r="O1183" t="s">
        <v>21</v>
      </c>
      <c r="P1183">
        <v>0.55555555555555503</v>
      </c>
      <c r="Q1183" t="str">
        <f t="shared" si="127"/>
        <v>Small</v>
      </c>
      <c r="R1183">
        <f t="shared" si="128"/>
        <v>1</v>
      </c>
      <c r="S1183" t="str">
        <f t="shared" si="129"/>
        <v>eil13 50 2002 0,25</v>
      </c>
      <c r="T1183" t="str">
        <f t="shared" si="130"/>
        <v>eil13 50 2002 0,25_warmstart_152,999999999999</v>
      </c>
      <c r="U1183">
        <f t="shared" si="131"/>
        <v>0</v>
      </c>
      <c r="V1183">
        <f t="shared" si="132"/>
        <v>1</v>
      </c>
      <c r="W1183">
        <f t="shared" si="126"/>
        <v>2</v>
      </c>
    </row>
    <row r="1184" spans="1:23" x14ac:dyDescent="0.2">
      <c r="A1184">
        <v>48</v>
      </c>
      <c r="B1184">
        <v>2256</v>
      </c>
      <c r="C1184">
        <v>50</v>
      </c>
      <c r="D1184" t="s">
        <v>16</v>
      </c>
      <c r="E1184">
        <v>7203.1420426368704</v>
      </c>
      <c r="F1184" t="s">
        <v>17</v>
      </c>
      <c r="G1184" t="s">
        <v>17</v>
      </c>
      <c r="H1184">
        <v>0</v>
      </c>
      <c r="I1184">
        <v>23251</v>
      </c>
      <c r="J1184">
        <v>0</v>
      </c>
      <c r="K1184">
        <v>0</v>
      </c>
      <c r="L1184">
        <v>2002</v>
      </c>
      <c r="M1184">
        <v>0.05</v>
      </c>
      <c r="N1184">
        <v>0</v>
      </c>
      <c r="O1184" t="s">
        <v>23</v>
      </c>
      <c r="P1184">
        <v>0</v>
      </c>
      <c r="Q1184" t="str">
        <f t="shared" si="127"/>
        <v>Medium</v>
      </c>
      <c r="R1184">
        <f t="shared" si="128"/>
        <v>0</v>
      </c>
      <c r="S1184" t="str">
        <f t="shared" si="129"/>
        <v>att48 50 2002 0,05</v>
      </c>
      <c r="T1184" t="str">
        <f t="shared" si="130"/>
        <v>att48 50 2002 0,05_cut_inf</v>
      </c>
      <c r="U1184" t="str">
        <f t="shared" si="131"/>
        <v>inf</v>
      </c>
      <c r="V1184">
        <f t="shared" si="132"/>
        <v>0</v>
      </c>
      <c r="W1184">
        <f t="shared" si="126"/>
        <v>2</v>
      </c>
    </row>
    <row r="1185" spans="1:23" x14ac:dyDescent="0.2">
      <c r="A1185">
        <v>48</v>
      </c>
      <c r="B1185">
        <v>2256</v>
      </c>
      <c r="C1185">
        <v>250</v>
      </c>
      <c r="D1185" t="s">
        <v>16</v>
      </c>
      <c r="E1185">
        <v>7218.3507709503101</v>
      </c>
      <c r="F1185" t="s">
        <v>17</v>
      </c>
      <c r="G1185" t="s">
        <v>17</v>
      </c>
      <c r="H1185">
        <v>0</v>
      </c>
      <c r="I1185">
        <v>25244</v>
      </c>
      <c r="J1185">
        <v>0</v>
      </c>
      <c r="K1185">
        <v>0</v>
      </c>
      <c r="L1185">
        <v>1998</v>
      </c>
      <c r="M1185">
        <v>0.05</v>
      </c>
      <c r="N1185">
        <v>0</v>
      </c>
      <c r="O1185" t="s">
        <v>23</v>
      </c>
      <c r="P1185">
        <v>0</v>
      </c>
      <c r="Q1185" t="str">
        <f t="shared" si="127"/>
        <v>Medium</v>
      </c>
      <c r="R1185">
        <f t="shared" si="128"/>
        <v>0</v>
      </c>
      <c r="S1185" t="str">
        <f t="shared" si="129"/>
        <v>att48 250 1998 0,05</v>
      </c>
      <c r="T1185" t="str">
        <f t="shared" si="130"/>
        <v>att48 250 1998 0,05_cut_inf</v>
      </c>
      <c r="U1185" t="str">
        <f t="shared" si="131"/>
        <v>inf</v>
      </c>
      <c r="V1185">
        <f t="shared" si="132"/>
        <v>0</v>
      </c>
      <c r="W1185">
        <f t="shared" si="126"/>
        <v>2</v>
      </c>
    </row>
    <row r="1186" spans="1:23" x14ac:dyDescent="0.2">
      <c r="A1186">
        <v>7</v>
      </c>
      <c r="B1186">
        <v>42</v>
      </c>
      <c r="C1186">
        <v>50</v>
      </c>
      <c r="D1186" t="s">
        <v>19</v>
      </c>
      <c r="E1186">
        <v>1.20401215553283</v>
      </c>
      <c r="F1186">
        <v>104</v>
      </c>
      <c r="G1186">
        <v>0</v>
      </c>
      <c r="H1186">
        <v>0.53570103645324696</v>
      </c>
      <c r="I1186">
        <v>63</v>
      </c>
      <c r="J1186">
        <v>47</v>
      </c>
      <c r="K1186">
        <v>0.1</v>
      </c>
      <c r="L1186">
        <v>2002</v>
      </c>
      <c r="M1186">
        <v>0.05</v>
      </c>
      <c r="N1186">
        <v>390</v>
      </c>
      <c r="O1186" t="s">
        <v>27</v>
      </c>
      <c r="P1186">
        <v>0.74603174603174605</v>
      </c>
      <c r="Q1186" t="str">
        <f t="shared" si="127"/>
        <v>Small</v>
      </c>
      <c r="R1186">
        <f t="shared" si="128"/>
        <v>1</v>
      </c>
      <c r="S1186" t="str">
        <f t="shared" si="129"/>
        <v>eil7 50 2002 0,05</v>
      </c>
      <c r="T1186" t="str">
        <f t="shared" si="130"/>
        <v>eil7 50 2002 0,05_warmstart_104</v>
      </c>
      <c r="U1186">
        <f t="shared" si="131"/>
        <v>0</v>
      </c>
      <c r="V1186">
        <f t="shared" si="132"/>
        <v>1</v>
      </c>
      <c r="W1186">
        <f t="shared" si="126"/>
        <v>2</v>
      </c>
    </row>
    <row r="1187" spans="1:23" x14ac:dyDescent="0.2">
      <c r="A1187">
        <v>76</v>
      </c>
      <c r="B1187">
        <v>5700</v>
      </c>
      <c r="C1187">
        <v>100</v>
      </c>
      <c r="D1187" t="s">
        <v>19</v>
      </c>
      <c r="E1187">
        <v>7217.6422181129401</v>
      </c>
      <c r="F1187" t="s">
        <v>17</v>
      </c>
      <c r="G1187" t="s">
        <v>17</v>
      </c>
      <c r="H1187">
        <v>16.0053117275238</v>
      </c>
      <c r="I1187">
        <v>617</v>
      </c>
      <c r="J1187">
        <v>256</v>
      </c>
      <c r="K1187">
        <v>0.1</v>
      </c>
      <c r="L1187">
        <v>2002</v>
      </c>
      <c r="M1187">
        <v>0.75</v>
      </c>
      <c r="N1187">
        <v>3761</v>
      </c>
      <c r="O1187" t="s">
        <v>26</v>
      </c>
      <c r="P1187">
        <v>0.41491085899513702</v>
      </c>
      <c r="Q1187" t="str">
        <f t="shared" si="127"/>
        <v>Large</v>
      </c>
      <c r="R1187">
        <f t="shared" si="128"/>
        <v>0</v>
      </c>
      <c r="S1187" t="str">
        <f t="shared" si="129"/>
        <v>eilB76 100 2002 0,75</v>
      </c>
      <c r="T1187" t="str">
        <f t="shared" si="130"/>
        <v>eilB76 100 2002 0,75_warmstart_inf</v>
      </c>
      <c r="U1187" t="str">
        <f t="shared" si="131"/>
        <v>Niet meedoen</v>
      </c>
      <c r="V1187">
        <f t="shared" si="132"/>
        <v>0</v>
      </c>
      <c r="W1187">
        <f t="shared" si="126"/>
        <v>2</v>
      </c>
    </row>
    <row r="1188" spans="1:23" x14ac:dyDescent="0.2">
      <c r="A1188">
        <v>23</v>
      </c>
      <c r="B1188">
        <v>506</v>
      </c>
      <c r="C1188">
        <v>25</v>
      </c>
      <c r="D1188" t="s">
        <v>19</v>
      </c>
      <c r="E1188">
        <v>3.53369808197021</v>
      </c>
      <c r="F1188">
        <v>470.05859968022298</v>
      </c>
      <c r="G1188">
        <v>0</v>
      </c>
      <c r="H1188">
        <v>0.81812191009521396</v>
      </c>
      <c r="I1188">
        <v>149</v>
      </c>
      <c r="J1188">
        <v>103</v>
      </c>
      <c r="K1188">
        <v>0.1</v>
      </c>
      <c r="L1188">
        <v>2002</v>
      </c>
      <c r="M1188">
        <v>0.05</v>
      </c>
      <c r="N1188">
        <v>0</v>
      </c>
      <c r="O1188" t="s">
        <v>25</v>
      </c>
      <c r="P1188">
        <v>0.69127516778523401</v>
      </c>
      <c r="Q1188" t="str">
        <f t="shared" si="127"/>
        <v>Small</v>
      </c>
      <c r="R1188">
        <f t="shared" si="128"/>
        <v>1</v>
      </c>
      <c r="S1188" t="str">
        <f t="shared" si="129"/>
        <v>eil23 25 2002 0,05</v>
      </c>
      <c r="T1188" t="str">
        <f t="shared" si="130"/>
        <v>eil23 25 2002 0,05_warmstart_470,058599680223</v>
      </c>
      <c r="U1188">
        <f t="shared" si="131"/>
        <v>0</v>
      </c>
      <c r="V1188">
        <f t="shared" si="132"/>
        <v>1</v>
      </c>
      <c r="W1188">
        <f t="shared" si="126"/>
        <v>2</v>
      </c>
    </row>
    <row r="1189" spans="1:23" x14ac:dyDescent="0.2">
      <c r="A1189">
        <v>76</v>
      </c>
      <c r="B1189">
        <v>5700</v>
      </c>
      <c r="C1189">
        <v>50</v>
      </c>
      <c r="D1189" t="s">
        <v>16</v>
      </c>
      <c r="E1189">
        <v>7206.3558363914399</v>
      </c>
      <c r="F1189" t="s">
        <v>17</v>
      </c>
      <c r="G1189" t="s">
        <v>17</v>
      </c>
      <c r="H1189">
        <v>0</v>
      </c>
      <c r="I1189">
        <v>7421</v>
      </c>
      <c r="J1189">
        <v>0</v>
      </c>
      <c r="K1189">
        <v>0</v>
      </c>
      <c r="L1189">
        <v>1999</v>
      </c>
      <c r="M1189">
        <v>0.25</v>
      </c>
      <c r="N1189">
        <v>0</v>
      </c>
      <c r="O1189" t="s">
        <v>29</v>
      </c>
      <c r="P1189">
        <v>0</v>
      </c>
      <c r="Q1189" t="str">
        <f t="shared" si="127"/>
        <v>Large</v>
      </c>
      <c r="R1189">
        <f t="shared" si="128"/>
        <v>0</v>
      </c>
      <c r="S1189" t="str">
        <f t="shared" si="129"/>
        <v>eilD76 50 1999 0,25</v>
      </c>
      <c r="T1189" t="str">
        <f t="shared" si="130"/>
        <v>eilD76 50 1999 0,25_cut_inf</v>
      </c>
      <c r="U1189" t="str">
        <f t="shared" si="131"/>
        <v>inf</v>
      </c>
      <c r="V1189">
        <f t="shared" si="132"/>
        <v>0</v>
      </c>
      <c r="W1189">
        <f t="shared" si="126"/>
        <v>2</v>
      </c>
    </row>
    <row r="1190" spans="1:23" x14ac:dyDescent="0.2">
      <c r="A1190">
        <v>33</v>
      </c>
      <c r="B1190">
        <v>1056</v>
      </c>
      <c r="C1190">
        <v>50</v>
      </c>
      <c r="D1190" t="s">
        <v>16</v>
      </c>
      <c r="E1190">
        <v>1177.8075134754099</v>
      </c>
      <c r="F1190">
        <v>442.65348671178702</v>
      </c>
      <c r="G1190">
        <v>0</v>
      </c>
      <c r="H1190">
        <v>0</v>
      </c>
      <c r="I1190">
        <v>9811</v>
      </c>
      <c r="J1190">
        <v>0</v>
      </c>
      <c r="K1190">
        <v>0</v>
      </c>
      <c r="L1190">
        <v>2001</v>
      </c>
      <c r="M1190">
        <v>0.25</v>
      </c>
      <c r="N1190">
        <v>0</v>
      </c>
      <c r="O1190" t="s">
        <v>18</v>
      </c>
      <c r="P1190">
        <v>0</v>
      </c>
      <c r="Q1190" t="str">
        <f t="shared" si="127"/>
        <v>Medium</v>
      </c>
      <c r="R1190">
        <f t="shared" si="128"/>
        <v>1</v>
      </c>
      <c r="S1190" t="str">
        <f t="shared" si="129"/>
        <v>eil33 50 2001 0,25</v>
      </c>
      <c r="T1190" t="str">
        <f t="shared" si="130"/>
        <v>eil33 50 2001 0,25_cut_442,653486711787</v>
      </c>
      <c r="U1190">
        <f t="shared" si="131"/>
        <v>0</v>
      </c>
      <c r="V1190">
        <f t="shared" si="132"/>
        <v>1</v>
      </c>
      <c r="W1190">
        <f t="shared" si="126"/>
        <v>2</v>
      </c>
    </row>
    <row r="1191" spans="1:23" x14ac:dyDescent="0.2">
      <c r="A1191">
        <v>7</v>
      </c>
      <c r="B1191">
        <v>42</v>
      </c>
      <c r="C1191">
        <v>25</v>
      </c>
      <c r="D1191" t="s">
        <v>16</v>
      </c>
      <c r="E1191">
        <v>0.58377528190612704</v>
      </c>
      <c r="F1191">
        <v>104</v>
      </c>
      <c r="G1191">
        <v>0</v>
      </c>
      <c r="H1191">
        <v>0</v>
      </c>
      <c r="I1191">
        <v>172</v>
      </c>
      <c r="J1191">
        <v>0</v>
      </c>
      <c r="K1191">
        <v>0</v>
      </c>
      <c r="L1191">
        <v>2001</v>
      </c>
      <c r="M1191">
        <v>0.05</v>
      </c>
      <c r="N1191">
        <v>0</v>
      </c>
      <c r="O1191" t="s">
        <v>27</v>
      </c>
      <c r="P1191">
        <v>0</v>
      </c>
      <c r="Q1191" t="str">
        <f t="shared" si="127"/>
        <v>Small</v>
      </c>
      <c r="R1191">
        <f t="shared" si="128"/>
        <v>1</v>
      </c>
      <c r="S1191" t="str">
        <f t="shared" si="129"/>
        <v>eil7 25 2001 0,05</v>
      </c>
      <c r="T1191" t="str">
        <f t="shared" si="130"/>
        <v>eil7 25 2001 0,05_cut_104</v>
      </c>
      <c r="U1191">
        <f t="shared" si="131"/>
        <v>0</v>
      </c>
      <c r="V1191">
        <f t="shared" si="132"/>
        <v>1</v>
      </c>
      <c r="W1191">
        <f t="shared" si="126"/>
        <v>2</v>
      </c>
    </row>
    <row r="1192" spans="1:23" x14ac:dyDescent="0.2">
      <c r="A1192">
        <v>30</v>
      </c>
      <c r="B1192">
        <v>870</v>
      </c>
      <c r="C1192">
        <v>50</v>
      </c>
      <c r="D1192" t="s">
        <v>16</v>
      </c>
      <c r="E1192">
        <v>114.84407544136</v>
      </c>
      <c r="F1192">
        <v>382.72988778852903</v>
      </c>
      <c r="G1192">
        <v>0</v>
      </c>
      <c r="H1192">
        <v>0</v>
      </c>
      <c r="I1192">
        <v>1944</v>
      </c>
      <c r="J1192">
        <v>0</v>
      </c>
      <c r="K1192">
        <v>0</v>
      </c>
      <c r="L1192">
        <v>2001</v>
      </c>
      <c r="M1192">
        <v>0.05</v>
      </c>
      <c r="N1192">
        <v>0</v>
      </c>
      <c r="O1192" t="s">
        <v>28</v>
      </c>
      <c r="P1192">
        <v>0</v>
      </c>
      <c r="Q1192" t="str">
        <f t="shared" si="127"/>
        <v>Medium</v>
      </c>
      <c r="R1192">
        <f t="shared" si="128"/>
        <v>1</v>
      </c>
      <c r="S1192" t="str">
        <f t="shared" si="129"/>
        <v>eil30 50 2001 0,05</v>
      </c>
      <c r="T1192" t="str">
        <f t="shared" si="130"/>
        <v>eil30 50 2001 0,05_cut_382,729887788529</v>
      </c>
      <c r="U1192">
        <f t="shared" si="131"/>
        <v>0</v>
      </c>
      <c r="V1192">
        <f t="shared" si="132"/>
        <v>1</v>
      </c>
      <c r="W1192">
        <f t="shared" si="126"/>
        <v>2</v>
      </c>
    </row>
    <row r="1193" spans="1:23" x14ac:dyDescent="0.2">
      <c r="A1193">
        <v>31</v>
      </c>
      <c r="B1193">
        <v>930</v>
      </c>
      <c r="C1193">
        <v>100</v>
      </c>
      <c r="D1193" t="s">
        <v>16</v>
      </c>
      <c r="E1193">
        <v>29.108185291290201</v>
      </c>
      <c r="F1193">
        <v>222.99999999999901</v>
      </c>
      <c r="G1193">
        <v>0</v>
      </c>
      <c r="H1193">
        <v>0</v>
      </c>
      <c r="I1193">
        <v>351</v>
      </c>
      <c r="J1193">
        <v>0</v>
      </c>
      <c r="K1193">
        <v>0</v>
      </c>
      <c r="L1193">
        <v>1998</v>
      </c>
      <c r="M1193">
        <v>0.05</v>
      </c>
      <c r="N1193">
        <v>0</v>
      </c>
      <c r="O1193" t="s">
        <v>24</v>
      </c>
      <c r="P1193">
        <v>0</v>
      </c>
      <c r="Q1193" t="str">
        <f t="shared" si="127"/>
        <v>Medium</v>
      </c>
      <c r="R1193">
        <f t="shared" si="128"/>
        <v>1</v>
      </c>
      <c r="S1193" t="str">
        <f t="shared" si="129"/>
        <v>eil31 100 1998 0,05</v>
      </c>
      <c r="T1193" t="str">
        <f t="shared" si="130"/>
        <v>eil31 100 1998 0,05_cut_222,999999999999</v>
      </c>
      <c r="U1193">
        <f t="shared" si="131"/>
        <v>0</v>
      </c>
      <c r="V1193">
        <f t="shared" si="132"/>
        <v>1</v>
      </c>
      <c r="W1193">
        <f t="shared" si="126"/>
        <v>2</v>
      </c>
    </row>
    <row r="1194" spans="1:23" x14ac:dyDescent="0.2">
      <c r="A1194">
        <v>22</v>
      </c>
      <c r="B1194">
        <v>462</v>
      </c>
      <c r="C1194">
        <v>100</v>
      </c>
      <c r="D1194" t="s">
        <v>19</v>
      </c>
      <c r="E1194">
        <v>149.27399182319601</v>
      </c>
      <c r="F1194">
        <v>278.43707695875997</v>
      </c>
      <c r="G1194">
        <v>0</v>
      </c>
      <c r="H1194">
        <v>1.96641898155212</v>
      </c>
      <c r="I1194">
        <v>362</v>
      </c>
      <c r="J1194">
        <v>200</v>
      </c>
      <c r="K1194">
        <v>0.1</v>
      </c>
      <c r="L1194">
        <v>1999</v>
      </c>
      <c r="M1194">
        <v>0.25</v>
      </c>
      <c r="N1194">
        <v>6717</v>
      </c>
      <c r="O1194" t="s">
        <v>22</v>
      </c>
      <c r="P1194">
        <v>0.55248618784530301</v>
      </c>
      <c r="Q1194" t="str">
        <f t="shared" si="127"/>
        <v>Small</v>
      </c>
      <c r="R1194">
        <f t="shared" si="128"/>
        <v>1</v>
      </c>
      <c r="S1194" t="str">
        <f t="shared" si="129"/>
        <v>eil22 100 1999 0,25</v>
      </c>
      <c r="T1194" t="str">
        <f t="shared" si="130"/>
        <v>eil22 100 1999 0,25_warmstart_278,43707695876</v>
      </c>
      <c r="U1194">
        <f t="shared" si="131"/>
        <v>0</v>
      </c>
      <c r="V1194">
        <f t="shared" si="132"/>
        <v>1</v>
      </c>
      <c r="W1194">
        <f t="shared" si="126"/>
        <v>2</v>
      </c>
    </row>
    <row r="1195" spans="1:23" x14ac:dyDescent="0.2">
      <c r="A1195">
        <v>33</v>
      </c>
      <c r="B1195">
        <v>1056</v>
      </c>
      <c r="C1195">
        <v>250</v>
      </c>
      <c r="D1195" t="s">
        <v>16</v>
      </c>
      <c r="E1195">
        <v>7211.94749093055</v>
      </c>
      <c r="F1195" t="s">
        <v>17</v>
      </c>
      <c r="G1195" t="s">
        <v>17</v>
      </c>
      <c r="H1195">
        <v>0</v>
      </c>
      <c r="I1195">
        <v>211</v>
      </c>
      <c r="J1195">
        <v>0</v>
      </c>
      <c r="K1195">
        <v>0</v>
      </c>
      <c r="L1195">
        <v>1998</v>
      </c>
      <c r="M1195">
        <v>0.25</v>
      </c>
      <c r="N1195">
        <v>0</v>
      </c>
      <c r="O1195" t="s">
        <v>18</v>
      </c>
      <c r="P1195">
        <v>0</v>
      </c>
      <c r="Q1195" t="str">
        <f t="shared" si="127"/>
        <v>Medium</v>
      </c>
      <c r="R1195">
        <f t="shared" si="128"/>
        <v>0</v>
      </c>
      <c r="S1195" t="str">
        <f t="shared" si="129"/>
        <v>eil33 250 1998 0,25</v>
      </c>
      <c r="T1195" t="str">
        <f t="shared" si="130"/>
        <v>eil33 250 1998 0,25_cut_inf</v>
      </c>
      <c r="U1195" t="str">
        <f t="shared" si="131"/>
        <v>inf</v>
      </c>
      <c r="V1195">
        <f t="shared" si="132"/>
        <v>0</v>
      </c>
      <c r="W1195">
        <f t="shared" si="126"/>
        <v>2</v>
      </c>
    </row>
    <row r="1196" spans="1:23" x14ac:dyDescent="0.2">
      <c r="A1196">
        <v>13</v>
      </c>
      <c r="B1196">
        <v>156</v>
      </c>
      <c r="C1196">
        <v>25</v>
      </c>
      <c r="D1196" t="s">
        <v>19</v>
      </c>
      <c r="E1196">
        <v>1.0407078266143801</v>
      </c>
      <c r="F1196">
        <v>153</v>
      </c>
      <c r="G1196">
        <v>0</v>
      </c>
      <c r="H1196">
        <v>0.50650644302368097</v>
      </c>
      <c r="I1196">
        <v>61</v>
      </c>
      <c r="J1196">
        <v>28</v>
      </c>
      <c r="K1196">
        <v>0.1</v>
      </c>
      <c r="L1196">
        <v>2002</v>
      </c>
      <c r="M1196">
        <v>0.75</v>
      </c>
      <c r="N1196">
        <v>0</v>
      </c>
      <c r="O1196" t="s">
        <v>21</v>
      </c>
      <c r="P1196">
        <v>0.45901639344262202</v>
      </c>
      <c r="Q1196" t="str">
        <f t="shared" si="127"/>
        <v>Small</v>
      </c>
      <c r="R1196">
        <f t="shared" si="128"/>
        <v>1</v>
      </c>
      <c r="S1196" t="str">
        <f t="shared" si="129"/>
        <v>eil13 25 2002 0,75</v>
      </c>
      <c r="T1196" t="str">
        <f t="shared" si="130"/>
        <v>eil13 25 2002 0,75_warmstart_153</v>
      </c>
      <c r="U1196">
        <f t="shared" si="131"/>
        <v>0</v>
      </c>
      <c r="V1196">
        <f t="shared" si="132"/>
        <v>1</v>
      </c>
      <c r="W1196">
        <f t="shared" si="126"/>
        <v>2</v>
      </c>
    </row>
    <row r="1197" spans="1:23" x14ac:dyDescent="0.2">
      <c r="A1197">
        <v>101</v>
      </c>
      <c r="B1197">
        <v>10100</v>
      </c>
      <c r="C1197">
        <v>100</v>
      </c>
      <c r="D1197" t="s">
        <v>19</v>
      </c>
      <c r="E1197">
        <v>7228.7764308452597</v>
      </c>
      <c r="F1197" t="s">
        <v>17</v>
      </c>
      <c r="G1197" t="s">
        <v>17</v>
      </c>
      <c r="H1197">
        <v>46.6323146820068</v>
      </c>
      <c r="I1197">
        <v>1052</v>
      </c>
      <c r="J1197">
        <v>472</v>
      </c>
      <c r="K1197">
        <v>0.1</v>
      </c>
      <c r="L1197">
        <v>2002</v>
      </c>
      <c r="M1197">
        <v>0.25</v>
      </c>
      <c r="N1197">
        <v>497</v>
      </c>
      <c r="O1197" t="s">
        <v>32</v>
      </c>
      <c r="P1197">
        <v>0.448669201520912</v>
      </c>
      <c r="Q1197" t="str">
        <f t="shared" si="127"/>
        <v>Large</v>
      </c>
      <c r="R1197">
        <f t="shared" si="128"/>
        <v>0</v>
      </c>
      <c r="S1197" t="str">
        <f t="shared" si="129"/>
        <v>eilB101 100 2002 0,25</v>
      </c>
      <c r="T1197" t="str">
        <f t="shared" si="130"/>
        <v>eilB101 100 2002 0,25_warmstart_inf</v>
      </c>
      <c r="U1197" t="str">
        <f t="shared" si="131"/>
        <v>Niet meedoen</v>
      </c>
      <c r="V1197">
        <f t="shared" si="132"/>
        <v>0</v>
      </c>
      <c r="W1197">
        <f t="shared" si="126"/>
        <v>2</v>
      </c>
    </row>
    <row r="1198" spans="1:23" x14ac:dyDescent="0.2">
      <c r="A1198">
        <v>31</v>
      </c>
      <c r="B1198">
        <v>930</v>
      </c>
      <c r="C1198">
        <v>100</v>
      </c>
      <c r="D1198" t="s">
        <v>19</v>
      </c>
      <c r="E1198">
        <v>12.730288982391301</v>
      </c>
      <c r="F1198">
        <v>222.99999999999901</v>
      </c>
      <c r="G1198">
        <v>0</v>
      </c>
      <c r="H1198">
        <v>2.1565232276916499</v>
      </c>
      <c r="I1198">
        <v>184</v>
      </c>
      <c r="J1198">
        <v>122</v>
      </c>
      <c r="K1198">
        <v>0.1</v>
      </c>
      <c r="L1198">
        <v>1999</v>
      </c>
      <c r="M1198">
        <v>0.75</v>
      </c>
      <c r="N1198">
        <v>0</v>
      </c>
      <c r="O1198" t="s">
        <v>24</v>
      </c>
      <c r="P1198">
        <v>0.66304347826086896</v>
      </c>
      <c r="Q1198" t="str">
        <f t="shared" si="127"/>
        <v>Medium</v>
      </c>
      <c r="R1198">
        <f t="shared" si="128"/>
        <v>1</v>
      </c>
      <c r="S1198" t="str">
        <f t="shared" si="129"/>
        <v>eil31 100 1999 0,75</v>
      </c>
      <c r="T1198" t="str">
        <f t="shared" si="130"/>
        <v>eil31 100 1999 0,75_warmstart_222,999999999999</v>
      </c>
      <c r="U1198">
        <f t="shared" si="131"/>
        <v>0</v>
      </c>
      <c r="V1198">
        <f t="shared" si="132"/>
        <v>1</v>
      </c>
      <c r="W1198">
        <f t="shared" si="126"/>
        <v>2</v>
      </c>
    </row>
    <row r="1199" spans="1:23" x14ac:dyDescent="0.2">
      <c r="A1199">
        <v>13</v>
      </c>
      <c r="B1199">
        <v>156</v>
      </c>
      <c r="C1199">
        <v>250</v>
      </c>
      <c r="D1199" t="s">
        <v>16</v>
      </c>
      <c r="E1199">
        <v>53.215302705764699</v>
      </c>
      <c r="F1199">
        <v>152.99999999999901</v>
      </c>
      <c r="G1199">
        <v>0</v>
      </c>
      <c r="H1199">
        <v>0</v>
      </c>
      <c r="I1199">
        <v>54</v>
      </c>
      <c r="J1199">
        <v>0</v>
      </c>
      <c r="K1199">
        <v>0</v>
      </c>
      <c r="L1199">
        <v>1999</v>
      </c>
      <c r="M1199">
        <v>0.05</v>
      </c>
      <c r="N1199">
        <v>0</v>
      </c>
      <c r="O1199" t="s">
        <v>21</v>
      </c>
      <c r="P1199">
        <v>0</v>
      </c>
      <c r="Q1199" t="str">
        <f t="shared" si="127"/>
        <v>Small</v>
      </c>
      <c r="R1199">
        <f t="shared" si="128"/>
        <v>1</v>
      </c>
      <c r="S1199" t="str">
        <f t="shared" si="129"/>
        <v>eil13 250 1999 0,05</v>
      </c>
      <c r="T1199" t="str">
        <f t="shared" si="130"/>
        <v>eil13 250 1999 0,05_cut_152,999999999999</v>
      </c>
      <c r="U1199">
        <f t="shared" si="131"/>
        <v>0</v>
      </c>
      <c r="V1199">
        <f t="shared" si="132"/>
        <v>1</v>
      </c>
      <c r="W1199">
        <f t="shared" si="126"/>
        <v>2</v>
      </c>
    </row>
    <row r="1200" spans="1:23" x14ac:dyDescent="0.2">
      <c r="A1200">
        <v>13</v>
      </c>
      <c r="B1200">
        <v>156</v>
      </c>
      <c r="C1200">
        <v>50</v>
      </c>
      <c r="D1200" t="s">
        <v>16</v>
      </c>
      <c r="E1200">
        <v>2.5681669712066602</v>
      </c>
      <c r="F1200">
        <v>152.99999999999901</v>
      </c>
      <c r="G1200">
        <v>0</v>
      </c>
      <c r="H1200">
        <v>0</v>
      </c>
      <c r="I1200">
        <v>54</v>
      </c>
      <c r="J1200">
        <v>0</v>
      </c>
      <c r="K1200">
        <v>0</v>
      </c>
      <c r="L1200">
        <v>1998</v>
      </c>
      <c r="M1200">
        <v>0.05</v>
      </c>
      <c r="N1200">
        <v>0</v>
      </c>
      <c r="O1200" t="s">
        <v>21</v>
      </c>
      <c r="P1200">
        <v>0</v>
      </c>
      <c r="Q1200" t="str">
        <f t="shared" si="127"/>
        <v>Small</v>
      </c>
      <c r="R1200">
        <f t="shared" si="128"/>
        <v>1</v>
      </c>
      <c r="S1200" t="str">
        <f t="shared" si="129"/>
        <v>eil13 50 1998 0,05</v>
      </c>
      <c r="T1200" t="str">
        <f t="shared" si="130"/>
        <v>eil13 50 1998 0,05_cut_152,999999999999</v>
      </c>
      <c r="U1200">
        <f t="shared" si="131"/>
        <v>0</v>
      </c>
      <c r="V1200">
        <f t="shared" si="132"/>
        <v>1</v>
      </c>
      <c r="W1200">
        <f t="shared" si="126"/>
        <v>2</v>
      </c>
    </row>
    <row r="1201" spans="1:23" x14ac:dyDescent="0.2">
      <c r="A1201">
        <v>76</v>
      </c>
      <c r="B1201">
        <v>5700</v>
      </c>
      <c r="C1201">
        <v>50</v>
      </c>
      <c r="D1201" t="s">
        <v>16</v>
      </c>
      <c r="E1201">
        <v>7206.3575704097702</v>
      </c>
      <c r="F1201" t="s">
        <v>17</v>
      </c>
      <c r="G1201" t="s">
        <v>17</v>
      </c>
      <c r="H1201">
        <v>0</v>
      </c>
      <c r="I1201">
        <v>6294</v>
      </c>
      <c r="J1201">
        <v>0</v>
      </c>
      <c r="K1201">
        <v>0</v>
      </c>
      <c r="L1201">
        <v>2002</v>
      </c>
      <c r="M1201">
        <v>0.25</v>
      </c>
      <c r="N1201">
        <v>0</v>
      </c>
      <c r="O1201" t="s">
        <v>33</v>
      </c>
      <c r="P1201">
        <v>0</v>
      </c>
      <c r="Q1201" t="str">
        <f t="shared" si="127"/>
        <v>Large</v>
      </c>
      <c r="R1201">
        <f t="shared" si="128"/>
        <v>0</v>
      </c>
      <c r="S1201" t="str">
        <f t="shared" si="129"/>
        <v>eilC76 50 2002 0,25</v>
      </c>
      <c r="T1201" t="str">
        <f t="shared" si="130"/>
        <v>eilC76 50 2002 0,25_cut_inf</v>
      </c>
      <c r="U1201" t="str">
        <f t="shared" si="131"/>
        <v>inf</v>
      </c>
      <c r="V1201">
        <f t="shared" si="132"/>
        <v>0</v>
      </c>
      <c r="W1201">
        <f t="shared" si="126"/>
        <v>2</v>
      </c>
    </row>
    <row r="1202" spans="1:23" x14ac:dyDescent="0.2">
      <c r="A1202">
        <v>30</v>
      </c>
      <c r="B1202">
        <v>870</v>
      </c>
      <c r="C1202">
        <v>25</v>
      </c>
      <c r="D1202" t="s">
        <v>19</v>
      </c>
      <c r="E1202">
        <v>21.146026134490899</v>
      </c>
      <c r="F1202">
        <v>382.72988778852903</v>
      </c>
      <c r="G1202">
        <v>0</v>
      </c>
      <c r="H1202">
        <v>1.3591406345367401</v>
      </c>
      <c r="I1202">
        <v>343</v>
      </c>
      <c r="J1202">
        <v>213</v>
      </c>
      <c r="K1202">
        <v>0.1</v>
      </c>
      <c r="L1202">
        <v>2002</v>
      </c>
      <c r="M1202">
        <v>0.05</v>
      </c>
      <c r="N1202">
        <v>0</v>
      </c>
      <c r="O1202" t="s">
        <v>28</v>
      </c>
      <c r="P1202">
        <v>0.62099125364431396</v>
      </c>
      <c r="Q1202" t="str">
        <f t="shared" si="127"/>
        <v>Medium</v>
      </c>
      <c r="R1202">
        <f t="shared" si="128"/>
        <v>1</v>
      </c>
      <c r="S1202" t="str">
        <f t="shared" si="129"/>
        <v>eil30 25 2002 0,05</v>
      </c>
      <c r="T1202" t="str">
        <f t="shared" si="130"/>
        <v>eil30 25 2002 0,05_warmstart_382,729887788529</v>
      </c>
      <c r="U1202">
        <f t="shared" si="131"/>
        <v>0</v>
      </c>
      <c r="V1202">
        <f t="shared" si="132"/>
        <v>1</v>
      </c>
      <c r="W1202">
        <f t="shared" si="126"/>
        <v>2</v>
      </c>
    </row>
    <row r="1203" spans="1:23" x14ac:dyDescent="0.2">
      <c r="A1203">
        <v>7</v>
      </c>
      <c r="B1203">
        <v>42</v>
      </c>
      <c r="C1203">
        <v>250</v>
      </c>
      <c r="D1203" t="s">
        <v>19</v>
      </c>
      <c r="E1203">
        <v>7.8906807899475098</v>
      </c>
      <c r="F1203">
        <v>98.847999999999701</v>
      </c>
      <c r="G1203">
        <v>0</v>
      </c>
      <c r="H1203">
        <v>3.1039469242095898</v>
      </c>
      <c r="I1203">
        <v>147</v>
      </c>
      <c r="J1203">
        <v>122</v>
      </c>
      <c r="K1203">
        <v>0.1</v>
      </c>
      <c r="L1203">
        <v>2001</v>
      </c>
      <c r="M1203">
        <v>0.25</v>
      </c>
      <c r="N1203">
        <v>1619</v>
      </c>
      <c r="O1203" t="s">
        <v>27</v>
      </c>
      <c r="P1203">
        <v>0.82993197278911501</v>
      </c>
      <c r="Q1203" t="str">
        <f t="shared" si="127"/>
        <v>Small</v>
      </c>
      <c r="R1203">
        <f t="shared" si="128"/>
        <v>1</v>
      </c>
      <c r="S1203" t="str">
        <f t="shared" si="129"/>
        <v>eil7 250 2001 0,25</v>
      </c>
      <c r="T1203" t="str">
        <f t="shared" si="130"/>
        <v>eil7 250 2001 0,25_warmstart_98,8479999999997</v>
      </c>
      <c r="U1203">
        <f t="shared" si="131"/>
        <v>0</v>
      </c>
      <c r="V1203">
        <f t="shared" si="132"/>
        <v>1</v>
      </c>
      <c r="W1203">
        <f t="shared" si="126"/>
        <v>2</v>
      </c>
    </row>
    <row r="1204" spans="1:23" x14ac:dyDescent="0.2">
      <c r="A1204">
        <v>33</v>
      </c>
      <c r="B1204">
        <v>1056</v>
      </c>
      <c r="C1204">
        <v>50</v>
      </c>
      <c r="D1204" t="s">
        <v>19</v>
      </c>
      <c r="E1204">
        <v>59.128300666808997</v>
      </c>
      <c r="F1204">
        <v>442.65348671178799</v>
      </c>
      <c r="G1204">
        <v>0</v>
      </c>
      <c r="H1204">
        <v>6.0284662246704102</v>
      </c>
      <c r="I1204">
        <v>493</v>
      </c>
      <c r="J1204">
        <v>294</v>
      </c>
      <c r="K1204">
        <v>0.1</v>
      </c>
      <c r="L1204">
        <v>2002</v>
      </c>
      <c r="M1204">
        <v>0.05</v>
      </c>
      <c r="N1204">
        <v>251</v>
      </c>
      <c r="O1204" t="s">
        <v>18</v>
      </c>
      <c r="P1204">
        <v>0.59634888438133804</v>
      </c>
      <c r="Q1204" t="str">
        <f t="shared" si="127"/>
        <v>Medium</v>
      </c>
      <c r="R1204">
        <f t="shared" si="128"/>
        <v>1</v>
      </c>
      <c r="S1204" t="str">
        <f t="shared" si="129"/>
        <v>eil33 50 2002 0,05</v>
      </c>
      <c r="T1204" t="str">
        <f t="shared" si="130"/>
        <v>eil33 50 2002 0,05_warmstart_442,653486711788</v>
      </c>
      <c r="U1204">
        <f t="shared" si="131"/>
        <v>0</v>
      </c>
      <c r="V1204">
        <f t="shared" si="132"/>
        <v>1</v>
      </c>
      <c r="W1204">
        <f t="shared" si="126"/>
        <v>2</v>
      </c>
    </row>
    <row r="1205" spans="1:23" x14ac:dyDescent="0.2">
      <c r="A1205">
        <v>76</v>
      </c>
      <c r="B1205">
        <v>5700</v>
      </c>
      <c r="C1205">
        <v>50</v>
      </c>
      <c r="D1205" t="s">
        <v>16</v>
      </c>
      <c r="E1205">
        <v>7206.5107655525198</v>
      </c>
      <c r="F1205" t="s">
        <v>17</v>
      </c>
      <c r="G1205" t="s">
        <v>17</v>
      </c>
      <c r="H1205">
        <v>0</v>
      </c>
      <c r="I1205">
        <v>6294</v>
      </c>
      <c r="J1205">
        <v>0</v>
      </c>
      <c r="K1205">
        <v>0</v>
      </c>
      <c r="L1205">
        <v>1998</v>
      </c>
      <c r="M1205">
        <v>0.75</v>
      </c>
      <c r="N1205">
        <v>0</v>
      </c>
      <c r="O1205" t="s">
        <v>26</v>
      </c>
      <c r="P1205">
        <v>0</v>
      </c>
      <c r="Q1205" t="str">
        <f t="shared" si="127"/>
        <v>Large</v>
      </c>
      <c r="R1205">
        <f t="shared" si="128"/>
        <v>0</v>
      </c>
      <c r="S1205" t="str">
        <f t="shared" si="129"/>
        <v>eilB76 50 1998 0,75</v>
      </c>
      <c r="T1205" t="str">
        <f t="shared" si="130"/>
        <v>eilB76 50 1998 0,75_cut_inf</v>
      </c>
      <c r="U1205" t="str">
        <f t="shared" si="131"/>
        <v>inf</v>
      </c>
      <c r="V1205">
        <f t="shared" si="132"/>
        <v>0</v>
      </c>
      <c r="W1205">
        <f t="shared" si="126"/>
        <v>2</v>
      </c>
    </row>
    <row r="1206" spans="1:23" x14ac:dyDescent="0.2">
      <c r="A1206">
        <v>76</v>
      </c>
      <c r="B1206">
        <v>5700</v>
      </c>
      <c r="C1206">
        <v>50</v>
      </c>
      <c r="D1206" t="s">
        <v>19</v>
      </c>
      <c r="E1206">
        <v>5051.52791166305</v>
      </c>
      <c r="F1206">
        <v>544.36905267082795</v>
      </c>
      <c r="G1206">
        <v>0</v>
      </c>
      <c r="H1206">
        <v>9.8547885417938197</v>
      </c>
      <c r="I1206">
        <v>548</v>
      </c>
      <c r="J1206">
        <v>117</v>
      </c>
      <c r="K1206">
        <v>0.1</v>
      </c>
      <c r="L1206">
        <v>2000</v>
      </c>
      <c r="M1206">
        <v>0.75</v>
      </c>
      <c r="N1206">
        <v>5347</v>
      </c>
      <c r="O1206" t="s">
        <v>30</v>
      </c>
      <c r="P1206">
        <v>0.21350364963503601</v>
      </c>
      <c r="Q1206" t="str">
        <f t="shared" si="127"/>
        <v>Large</v>
      </c>
      <c r="R1206">
        <f t="shared" si="128"/>
        <v>1</v>
      </c>
      <c r="S1206" t="str">
        <f t="shared" si="129"/>
        <v>eilA76 50 2000 0,75</v>
      </c>
      <c r="T1206" t="str">
        <f t="shared" si="130"/>
        <v>eilA76 50 2000 0,75_warmstart_544,369052670828</v>
      </c>
      <c r="U1206" t="str">
        <f t="shared" si="131"/>
        <v>Niet meedoen</v>
      </c>
      <c r="V1206">
        <f t="shared" si="132"/>
        <v>1</v>
      </c>
      <c r="W1206">
        <f t="shared" si="126"/>
        <v>2</v>
      </c>
    </row>
    <row r="1207" spans="1:23" x14ac:dyDescent="0.2">
      <c r="A1207">
        <v>76</v>
      </c>
      <c r="B1207">
        <v>5700</v>
      </c>
      <c r="C1207">
        <v>50</v>
      </c>
      <c r="D1207" t="s">
        <v>19</v>
      </c>
      <c r="E1207">
        <v>4352.5971014499601</v>
      </c>
      <c r="F1207">
        <v>544.36905175591403</v>
      </c>
      <c r="G1207">
        <v>0</v>
      </c>
      <c r="H1207">
        <v>10.4294068813323</v>
      </c>
      <c r="I1207">
        <v>445</v>
      </c>
      <c r="J1207">
        <v>226</v>
      </c>
      <c r="K1207">
        <v>0.1</v>
      </c>
      <c r="L1207">
        <v>2000</v>
      </c>
      <c r="M1207">
        <v>0.05</v>
      </c>
      <c r="N1207">
        <v>10766</v>
      </c>
      <c r="O1207" t="s">
        <v>26</v>
      </c>
      <c r="P1207">
        <v>0.50786516853932495</v>
      </c>
      <c r="Q1207" t="str">
        <f t="shared" si="127"/>
        <v>Large</v>
      </c>
      <c r="R1207">
        <f t="shared" si="128"/>
        <v>1</v>
      </c>
      <c r="S1207" t="str">
        <f t="shared" si="129"/>
        <v>eilB76 50 2000 0,05</v>
      </c>
      <c r="T1207" t="str">
        <f t="shared" si="130"/>
        <v>eilB76 50 2000 0,05_warmstart_544,369051755914</v>
      </c>
      <c r="U1207" t="str">
        <f t="shared" si="131"/>
        <v>Niet meedoen</v>
      </c>
      <c r="V1207">
        <f t="shared" si="132"/>
        <v>1</v>
      </c>
      <c r="W1207">
        <f t="shared" si="126"/>
        <v>2</v>
      </c>
    </row>
    <row r="1208" spans="1:23" x14ac:dyDescent="0.2">
      <c r="A1208">
        <v>7</v>
      </c>
      <c r="B1208">
        <v>42</v>
      </c>
      <c r="C1208">
        <v>25</v>
      </c>
      <c r="D1208" t="s">
        <v>19</v>
      </c>
      <c r="E1208">
        <v>0.44842100143432601</v>
      </c>
      <c r="F1208">
        <v>79.680000000000007</v>
      </c>
      <c r="G1208">
        <v>0</v>
      </c>
      <c r="H1208">
        <v>0.31823468208312899</v>
      </c>
      <c r="I1208">
        <v>17</v>
      </c>
      <c r="J1208">
        <v>6</v>
      </c>
      <c r="K1208">
        <v>0.1</v>
      </c>
      <c r="L1208">
        <v>2001</v>
      </c>
      <c r="M1208">
        <v>0.75</v>
      </c>
      <c r="N1208">
        <v>58</v>
      </c>
      <c r="O1208" t="s">
        <v>27</v>
      </c>
      <c r="P1208">
        <v>0.35294117647058798</v>
      </c>
      <c r="Q1208" t="str">
        <f t="shared" si="127"/>
        <v>Small</v>
      </c>
      <c r="R1208">
        <f t="shared" si="128"/>
        <v>1</v>
      </c>
      <c r="S1208" t="str">
        <f t="shared" si="129"/>
        <v>eil7 25 2001 0,75</v>
      </c>
      <c r="T1208" t="str">
        <f t="shared" si="130"/>
        <v>eil7 25 2001 0,75_warmstart_79,68</v>
      </c>
      <c r="U1208">
        <f t="shared" si="131"/>
        <v>0</v>
      </c>
      <c r="V1208">
        <f t="shared" si="132"/>
        <v>1</v>
      </c>
      <c r="W1208">
        <f t="shared" si="126"/>
        <v>2</v>
      </c>
    </row>
    <row r="1209" spans="1:23" x14ac:dyDescent="0.2">
      <c r="A1209">
        <v>51</v>
      </c>
      <c r="B1209">
        <v>2550</v>
      </c>
      <c r="C1209">
        <v>250</v>
      </c>
      <c r="D1209" t="s">
        <v>19</v>
      </c>
      <c r="E1209">
        <v>7220.9398136138898</v>
      </c>
      <c r="F1209">
        <v>451.304118977305</v>
      </c>
      <c r="G1209">
        <v>5.8431907679400999E-2</v>
      </c>
      <c r="H1209">
        <v>40.141985416412297</v>
      </c>
      <c r="I1209">
        <v>1021</v>
      </c>
      <c r="J1209">
        <v>555</v>
      </c>
      <c r="K1209">
        <v>0.1</v>
      </c>
      <c r="L1209">
        <v>1998</v>
      </c>
      <c r="M1209">
        <v>0.75</v>
      </c>
      <c r="N1209">
        <v>3389</v>
      </c>
      <c r="O1209" t="s">
        <v>20</v>
      </c>
      <c r="P1209">
        <v>0.54358472086190002</v>
      </c>
      <c r="Q1209" t="str">
        <f t="shared" si="127"/>
        <v>Large</v>
      </c>
      <c r="R1209">
        <f t="shared" si="128"/>
        <v>1</v>
      </c>
      <c r="S1209" t="str">
        <f t="shared" si="129"/>
        <v>eil51 250 1998 0,75</v>
      </c>
      <c r="T1209" t="str">
        <f t="shared" si="130"/>
        <v>eil51 250 1998 0,75_warmstart_451,304118977305</v>
      </c>
      <c r="U1209" t="str">
        <f t="shared" si="131"/>
        <v>Niet meedoen</v>
      </c>
      <c r="V1209">
        <f t="shared" si="132"/>
        <v>0</v>
      </c>
      <c r="W1209">
        <f t="shared" si="126"/>
        <v>2</v>
      </c>
    </row>
    <row r="1210" spans="1:23" x14ac:dyDescent="0.2">
      <c r="A1210">
        <v>76</v>
      </c>
      <c r="B1210">
        <v>5700</v>
      </c>
      <c r="C1210">
        <v>100</v>
      </c>
      <c r="D1210" t="s">
        <v>19</v>
      </c>
      <c r="E1210">
        <v>7215.7512016296296</v>
      </c>
      <c r="F1210" t="s">
        <v>17</v>
      </c>
      <c r="G1210" t="s">
        <v>17</v>
      </c>
      <c r="H1210">
        <v>25.096057415008499</v>
      </c>
      <c r="I1210">
        <v>1014</v>
      </c>
      <c r="J1210">
        <v>196</v>
      </c>
      <c r="K1210">
        <v>0.1</v>
      </c>
      <c r="L1210">
        <v>2001</v>
      </c>
      <c r="M1210">
        <v>0.25</v>
      </c>
      <c r="N1210">
        <v>16201</v>
      </c>
      <c r="O1210" t="s">
        <v>30</v>
      </c>
      <c r="P1210">
        <v>0.19329388560157701</v>
      </c>
      <c r="Q1210" t="str">
        <f t="shared" si="127"/>
        <v>Large</v>
      </c>
      <c r="R1210">
        <f t="shared" si="128"/>
        <v>0</v>
      </c>
      <c r="S1210" t="str">
        <f t="shared" si="129"/>
        <v>eilA76 100 2001 0,25</v>
      </c>
      <c r="T1210" t="str">
        <f t="shared" si="130"/>
        <v>eilA76 100 2001 0,25_warmstart_inf</v>
      </c>
      <c r="U1210" t="str">
        <f t="shared" si="131"/>
        <v>Niet meedoen</v>
      </c>
      <c r="V1210">
        <f t="shared" si="132"/>
        <v>0</v>
      </c>
      <c r="W1210">
        <f t="shared" si="126"/>
        <v>2</v>
      </c>
    </row>
    <row r="1211" spans="1:23" x14ac:dyDescent="0.2">
      <c r="A1211">
        <v>101</v>
      </c>
      <c r="B1211">
        <v>10100</v>
      </c>
      <c r="C1211">
        <v>50</v>
      </c>
      <c r="D1211" t="s">
        <v>16</v>
      </c>
      <c r="E1211">
        <v>7211.2012450695001</v>
      </c>
      <c r="F1211">
        <v>685.37709571111395</v>
      </c>
      <c r="G1211">
        <v>6.8192885885144994E-2</v>
      </c>
      <c r="H1211">
        <v>0</v>
      </c>
      <c r="I1211">
        <v>5762</v>
      </c>
      <c r="J1211">
        <v>0</v>
      </c>
      <c r="K1211">
        <v>0</v>
      </c>
      <c r="L1211">
        <v>2000</v>
      </c>
      <c r="M1211">
        <v>0.75</v>
      </c>
      <c r="N1211">
        <v>0</v>
      </c>
      <c r="O1211" t="s">
        <v>31</v>
      </c>
      <c r="P1211">
        <v>0</v>
      </c>
      <c r="Q1211" t="str">
        <f t="shared" si="127"/>
        <v>Large</v>
      </c>
      <c r="R1211">
        <f t="shared" si="128"/>
        <v>1</v>
      </c>
      <c r="S1211" t="str">
        <f t="shared" si="129"/>
        <v>eilA101 50 2000 0,75</v>
      </c>
      <c r="T1211" t="str">
        <f t="shared" si="130"/>
        <v>eilA101 50 2000 0,75_cut_685,377095711114</v>
      </c>
      <c r="U1211">
        <f t="shared" si="131"/>
        <v>6.8192885885144994E-2</v>
      </c>
      <c r="V1211">
        <f t="shared" si="132"/>
        <v>0</v>
      </c>
      <c r="W1211">
        <f t="shared" si="126"/>
        <v>2</v>
      </c>
    </row>
    <row r="1212" spans="1:23" x14ac:dyDescent="0.2">
      <c r="A1212">
        <v>31</v>
      </c>
      <c r="B1212">
        <v>930</v>
      </c>
      <c r="C1212">
        <v>100</v>
      </c>
      <c r="D1212" t="s">
        <v>19</v>
      </c>
      <c r="E1212">
        <v>16.000235795974699</v>
      </c>
      <c r="F1212">
        <v>222.99999999999901</v>
      </c>
      <c r="G1212">
        <v>0</v>
      </c>
      <c r="H1212">
        <v>2.3274245262146001</v>
      </c>
      <c r="I1212">
        <v>124</v>
      </c>
      <c r="J1212">
        <v>73</v>
      </c>
      <c r="K1212">
        <v>0.1</v>
      </c>
      <c r="L1212">
        <v>1998</v>
      </c>
      <c r="M1212">
        <v>0.05</v>
      </c>
      <c r="N1212">
        <v>0</v>
      </c>
      <c r="O1212" t="s">
        <v>24</v>
      </c>
      <c r="P1212">
        <v>0.58870967741935398</v>
      </c>
      <c r="Q1212" t="str">
        <f t="shared" si="127"/>
        <v>Medium</v>
      </c>
      <c r="R1212">
        <f t="shared" si="128"/>
        <v>1</v>
      </c>
      <c r="S1212" t="str">
        <f t="shared" si="129"/>
        <v>eil31 100 1998 0,05</v>
      </c>
      <c r="T1212" t="str">
        <f t="shared" si="130"/>
        <v>eil31 100 1998 0,05_warmstart_222,999999999999</v>
      </c>
      <c r="U1212">
        <f t="shared" si="131"/>
        <v>0</v>
      </c>
      <c r="V1212">
        <f t="shared" si="132"/>
        <v>1</v>
      </c>
      <c r="W1212">
        <f t="shared" si="126"/>
        <v>2</v>
      </c>
    </row>
    <row r="1213" spans="1:23" x14ac:dyDescent="0.2">
      <c r="A1213">
        <v>23</v>
      </c>
      <c r="B1213">
        <v>506</v>
      </c>
      <c r="C1213">
        <v>250</v>
      </c>
      <c r="D1213" t="s">
        <v>16</v>
      </c>
      <c r="E1213">
        <v>478.84436106681801</v>
      </c>
      <c r="F1213">
        <v>470.05859968022401</v>
      </c>
      <c r="G1213">
        <v>0</v>
      </c>
      <c r="H1213">
        <v>0</v>
      </c>
      <c r="I1213">
        <v>1268</v>
      </c>
      <c r="J1213">
        <v>0</v>
      </c>
      <c r="K1213">
        <v>0</v>
      </c>
      <c r="L1213">
        <v>2002</v>
      </c>
      <c r="M1213">
        <v>0.75</v>
      </c>
      <c r="N1213">
        <v>0</v>
      </c>
      <c r="O1213" t="s">
        <v>25</v>
      </c>
      <c r="P1213">
        <v>0</v>
      </c>
      <c r="Q1213" t="str">
        <f t="shared" si="127"/>
        <v>Small</v>
      </c>
      <c r="R1213">
        <f t="shared" si="128"/>
        <v>1</v>
      </c>
      <c r="S1213" t="str">
        <f t="shared" si="129"/>
        <v>eil23 250 2002 0,75</v>
      </c>
      <c r="T1213" t="str">
        <f t="shared" si="130"/>
        <v>eil23 250 2002 0,75_cut_470,058599680224</v>
      </c>
      <c r="U1213">
        <f t="shared" si="131"/>
        <v>0</v>
      </c>
      <c r="V1213">
        <f t="shared" si="132"/>
        <v>1</v>
      </c>
      <c r="W1213">
        <f t="shared" si="126"/>
        <v>2</v>
      </c>
    </row>
    <row r="1214" spans="1:23" x14ac:dyDescent="0.2">
      <c r="A1214">
        <v>23</v>
      </c>
      <c r="B1214">
        <v>506</v>
      </c>
      <c r="C1214">
        <v>50</v>
      </c>
      <c r="D1214" t="s">
        <v>19</v>
      </c>
      <c r="E1214">
        <v>11.4610505104064</v>
      </c>
      <c r="F1214">
        <v>470.05859968022298</v>
      </c>
      <c r="G1214">
        <v>0</v>
      </c>
      <c r="H1214">
        <v>1.05951976776123</v>
      </c>
      <c r="I1214">
        <v>128</v>
      </c>
      <c r="J1214">
        <v>93</v>
      </c>
      <c r="K1214">
        <v>0.1</v>
      </c>
      <c r="L1214">
        <v>2001</v>
      </c>
      <c r="M1214">
        <v>0.75</v>
      </c>
      <c r="N1214">
        <v>0</v>
      </c>
      <c r="O1214" t="s">
        <v>25</v>
      </c>
      <c r="P1214">
        <v>0.7265625</v>
      </c>
      <c r="Q1214" t="str">
        <f t="shared" si="127"/>
        <v>Small</v>
      </c>
      <c r="R1214">
        <f t="shared" si="128"/>
        <v>1</v>
      </c>
      <c r="S1214" t="str">
        <f t="shared" si="129"/>
        <v>eil23 50 2001 0,75</v>
      </c>
      <c r="T1214" t="str">
        <f t="shared" si="130"/>
        <v>eil23 50 2001 0,75_warmstart_470,058599680223</v>
      </c>
      <c r="U1214">
        <f t="shared" si="131"/>
        <v>0</v>
      </c>
      <c r="V1214">
        <f t="shared" si="132"/>
        <v>1</v>
      </c>
      <c r="W1214">
        <f t="shared" si="126"/>
        <v>2</v>
      </c>
    </row>
    <row r="1215" spans="1:23" x14ac:dyDescent="0.2">
      <c r="A1215">
        <v>30</v>
      </c>
      <c r="B1215">
        <v>870</v>
      </c>
      <c r="C1215">
        <v>25</v>
      </c>
      <c r="D1215" t="s">
        <v>16</v>
      </c>
      <c r="E1215">
        <v>25.904866456985399</v>
      </c>
      <c r="F1215">
        <v>382.72988778852903</v>
      </c>
      <c r="G1215">
        <v>0</v>
      </c>
      <c r="H1215">
        <v>0</v>
      </c>
      <c r="I1215">
        <v>1226</v>
      </c>
      <c r="J1215">
        <v>0</v>
      </c>
      <c r="K1215">
        <v>0</v>
      </c>
      <c r="L1215">
        <v>2001</v>
      </c>
      <c r="M1215">
        <v>0.75</v>
      </c>
      <c r="N1215">
        <v>0</v>
      </c>
      <c r="O1215" t="s">
        <v>28</v>
      </c>
      <c r="P1215">
        <v>0</v>
      </c>
      <c r="Q1215" t="str">
        <f t="shared" si="127"/>
        <v>Medium</v>
      </c>
      <c r="R1215">
        <f t="shared" si="128"/>
        <v>1</v>
      </c>
      <c r="S1215" t="str">
        <f t="shared" si="129"/>
        <v>eil30 25 2001 0,75</v>
      </c>
      <c r="T1215" t="str">
        <f t="shared" si="130"/>
        <v>eil30 25 2001 0,75_cut_382,729887788529</v>
      </c>
      <c r="U1215">
        <f t="shared" si="131"/>
        <v>0</v>
      </c>
      <c r="V1215">
        <f t="shared" si="132"/>
        <v>1</v>
      </c>
      <c r="W1215">
        <f t="shared" si="126"/>
        <v>2</v>
      </c>
    </row>
    <row r="1216" spans="1:23" x14ac:dyDescent="0.2">
      <c r="A1216">
        <v>7</v>
      </c>
      <c r="B1216">
        <v>42</v>
      </c>
      <c r="C1216">
        <v>50</v>
      </c>
      <c r="D1216" t="s">
        <v>16</v>
      </c>
      <c r="E1216">
        <v>0.60966873168945301</v>
      </c>
      <c r="F1216">
        <v>77.28</v>
      </c>
      <c r="G1216">
        <v>0</v>
      </c>
      <c r="H1216">
        <v>0</v>
      </c>
      <c r="I1216">
        <v>40</v>
      </c>
      <c r="J1216">
        <v>0</v>
      </c>
      <c r="K1216">
        <v>0</v>
      </c>
      <c r="L1216">
        <v>2001</v>
      </c>
      <c r="M1216">
        <v>0.75</v>
      </c>
      <c r="N1216">
        <v>0</v>
      </c>
      <c r="O1216" t="s">
        <v>27</v>
      </c>
      <c r="P1216">
        <v>0</v>
      </c>
      <c r="Q1216" t="str">
        <f t="shared" si="127"/>
        <v>Small</v>
      </c>
      <c r="R1216">
        <f t="shared" si="128"/>
        <v>1</v>
      </c>
      <c r="S1216" t="str">
        <f t="shared" si="129"/>
        <v>eil7 50 2001 0,75</v>
      </c>
      <c r="T1216" t="str">
        <f t="shared" si="130"/>
        <v>eil7 50 2001 0,75_cut_77,28</v>
      </c>
      <c r="U1216">
        <f t="shared" si="131"/>
        <v>0</v>
      </c>
      <c r="V1216">
        <f t="shared" si="132"/>
        <v>1</v>
      </c>
      <c r="W1216">
        <f t="shared" si="126"/>
        <v>2</v>
      </c>
    </row>
    <row r="1217" spans="1:23" x14ac:dyDescent="0.2">
      <c r="A1217">
        <v>48</v>
      </c>
      <c r="B1217">
        <v>2256</v>
      </c>
      <c r="C1217">
        <v>25</v>
      </c>
      <c r="D1217" t="s">
        <v>19</v>
      </c>
      <c r="E1217">
        <v>7201.8913564681998</v>
      </c>
      <c r="F1217">
        <v>93294.493890445505</v>
      </c>
      <c r="G1217">
        <v>0.61211178243447995</v>
      </c>
      <c r="H1217">
        <v>3.7773463726043701</v>
      </c>
      <c r="I1217">
        <v>809</v>
      </c>
      <c r="J1217">
        <v>219</v>
      </c>
      <c r="K1217">
        <v>0.1</v>
      </c>
      <c r="L1217">
        <v>1998</v>
      </c>
      <c r="M1217">
        <v>0.25</v>
      </c>
      <c r="N1217">
        <v>36835</v>
      </c>
      <c r="O1217" t="s">
        <v>23</v>
      </c>
      <c r="P1217">
        <v>0.27070457354758898</v>
      </c>
      <c r="Q1217" t="str">
        <f t="shared" si="127"/>
        <v>Medium</v>
      </c>
      <c r="R1217">
        <f t="shared" si="128"/>
        <v>1</v>
      </c>
      <c r="S1217" t="str">
        <f t="shared" si="129"/>
        <v>att48 25 1998 0,25</v>
      </c>
      <c r="T1217" t="str">
        <f t="shared" si="130"/>
        <v>att48 25 1998 0,25_warmstart_93294,4938904455</v>
      </c>
      <c r="U1217">
        <f t="shared" si="131"/>
        <v>0.61211178243447995</v>
      </c>
      <c r="V1217">
        <f t="shared" si="132"/>
        <v>0</v>
      </c>
      <c r="W1217">
        <f t="shared" si="126"/>
        <v>2</v>
      </c>
    </row>
    <row r="1218" spans="1:23" x14ac:dyDescent="0.2">
      <c r="A1218">
        <v>51</v>
      </c>
      <c r="B1218">
        <v>2550</v>
      </c>
      <c r="C1218">
        <v>50</v>
      </c>
      <c r="D1218" t="s">
        <v>19</v>
      </c>
      <c r="E1218">
        <v>7203.4871304035096</v>
      </c>
      <c r="F1218">
        <v>428.87175639203298</v>
      </c>
      <c r="G1218">
        <v>5.6674499540241997E-3</v>
      </c>
      <c r="H1218">
        <v>5.2629632949829102</v>
      </c>
      <c r="I1218">
        <v>310</v>
      </c>
      <c r="J1218">
        <v>157</v>
      </c>
      <c r="K1218">
        <v>0.1</v>
      </c>
      <c r="L1218">
        <v>1998</v>
      </c>
      <c r="M1218">
        <v>0.25</v>
      </c>
      <c r="N1218">
        <v>31229</v>
      </c>
      <c r="O1218" t="s">
        <v>20</v>
      </c>
      <c r="P1218">
        <v>0.50645161290322505</v>
      </c>
      <c r="Q1218" t="str">
        <f t="shared" si="127"/>
        <v>Large</v>
      </c>
      <c r="R1218">
        <f t="shared" si="128"/>
        <v>1</v>
      </c>
      <c r="S1218" t="str">
        <f t="shared" si="129"/>
        <v>eil51 50 1998 0,25</v>
      </c>
      <c r="T1218" t="str">
        <f t="shared" si="130"/>
        <v>eil51 50 1998 0,25_warmstart_428,871756392033</v>
      </c>
      <c r="U1218">
        <f t="shared" si="131"/>
        <v>5.6674499540241997E-3</v>
      </c>
      <c r="V1218">
        <f t="shared" si="132"/>
        <v>0</v>
      </c>
      <c r="W1218">
        <f t="shared" ref="W1218:W1281" si="133">COUNTIF(S:S,S1218)</f>
        <v>2</v>
      </c>
    </row>
    <row r="1219" spans="1:23" x14ac:dyDescent="0.2">
      <c r="A1219">
        <v>13</v>
      </c>
      <c r="B1219">
        <v>156</v>
      </c>
      <c r="C1219">
        <v>50</v>
      </c>
      <c r="D1219" t="s">
        <v>19</v>
      </c>
      <c r="E1219">
        <v>2.8240969181060702</v>
      </c>
      <c r="F1219">
        <v>152.99999999999901</v>
      </c>
      <c r="G1219">
        <v>0</v>
      </c>
      <c r="H1219">
        <v>0.48903012275695801</v>
      </c>
      <c r="I1219">
        <v>58</v>
      </c>
      <c r="J1219">
        <v>26</v>
      </c>
      <c r="K1219">
        <v>0.1</v>
      </c>
      <c r="L1219">
        <v>2001</v>
      </c>
      <c r="M1219">
        <v>0.05</v>
      </c>
      <c r="N1219">
        <v>0</v>
      </c>
      <c r="O1219" t="s">
        <v>21</v>
      </c>
      <c r="P1219">
        <v>0.44827586206896503</v>
      </c>
      <c r="Q1219" t="str">
        <f t="shared" ref="Q1219:Q1282" si="134">IF(A1219&lt;25,"Small",IF(A1219&lt;50,"Medium","Large"))</f>
        <v>Small</v>
      </c>
      <c r="R1219">
        <f t="shared" ref="R1219:R1282" si="135">IF(ISNUMBER(G1219),1,0)</f>
        <v>1</v>
      </c>
      <c r="S1219" t="str">
        <f t="shared" ref="S1219:S1282" si="136">O1219 &amp; " " &amp; C1219  &amp; " " &amp; L1219 &amp; " " &amp; M1219</f>
        <v>eil13 50 2001 0,05</v>
      </c>
      <c r="T1219" t="str">
        <f t="shared" ref="T1219:T1282" si="137">S1219&amp;"_"&amp;D1219&amp;"_"&amp;F1219</f>
        <v>eil13 50 2001 0,05_warmstart_152,999999999999</v>
      </c>
      <c r="U1219">
        <f t="shared" ref="U1219:U1282" si="138">IF(AND(D1219="warmstart", COUNTIF(T:T,S1219 &amp; "_cut_inf") &gt; 0), "Niet meedoen",G1219)</f>
        <v>0</v>
      </c>
      <c r="V1219">
        <f t="shared" ref="V1219:V1282" si="139">IF(G1219=0,1,0)</f>
        <v>1</v>
      </c>
      <c r="W1219">
        <f t="shared" si="133"/>
        <v>2</v>
      </c>
    </row>
    <row r="1220" spans="1:23" x14ac:dyDescent="0.2">
      <c r="A1220">
        <v>23</v>
      </c>
      <c r="B1220">
        <v>506</v>
      </c>
      <c r="C1220">
        <v>100</v>
      </c>
      <c r="D1220" t="s">
        <v>16</v>
      </c>
      <c r="E1220">
        <v>74.963923215866004</v>
      </c>
      <c r="F1220">
        <v>470.05859968022401</v>
      </c>
      <c r="G1220">
        <v>0</v>
      </c>
      <c r="H1220">
        <v>0</v>
      </c>
      <c r="I1220">
        <v>553</v>
      </c>
      <c r="J1220">
        <v>0</v>
      </c>
      <c r="K1220">
        <v>0</v>
      </c>
      <c r="L1220">
        <v>2001</v>
      </c>
      <c r="M1220">
        <v>0.05</v>
      </c>
      <c r="N1220">
        <v>0</v>
      </c>
      <c r="O1220" t="s">
        <v>25</v>
      </c>
      <c r="P1220">
        <v>0</v>
      </c>
      <c r="Q1220" t="str">
        <f t="shared" si="134"/>
        <v>Small</v>
      </c>
      <c r="R1220">
        <f t="shared" si="135"/>
        <v>1</v>
      </c>
      <c r="S1220" t="str">
        <f t="shared" si="136"/>
        <v>eil23 100 2001 0,05</v>
      </c>
      <c r="T1220" t="str">
        <f t="shared" si="137"/>
        <v>eil23 100 2001 0,05_cut_470,058599680224</v>
      </c>
      <c r="U1220">
        <f t="shared" si="138"/>
        <v>0</v>
      </c>
      <c r="V1220">
        <f t="shared" si="139"/>
        <v>1</v>
      </c>
      <c r="W1220">
        <f t="shared" si="133"/>
        <v>2</v>
      </c>
    </row>
    <row r="1221" spans="1:23" x14ac:dyDescent="0.2">
      <c r="A1221">
        <v>7</v>
      </c>
      <c r="B1221">
        <v>42</v>
      </c>
      <c r="C1221">
        <v>100</v>
      </c>
      <c r="D1221" t="s">
        <v>19</v>
      </c>
      <c r="E1221">
        <v>4.2788805961608798</v>
      </c>
      <c r="F1221">
        <v>99.409999999999798</v>
      </c>
      <c r="G1221">
        <v>0</v>
      </c>
      <c r="H1221">
        <v>0.744221210479736</v>
      </c>
      <c r="I1221">
        <v>69</v>
      </c>
      <c r="J1221">
        <v>58</v>
      </c>
      <c r="K1221">
        <v>0.1</v>
      </c>
      <c r="L1221">
        <v>2002</v>
      </c>
      <c r="M1221">
        <v>0.25</v>
      </c>
      <c r="N1221">
        <v>1216</v>
      </c>
      <c r="O1221" t="s">
        <v>27</v>
      </c>
      <c r="P1221">
        <v>0.84057971014492705</v>
      </c>
      <c r="Q1221" t="str">
        <f t="shared" si="134"/>
        <v>Small</v>
      </c>
      <c r="R1221">
        <f t="shared" si="135"/>
        <v>1</v>
      </c>
      <c r="S1221" t="str">
        <f t="shared" si="136"/>
        <v>eil7 100 2002 0,25</v>
      </c>
      <c r="T1221" t="str">
        <f t="shared" si="137"/>
        <v>eil7 100 2002 0,25_warmstart_99,4099999999998</v>
      </c>
      <c r="U1221">
        <f t="shared" si="138"/>
        <v>0</v>
      </c>
      <c r="V1221">
        <f t="shared" si="139"/>
        <v>1</v>
      </c>
      <c r="W1221">
        <f t="shared" si="133"/>
        <v>2</v>
      </c>
    </row>
    <row r="1222" spans="1:23" x14ac:dyDescent="0.2">
      <c r="A1222">
        <v>7</v>
      </c>
      <c r="B1222">
        <v>42</v>
      </c>
      <c r="C1222">
        <v>250</v>
      </c>
      <c r="D1222" t="s">
        <v>16</v>
      </c>
      <c r="E1222">
        <v>3.6743934154510498</v>
      </c>
      <c r="F1222">
        <v>103.99999999999901</v>
      </c>
      <c r="G1222">
        <v>0</v>
      </c>
      <c r="H1222">
        <v>0</v>
      </c>
      <c r="I1222">
        <v>1571</v>
      </c>
      <c r="J1222">
        <v>0</v>
      </c>
      <c r="K1222">
        <v>0</v>
      </c>
      <c r="L1222">
        <v>1998</v>
      </c>
      <c r="M1222">
        <v>0.05</v>
      </c>
      <c r="N1222">
        <v>0</v>
      </c>
      <c r="O1222" t="s">
        <v>27</v>
      </c>
      <c r="P1222">
        <v>0</v>
      </c>
      <c r="Q1222" t="str">
        <f t="shared" si="134"/>
        <v>Small</v>
      </c>
      <c r="R1222">
        <f t="shared" si="135"/>
        <v>1</v>
      </c>
      <c r="S1222" t="str">
        <f t="shared" si="136"/>
        <v>eil7 250 1998 0,05</v>
      </c>
      <c r="T1222" t="str">
        <f t="shared" si="137"/>
        <v>eil7 250 1998 0,05_cut_103,999999999999</v>
      </c>
      <c r="U1222">
        <f t="shared" si="138"/>
        <v>0</v>
      </c>
      <c r="V1222">
        <f t="shared" si="139"/>
        <v>1</v>
      </c>
      <c r="W1222">
        <f t="shared" si="133"/>
        <v>2</v>
      </c>
    </row>
    <row r="1223" spans="1:23" x14ac:dyDescent="0.2">
      <c r="A1223">
        <v>76</v>
      </c>
      <c r="B1223">
        <v>5700</v>
      </c>
      <c r="C1223">
        <v>50</v>
      </c>
      <c r="D1223" t="s">
        <v>19</v>
      </c>
      <c r="E1223">
        <v>4372.6565387248902</v>
      </c>
      <c r="F1223">
        <v>544.36905175591403</v>
      </c>
      <c r="G1223">
        <v>0</v>
      </c>
      <c r="H1223">
        <v>10.665612697601301</v>
      </c>
      <c r="I1223">
        <v>445</v>
      </c>
      <c r="J1223">
        <v>226</v>
      </c>
      <c r="K1223">
        <v>0.1</v>
      </c>
      <c r="L1223">
        <v>2000</v>
      </c>
      <c r="M1223">
        <v>0.25</v>
      </c>
      <c r="N1223">
        <v>10766</v>
      </c>
      <c r="O1223" t="s">
        <v>33</v>
      </c>
      <c r="P1223">
        <v>0.50786516853932495</v>
      </c>
      <c r="Q1223" t="str">
        <f t="shared" si="134"/>
        <v>Large</v>
      </c>
      <c r="R1223">
        <f t="shared" si="135"/>
        <v>1</v>
      </c>
      <c r="S1223" t="str">
        <f t="shared" si="136"/>
        <v>eilC76 50 2000 0,25</v>
      </c>
      <c r="T1223" t="str">
        <f t="shared" si="137"/>
        <v>eilC76 50 2000 0,25_warmstart_544,369051755914</v>
      </c>
      <c r="U1223" t="str">
        <f t="shared" si="138"/>
        <v>Niet meedoen</v>
      </c>
      <c r="V1223">
        <f t="shared" si="139"/>
        <v>1</v>
      </c>
      <c r="W1223">
        <f t="shared" si="133"/>
        <v>2</v>
      </c>
    </row>
    <row r="1224" spans="1:23" x14ac:dyDescent="0.2">
      <c r="A1224">
        <v>22</v>
      </c>
      <c r="B1224">
        <v>462</v>
      </c>
      <c r="C1224">
        <v>25</v>
      </c>
      <c r="D1224" t="s">
        <v>16</v>
      </c>
      <c r="E1224">
        <v>17.0364956855773</v>
      </c>
      <c r="F1224">
        <v>278.43707695875997</v>
      </c>
      <c r="G1224">
        <v>0</v>
      </c>
      <c r="H1224">
        <v>0</v>
      </c>
      <c r="I1224">
        <v>1643</v>
      </c>
      <c r="J1224">
        <v>0</v>
      </c>
      <c r="K1224">
        <v>0</v>
      </c>
      <c r="L1224">
        <v>2001</v>
      </c>
      <c r="M1224">
        <v>0.25</v>
      </c>
      <c r="N1224">
        <v>0</v>
      </c>
      <c r="O1224" t="s">
        <v>22</v>
      </c>
      <c r="P1224">
        <v>0</v>
      </c>
      <c r="Q1224" t="str">
        <f t="shared" si="134"/>
        <v>Small</v>
      </c>
      <c r="R1224">
        <f t="shared" si="135"/>
        <v>1</v>
      </c>
      <c r="S1224" t="str">
        <f t="shared" si="136"/>
        <v>eil22 25 2001 0,25</v>
      </c>
      <c r="T1224" t="str">
        <f t="shared" si="137"/>
        <v>eil22 25 2001 0,25_cut_278,43707695876</v>
      </c>
      <c r="U1224">
        <f t="shared" si="138"/>
        <v>0</v>
      </c>
      <c r="V1224">
        <f t="shared" si="139"/>
        <v>1</v>
      </c>
      <c r="W1224">
        <f t="shared" si="133"/>
        <v>2</v>
      </c>
    </row>
    <row r="1225" spans="1:23" x14ac:dyDescent="0.2">
      <c r="A1225">
        <v>76</v>
      </c>
      <c r="B1225">
        <v>5700</v>
      </c>
      <c r="C1225">
        <v>25</v>
      </c>
      <c r="D1225" t="s">
        <v>19</v>
      </c>
      <c r="E1225">
        <v>1453.33400416374</v>
      </c>
      <c r="F1225">
        <v>544.36905267082795</v>
      </c>
      <c r="G1225">
        <v>0</v>
      </c>
      <c r="H1225">
        <v>5.9715061187744096</v>
      </c>
      <c r="I1225">
        <v>447</v>
      </c>
      <c r="J1225">
        <v>108</v>
      </c>
      <c r="K1225">
        <v>0.1</v>
      </c>
      <c r="L1225">
        <v>1998</v>
      </c>
      <c r="M1225">
        <v>0.05</v>
      </c>
      <c r="N1225">
        <v>4827</v>
      </c>
      <c r="O1225" t="s">
        <v>29</v>
      </c>
      <c r="P1225">
        <v>0.24161073825503299</v>
      </c>
      <c r="Q1225" t="str">
        <f t="shared" si="134"/>
        <v>Large</v>
      </c>
      <c r="R1225">
        <f t="shared" si="135"/>
        <v>1</v>
      </c>
      <c r="S1225" t="str">
        <f t="shared" si="136"/>
        <v>eilD76 25 1998 0,05</v>
      </c>
      <c r="T1225" t="str">
        <f t="shared" si="137"/>
        <v>eilD76 25 1998 0,05_warmstart_544,369052670828</v>
      </c>
      <c r="U1225">
        <f t="shared" si="138"/>
        <v>0</v>
      </c>
      <c r="V1225">
        <f t="shared" si="139"/>
        <v>1</v>
      </c>
      <c r="W1225">
        <f t="shared" si="133"/>
        <v>2</v>
      </c>
    </row>
    <row r="1226" spans="1:23" x14ac:dyDescent="0.2">
      <c r="A1226">
        <v>13</v>
      </c>
      <c r="B1226">
        <v>156</v>
      </c>
      <c r="C1226">
        <v>25</v>
      </c>
      <c r="D1226" t="s">
        <v>16</v>
      </c>
      <c r="E1226">
        <v>0.93819165229797297</v>
      </c>
      <c r="F1226">
        <v>152.99999999999901</v>
      </c>
      <c r="G1226">
        <v>0</v>
      </c>
      <c r="H1226">
        <v>0</v>
      </c>
      <c r="I1226">
        <v>54</v>
      </c>
      <c r="J1226">
        <v>0</v>
      </c>
      <c r="K1226">
        <v>0</v>
      </c>
      <c r="L1226">
        <v>1998</v>
      </c>
      <c r="M1226">
        <v>0.75</v>
      </c>
      <c r="N1226">
        <v>0</v>
      </c>
      <c r="O1226" t="s">
        <v>21</v>
      </c>
      <c r="P1226">
        <v>0</v>
      </c>
      <c r="Q1226" t="str">
        <f t="shared" si="134"/>
        <v>Small</v>
      </c>
      <c r="R1226">
        <f t="shared" si="135"/>
        <v>1</v>
      </c>
      <c r="S1226" t="str">
        <f t="shared" si="136"/>
        <v>eil13 25 1998 0,75</v>
      </c>
      <c r="T1226" t="str">
        <f t="shared" si="137"/>
        <v>eil13 25 1998 0,75_cut_152,999999999999</v>
      </c>
      <c r="U1226">
        <f t="shared" si="138"/>
        <v>0</v>
      </c>
      <c r="V1226">
        <f t="shared" si="139"/>
        <v>1</v>
      </c>
      <c r="W1226">
        <f t="shared" si="133"/>
        <v>2</v>
      </c>
    </row>
    <row r="1227" spans="1:23" x14ac:dyDescent="0.2">
      <c r="A1227">
        <v>33</v>
      </c>
      <c r="B1227">
        <v>1056</v>
      </c>
      <c r="C1227">
        <v>25</v>
      </c>
      <c r="D1227" t="s">
        <v>19</v>
      </c>
      <c r="E1227">
        <v>144.48541593551599</v>
      </c>
      <c r="F1227">
        <v>442.65348671178799</v>
      </c>
      <c r="G1227">
        <v>0</v>
      </c>
      <c r="H1227">
        <v>2.1472198963165199</v>
      </c>
      <c r="I1227">
        <v>363</v>
      </c>
      <c r="J1227">
        <v>202</v>
      </c>
      <c r="K1227">
        <v>0.1</v>
      </c>
      <c r="L1227">
        <v>2001</v>
      </c>
      <c r="M1227">
        <v>0.75</v>
      </c>
      <c r="N1227">
        <v>1477</v>
      </c>
      <c r="O1227" t="s">
        <v>18</v>
      </c>
      <c r="P1227">
        <v>0.556473829201101</v>
      </c>
      <c r="Q1227" t="str">
        <f t="shared" si="134"/>
        <v>Medium</v>
      </c>
      <c r="R1227">
        <f t="shared" si="135"/>
        <v>1</v>
      </c>
      <c r="S1227" t="str">
        <f t="shared" si="136"/>
        <v>eil33 25 2001 0,75</v>
      </c>
      <c r="T1227" t="str">
        <f t="shared" si="137"/>
        <v>eil33 25 2001 0,75_warmstart_442,653486711788</v>
      </c>
      <c r="U1227">
        <f t="shared" si="138"/>
        <v>0</v>
      </c>
      <c r="V1227">
        <f t="shared" si="139"/>
        <v>1</v>
      </c>
      <c r="W1227">
        <f t="shared" si="133"/>
        <v>2</v>
      </c>
    </row>
    <row r="1228" spans="1:23" x14ac:dyDescent="0.2">
      <c r="A1228">
        <v>30</v>
      </c>
      <c r="B1228">
        <v>870</v>
      </c>
      <c r="C1228">
        <v>50</v>
      </c>
      <c r="D1228" t="s">
        <v>19</v>
      </c>
      <c r="E1228">
        <v>38.301589012146003</v>
      </c>
      <c r="F1228">
        <v>382.72988778852903</v>
      </c>
      <c r="G1228">
        <v>0</v>
      </c>
      <c r="H1228">
        <v>1.9698846340179399</v>
      </c>
      <c r="I1228">
        <v>227</v>
      </c>
      <c r="J1228">
        <v>152</v>
      </c>
      <c r="K1228">
        <v>0.1</v>
      </c>
      <c r="L1228">
        <v>2001</v>
      </c>
      <c r="M1228">
        <v>0.75</v>
      </c>
      <c r="N1228">
        <v>27</v>
      </c>
      <c r="O1228" t="s">
        <v>28</v>
      </c>
      <c r="P1228">
        <v>0.66960352422907399</v>
      </c>
      <c r="Q1228" t="str">
        <f t="shared" si="134"/>
        <v>Medium</v>
      </c>
      <c r="R1228">
        <f t="shared" si="135"/>
        <v>1</v>
      </c>
      <c r="S1228" t="str">
        <f t="shared" si="136"/>
        <v>eil30 50 2001 0,75</v>
      </c>
      <c r="T1228" t="str">
        <f t="shared" si="137"/>
        <v>eil30 50 2001 0,75_warmstart_382,729887788529</v>
      </c>
      <c r="U1228">
        <f t="shared" si="138"/>
        <v>0</v>
      </c>
      <c r="V1228">
        <f t="shared" si="139"/>
        <v>1</v>
      </c>
      <c r="W1228">
        <f t="shared" si="133"/>
        <v>2</v>
      </c>
    </row>
    <row r="1229" spans="1:23" x14ac:dyDescent="0.2">
      <c r="A1229">
        <v>76</v>
      </c>
      <c r="B1229">
        <v>5700</v>
      </c>
      <c r="C1229">
        <v>25</v>
      </c>
      <c r="D1229" t="s">
        <v>16</v>
      </c>
      <c r="E1229">
        <v>4761.2179939746802</v>
      </c>
      <c r="F1229">
        <v>544.36905267082795</v>
      </c>
      <c r="G1229">
        <v>0</v>
      </c>
      <c r="H1229">
        <v>0</v>
      </c>
      <c r="I1229">
        <v>3588</v>
      </c>
      <c r="J1229">
        <v>0</v>
      </c>
      <c r="K1229">
        <v>0</v>
      </c>
      <c r="L1229">
        <v>1998</v>
      </c>
      <c r="M1229">
        <v>0.05</v>
      </c>
      <c r="N1229">
        <v>0</v>
      </c>
      <c r="O1229" t="s">
        <v>26</v>
      </c>
      <c r="P1229">
        <v>0</v>
      </c>
      <c r="Q1229" t="str">
        <f t="shared" si="134"/>
        <v>Large</v>
      </c>
      <c r="R1229">
        <f t="shared" si="135"/>
        <v>1</v>
      </c>
      <c r="S1229" t="str">
        <f t="shared" si="136"/>
        <v>eilB76 25 1998 0,05</v>
      </c>
      <c r="T1229" t="str">
        <f t="shared" si="137"/>
        <v>eilB76 25 1998 0,05_cut_544,369052670828</v>
      </c>
      <c r="U1229">
        <f t="shared" si="138"/>
        <v>0</v>
      </c>
      <c r="V1229">
        <f t="shared" si="139"/>
        <v>1</v>
      </c>
      <c r="W1229">
        <f t="shared" si="133"/>
        <v>2</v>
      </c>
    </row>
    <row r="1230" spans="1:23" x14ac:dyDescent="0.2">
      <c r="A1230">
        <v>30</v>
      </c>
      <c r="B1230">
        <v>870</v>
      </c>
      <c r="C1230">
        <v>100</v>
      </c>
      <c r="D1230" t="s">
        <v>16</v>
      </c>
      <c r="E1230">
        <v>480.41876530647198</v>
      </c>
      <c r="F1230">
        <v>382.72988778852903</v>
      </c>
      <c r="G1230">
        <v>0</v>
      </c>
      <c r="H1230">
        <v>0</v>
      </c>
      <c r="I1230">
        <v>3865</v>
      </c>
      <c r="J1230">
        <v>0</v>
      </c>
      <c r="K1230">
        <v>0</v>
      </c>
      <c r="L1230">
        <v>2001</v>
      </c>
      <c r="M1230">
        <v>0.05</v>
      </c>
      <c r="N1230">
        <v>0</v>
      </c>
      <c r="O1230" t="s">
        <v>28</v>
      </c>
      <c r="P1230">
        <v>0</v>
      </c>
      <c r="Q1230" t="str">
        <f t="shared" si="134"/>
        <v>Medium</v>
      </c>
      <c r="R1230">
        <f t="shared" si="135"/>
        <v>1</v>
      </c>
      <c r="S1230" t="str">
        <f t="shared" si="136"/>
        <v>eil30 100 2001 0,05</v>
      </c>
      <c r="T1230" t="str">
        <f t="shared" si="137"/>
        <v>eil30 100 2001 0,05_cut_382,729887788529</v>
      </c>
      <c r="U1230">
        <f t="shared" si="138"/>
        <v>0</v>
      </c>
      <c r="V1230">
        <f t="shared" si="139"/>
        <v>1</v>
      </c>
      <c r="W1230">
        <f t="shared" si="133"/>
        <v>2</v>
      </c>
    </row>
    <row r="1231" spans="1:23" x14ac:dyDescent="0.2">
      <c r="A1231">
        <v>101</v>
      </c>
      <c r="B1231">
        <v>10100</v>
      </c>
      <c r="C1231">
        <v>25</v>
      </c>
      <c r="D1231" t="s">
        <v>19</v>
      </c>
      <c r="E1231">
        <v>3851.81220078468</v>
      </c>
      <c r="F1231">
        <v>644.82516580221795</v>
      </c>
      <c r="G1231">
        <v>0</v>
      </c>
      <c r="H1231">
        <v>17.5245423316955</v>
      </c>
      <c r="I1231">
        <v>969</v>
      </c>
      <c r="J1231">
        <v>251</v>
      </c>
      <c r="K1231">
        <v>0.1</v>
      </c>
      <c r="L1231">
        <v>2000</v>
      </c>
      <c r="M1231">
        <v>0.25</v>
      </c>
      <c r="N1231">
        <v>9303</v>
      </c>
      <c r="O1231" t="s">
        <v>32</v>
      </c>
      <c r="P1231">
        <v>0.25902992776057698</v>
      </c>
      <c r="Q1231" t="str">
        <f t="shared" si="134"/>
        <v>Large</v>
      </c>
      <c r="R1231">
        <f t="shared" si="135"/>
        <v>1</v>
      </c>
      <c r="S1231" t="str">
        <f t="shared" si="136"/>
        <v>eilB101 25 2000 0,25</v>
      </c>
      <c r="T1231" t="str">
        <f t="shared" si="137"/>
        <v>eilB101 25 2000 0,25_warmstart_644,825165802218</v>
      </c>
      <c r="U1231" t="str">
        <f t="shared" si="138"/>
        <v>Niet meedoen</v>
      </c>
      <c r="V1231">
        <f t="shared" si="139"/>
        <v>1</v>
      </c>
      <c r="W1231">
        <f t="shared" si="133"/>
        <v>2</v>
      </c>
    </row>
    <row r="1232" spans="1:23" x14ac:dyDescent="0.2">
      <c r="A1232">
        <v>31</v>
      </c>
      <c r="B1232">
        <v>930</v>
      </c>
      <c r="C1232">
        <v>25</v>
      </c>
      <c r="D1232" t="s">
        <v>16</v>
      </c>
      <c r="E1232">
        <v>5.1037738323211599</v>
      </c>
      <c r="F1232">
        <v>222.99999999999901</v>
      </c>
      <c r="G1232">
        <v>0</v>
      </c>
      <c r="H1232">
        <v>0</v>
      </c>
      <c r="I1232">
        <v>199</v>
      </c>
      <c r="J1232">
        <v>0</v>
      </c>
      <c r="K1232">
        <v>0</v>
      </c>
      <c r="L1232">
        <v>2002</v>
      </c>
      <c r="M1232">
        <v>0.75</v>
      </c>
      <c r="N1232">
        <v>0</v>
      </c>
      <c r="O1232" t="s">
        <v>24</v>
      </c>
      <c r="P1232">
        <v>0</v>
      </c>
      <c r="Q1232" t="str">
        <f t="shared" si="134"/>
        <v>Medium</v>
      </c>
      <c r="R1232">
        <f t="shared" si="135"/>
        <v>1</v>
      </c>
      <c r="S1232" t="str">
        <f t="shared" si="136"/>
        <v>eil31 25 2002 0,75</v>
      </c>
      <c r="T1232" t="str">
        <f t="shared" si="137"/>
        <v>eil31 25 2002 0,75_cut_222,999999999999</v>
      </c>
      <c r="U1232">
        <f t="shared" si="138"/>
        <v>0</v>
      </c>
      <c r="V1232">
        <f t="shared" si="139"/>
        <v>1</v>
      </c>
      <c r="W1232">
        <f t="shared" si="133"/>
        <v>2</v>
      </c>
    </row>
    <row r="1233" spans="1:23" x14ac:dyDescent="0.2">
      <c r="A1233">
        <v>30</v>
      </c>
      <c r="B1233">
        <v>870</v>
      </c>
      <c r="C1233">
        <v>50</v>
      </c>
      <c r="D1233" t="s">
        <v>16</v>
      </c>
      <c r="E1233">
        <v>85.609904527664099</v>
      </c>
      <c r="F1233">
        <v>382.72988778852903</v>
      </c>
      <c r="G1233">
        <v>0</v>
      </c>
      <c r="H1233">
        <v>0</v>
      </c>
      <c r="I1233">
        <v>1944</v>
      </c>
      <c r="J1233">
        <v>0</v>
      </c>
      <c r="K1233">
        <v>0</v>
      </c>
      <c r="L1233">
        <v>1999</v>
      </c>
      <c r="M1233">
        <v>0.75</v>
      </c>
      <c r="N1233">
        <v>0</v>
      </c>
      <c r="O1233" t="s">
        <v>28</v>
      </c>
      <c r="P1233">
        <v>0</v>
      </c>
      <c r="Q1233" t="str">
        <f t="shared" si="134"/>
        <v>Medium</v>
      </c>
      <c r="R1233">
        <f t="shared" si="135"/>
        <v>1</v>
      </c>
      <c r="S1233" t="str">
        <f t="shared" si="136"/>
        <v>eil30 50 1999 0,75</v>
      </c>
      <c r="T1233" t="str">
        <f t="shared" si="137"/>
        <v>eil30 50 1999 0,75_cut_382,729887788529</v>
      </c>
      <c r="U1233">
        <f t="shared" si="138"/>
        <v>0</v>
      </c>
      <c r="V1233">
        <f t="shared" si="139"/>
        <v>1</v>
      </c>
      <c r="W1233">
        <f t="shared" si="133"/>
        <v>2</v>
      </c>
    </row>
    <row r="1234" spans="1:23" x14ac:dyDescent="0.2">
      <c r="A1234">
        <v>7</v>
      </c>
      <c r="B1234">
        <v>42</v>
      </c>
      <c r="C1234">
        <v>25</v>
      </c>
      <c r="D1234" t="s">
        <v>16</v>
      </c>
      <c r="E1234">
        <v>0.47494721412658603</v>
      </c>
      <c r="F1234">
        <v>80.08</v>
      </c>
      <c r="G1234">
        <v>0</v>
      </c>
      <c r="H1234">
        <v>0</v>
      </c>
      <c r="I1234">
        <v>44</v>
      </c>
      <c r="J1234">
        <v>0</v>
      </c>
      <c r="K1234">
        <v>0</v>
      </c>
      <c r="L1234">
        <v>1999</v>
      </c>
      <c r="M1234">
        <v>0.75</v>
      </c>
      <c r="N1234">
        <v>0</v>
      </c>
      <c r="O1234" t="s">
        <v>27</v>
      </c>
      <c r="P1234">
        <v>0</v>
      </c>
      <c r="Q1234" t="str">
        <f t="shared" si="134"/>
        <v>Small</v>
      </c>
      <c r="R1234">
        <f t="shared" si="135"/>
        <v>1</v>
      </c>
      <c r="S1234" t="str">
        <f t="shared" si="136"/>
        <v>eil7 25 1999 0,75</v>
      </c>
      <c r="T1234" t="str">
        <f t="shared" si="137"/>
        <v>eil7 25 1999 0,75_cut_80,08</v>
      </c>
      <c r="U1234">
        <f t="shared" si="138"/>
        <v>0</v>
      </c>
      <c r="V1234">
        <f t="shared" si="139"/>
        <v>1</v>
      </c>
      <c r="W1234">
        <f t="shared" si="133"/>
        <v>2</v>
      </c>
    </row>
    <row r="1235" spans="1:23" x14ac:dyDescent="0.2">
      <c r="A1235">
        <v>30</v>
      </c>
      <c r="B1235">
        <v>870</v>
      </c>
      <c r="C1235">
        <v>250</v>
      </c>
      <c r="D1235" t="s">
        <v>16</v>
      </c>
      <c r="E1235">
        <v>4624.1275365352603</v>
      </c>
      <c r="F1235">
        <v>382.72988778852402</v>
      </c>
      <c r="G1235">
        <v>0</v>
      </c>
      <c r="H1235">
        <v>0</v>
      </c>
      <c r="I1235">
        <v>7042</v>
      </c>
      <c r="J1235">
        <v>0</v>
      </c>
      <c r="K1235">
        <v>0</v>
      </c>
      <c r="L1235">
        <v>2002</v>
      </c>
      <c r="M1235">
        <v>0.75</v>
      </c>
      <c r="N1235">
        <v>0</v>
      </c>
      <c r="O1235" t="s">
        <v>28</v>
      </c>
      <c r="P1235">
        <v>0</v>
      </c>
      <c r="Q1235" t="str">
        <f t="shared" si="134"/>
        <v>Medium</v>
      </c>
      <c r="R1235">
        <f t="shared" si="135"/>
        <v>1</v>
      </c>
      <c r="S1235" t="str">
        <f t="shared" si="136"/>
        <v>eil30 250 2002 0,75</v>
      </c>
      <c r="T1235" t="str">
        <f t="shared" si="137"/>
        <v>eil30 250 2002 0,75_cut_382,729887788524</v>
      </c>
      <c r="U1235">
        <f t="shared" si="138"/>
        <v>0</v>
      </c>
      <c r="V1235">
        <f t="shared" si="139"/>
        <v>1</v>
      </c>
      <c r="W1235">
        <f t="shared" si="133"/>
        <v>2</v>
      </c>
    </row>
    <row r="1236" spans="1:23" x14ac:dyDescent="0.2">
      <c r="A1236">
        <v>76</v>
      </c>
      <c r="B1236">
        <v>5700</v>
      </c>
      <c r="C1236">
        <v>25</v>
      </c>
      <c r="D1236" t="s">
        <v>19</v>
      </c>
      <c r="E1236">
        <v>1755.9846868515001</v>
      </c>
      <c r="F1236">
        <v>544.36905267082795</v>
      </c>
      <c r="G1236">
        <v>0</v>
      </c>
      <c r="H1236">
        <v>12.2653391361236</v>
      </c>
      <c r="I1236">
        <v>641</v>
      </c>
      <c r="J1236">
        <v>145</v>
      </c>
      <c r="K1236">
        <v>0.1</v>
      </c>
      <c r="L1236">
        <v>1998</v>
      </c>
      <c r="M1236">
        <v>0.25</v>
      </c>
      <c r="N1236">
        <v>4141</v>
      </c>
      <c r="O1236" t="s">
        <v>30</v>
      </c>
      <c r="P1236">
        <v>0.22620904836193401</v>
      </c>
      <c r="Q1236" t="str">
        <f t="shared" si="134"/>
        <v>Large</v>
      </c>
      <c r="R1236">
        <f t="shared" si="135"/>
        <v>1</v>
      </c>
      <c r="S1236" t="str">
        <f t="shared" si="136"/>
        <v>eilA76 25 1998 0,25</v>
      </c>
      <c r="T1236" t="str">
        <f t="shared" si="137"/>
        <v>eilA76 25 1998 0,25_warmstart_544,369052670828</v>
      </c>
      <c r="U1236">
        <f t="shared" si="138"/>
        <v>0</v>
      </c>
      <c r="V1236">
        <f t="shared" si="139"/>
        <v>1</v>
      </c>
      <c r="W1236">
        <f t="shared" si="133"/>
        <v>2</v>
      </c>
    </row>
    <row r="1237" spans="1:23" x14ac:dyDescent="0.2">
      <c r="A1237">
        <v>22</v>
      </c>
      <c r="B1237">
        <v>462</v>
      </c>
      <c r="C1237">
        <v>250</v>
      </c>
      <c r="D1237" t="s">
        <v>19</v>
      </c>
      <c r="E1237">
        <v>654.33476543426502</v>
      </c>
      <c r="F1237">
        <v>278.437076958761</v>
      </c>
      <c r="G1237">
        <v>0</v>
      </c>
      <c r="H1237">
        <v>8.2174446582794101</v>
      </c>
      <c r="I1237">
        <v>334</v>
      </c>
      <c r="J1237">
        <v>144</v>
      </c>
      <c r="K1237">
        <v>0.1</v>
      </c>
      <c r="L1237">
        <v>1999</v>
      </c>
      <c r="M1237">
        <v>0.05</v>
      </c>
      <c r="N1237">
        <v>19148</v>
      </c>
      <c r="O1237" t="s">
        <v>22</v>
      </c>
      <c r="P1237">
        <v>0.43113772455089799</v>
      </c>
      <c r="Q1237" t="str">
        <f t="shared" si="134"/>
        <v>Small</v>
      </c>
      <c r="R1237">
        <f t="shared" si="135"/>
        <v>1</v>
      </c>
      <c r="S1237" t="str">
        <f t="shared" si="136"/>
        <v>eil22 250 1999 0,05</v>
      </c>
      <c r="T1237" t="str">
        <f t="shared" si="137"/>
        <v>eil22 250 1999 0,05_warmstart_278,437076958761</v>
      </c>
      <c r="U1237">
        <f t="shared" si="138"/>
        <v>0</v>
      </c>
      <c r="V1237">
        <f t="shared" si="139"/>
        <v>1</v>
      </c>
      <c r="W1237">
        <f t="shared" si="133"/>
        <v>2</v>
      </c>
    </row>
    <row r="1238" spans="1:23" x14ac:dyDescent="0.2">
      <c r="A1238">
        <v>76</v>
      </c>
      <c r="B1238">
        <v>5700</v>
      </c>
      <c r="C1238">
        <v>100</v>
      </c>
      <c r="D1238" t="s">
        <v>16</v>
      </c>
      <c r="E1238">
        <v>7214.2537534236899</v>
      </c>
      <c r="F1238" t="s">
        <v>17</v>
      </c>
      <c r="G1238" t="s">
        <v>17</v>
      </c>
      <c r="H1238">
        <v>0</v>
      </c>
      <c r="I1238">
        <v>3387</v>
      </c>
      <c r="J1238">
        <v>0</v>
      </c>
      <c r="K1238">
        <v>0</v>
      </c>
      <c r="L1238">
        <v>1999</v>
      </c>
      <c r="M1238">
        <v>0.25</v>
      </c>
      <c r="N1238">
        <v>0</v>
      </c>
      <c r="O1238" t="s">
        <v>26</v>
      </c>
      <c r="P1238">
        <v>0</v>
      </c>
      <c r="Q1238" t="str">
        <f t="shared" si="134"/>
        <v>Large</v>
      </c>
      <c r="R1238">
        <f t="shared" si="135"/>
        <v>0</v>
      </c>
      <c r="S1238" t="str">
        <f t="shared" si="136"/>
        <v>eilB76 100 1999 0,25</v>
      </c>
      <c r="T1238" t="str">
        <f t="shared" si="137"/>
        <v>eilB76 100 1999 0,25_cut_inf</v>
      </c>
      <c r="U1238" t="str">
        <f t="shared" si="138"/>
        <v>inf</v>
      </c>
      <c r="V1238">
        <f t="shared" si="139"/>
        <v>0</v>
      </c>
      <c r="W1238">
        <f t="shared" si="133"/>
        <v>2</v>
      </c>
    </row>
    <row r="1239" spans="1:23" x14ac:dyDescent="0.2">
      <c r="A1239">
        <v>76</v>
      </c>
      <c r="B1239">
        <v>5700</v>
      </c>
      <c r="C1239">
        <v>25</v>
      </c>
      <c r="D1239" t="s">
        <v>16</v>
      </c>
      <c r="E1239">
        <v>3336.4803943634001</v>
      </c>
      <c r="F1239">
        <v>544.36905267082795</v>
      </c>
      <c r="G1239">
        <v>0</v>
      </c>
      <c r="H1239">
        <v>0</v>
      </c>
      <c r="I1239">
        <v>3588</v>
      </c>
      <c r="J1239">
        <v>0</v>
      </c>
      <c r="K1239">
        <v>0</v>
      </c>
      <c r="L1239">
        <v>2002</v>
      </c>
      <c r="M1239">
        <v>0.25</v>
      </c>
      <c r="N1239">
        <v>0</v>
      </c>
      <c r="O1239" t="s">
        <v>30</v>
      </c>
      <c r="P1239">
        <v>0</v>
      </c>
      <c r="Q1239" t="str">
        <f t="shared" si="134"/>
        <v>Large</v>
      </c>
      <c r="R1239">
        <f t="shared" si="135"/>
        <v>1</v>
      </c>
      <c r="S1239" t="str">
        <f t="shared" si="136"/>
        <v>eilA76 25 2002 0,25</v>
      </c>
      <c r="T1239" t="str">
        <f t="shared" si="137"/>
        <v>eilA76 25 2002 0,25_cut_544,369052670828</v>
      </c>
      <c r="U1239">
        <f t="shared" si="138"/>
        <v>0</v>
      </c>
      <c r="V1239">
        <f t="shared" si="139"/>
        <v>1</v>
      </c>
      <c r="W1239">
        <f t="shared" si="133"/>
        <v>2</v>
      </c>
    </row>
    <row r="1240" spans="1:23" x14ac:dyDescent="0.2">
      <c r="A1240">
        <v>51</v>
      </c>
      <c r="B1240">
        <v>2550</v>
      </c>
      <c r="C1240">
        <v>100</v>
      </c>
      <c r="D1240" t="s">
        <v>19</v>
      </c>
      <c r="E1240">
        <v>7206.77660560607</v>
      </c>
      <c r="F1240">
        <v>430.86061990557999</v>
      </c>
      <c r="G1240">
        <v>1.3855794354354699E-2</v>
      </c>
      <c r="H1240">
        <v>8.0076022148132306</v>
      </c>
      <c r="I1240">
        <v>380</v>
      </c>
      <c r="J1240">
        <v>233</v>
      </c>
      <c r="K1240">
        <v>0.1</v>
      </c>
      <c r="L1240">
        <v>1999</v>
      </c>
      <c r="M1240">
        <v>0.25</v>
      </c>
      <c r="N1240">
        <v>43200</v>
      </c>
      <c r="O1240" t="s">
        <v>20</v>
      </c>
      <c r="P1240">
        <v>0.61315789473684201</v>
      </c>
      <c r="Q1240" t="str">
        <f t="shared" si="134"/>
        <v>Large</v>
      </c>
      <c r="R1240">
        <f t="shared" si="135"/>
        <v>1</v>
      </c>
      <c r="S1240" t="str">
        <f t="shared" si="136"/>
        <v>eil51 100 1999 0,25</v>
      </c>
      <c r="T1240" t="str">
        <f t="shared" si="137"/>
        <v>eil51 100 1999 0,25_warmstart_430,86061990558</v>
      </c>
      <c r="U1240">
        <f t="shared" si="138"/>
        <v>1.3855794354354699E-2</v>
      </c>
      <c r="V1240">
        <f t="shared" si="139"/>
        <v>0</v>
      </c>
      <c r="W1240">
        <f t="shared" si="133"/>
        <v>2</v>
      </c>
    </row>
    <row r="1241" spans="1:23" x14ac:dyDescent="0.2">
      <c r="A1241">
        <v>23</v>
      </c>
      <c r="B1241">
        <v>506</v>
      </c>
      <c r="C1241">
        <v>25</v>
      </c>
      <c r="D1241" t="s">
        <v>16</v>
      </c>
      <c r="E1241">
        <v>4.0133976936340297</v>
      </c>
      <c r="F1241">
        <v>470.05859968022298</v>
      </c>
      <c r="G1241">
        <v>0</v>
      </c>
      <c r="H1241">
        <v>0</v>
      </c>
      <c r="I1241">
        <v>267</v>
      </c>
      <c r="J1241">
        <v>0</v>
      </c>
      <c r="K1241">
        <v>0</v>
      </c>
      <c r="L1241">
        <v>2002</v>
      </c>
      <c r="M1241">
        <v>0.25</v>
      </c>
      <c r="N1241">
        <v>0</v>
      </c>
      <c r="O1241" t="s">
        <v>25</v>
      </c>
      <c r="P1241">
        <v>0</v>
      </c>
      <c r="Q1241" t="str">
        <f t="shared" si="134"/>
        <v>Small</v>
      </c>
      <c r="R1241">
        <f t="shared" si="135"/>
        <v>1</v>
      </c>
      <c r="S1241" t="str">
        <f t="shared" si="136"/>
        <v>eil23 25 2002 0,25</v>
      </c>
      <c r="T1241" t="str">
        <f t="shared" si="137"/>
        <v>eil23 25 2002 0,25_cut_470,058599680223</v>
      </c>
      <c r="U1241">
        <f t="shared" si="138"/>
        <v>0</v>
      </c>
      <c r="V1241">
        <f t="shared" si="139"/>
        <v>1</v>
      </c>
      <c r="W1241">
        <f t="shared" si="133"/>
        <v>2</v>
      </c>
    </row>
    <row r="1242" spans="1:23" x14ac:dyDescent="0.2">
      <c r="A1242">
        <v>13</v>
      </c>
      <c r="B1242">
        <v>156</v>
      </c>
      <c r="C1242">
        <v>50</v>
      </c>
      <c r="D1242" t="s">
        <v>16</v>
      </c>
      <c r="E1242">
        <v>2.67459964752197</v>
      </c>
      <c r="F1242">
        <v>152.99999999999901</v>
      </c>
      <c r="G1242">
        <v>0</v>
      </c>
      <c r="H1242">
        <v>0</v>
      </c>
      <c r="I1242">
        <v>54</v>
      </c>
      <c r="J1242">
        <v>0</v>
      </c>
      <c r="K1242">
        <v>0</v>
      </c>
      <c r="L1242">
        <v>2000</v>
      </c>
      <c r="M1242">
        <v>0.75</v>
      </c>
      <c r="N1242">
        <v>0</v>
      </c>
      <c r="O1242" t="s">
        <v>21</v>
      </c>
      <c r="P1242">
        <v>0</v>
      </c>
      <c r="Q1242" t="str">
        <f t="shared" si="134"/>
        <v>Small</v>
      </c>
      <c r="R1242">
        <f t="shared" si="135"/>
        <v>1</v>
      </c>
      <c r="S1242" t="str">
        <f t="shared" si="136"/>
        <v>eil13 50 2000 0,75</v>
      </c>
      <c r="T1242" t="str">
        <f t="shared" si="137"/>
        <v>eil13 50 2000 0,75_cut_152,999999999999</v>
      </c>
      <c r="U1242">
        <f t="shared" si="138"/>
        <v>0</v>
      </c>
      <c r="V1242">
        <f t="shared" si="139"/>
        <v>1</v>
      </c>
      <c r="W1242">
        <f t="shared" si="133"/>
        <v>2</v>
      </c>
    </row>
    <row r="1243" spans="1:23" x14ac:dyDescent="0.2">
      <c r="A1243">
        <v>76</v>
      </c>
      <c r="B1243">
        <v>5700</v>
      </c>
      <c r="C1243">
        <v>100</v>
      </c>
      <c r="D1243" t="s">
        <v>16</v>
      </c>
      <c r="E1243">
        <v>7213.5345914363797</v>
      </c>
      <c r="F1243" t="s">
        <v>17</v>
      </c>
      <c r="G1243" t="s">
        <v>17</v>
      </c>
      <c r="H1243">
        <v>0</v>
      </c>
      <c r="I1243">
        <v>3387</v>
      </c>
      <c r="J1243">
        <v>0</v>
      </c>
      <c r="K1243">
        <v>0</v>
      </c>
      <c r="L1243">
        <v>2001</v>
      </c>
      <c r="M1243">
        <v>0.75</v>
      </c>
      <c r="N1243">
        <v>0</v>
      </c>
      <c r="O1243" t="s">
        <v>30</v>
      </c>
      <c r="P1243">
        <v>0</v>
      </c>
      <c r="Q1243" t="str">
        <f t="shared" si="134"/>
        <v>Large</v>
      </c>
      <c r="R1243">
        <f t="shared" si="135"/>
        <v>0</v>
      </c>
      <c r="S1243" t="str">
        <f t="shared" si="136"/>
        <v>eilA76 100 2001 0,75</v>
      </c>
      <c r="T1243" t="str">
        <f t="shared" si="137"/>
        <v>eilA76 100 2001 0,75_cut_inf</v>
      </c>
      <c r="U1243" t="str">
        <f t="shared" si="138"/>
        <v>inf</v>
      </c>
      <c r="V1243">
        <f t="shared" si="139"/>
        <v>0</v>
      </c>
      <c r="W1243">
        <f t="shared" si="133"/>
        <v>2</v>
      </c>
    </row>
    <row r="1244" spans="1:23" x14ac:dyDescent="0.2">
      <c r="A1244">
        <v>22</v>
      </c>
      <c r="B1244">
        <v>462</v>
      </c>
      <c r="C1244">
        <v>50</v>
      </c>
      <c r="D1244" t="s">
        <v>16</v>
      </c>
      <c r="E1244">
        <v>35.226087808609002</v>
      </c>
      <c r="F1244">
        <v>278.43707695875997</v>
      </c>
      <c r="G1244">
        <v>0</v>
      </c>
      <c r="H1244">
        <v>0</v>
      </c>
      <c r="I1244">
        <v>4111</v>
      </c>
      <c r="J1244">
        <v>0</v>
      </c>
      <c r="K1244">
        <v>0</v>
      </c>
      <c r="L1244">
        <v>1999</v>
      </c>
      <c r="M1244">
        <v>0.25</v>
      </c>
      <c r="N1244">
        <v>0</v>
      </c>
      <c r="O1244" t="s">
        <v>22</v>
      </c>
      <c r="P1244">
        <v>0</v>
      </c>
      <c r="Q1244" t="str">
        <f t="shared" si="134"/>
        <v>Small</v>
      </c>
      <c r="R1244">
        <f t="shared" si="135"/>
        <v>1</v>
      </c>
      <c r="S1244" t="str">
        <f t="shared" si="136"/>
        <v>eil22 50 1999 0,25</v>
      </c>
      <c r="T1244" t="str">
        <f t="shared" si="137"/>
        <v>eil22 50 1999 0,25_cut_278,43707695876</v>
      </c>
      <c r="U1244">
        <f t="shared" si="138"/>
        <v>0</v>
      </c>
      <c r="V1244">
        <f t="shared" si="139"/>
        <v>1</v>
      </c>
      <c r="W1244">
        <f t="shared" si="133"/>
        <v>2</v>
      </c>
    </row>
    <row r="1245" spans="1:23" x14ac:dyDescent="0.2">
      <c r="A1245">
        <v>76</v>
      </c>
      <c r="B1245">
        <v>5700</v>
      </c>
      <c r="C1245">
        <v>50</v>
      </c>
      <c r="D1245" t="s">
        <v>16</v>
      </c>
      <c r="E1245">
        <v>7206.4985649585697</v>
      </c>
      <c r="F1245" t="s">
        <v>17</v>
      </c>
      <c r="G1245" t="s">
        <v>17</v>
      </c>
      <c r="H1245">
        <v>0</v>
      </c>
      <c r="I1245">
        <v>6294</v>
      </c>
      <c r="J1245">
        <v>0</v>
      </c>
      <c r="K1245">
        <v>0</v>
      </c>
      <c r="L1245">
        <v>2000</v>
      </c>
      <c r="M1245">
        <v>0.05</v>
      </c>
      <c r="N1245">
        <v>0</v>
      </c>
      <c r="O1245" t="s">
        <v>26</v>
      </c>
      <c r="P1245">
        <v>0</v>
      </c>
      <c r="Q1245" t="str">
        <f t="shared" si="134"/>
        <v>Large</v>
      </c>
      <c r="R1245">
        <f t="shared" si="135"/>
        <v>0</v>
      </c>
      <c r="S1245" t="str">
        <f t="shared" si="136"/>
        <v>eilB76 50 2000 0,05</v>
      </c>
      <c r="T1245" t="str">
        <f t="shared" si="137"/>
        <v>eilB76 50 2000 0,05_cut_inf</v>
      </c>
      <c r="U1245" t="str">
        <f t="shared" si="138"/>
        <v>inf</v>
      </c>
      <c r="V1245">
        <f t="shared" si="139"/>
        <v>0</v>
      </c>
      <c r="W1245">
        <f t="shared" si="133"/>
        <v>2</v>
      </c>
    </row>
    <row r="1246" spans="1:23" x14ac:dyDescent="0.2">
      <c r="A1246">
        <v>7</v>
      </c>
      <c r="B1246">
        <v>42</v>
      </c>
      <c r="C1246">
        <v>100</v>
      </c>
      <c r="D1246" t="s">
        <v>19</v>
      </c>
      <c r="E1246">
        <v>2.8611423969268799</v>
      </c>
      <c r="F1246">
        <v>103.99999999999901</v>
      </c>
      <c r="G1246">
        <v>0</v>
      </c>
      <c r="H1246">
        <v>0.65965890884399403</v>
      </c>
      <c r="I1246">
        <v>105</v>
      </c>
      <c r="J1246">
        <v>91</v>
      </c>
      <c r="K1246">
        <v>0.1</v>
      </c>
      <c r="L1246">
        <v>2001</v>
      </c>
      <c r="M1246">
        <v>0.05</v>
      </c>
      <c r="N1246">
        <v>1124</v>
      </c>
      <c r="O1246" t="s">
        <v>27</v>
      </c>
      <c r="P1246">
        <v>0.86666666666666603</v>
      </c>
      <c r="Q1246" t="str">
        <f t="shared" si="134"/>
        <v>Small</v>
      </c>
      <c r="R1246">
        <f t="shared" si="135"/>
        <v>1</v>
      </c>
      <c r="S1246" t="str">
        <f t="shared" si="136"/>
        <v>eil7 100 2001 0,05</v>
      </c>
      <c r="T1246" t="str">
        <f t="shared" si="137"/>
        <v>eil7 100 2001 0,05_warmstart_103,999999999999</v>
      </c>
      <c r="U1246">
        <f t="shared" si="138"/>
        <v>0</v>
      </c>
      <c r="V1246">
        <f t="shared" si="139"/>
        <v>1</v>
      </c>
      <c r="W1246">
        <f t="shared" si="133"/>
        <v>2</v>
      </c>
    </row>
    <row r="1247" spans="1:23" x14ac:dyDescent="0.2">
      <c r="A1247">
        <v>22</v>
      </c>
      <c r="B1247">
        <v>462</v>
      </c>
      <c r="C1247">
        <v>100</v>
      </c>
      <c r="D1247" t="s">
        <v>16</v>
      </c>
      <c r="E1247">
        <v>361.62178611755297</v>
      </c>
      <c r="F1247">
        <v>278.43707695875997</v>
      </c>
      <c r="G1247">
        <v>0</v>
      </c>
      <c r="H1247">
        <v>0</v>
      </c>
      <c r="I1247">
        <v>7085</v>
      </c>
      <c r="J1247">
        <v>0</v>
      </c>
      <c r="K1247">
        <v>0</v>
      </c>
      <c r="L1247">
        <v>1998</v>
      </c>
      <c r="M1247">
        <v>0.05</v>
      </c>
      <c r="N1247">
        <v>0</v>
      </c>
      <c r="O1247" t="s">
        <v>22</v>
      </c>
      <c r="P1247">
        <v>0</v>
      </c>
      <c r="Q1247" t="str">
        <f t="shared" si="134"/>
        <v>Small</v>
      </c>
      <c r="R1247">
        <f t="shared" si="135"/>
        <v>1</v>
      </c>
      <c r="S1247" t="str">
        <f t="shared" si="136"/>
        <v>eil22 100 1998 0,05</v>
      </c>
      <c r="T1247" t="str">
        <f t="shared" si="137"/>
        <v>eil22 100 1998 0,05_cut_278,43707695876</v>
      </c>
      <c r="U1247">
        <f t="shared" si="138"/>
        <v>0</v>
      </c>
      <c r="V1247">
        <f t="shared" si="139"/>
        <v>1</v>
      </c>
      <c r="W1247">
        <f t="shared" si="133"/>
        <v>2</v>
      </c>
    </row>
    <row r="1248" spans="1:23" x14ac:dyDescent="0.2">
      <c r="A1248">
        <v>31</v>
      </c>
      <c r="B1248">
        <v>930</v>
      </c>
      <c r="C1248">
        <v>250</v>
      </c>
      <c r="D1248" t="s">
        <v>19</v>
      </c>
      <c r="E1248">
        <v>70.715471982955904</v>
      </c>
      <c r="F1248">
        <v>222.99999999999801</v>
      </c>
      <c r="G1248">
        <v>0</v>
      </c>
      <c r="H1248">
        <v>6.3139579296111998</v>
      </c>
      <c r="I1248">
        <v>157</v>
      </c>
      <c r="J1248">
        <v>108</v>
      </c>
      <c r="K1248">
        <v>0.1</v>
      </c>
      <c r="L1248">
        <v>1998</v>
      </c>
      <c r="M1248">
        <v>0.25</v>
      </c>
      <c r="N1248">
        <v>0</v>
      </c>
      <c r="O1248" t="s">
        <v>24</v>
      </c>
      <c r="P1248">
        <v>0.68789808917197404</v>
      </c>
      <c r="Q1248" t="str">
        <f t="shared" si="134"/>
        <v>Medium</v>
      </c>
      <c r="R1248">
        <f t="shared" si="135"/>
        <v>1</v>
      </c>
      <c r="S1248" t="str">
        <f t="shared" si="136"/>
        <v>eil31 250 1998 0,25</v>
      </c>
      <c r="T1248" t="str">
        <f t="shared" si="137"/>
        <v>eil31 250 1998 0,25_warmstart_222,999999999998</v>
      </c>
      <c r="U1248">
        <f t="shared" si="138"/>
        <v>0</v>
      </c>
      <c r="V1248">
        <f t="shared" si="139"/>
        <v>1</v>
      </c>
      <c r="W1248">
        <f t="shared" si="133"/>
        <v>2</v>
      </c>
    </row>
    <row r="1249" spans="1:23" x14ac:dyDescent="0.2">
      <c r="A1249">
        <v>76</v>
      </c>
      <c r="B1249">
        <v>5700</v>
      </c>
      <c r="C1249">
        <v>25</v>
      </c>
      <c r="D1249" t="s">
        <v>19</v>
      </c>
      <c r="E1249">
        <v>2285.02657365798</v>
      </c>
      <c r="F1249">
        <v>544.36905267082795</v>
      </c>
      <c r="G1249">
        <v>0</v>
      </c>
      <c r="H1249">
        <v>8.3374743461608798</v>
      </c>
      <c r="I1249">
        <v>447</v>
      </c>
      <c r="J1249">
        <v>108</v>
      </c>
      <c r="K1249">
        <v>0.1</v>
      </c>
      <c r="L1249">
        <v>1998</v>
      </c>
      <c r="M1249">
        <v>0.75</v>
      </c>
      <c r="N1249">
        <v>4827</v>
      </c>
      <c r="O1249" t="s">
        <v>33</v>
      </c>
      <c r="P1249">
        <v>0.24161073825503299</v>
      </c>
      <c r="Q1249" t="str">
        <f t="shared" si="134"/>
        <v>Large</v>
      </c>
      <c r="R1249">
        <f t="shared" si="135"/>
        <v>1</v>
      </c>
      <c r="S1249" t="str">
        <f t="shared" si="136"/>
        <v>eilC76 25 1998 0,75</v>
      </c>
      <c r="T1249" t="str">
        <f t="shared" si="137"/>
        <v>eilC76 25 1998 0,75_warmstart_544,369052670828</v>
      </c>
      <c r="U1249">
        <f t="shared" si="138"/>
        <v>0</v>
      </c>
      <c r="V1249">
        <f t="shared" si="139"/>
        <v>1</v>
      </c>
      <c r="W1249">
        <f t="shared" si="133"/>
        <v>2</v>
      </c>
    </row>
    <row r="1250" spans="1:23" x14ac:dyDescent="0.2">
      <c r="A1250">
        <v>76</v>
      </c>
      <c r="B1250">
        <v>5700</v>
      </c>
      <c r="C1250">
        <v>25</v>
      </c>
      <c r="D1250" t="s">
        <v>16</v>
      </c>
      <c r="E1250">
        <v>3478.8757774829801</v>
      </c>
      <c r="F1250">
        <v>544.36905267082795</v>
      </c>
      <c r="G1250">
        <v>0</v>
      </c>
      <c r="H1250">
        <v>0</v>
      </c>
      <c r="I1250">
        <v>3588</v>
      </c>
      <c r="J1250">
        <v>0</v>
      </c>
      <c r="K1250">
        <v>0</v>
      </c>
      <c r="L1250">
        <v>2001</v>
      </c>
      <c r="M1250">
        <v>0.25</v>
      </c>
      <c r="N1250">
        <v>0</v>
      </c>
      <c r="O1250" t="s">
        <v>29</v>
      </c>
      <c r="P1250">
        <v>0</v>
      </c>
      <c r="Q1250" t="str">
        <f t="shared" si="134"/>
        <v>Large</v>
      </c>
      <c r="R1250">
        <f t="shared" si="135"/>
        <v>1</v>
      </c>
      <c r="S1250" t="str">
        <f t="shared" si="136"/>
        <v>eilD76 25 2001 0,25</v>
      </c>
      <c r="T1250" t="str">
        <f t="shared" si="137"/>
        <v>eilD76 25 2001 0,25_cut_544,369052670828</v>
      </c>
      <c r="U1250">
        <f t="shared" si="138"/>
        <v>0</v>
      </c>
      <c r="V1250">
        <f t="shared" si="139"/>
        <v>1</v>
      </c>
      <c r="W1250">
        <f t="shared" si="133"/>
        <v>2</v>
      </c>
    </row>
    <row r="1251" spans="1:23" x14ac:dyDescent="0.2">
      <c r="A1251">
        <v>22</v>
      </c>
      <c r="B1251">
        <v>462</v>
      </c>
      <c r="C1251">
        <v>25</v>
      </c>
      <c r="D1251" t="s">
        <v>19</v>
      </c>
      <c r="E1251">
        <v>23.791379213333101</v>
      </c>
      <c r="F1251">
        <v>278.43707690412498</v>
      </c>
      <c r="G1251">
        <v>0</v>
      </c>
      <c r="H1251">
        <v>1.29643654823303</v>
      </c>
      <c r="I1251">
        <v>264</v>
      </c>
      <c r="J1251">
        <v>157</v>
      </c>
      <c r="K1251">
        <v>0.1</v>
      </c>
      <c r="L1251">
        <v>1998</v>
      </c>
      <c r="M1251">
        <v>0.05</v>
      </c>
      <c r="N1251">
        <v>955</v>
      </c>
      <c r="O1251" t="s">
        <v>22</v>
      </c>
      <c r="P1251">
        <v>0.59469696969696895</v>
      </c>
      <c r="Q1251" t="str">
        <f t="shared" si="134"/>
        <v>Small</v>
      </c>
      <c r="R1251">
        <f t="shared" si="135"/>
        <v>1</v>
      </c>
      <c r="S1251" t="str">
        <f t="shared" si="136"/>
        <v>eil22 25 1998 0,05</v>
      </c>
      <c r="T1251" t="str">
        <f t="shared" si="137"/>
        <v>eil22 25 1998 0,05_warmstart_278,437076904125</v>
      </c>
      <c r="U1251">
        <f t="shared" si="138"/>
        <v>0</v>
      </c>
      <c r="V1251">
        <f t="shared" si="139"/>
        <v>1</v>
      </c>
      <c r="W1251">
        <f t="shared" si="133"/>
        <v>2</v>
      </c>
    </row>
    <row r="1252" spans="1:23" x14ac:dyDescent="0.2">
      <c r="A1252">
        <v>31</v>
      </c>
      <c r="B1252">
        <v>930</v>
      </c>
      <c r="C1252">
        <v>50</v>
      </c>
      <c r="D1252" t="s">
        <v>16</v>
      </c>
      <c r="E1252">
        <v>12.979896306991501</v>
      </c>
      <c r="F1252">
        <v>222.99999999999901</v>
      </c>
      <c r="G1252">
        <v>0</v>
      </c>
      <c r="H1252">
        <v>0</v>
      </c>
      <c r="I1252">
        <v>251</v>
      </c>
      <c r="J1252">
        <v>0</v>
      </c>
      <c r="K1252">
        <v>0</v>
      </c>
      <c r="L1252">
        <v>2002</v>
      </c>
      <c r="M1252">
        <v>0.05</v>
      </c>
      <c r="N1252">
        <v>0</v>
      </c>
      <c r="O1252" t="s">
        <v>24</v>
      </c>
      <c r="P1252">
        <v>0</v>
      </c>
      <c r="Q1252" t="str">
        <f t="shared" si="134"/>
        <v>Medium</v>
      </c>
      <c r="R1252">
        <f t="shared" si="135"/>
        <v>1</v>
      </c>
      <c r="S1252" t="str">
        <f t="shared" si="136"/>
        <v>eil31 50 2002 0,05</v>
      </c>
      <c r="T1252" t="str">
        <f t="shared" si="137"/>
        <v>eil31 50 2002 0,05_cut_222,999999999999</v>
      </c>
      <c r="U1252">
        <f t="shared" si="138"/>
        <v>0</v>
      </c>
      <c r="V1252">
        <f t="shared" si="139"/>
        <v>1</v>
      </c>
      <c r="W1252">
        <f t="shared" si="133"/>
        <v>2</v>
      </c>
    </row>
    <row r="1253" spans="1:23" x14ac:dyDescent="0.2">
      <c r="A1253">
        <v>33</v>
      </c>
      <c r="B1253">
        <v>1056</v>
      </c>
      <c r="C1253">
        <v>50</v>
      </c>
      <c r="D1253" t="s">
        <v>19</v>
      </c>
      <c r="E1253">
        <v>497.33189940452502</v>
      </c>
      <c r="F1253">
        <v>442.65348671178901</v>
      </c>
      <c r="G1253">
        <v>0</v>
      </c>
      <c r="H1253">
        <v>6.4107599258422798</v>
      </c>
      <c r="I1253">
        <v>466</v>
      </c>
      <c r="J1253">
        <v>176</v>
      </c>
      <c r="K1253">
        <v>0.1</v>
      </c>
      <c r="L1253">
        <v>1999</v>
      </c>
      <c r="M1253">
        <v>0.25</v>
      </c>
      <c r="N1253">
        <v>4771</v>
      </c>
      <c r="O1253" t="s">
        <v>18</v>
      </c>
      <c r="P1253">
        <v>0.37768240343347598</v>
      </c>
      <c r="Q1253" t="str">
        <f t="shared" si="134"/>
        <v>Medium</v>
      </c>
      <c r="R1253">
        <f t="shared" si="135"/>
        <v>1</v>
      </c>
      <c r="S1253" t="str">
        <f t="shared" si="136"/>
        <v>eil33 50 1999 0,25</v>
      </c>
      <c r="T1253" t="str">
        <f t="shared" si="137"/>
        <v>eil33 50 1999 0,25_warmstart_442,653486711789</v>
      </c>
      <c r="U1253">
        <f t="shared" si="138"/>
        <v>0</v>
      </c>
      <c r="V1253">
        <f t="shared" si="139"/>
        <v>1</v>
      </c>
      <c r="W1253">
        <f t="shared" si="133"/>
        <v>2</v>
      </c>
    </row>
    <row r="1254" spans="1:23" x14ac:dyDescent="0.2">
      <c r="A1254">
        <v>7</v>
      </c>
      <c r="B1254">
        <v>42</v>
      </c>
      <c r="C1254">
        <v>50</v>
      </c>
      <c r="D1254" t="s">
        <v>16</v>
      </c>
      <c r="E1254">
        <v>1.2410688400268499</v>
      </c>
      <c r="F1254">
        <v>104</v>
      </c>
      <c r="G1254">
        <v>0</v>
      </c>
      <c r="H1254">
        <v>0</v>
      </c>
      <c r="I1254">
        <v>439</v>
      </c>
      <c r="J1254">
        <v>0</v>
      </c>
      <c r="K1254">
        <v>0</v>
      </c>
      <c r="L1254">
        <v>1999</v>
      </c>
      <c r="M1254">
        <v>0.05</v>
      </c>
      <c r="N1254">
        <v>0</v>
      </c>
      <c r="O1254" t="s">
        <v>27</v>
      </c>
      <c r="P1254">
        <v>0</v>
      </c>
      <c r="Q1254" t="str">
        <f t="shared" si="134"/>
        <v>Small</v>
      </c>
      <c r="R1254">
        <f t="shared" si="135"/>
        <v>1</v>
      </c>
      <c r="S1254" t="str">
        <f t="shared" si="136"/>
        <v>eil7 50 1999 0,05</v>
      </c>
      <c r="T1254" t="str">
        <f t="shared" si="137"/>
        <v>eil7 50 1999 0,05_cut_104</v>
      </c>
      <c r="U1254">
        <f t="shared" si="138"/>
        <v>0</v>
      </c>
      <c r="V1254">
        <f t="shared" si="139"/>
        <v>1</v>
      </c>
      <c r="W1254">
        <f t="shared" si="133"/>
        <v>2</v>
      </c>
    </row>
    <row r="1255" spans="1:23" x14ac:dyDescent="0.2">
      <c r="A1255">
        <v>30</v>
      </c>
      <c r="B1255">
        <v>870</v>
      </c>
      <c r="C1255">
        <v>25</v>
      </c>
      <c r="D1255" t="s">
        <v>16</v>
      </c>
      <c r="E1255">
        <v>26.158793926238999</v>
      </c>
      <c r="F1255">
        <v>382.72988778852903</v>
      </c>
      <c r="G1255">
        <v>0</v>
      </c>
      <c r="H1255">
        <v>0</v>
      </c>
      <c r="I1255">
        <v>1226</v>
      </c>
      <c r="J1255">
        <v>0</v>
      </c>
      <c r="K1255">
        <v>0</v>
      </c>
      <c r="L1255">
        <v>1999</v>
      </c>
      <c r="M1255">
        <v>0.05</v>
      </c>
      <c r="N1255">
        <v>0</v>
      </c>
      <c r="O1255" t="s">
        <v>28</v>
      </c>
      <c r="P1255">
        <v>0</v>
      </c>
      <c r="Q1255" t="str">
        <f t="shared" si="134"/>
        <v>Medium</v>
      </c>
      <c r="R1255">
        <f t="shared" si="135"/>
        <v>1</v>
      </c>
      <c r="S1255" t="str">
        <f t="shared" si="136"/>
        <v>eil30 25 1999 0,05</v>
      </c>
      <c r="T1255" t="str">
        <f t="shared" si="137"/>
        <v>eil30 25 1999 0,05_cut_382,729887788529</v>
      </c>
      <c r="U1255">
        <f t="shared" si="138"/>
        <v>0</v>
      </c>
      <c r="V1255">
        <f t="shared" si="139"/>
        <v>1</v>
      </c>
      <c r="W1255">
        <f t="shared" si="133"/>
        <v>2</v>
      </c>
    </row>
    <row r="1256" spans="1:23" x14ac:dyDescent="0.2">
      <c r="A1256">
        <v>30</v>
      </c>
      <c r="B1256">
        <v>870</v>
      </c>
      <c r="C1256">
        <v>25</v>
      </c>
      <c r="D1256" t="s">
        <v>19</v>
      </c>
      <c r="E1256">
        <v>19.500109910964898</v>
      </c>
      <c r="F1256">
        <v>382.72988778852903</v>
      </c>
      <c r="G1256">
        <v>0</v>
      </c>
      <c r="H1256">
        <v>1.33997631072998</v>
      </c>
      <c r="I1256">
        <v>333</v>
      </c>
      <c r="J1256">
        <v>231</v>
      </c>
      <c r="K1256">
        <v>0.1</v>
      </c>
      <c r="L1256">
        <v>1999</v>
      </c>
      <c r="M1256">
        <v>0.25</v>
      </c>
      <c r="N1256">
        <v>0</v>
      </c>
      <c r="O1256" t="s">
        <v>28</v>
      </c>
      <c r="P1256">
        <v>0.69369369369369305</v>
      </c>
      <c r="Q1256" t="str">
        <f t="shared" si="134"/>
        <v>Medium</v>
      </c>
      <c r="R1256">
        <f t="shared" si="135"/>
        <v>1</v>
      </c>
      <c r="S1256" t="str">
        <f t="shared" si="136"/>
        <v>eil30 25 1999 0,25</v>
      </c>
      <c r="T1256" t="str">
        <f t="shared" si="137"/>
        <v>eil30 25 1999 0,25_warmstart_382,729887788529</v>
      </c>
      <c r="U1256">
        <f t="shared" si="138"/>
        <v>0</v>
      </c>
      <c r="V1256">
        <f t="shared" si="139"/>
        <v>1</v>
      </c>
      <c r="W1256">
        <f t="shared" si="133"/>
        <v>2</v>
      </c>
    </row>
    <row r="1257" spans="1:23" x14ac:dyDescent="0.2">
      <c r="A1257">
        <v>33</v>
      </c>
      <c r="B1257">
        <v>1056</v>
      </c>
      <c r="C1257">
        <v>25</v>
      </c>
      <c r="D1257" t="s">
        <v>16</v>
      </c>
      <c r="E1257">
        <v>164.918300628662</v>
      </c>
      <c r="F1257">
        <v>442.65348671178498</v>
      </c>
      <c r="G1257">
        <v>0</v>
      </c>
      <c r="H1257">
        <v>0</v>
      </c>
      <c r="I1257">
        <v>3146</v>
      </c>
      <c r="J1257">
        <v>0</v>
      </c>
      <c r="K1257">
        <v>0</v>
      </c>
      <c r="L1257">
        <v>1999</v>
      </c>
      <c r="M1257">
        <v>0.25</v>
      </c>
      <c r="N1257">
        <v>0</v>
      </c>
      <c r="O1257" t="s">
        <v>18</v>
      </c>
      <c r="P1257">
        <v>0</v>
      </c>
      <c r="Q1257" t="str">
        <f t="shared" si="134"/>
        <v>Medium</v>
      </c>
      <c r="R1257">
        <f t="shared" si="135"/>
        <v>1</v>
      </c>
      <c r="S1257" t="str">
        <f t="shared" si="136"/>
        <v>eil33 25 1999 0,25</v>
      </c>
      <c r="T1257" t="str">
        <f t="shared" si="137"/>
        <v>eil33 25 1999 0,25_cut_442,653486711785</v>
      </c>
      <c r="U1257">
        <f t="shared" si="138"/>
        <v>0</v>
      </c>
      <c r="V1257">
        <f t="shared" si="139"/>
        <v>1</v>
      </c>
      <c r="W1257">
        <f t="shared" si="133"/>
        <v>2</v>
      </c>
    </row>
    <row r="1258" spans="1:23" x14ac:dyDescent="0.2">
      <c r="A1258">
        <v>7</v>
      </c>
      <c r="B1258">
        <v>42</v>
      </c>
      <c r="C1258">
        <v>100</v>
      </c>
      <c r="D1258" t="s">
        <v>19</v>
      </c>
      <c r="E1258">
        <v>1.0396494865417401</v>
      </c>
      <c r="F1258">
        <v>77.459999999999894</v>
      </c>
      <c r="G1258">
        <v>0</v>
      </c>
      <c r="H1258">
        <v>0.52437663078308105</v>
      </c>
      <c r="I1258">
        <v>12</v>
      </c>
      <c r="J1258">
        <v>6</v>
      </c>
      <c r="K1258">
        <v>0.1</v>
      </c>
      <c r="L1258">
        <v>2000</v>
      </c>
      <c r="M1258">
        <v>0.75</v>
      </c>
      <c r="N1258">
        <v>184</v>
      </c>
      <c r="O1258" t="s">
        <v>27</v>
      </c>
      <c r="P1258">
        <v>0.5</v>
      </c>
      <c r="Q1258" t="str">
        <f t="shared" si="134"/>
        <v>Small</v>
      </c>
      <c r="R1258">
        <f t="shared" si="135"/>
        <v>1</v>
      </c>
      <c r="S1258" t="str">
        <f t="shared" si="136"/>
        <v>eil7 100 2000 0,75</v>
      </c>
      <c r="T1258" t="str">
        <f t="shared" si="137"/>
        <v>eil7 100 2000 0,75_warmstart_77,4599999999999</v>
      </c>
      <c r="U1258">
        <f t="shared" si="138"/>
        <v>0</v>
      </c>
      <c r="V1258">
        <f t="shared" si="139"/>
        <v>1</v>
      </c>
      <c r="W1258">
        <f t="shared" si="133"/>
        <v>2</v>
      </c>
    </row>
    <row r="1259" spans="1:23" x14ac:dyDescent="0.2">
      <c r="A1259">
        <v>7</v>
      </c>
      <c r="B1259">
        <v>42</v>
      </c>
      <c r="C1259">
        <v>50</v>
      </c>
      <c r="D1259" t="s">
        <v>19</v>
      </c>
      <c r="E1259">
        <v>1.6534290313720701</v>
      </c>
      <c r="F1259">
        <v>103</v>
      </c>
      <c r="G1259">
        <v>0</v>
      </c>
      <c r="H1259">
        <v>0.51936459541320801</v>
      </c>
      <c r="I1259">
        <v>52</v>
      </c>
      <c r="J1259">
        <v>45</v>
      </c>
      <c r="K1259">
        <v>0.1</v>
      </c>
      <c r="L1259">
        <v>1999</v>
      </c>
      <c r="M1259">
        <v>0.25</v>
      </c>
      <c r="N1259">
        <v>638</v>
      </c>
      <c r="O1259" t="s">
        <v>27</v>
      </c>
      <c r="P1259">
        <v>0.86538461538461497</v>
      </c>
      <c r="Q1259" t="str">
        <f t="shared" si="134"/>
        <v>Small</v>
      </c>
      <c r="R1259">
        <f t="shared" si="135"/>
        <v>1</v>
      </c>
      <c r="S1259" t="str">
        <f t="shared" si="136"/>
        <v>eil7 50 1999 0,25</v>
      </c>
      <c r="T1259" t="str">
        <f t="shared" si="137"/>
        <v>eil7 50 1999 0,25_warmstart_103</v>
      </c>
      <c r="U1259">
        <f t="shared" si="138"/>
        <v>0</v>
      </c>
      <c r="V1259">
        <f t="shared" si="139"/>
        <v>1</v>
      </c>
      <c r="W1259">
        <f t="shared" si="133"/>
        <v>2</v>
      </c>
    </row>
    <row r="1260" spans="1:23" x14ac:dyDescent="0.2">
      <c r="A1260">
        <v>33</v>
      </c>
      <c r="B1260">
        <v>1056</v>
      </c>
      <c r="C1260">
        <v>250</v>
      </c>
      <c r="D1260" t="s">
        <v>16</v>
      </c>
      <c r="E1260">
        <v>7208.3775465488397</v>
      </c>
      <c r="F1260" t="s">
        <v>17</v>
      </c>
      <c r="G1260" t="s">
        <v>17</v>
      </c>
      <c r="H1260">
        <v>0</v>
      </c>
      <c r="I1260">
        <v>211</v>
      </c>
      <c r="J1260">
        <v>0</v>
      </c>
      <c r="K1260">
        <v>0</v>
      </c>
      <c r="L1260">
        <v>1999</v>
      </c>
      <c r="M1260">
        <v>0.75</v>
      </c>
      <c r="N1260">
        <v>0</v>
      </c>
      <c r="O1260" t="s">
        <v>18</v>
      </c>
      <c r="P1260">
        <v>0</v>
      </c>
      <c r="Q1260" t="str">
        <f t="shared" si="134"/>
        <v>Medium</v>
      </c>
      <c r="R1260">
        <f t="shared" si="135"/>
        <v>0</v>
      </c>
      <c r="S1260" t="str">
        <f t="shared" si="136"/>
        <v>eil33 250 1999 0,75</v>
      </c>
      <c r="T1260" t="str">
        <f t="shared" si="137"/>
        <v>eil33 250 1999 0,75_cut_inf</v>
      </c>
      <c r="U1260" t="str">
        <f t="shared" si="138"/>
        <v>inf</v>
      </c>
      <c r="V1260">
        <f t="shared" si="139"/>
        <v>0</v>
      </c>
      <c r="W1260">
        <f t="shared" si="133"/>
        <v>2</v>
      </c>
    </row>
    <row r="1261" spans="1:23" x14ac:dyDescent="0.2">
      <c r="A1261">
        <v>31</v>
      </c>
      <c r="B1261">
        <v>930</v>
      </c>
      <c r="C1261">
        <v>25</v>
      </c>
      <c r="D1261" t="s">
        <v>19</v>
      </c>
      <c r="E1261">
        <v>2.43702793121337</v>
      </c>
      <c r="F1261">
        <v>222.99999999999901</v>
      </c>
      <c r="G1261">
        <v>0</v>
      </c>
      <c r="H1261">
        <v>0.84410548210143999</v>
      </c>
      <c r="I1261">
        <v>133</v>
      </c>
      <c r="J1261">
        <v>104</v>
      </c>
      <c r="K1261">
        <v>0.1</v>
      </c>
      <c r="L1261">
        <v>1998</v>
      </c>
      <c r="M1261">
        <v>0.05</v>
      </c>
      <c r="N1261">
        <v>0</v>
      </c>
      <c r="O1261" t="s">
        <v>24</v>
      </c>
      <c r="P1261">
        <v>0.78195488721804496</v>
      </c>
      <c r="Q1261" t="str">
        <f t="shared" si="134"/>
        <v>Medium</v>
      </c>
      <c r="R1261">
        <f t="shared" si="135"/>
        <v>1</v>
      </c>
      <c r="S1261" t="str">
        <f t="shared" si="136"/>
        <v>eil31 25 1998 0,05</v>
      </c>
      <c r="T1261" t="str">
        <f t="shared" si="137"/>
        <v>eil31 25 1998 0,05_warmstart_222,999999999999</v>
      </c>
      <c r="U1261">
        <f t="shared" si="138"/>
        <v>0</v>
      </c>
      <c r="V1261">
        <f t="shared" si="139"/>
        <v>1</v>
      </c>
      <c r="W1261">
        <f t="shared" si="133"/>
        <v>2</v>
      </c>
    </row>
    <row r="1262" spans="1:23" x14ac:dyDescent="0.2">
      <c r="A1262">
        <v>13</v>
      </c>
      <c r="B1262">
        <v>156</v>
      </c>
      <c r="C1262">
        <v>25</v>
      </c>
      <c r="D1262" t="s">
        <v>16</v>
      </c>
      <c r="E1262">
        <v>1.10175013542175</v>
      </c>
      <c r="F1262">
        <v>152.99999999999901</v>
      </c>
      <c r="G1262">
        <v>0</v>
      </c>
      <c r="H1262">
        <v>0</v>
      </c>
      <c r="I1262">
        <v>54</v>
      </c>
      <c r="J1262">
        <v>0</v>
      </c>
      <c r="K1262">
        <v>0</v>
      </c>
      <c r="L1262">
        <v>2000</v>
      </c>
      <c r="M1262">
        <v>0.05</v>
      </c>
      <c r="N1262">
        <v>0</v>
      </c>
      <c r="O1262" t="s">
        <v>21</v>
      </c>
      <c r="P1262">
        <v>0</v>
      </c>
      <c r="Q1262" t="str">
        <f t="shared" si="134"/>
        <v>Small</v>
      </c>
      <c r="R1262">
        <f t="shared" si="135"/>
        <v>1</v>
      </c>
      <c r="S1262" t="str">
        <f t="shared" si="136"/>
        <v>eil13 25 2000 0,05</v>
      </c>
      <c r="T1262" t="str">
        <f t="shared" si="137"/>
        <v>eil13 25 2000 0,05_cut_152,999999999999</v>
      </c>
      <c r="U1262">
        <f t="shared" si="138"/>
        <v>0</v>
      </c>
      <c r="V1262">
        <f t="shared" si="139"/>
        <v>1</v>
      </c>
      <c r="W1262">
        <f t="shared" si="133"/>
        <v>2</v>
      </c>
    </row>
    <row r="1263" spans="1:23" x14ac:dyDescent="0.2">
      <c r="A1263">
        <v>23</v>
      </c>
      <c r="B1263">
        <v>506</v>
      </c>
      <c r="C1263">
        <v>25</v>
      </c>
      <c r="D1263" t="s">
        <v>19</v>
      </c>
      <c r="E1263">
        <v>3.7233350276946999</v>
      </c>
      <c r="F1263">
        <v>470.05859968022298</v>
      </c>
      <c r="G1263">
        <v>0</v>
      </c>
      <c r="H1263">
        <v>0.81767821311950595</v>
      </c>
      <c r="I1263">
        <v>130</v>
      </c>
      <c r="J1263">
        <v>94</v>
      </c>
      <c r="K1263">
        <v>0.1</v>
      </c>
      <c r="L1263">
        <v>1999</v>
      </c>
      <c r="M1263">
        <v>0.25</v>
      </c>
      <c r="N1263">
        <v>0</v>
      </c>
      <c r="O1263" t="s">
        <v>25</v>
      </c>
      <c r="P1263">
        <v>0.72307692307692295</v>
      </c>
      <c r="Q1263" t="str">
        <f t="shared" si="134"/>
        <v>Small</v>
      </c>
      <c r="R1263">
        <f t="shared" si="135"/>
        <v>1</v>
      </c>
      <c r="S1263" t="str">
        <f t="shared" si="136"/>
        <v>eil23 25 1999 0,25</v>
      </c>
      <c r="T1263" t="str">
        <f t="shared" si="137"/>
        <v>eil23 25 1999 0,25_warmstart_470,058599680223</v>
      </c>
      <c r="U1263">
        <f t="shared" si="138"/>
        <v>0</v>
      </c>
      <c r="V1263">
        <f t="shared" si="139"/>
        <v>1</v>
      </c>
      <c r="W1263">
        <f t="shared" si="133"/>
        <v>2</v>
      </c>
    </row>
    <row r="1264" spans="1:23" x14ac:dyDescent="0.2">
      <c r="A1264">
        <v>7</v>
      </c>
      <c r="B1264">
        <v>42</v>
      </c>
      <c r="C1264">
        <v>250</v>
      </c>
      <c r="D1264" t="s">
        <v>19</v>
      </c>
      <c r="E1264">
        <v>9.3380677700042707</v>
      </c>
      <c r="F1264">
        <v>103.99999999999901</v>
      </c>
      <c r="G1264">
        <v>0</v>
      </c>
      <c r="H1264">
        <v>3.1515302658081001</v>
      </c>
      <c r="I1264">
        <v>191</v>
      </c>
      <c r="J1264">
        <v>162</v>
      </c>
      <c r="K1264">
        <v>0.1</v>
      </c>
      <c r="L1264">
        <v>2002</v>
      </c>
      <c r="M1264">
        <v>0.05</v>
      </c>
      <c r="N1264">
        <v>2236</v>
      </c>
      <c r="O1264" t="s">
        <v>27</v>
      </c>
      <c r="P1264">
        <v>0.84816753926701505</v>
      </c>
      <c r="Q1264" t="str">
        <f t="shared" si="134"/>
        <v>Small</v>
      </c>
      <c r="R1264">
        <f t="shared" si="135"/>
        <v>1</v>
      </c>
      <c r="S1264" t="str">
        <f t="shared" si="136"/>
        <v>eil7 250 2002 0,05</v>
      </c>
      <c r="T1264" t="str">
        <f t="shared" si="137"/>
        <v>eil7 250 2002 0,05_warmstart_103,999999999999</v>
      </c>
      <c r="U1264">
        <f t="shared" si="138"/>
        <v>0</v>
      </c>
      <c r="V1264">
        <f t="shared" si="139"/>
        <v>1</v>
      </c>
      <c r="W1264">
        <f t="shared" si="133"/>
        <v>2</v>
      </c>
    </row>
    <row r="1265" spans="1:23" x14ac:dyDescent="0.2">
      <c r="A1265">
        <v>51</v>
      </c>
      <c r="B1265">
        <v>2550</v>
      </c>
      <c r="C1265">
        <v>25</v>
      </c>
      <c r="D1265" t="s">
        <v>19</v>
      </c>
      <c r="E1265">
        <v>1126.4235754013</v>
      </c>
      <c r="F1265">
        <v>428.871756392034</v>
      </c>
      <c r="G1265">
        <v>0</v>
      </c>
      <c r="H1265">
        <v>3.47261238098144</v>
      </c>
      <c r="I1265">
        <v>374</v>
      </c>
      <c r="J1265">
        <v>144</v>
      </c>
      <c r="K1265">
        <v>0.1</v>
      </c>
      <c r="L1265">
        <v>2000</v>
      </c>
      <c r="M1265">
        <v>0.75</v>
      </c>
      <c r="N1265">
        <v>15834</v>
      </c>
      <c r="O1265" t="s">
        <v>20</v>
      </c>
      <c r="P1265">
        <v>0.38502673796791398</v>
      </c>
      <c r="Q1265" t="str">
        <f t="shared" si="134"/>
        <v>Large</v>
      </c>
      <c r="R1265">
        <f t="shared" si="135"/>
        <v>1</v>
      </c>
      <c r="S1265" t="str">
        <f t="shared" si="136"/>
        <v>eil51 25 2000 0,75</v>
      </c>
      <c r="T1265" t="str">
        <f t="shared" si="137"/>
        <v>eil51 25 2000 0,75_warmstart_428,871756392034</v>
      </c>
      <c r="U1265">
        <f t="shared" si="138"/>
        <v>0</v>
      </c>
      <c r="V1265">
        <f t="shared" si="139"/>
        <v>1</v>
      </c>
      <c r="W1265">
        <f t="shared" si="133"/>
        <v>2</v>
      </c>
    </row>
    <row r="1266" spans="1:23" x14ac:dyDescent="0.2">
      <c r="A1266">
        <v>76</v>
      </c>
      <c r="B1266">
        <v>5700</v>
      </c>
      <c r="C1266">
        <v>25</v>
      </c>
      <c r="D1266" t="s">
        <v>16</v>
      </c>
      <c r="E1266">
        <v>6286.3480091094898</v>
      </c>
      <c r="F1266">
        <v>544.36905267082795</v>
      </c>
      <c r="G1266">
        <v>0</v>
      </c>
      <c r="H1266">
        <v>0</v>
      </c>
      <c r="I1266">
        <v>3588</v>
      </c>
      <c r="J1266">
        <v>0</v>
      </c>
      <c r="K1266">
        <v>0</v>
      </c>
      <c r="L1266">
        <v>2000</v>
      </c>
      <c r="M1266">
        <v>0.75</v>
      </c>
      <c r="N1266">
        <v>0</v>
      </c>
      <c r="O1266" t="s">
        <v>26</v>
      </c>
      <c r="P1266">
        <v>0</v>
      </c>
      <c r="Q1266" t="str">
        <f t="shared" si="134"/>
        <v>Large</v>
      </c>
      <c r="R1266">
        <f t="shared" si="135"/>
        <v>1</v>
      </c>
      <c r="S1266" t="str">
        <f t="shared" si="136"/>
        <v>eilB76 25 2000 0,75</v>
      </c>
      <c r="T1266" t="str">
        <f t="shared" si="137"/>
        <v>eilB76 25 2000 0,75_cut_544,369052670828</v>
      </c>
      <c r="U1266">
        <f t="shared" si="138"/>
        <v>0</v>
      </c>
      <c r="V1266">
        <f t="shared" si="139"/>
        <v>1</v>
      </c>
      <c r="W1266">
        <f t="shared" si="133"/>
        <v>2</v>
      </c>
    </row>
    <row r="1267" spans="1:23" x14ac:dyDescent="0.2">
      <c r="A1267">
        <v>22</v>
      </c>
      <c r="B1267">
        <v>462</v>
      </c>
      <c r="C1267">
        <v>250</v>
      </c>
      <c r="D1267" t="s">
        <v>19</v>
      </c>
      <c r="E1267">
        <v>3251.1333534717501</v>
      </c>
      <c r="F1267">
        <v>278.43707695875997</v>
      </c>
      <c r="G1267">
        <v>0</v>
      </c>
      <c r="H1267">
        <v>8.3563930988311697</v>
      </c>
      <c r="I1267">
        <v>187</v>
      </c>
      <c r="J1267">
        <v>93</v>
      </c>
      <c r="K1267">
        <v>0.1</v>
      </c>
      <c r="L1267">
        <v>1998</v>
      </c>
      <c r="M1267">
        <v>0.75</v>
      </c>
      <c r="N1267">
        <v>19503</v>
      </c>
      <c r="O1267" t="s">
        <v>22</v>
      </c>
      <c r="P1267">
        <v>0.49732620320855597</v>
      </c>
      <c r="Q1267" t="str">
        <f t="shared" si="134"/>
        <v>Small</v>
      </c>
      <c r="R1267">
        <f t="shared" si="135"/>
        <v>1</v>
      </c>
      <c r="S1267" t="str">
        <f t="shared" si="136"/>
        <v>eil22 250 1998 0,75</v>
      </c>
      <c r="T1267" t="str">
        <f t="shared" si="137"/>
        <v>eil22 250 1998 0,75_warmstart_278,43707695876</v>
      </c>
      <c r="U1267">
        <f t="shared" si="138"/>
        <v>0</v>
      </c>
      <c r="V1267">
        <f t="shared" si="139"/>
        <v>1</v>
      </c>
      <c r="W1267">
        <f t="shared" si="133"/>
        <v>2</v>
      </c>
    </row>
    <row r="1268" spans="1:23" x14ac:dyDescent="0.2">
      <c r="A1268">
        <v>76</v>
      </c>
      <c r="B1268">
        <v>5700</v>
      </c>
      <c r="C1268">
        <v>50</v>
      </c>
      <c r="D1268" t="s">
        <v>19</v>
      </c>
      <c r="E1268">
        <v>4229.9542243480601</v>
      </c>
      <c r="F1268">
        <v>544.36905267082795</v>
      </c>
      <c r="G1268">
        <v>0</v>
      </c>
      <c r="H1268">
        <v>8.8745613098144496</v>
      </c>
      <c r="I1268">
        <v>469</v>
      </c>
      <c r="J1268">
        <v>108</v>
      </c>
      <c r="K1268">
        <v>0.1</v>
      </c>
      <c r="L1268">
        <v>1998</v>
      </c>
      <c r="M1268">
        <v>0.05</v>
      </c>
      <c r="N1268">
        <v>6622</v>
      </c>
      <c r="O1268" t="s">
        <v>26</v>
      </c>
      <c r="P1268">
        <v>0.23027718550106599</v>
      </c>
      <c r="Q1268" t="str">
        <f t="shared" si="134"/>
        <v>Large</v>
      </c>
      <c r="R1268">
        <f t="shared" si="135"/>
        <v>1</v>
      </c>
      <c r="S1268" t="str">
        <f t="shared" si="136"/>
        <v>eilB76 50 1998 0,05</v>
      </c>
      <c r="T1268" t="str">
        <f t="shared" si="137"/>
        <v>eilB76 50 1998 0,05_warmstart_544,369052670828</v>
      </c>
      <c r="U1268" t="str">
        <f t="shared" si="138"/>
        <v>Niet meedoen</v>
      </c>
      <c r="V1268">
        <f t="shared" si="139"/>
        <v>1</v>
      </c>
      <c r="W1268">
        <f t="shared" si="133"/>
        <v>2</v>
      </c>
    </row>
    <row r="1269" spans="1:23" x14ac:dyDescent="0.2">
      <c r="A1269">
        <v>7</v>
      </c>
      <c r="B1269">
        <v>42</v>
      </c>
      <c r="C1269">
        <v>25</v>
      </c>
      <c r="D1269" t="s">
        <v>19</v>
      </c>
      <c r="E1269">
        <v>0.58296084403991699</v>
      </c>
      <c r="F1269">
        <v>80.08</v>
      </c>
      <c r="G1269">
        <v>0</v>
      </c>
      <c r="H1269">
        <v>0.44273829460143999</v>
      </c>
      <c r="I1269">
        <v>14</v>
      </c>
      <c r="J1269">
        <v>4</v>
      </c>
      <c r="K1269">
        <v>0.1</v>
      </c>
      <c r="L1269">
        <v>1999</v>
      </c>
      <c r="M1269">
        <v>0.75</v>
      </c>
      <c r="N1269">
        <v>69</v>
      </c>
      <c r="O1269" t="s">
        <v>27</v>
      </c>
      <c r="P1269">
        <v>0.28571428571428498</v>
      </c>
      <c r="Q1269" t="str">
        <f t="shared" si="134"/>
        <v>Small</v>
      </c>
      <c r="R1269">
        <f t="shared" si="135"/>
        <v>1</v>
      </c>
      <c r="S1269" t="str">
        <f t="shared" si="136"/>
        <v>eil7 25 1999 0,75</v>
      </c>
      <c r="T1269" t="str">
        <f t="shared" si="137"/>
        <v>eil7 25 1999 0,75_warmstart_80,08</v>
      </c>
      <c r="U1269">
        <f t="shared" si="138"/>
        <v>0</v>
      </c>
      <c r="V1269">
        <f t="shared" si="139"/>
        <v>1</v>
      </c>
      <c r="W1269">
        <f t="shared" si="133"/>
        <v>2</v>
      </c>
    </row>
    <row r="1270" spans="1:23" x14ac:dyDescent="0.2">
      <c r="A1270">
        <v>13</v>
      </c>
      <c r="B1270">
        <v>156</v>
      </c>
      <c r="C1270">
        <v>100</v>
      </c>
      <c r="D1270" t="s">
        <v>16</v>
      </c>
      <c r="E1270">
        <v>8.8110632896423304</v>
      </c>
      <c r="F1270">
        <v>153</v>
      </c>
      <c r="G1270">
        <v>0</v>
      </c>
      <c r="H1270">
        <v>0</v>
      </c>
      <c r="I1270">
        <v>54</v>
      </c>
      <c r="J1270">
        <v>0</v>
      </c>
      <c r="K1270">
        <v>0</v>
      </c>
      <c r="L1270">
        <v>1998</v>
      </c>
      <c r="M1270">
        <v>0.05</v>
      </c>
      <c r="N1270">
        <v>0</v>
      </c>
      <c r="O1270" t="s">
        <v>21</v>
      </c>
      <c r="P1270">
        <v>0</v>
      </c>
      <c r="Q1270" t="str">
        <f t="shared" si="134"/>
        <v>Small</v>
      </c>
      <c r="R1270">
        <f t="shared" si="135"/>
        <v>1</v>
      </c>
      <c r="S1270" t="str">
        <f t="shared" si="136"/>
        <v>eil13 100 1998 0,05</v>
      </c>
      <c r="T1270" t="str">
        <f t="shared" si="137"/>
        <v>eil13 100 1998 0,05_cut_153</v>
      </c>
      <c r="U1270">
        <f t="shared" si="138"/>
        <v>0</v>
      </c>
      <c r="V1270">
        <f t="shared" si="139"/>
        <v>1</v>
      </c>
      <c r="W1270">
        <f t="shared" si="133"/>
        <v>2</v>
      </c>
    </row>
    <row r="1271" spans="1:23" x14ac:dyDescent="0.2">
      <c r="A1271">
        <v>23</v>
      </c>
      <c r="B1271">
        <v>506</v>
      </c>
      <c r="C1271">
        <v>50</v>
      </c>
      <c r="D1271" t="s">
        <v>19</v>
      </c>
      <c r="E1271">
        <v>8.4944097995758003</v>
      </c>
      <c r="F1271">
        <v>470.05859968022298</v>
      </c>
      <c r="G1271">
        <v>0</v>
      </c>
      <c r="H1271">
        <v>0.84164237976074197</v>
      </c>
      <c r="I1271">
        <v>86</v>
      </c>
      <c r="J1271">
        <v>65</v>
      </c>
      <c r="K1271">
        <v>0.1</v>
      </c>
      <c r="L1271">
        <v>1999</v>
      </c>
      <c r="M1271">
        <v>0.75</v>
      </c>
      <c r="N1271">
        <v>21</v>
      </c>
      <c r="O1271" t="s">
        <v>25</v>
      </c>
      <c r="P1271">
        <v>0.75581395348837199</v>
      </c>
      <c r="Q1271" t="str">
        <f t="shared" si="134"/>
        <v>Small</v>
      </c>
      <c r="R1271">
        <f t="shared" si="135"/>
        <v>1</v>
      </c>
      <c r="S1271" t="str">
        <f t="shared" si="136"/>
        <v>eil23 50 1999 0,75</v>
      </c>
      <c r="T1271" t="str">
        <f t="shared" si="137"/>
        <v>eil23 50 1999 0,75_warmstart_470,058599680223</v>
      </c>
      <c r="U1271">
        <f t="shared" si="138"/>
        <v>0</v>
      </c>
      <c r="V1271">
        <f t="shared" si="139"/>
        <v>1</v>
      </c>
      <c r="W1271">
        <f t="shared" si="133"/>
        <v>2</v>
      </c>
    </row>
    <row r="1272" spans="1:23" x14ac:dyDescent="0.2">
      <c r="A1272">
        <v>33</v>
      </c>
      <c r="B1272">
        <v>1056</v>
      </c>
      <c r="C1272">
        <v>250</v>
      </c>
      <c r="D1272" t="s">
        <v>19</v>
      </c>
      <c r="E1272">
        <v>7211.3495588302603</v>
      </c>
      <c r="F1272">
        <v>447.05776164027299</v>
      </c>
      <c r="G1272">
        <v>1.4086751532546E-2</v>
      </c>
      <c r="H1272">
        <v>93.605894327163696</v>
      </c>
      <c r="I1272">
        <v>486</v>
      </c>
      <c r="J1272">
        <v>380</v>
      </c>
      <c r="K1272">
        <v>0.1</v>
      </c>
      <c r="L1272">
        <v>1998</v>
      </c>
      <c r="M1272">
        <v>0.05</v>
      </c>
      <c r="N1272">
        <v>8895</v>
      </c>
      <c r="O1272" t="s">
        <v>18</v>
      </c>
      <c r="P1272">
        <v>0.781893004115226</v>
      </c>
      <c r="Q1272" t="str">
        <f t="shared" si="134"/>
        <v>Medium</v>
      </c>
      <c r="R1272">
        <f t="shared" si="135"/>
        <v>1</v>
      </c>
      <c r="S1272" t="str">
        <f t="shared" si="136"/>
        <v>eil33 250 1998 0,05</v>
      </c>
      <c r="T1272" t="str">
        <f t="shared" si="137"/>
        <v>eil33 250 1998 0,05_warmstart_447,057761640273</v>
      </c>
      <c r="U1272" t="str">
        <f t="shared" si="138"/>
        <v>Niet meedoen</v>
      </c>
      <c r="V1272">
        <f t="shared" si="139"/>
        <v>0</v>
      </c>
      <c r="W1272">
        <f t="shared" si="133"/>
        <v>2</v>
      </c>
    </row>
    <row r="1273" spans="1:23" x14ac:dyDescent="0.2">
      <c r="A1273">
        <v>22</v>
      </c>
      <c r="B1273">
        <v>462</v>
      </c>
      <c r="C1273">
        <v>25</v>
      </c>
      <c r="D1273" t="s">
        <v>16</v>
      </c>
      <c r="E1273">
        <v>16.7278313636779</v>
      </c>
      <c r="F1273">
        <v>278.43707695875997</v>
      </c>
      <c r="G1273">
        <v>0</v>
      </c>
      <c r="H1273">
        <v>0</v>
      </c>
      <c r="I1273">
        <v>1643</v>
      </c>
      <c r="J1273">
        <v>0</v>
      </c>
      <c r="K1273">
        <v>0</v>
      </c>
      <c r="L1273">
        <v>2000</v>
      </c>
      <c r="M1273">
        <v>0.05</v>
      </c>
      <c r="N1273">
        <v>0</v>
      </c>
      <c r="O1273" t="s">
        <v>22</v>
      </c>
      <c r="P1273">
        <v>0</v>
      </c>
      <c r="Q1273" t="str">
        <f t="shared" si="134"/>
        <v>Small</v>
      </c>
      <c r="R1273">
        <f t="shared" si="135"/>
        <v>1</v>
      </c>
      <c r="S1273" t="str">
        <f t="shared" si="136"/>
        <v>eil22 25 2000 0,05</v>
      </c>
      <c r="T1273" t="str">
        <f t="shared" si="137"/>
        <v>eil22 25 2000 0,05_cut_278,43707695876</v>
      </c>
      <c r="U1273">
        <f t="shared" si="138"/>
        <v>0</v>
      </c>
      <c r="V1273">
        <f t="shared" si="139"/>
        <v>1</v>
      </c>
      <c r="W1273">
        <f t="shared" si="133"/>
        <v>2</v>
      </c>
    </row>
    <row r="1274" spans="1:23" x14ac:dyDescent="0.2">
      <c r="A1274">
        <v>76</v>
      </c>
      <c r="B1274">
        <v>5700</v>
      </c>
      <c r="C1274">
        <v>25</v>
      </c>
      <c r="D1274" t="s">
        <v>16</v>
      </c>
      <c r="E1274">
        <v>3344.1333830356598</v>
      </c>
      <c r="F1274">
        <v>544.36905267082795</v>
      </c>
      <c r="G1274">
        <v>0</v>
      </c>
      <c r="H1274">
        <v>0</v>
      </c>
      <c r="I1274">
        <v>3588</v>
      </c>
      <c r="J1274">
        <v>0</v>
      </c>
      <c r="K1274">
        <v>0</v>
      </c>
      <c r="L1274">
        <v>1999</v>
      </c>
      <c r="M1274">
        <v>0.25</v>
      </c>
      <c r="N1274">
        <v>0</v>
      </c>
      <c r="O1274" t="s">
        <v>26</v>
      </c>
      <c r="P1274">
        <v>0</v>
      </c>
      <c r="Q1274" t="str">
        <f t="shared" si="134"/>
        <v>Large</v>
      </c>
      <c r="R1274">
        <f t="shared" si="135"/>
        <v>1</v>
      </c>
      <c r="S1274" t="str">
        <f t="shared" si="136"/>
        <v>eilB76 25 1999 0,25</v>
      </c>
      <c r="T1274" t="str">
        <f t="shared" si="137"/>
        <v>eilB76 25 1999 0,25_cut_544,369052670828</v>
      </c>
      <c r="U1274">
        <f t="shared" si="138"/>
        <v>0</v>
      </c>
      <c r="V1274">
        <f t="shared" si="139"/>
        <v>1</v>
      </c>
      <c r="W1274">
        <f t="shared" si="133"/>
        <v>2</v>
      </c>
    </row>
    <row r="1275" spans="1:23" x14ac:dyDescent="0.2">
      <c r="A1275">
        <v>51</v>
      </c>
      <c r="B1275">
        <v>2550</v>
      </c>
      <c r="C1275">
        <v>50</v>
      </c>
      <c r="D1275" t="s">
        <v>19</v>
      </c>
      <c r="E1275">
        <v>7203.1754438877097</v>
      </c>
      <c r="F1275">
        <v>428.98164717220601</v>
      </c>
      <c r="G1275">
        <v>6.8151984477072E-3</v>
      </c>
      <c r="H1275">
        <v>3.1741857528686501</v>
      </c>
      <c r="I1275">
        <v>312</v>
      </c>
      <c r="J1275">
        <v>68</v>
      </c>
      <c r="K1275">
        <v>0.1</v>
      </c>
      <c r="L1275">
        <v>2000</v>
      </c>
      <c r="M1275">
        <v>0.25</v>
      </c>
      <c r="N1275">
        <v>97114</v>
      </c>
      <c r="O1275" t="s">
        <v>20</v>
      </c>
      <c r="P1275">
        <v>0.21794871794871701</v>
      </c>
      <c r="Q1275" t="str">
        <f t="shared" si="134"/>
        <v>Large</v>
      </c>
      <c r="R1275">
        <f t="shared" si="135"/>
        <v>1</v>
      </c>
      <c r="S1275" t="str">
        <f t="shared" si="136"/>
        <v>eil51 50 2000 0,25</v>
      </c>
      <c r="T1275" t="str">
        <f t="shared" si="137"/>
        <v>eil51 50 2000 0,25_warmstart_428,981647172206</v>
      </c>
      <c r="U1275">
        <f t="shared" si="138"/>
        <v>6.8151984477072E-3</v>
      </c>
      <c r="V1275">
        <f t="shared" si="139"/>
        <v>0</v>
      </c>
      <c r="W1275">
        <f t="shared" si="133"/>
        <v>2</v>
      </c>
    </row>
    <row r="1276" spans="1:23" x14ac:dyDescent="0.2">
      <c r="A1276">
        <v>13</v>
      </c>
      <c r="B1276">
        <v>156</v>
      </c>
      <c r="C1276">
        <v>50</v>
      </c>
      <c r="D1276" t="s">
        <v>19</v>
      </c>
      <c r="E1276">
        <v>2.6750824451446502</v>
      </c>
      <c r="F1276">
        <v>152.99999999999901</v>
      </c>
      <c r="G1276">
        <v>0</v>
      </c>
      <c r="H1276">
        <v>0.46315670013427701</v>
      </c>
      <c r="I1276">
        <v>58</v>
      </c>
      <c r="J1276">
        <v>26</v>
      </c>
      <c r="K1276">
        <v>0.1</v>
      </c>
      <c r="L1276">
        <v>1999</v>
      </c>
      <c r="M1276">
        <v>0.05</v>
      </c>
      <c r="N1276">
        <v>0</v>
      </c>
      <c r="O1276" t="s">
        <v>21</v>
      </c>
      <c r="P1276">
        <v>0.44827586206896503</v>
      </c>
      <c r="Q1276" t="str">
        <f t="shared" si="134"/>
        <v>Small</v>
      </c>
      <c r="R1276">
        <f t="shared" si="135"/>
        <v>1</v>
      </c>
      <c r="S1276" t="str">
        <f t="shared" si="136"/>
        <v>eil13 50 1999 0,05</v>
      </c>
      <c r="T1276" t="str">
        <f t="shared" si="137"/>
        <v>eil13 50 1999 0,05_warmstart_152,999999999999</v>
      </c>
      <c r="U1276">
        <f t="shared" si="138"/>
        <v>0</v>
      </c>
      <c r="V1276">
        <f t="shared" si="139"/>
        <v>1</v>
      </c>
      <c r="W1276">
        <f t="shared" si="133"/>
        <v>2</v>
      </c>
    </row>
    <row r="1277" spans="1:23" x14ac:dyDescent="0.2">
      <c r="A1277">
        <v>30</v>
      </c>
      <c r="B1277">
        <v>870</v>
      </c>
      <c r="C1277">
        <v>250</v>
      </c>
      <c r="D1277" t="s">
        <v>19</v>
      </c>
      <c r="E1277">
        <v>7210.09678936004</v>
      </c>
      <c r="F1277">
        <v>382.72988778852903</v>
      </c>
      <c r="G1277">
        <v>1</v>
      </c>
      <c r="H1277">
        <v>22.047372102737398</v>
      </c>
      <c r="I1277">
        <v>426</v>
      </c>
      <c r="J1277">
        <v>218</v>
      </c>
      <c r="K1277">
        <v>0.1</v>
      </c>
      <c r="L1277">
        <v>1998</v>
      </c>
      <c r="M1277">
        <v>0.75</v>
      </c>
      <c r="N1277">
        <v>0</v>
      </c>
      <c r="O1277" t="s">
        <v>28</v>
      </c>
      <c r="P1277">
        <v>0.51173708920187699</v>
      </c>
      <c r="Q1277" t="str">
        <f t="shared" si="134"/>
        <v>Medium</v>
      </c>
      <c r="R1277">
        <f t="shared" si="135"/>
        <v>1</v>
      </c>
      <c r="S1277" t="str">
        <f t="shared" si="136"/>
        <v>eil30 250 1998 0,75</v>
      </c>
      <c r="T1277" t="str">
        <f t="shared" si="137"/>
        <v>eil30 250 1998 0,75_warmstart_382,729887788529</v>
      </c>
      <c r="U1277">
        <f t="shared" si="138"/>
        <v>1</v>
      </c>
      <c r="V1277">
        <f t="shared" si="139"/>
        <v>0</v>
      </c>
      <c r="W1277">
        <f t="shared" si="133"/>
        <v>2</v>
      </c>
    </row>
    <row r="1278" spans="1:23" x14ac:dyDescent="0.2">
      <c r="A1278">
        <v>23</v>
      </c>
      <c r="B1278">
        <v>506</v>
      </c>
      <c r="C1278">
        <v>250</v>
      </c>
      <c r="D1278" t="s">
        <v>19</v>
      </c>
      <c r="E1278">
        <v>778.68305969238202</v>
      </c>
      <c r="F1278">
        <v>470.05859968022401</v>
      </c>
      <c r="G1278">
        <v>0</v>
      </c>
      <c r="H1278">
        <v>9.47519850730896</v>
      </c>
      <c r="I1278">
        <v>321</v>
      </c>
      <c r="J1278">
        <v>272</v>
      </c>
      <c r="K1278">
        <v>0.1</v>
      </c>
      <c r="L1278">
        <v>1998</v>
      </c>
      <c r="M1278">
        <v>0.25</v>
      </c>
      <c r="N1278">
        <v>0</v>
      </c>
      <c r="O1278" t="s">
        <v>25</v>
      </c>
      <c r="P1278">
        <v>0.84735202492211803</v>
      </c>
      <c r="Q1278" t="str">
        <f t="shared" si="134"/>
        <v>Small</v>
      </c>
      <c r="R1278">
        <f t="shared" si="135"/>
        <v>1</v>
      </c>
      <c r="S1278" t="str">
        <f t="shared" si="136"/>
        <v>eil23 250 1998 0,25</v>
      </c>
      <c r="T1278" t="str">
        <f t="shared" si="137"/>
        <v>eil23 250 1998 0,25_warmstart_470,058599680224</v>
      </c>
      <c r="U1278">
        <f t="shared" si="138"/>
        <v>0</v>
      </c>
      <c r="V1278">
        <f t="shared" si="139"/>
        <v>1</v>
      </c>
      <c r="W1278">
        <f t="shared" si="133"/>
        <v>2</v>
      </c>
    </row>
    <row r="1279" spans="1:23" x14ac:dyDescent="0.2">
      <c r="A1279">
        <v>76</v>
      </c>
      <c r="B1279">
        <v>5700</v>
      </c>
      <c r="C1279">
        <v>25</v>
      </c>
      <c r="D1279" t="s">
        <v>19</v>
      </c>
      <c r="E1279">
        <v>3500.6468186378402</v>
      </c>
      <c r="F1279">
        <v>544.36905267082795</v>
      </c>
      <c r="G1279" s="1">
        <v>6.9852728414628204E-6</v>
      </c>
      <c r="H1279">
        <v>5.6651082038879403</v>
      </c>
      <c r="I1279">
        <v>459</v>
      </c>
      <c r="J1279">
        <v>106</v>
      </c>
      <c r="K1279">
        <v>0.1</v>
      </c>
      <c r="L1279">
        <v>2000</v>
      </c>
      <c r="M1279">
        <v>0.05</v>
      </c>
      <c r="N1279">
        <v>4622</v>
      </c>
      <c r="O1279" t="s">
        <v>29</v>
      </c>
      <c r="P1279">
        <v>0.23093681917211301</v>
      </c>
      <c r="Q1279" t="str">
        <f t="shared" si="134"/>
        <v>Large</v>
      </c>
      <c r="R1279">
        <f t="shared" si="135"/>
        <v>1</v>
      </c>
      <c r="S1279" t="str">
        <f t="shared" si="136"/>
        <v>eilD76 25 2000 0,05</v>
      </c>
      <c r="T1279" t="str">
        <f t="shared" si="137"/>
        <v>eilD76 25 2000 0,05_warmstart_544,369052670828</v>
      </c>
      <c r="U1279">
        <f t="shared" si="138"/>
        <v>6.9852728414628204E-6</v>
      </c>
      <c r="V1279">
        <f t="shared" si="139"/>
        <v>0</v>
      </c>
      <c r="W1279">
        <f t="shared" si="133"/>
        <v>2</v>
      </c>
    </row>
    <row r="1280" spans="1:23" x14ac:dyDescent="0.2">
      <c r="A1280">
        <v>76</v>
      </c>
      <c r="B1280">
        <v>5700</v>
      </c>
      <c r="C1280">
        <v>50</v>
      </c>
      <c r="D1280" t="s">
        <v>19</v>
      </c>
      <c r="E1280">
        <v>4314.6832334995197</v>
      </c>
      <c r="F1280">
        <v>544.36905267082795</v>
      </c>
      <c r="G1280">
        <v>0</v>
      </c>
      <c r="H1280">
        <v>9.0756692886352504</v>
      </c>
      <c r="I1280">
        <v>467</v>
      </c>
      <c r="J1280">
        <v>108</v>
      </c>
      <c r="K1280">
        <v>0.1</v>
      </c>
      <c r="L1280">
        <v>1998</v>
      </c>
      <c r="M1280">
        <v>0.25</v>
      </c>
      <c r="N1280">
        <v>6622</v>
      </c>
      <c r="O1280" t="s">
        <v>33</v>
      </c>
      <c r="P1280">
        <v>0.23126338329764401</v>
      </c>
      <c r="Q1280" t="str">
        <f t="shared" si="134"/>
        <v>Large</v>
      </c>
      <c r="R1280">
        <f t="shared" si="135"/>
        <v>1</v>
      </c>
      <c r="S1280" t="str">
        <f t="shared" si="136"/>
        <v>eilC76 50 1998 0,25</v>
      </c>
      <c r="T1280" t="str">
        <f t="shared" si="137"/>
        <v>eilC76 50 1998 0,25_warmstart_544,369052670828</v>
      </c>
      <c r="U1280" t="str">
        <f t="shared" si="138"/>
        <v>Niet meedoen</v>
      </c>
      <c r="V1280">
        <f t="shared" si="139"/>
        <v>1</v>
      </c>
      <c r="W1280">
        <f t="shared" si="133"/>
        <v>2</v>
      </c>
    </row>
    <row r="1281" spans="1:23" x14ac:dyDescent="0.2">
      <c r="A1281">
        <v>76</v>
      </c>
      <c r="B1281">
        <v>5700</v>
      </c>
      <c r="C1281">
        <v>25</v>
      </c>
      <c r="D1281" t="s">
        <v>16</v>
      </c>
      <c r="E1281">
        <v>6623.9248864650699</v>
      </c>
      <c r="F1281">
        <v>544.36905267082795</v>
      </c>
      <c r="G1281">
        <v>0</v>
      </c>
      <c r="H1281">
        <v>0</v>
      </c>
      <c r="I1281">
        <v>3588</v>
      </c>
      <c r="J1281">
        <v>0</v>
      </c>
      <c r="K1281">
        <v>0</v>
      </c>
      <c r="L1281">
        <v>1998</v>
      </c>
      <c r="M1281">
        <v>0.75</v>
      </c>
      <c r="N1281">
        <v>0</v>
      </c>
      <c r="O1281" t="s">
        <v>29</v>
      </c>
      <c r="P1281">
        <v>0</v>
      </c>
      <c r="Q1281" t="str">
        <f t="shared" si="134"/>
        <v>Large</v>
      </c>
      <c r="R1281">
        <f t="shared" si="135"/>
        <v>1</v>
      </c>
      <c r="S1281" t="str">
        <f t="shared" si="136"/>
        <v>eilD76 25 1998 0,75</v>
      </c>
      <c r="T1281" t="str">
        <f t="shared" si="137"/>
        <v>eilD76 25 1998 0,75_cut_544,369052670828</v>
      </c>
      <c r="U1281">
        <f t="shared" si="138"/>
        <v>0</v>
      </c>
      <c r="V1281">
        <f t="shared" si="139"/>
        <v>1</v>
      </c>
      <c r="W1281">
        <f t="shared" si="133"/>
        <v>2</v>
      </c>
    </row>
    <row r="1282" spans="1:23" x14ac:dyDescent="0.2">
      <c r="A1282">
        <v>48</v>
      </c>
      <c r="B1282">
        <v>2256</v>
      </c>
      <c r="C1282">
        <v>100</v>
      </c>
      <c r="D1282" t="s">
        <v>16</v>
      </c>
      <c r="E1282">
        <v>7205.5483846664401</v>
      </c>
      <c r="F1282" t="s">
        <v>17</v>
      </c>
      <c r="G1282" t="s">
        <v>17</v>
      </c>
      <c r="H1282">
        <v>0</v>
      </c>
      <c r="I1282">
        <v>22179</v>
      </c>
      <c r="J1282">
        <v>0</v>
      </c>
      <c r="K1282">
        <v>0</v>
      </c>
      <c r="L1282">
        <v>1999</v>
      </c>
      <c r="M1282">
        <v>0.05</v>
      </c>
      <c r="N1282">
        <v>0</v>
      </c>
      <c r="O1282" t="s">
        <v>23</v>
      </c>
      <c r="P1282">
        <v>0</v>
      </c>
      <c r="Q1282" t="str">
        <f t="shared" si="134"/>
        <v>Medium</v>
      </c>
      <c r="R1282">
        <f t="shared" si="135"/>
        <v>0</v>
      </c>
      <c r="S1282" t="str">
        <f t="shared" si="136"/>
        <v>att48 100 1999 0,05</v>
      </c>
      <c r="T1282" t="str">
        <f t="shared" si="137"/>
        <v>att48 100 1999 0,05_cut_inf</v>
      </c>
      <c r="U1282" t="str">
        <f t="shared" si="138"/>
        <v>inf</v>
      </c>
      <c r="V1282">
        <f t="shared" si="139"/>
        <v>0</v>
      </c>
      <c r="W1282">
        <f t="shared" ref="W1282:W1303" si="140">COUNTIF(S:S,S1282)</f>
        <v>2</v>
      </c>
    </row>
    <row r="1283" spans="1:23" x14ac:dyDescent="0.2">
      <c r="A1283">
        <v>30</v>
      </c>
      <c r="B1283">
        <v>870</v>
      </c>
      <c r="C1283">
        <v>50</v>
      </c>
      <c r="D1283" t="s">
        <v>19</v>
      </c>
      <c r="E1283">
        <v>45.5562644004821</v>
      </c>
      <c r="F1283">
        <v>382.72988778852903</v>
      </c>
      <c r="G1283">
        <v>0</v>
      </c>
      <c r="H1283">
        <v>2.1225516796111998</v>
      </c>
      <c r="I1283">
        <v>315</v>
      </c>
      <c r="J1283">
        <v>218</v>
      </c>
      <c r="K1283">
        <v>0.1</v>
      </c>
      <c r="L1283">
        <v>1999</v>
      </c>
      <c r="M1283">
        <v>0.75</v>
      </c>
      <c r="N1283">
        <v>27</v>
      </c>
      <c r="O1283" t="s">
        <v>28</v>
      </c>
      <c r="P1283">
        <v>0.69206349206349205</v>
      </c>
      <c r="Q1283" t="str">
        <f t="shared" ref="Q1283:Q1303" si="141">IF(A1283&lt;25,"Small",IF(A1283&lt;50,"Medium","Large"))</f>
        <v>Medium</v>
      </c>
      <c r="R1283">
        <f t="shared" ref="R1283:R1303" si="142">IF(ISNUMBER(G1283),1,0)</f>
        <v>1</v>
      </c>
      <c r="S1283" t="str">
        <f t="shared" ref="S1283:S1303" si="143">O1283 &amp; " " &amp; C1283  &amp; " " &amp; L1283 &amp; " " &amp; M1283</f>
        <v>eil30 50 1999 0,75</v>
      </c>
      <c r="T1283" t="str">
        <f t="shared" ref="T1283:T1303" si="144">S1283&amp;"_"&amp;D1283&amp;"_"&amp;F1283</f>
        <v>eil30 50 1999 0,75_warmstart_382,729887788529</v>
      </c>
      <c r="U1283">
        <f t="shared" ref="U1283:U1303" si="145">IF(AND(D1283="warmstart", COUNTIF(T:T,S1283 &amp; "_cut_inf") &gt; 0), "Niet meedoen",G1283)</f>
        <v>0</v>
      </c>
      <c r="V1283">
        <f t="shared" ref="V1283:V1303" si="146">IF(G1283=0,1,0)</f>
        <v>1</v>
      </c>
      <c r="W1283">
        <f t="shared" si="140"/>
        <v>2</v>
      </c>
    </row>
    <row r="1284" spans="1:23" x14ac:dyDescent="0.2">
      <c r="A1284">
        <v>33</v>
      </c>
      <c r="B1284">
        <v>1056</v>
      </c>
      <c r="C1284">
        <v>100</v>
      </c>
      <c r="D1284" t="s">
        <v>16</v>
      </c>
      <c r="E1284">
        <v>7203.2823793888001</v>
      </c>
      <c r="F1284">
        <v>443.83532581708198</v>
      </c>
      <c r="G1284">
        <v>3.2319902780278999E-3</v>
      </c>
      <c r="H1284">
        <v>0</v>
      </c>
      <c r="I1284">
        <v>13706</v>
      </c>
      <c r="J1284">
        <v>0</v>
      </c>
      <c r="K1284">
        <v>0</v>
      </c>
      <c r="L1284">
        <v>1999</v>
      </c>
      <c r="M1284">
        <v>0.25</v>
      </c>
      <c r="N1284">
        <v>0</v>
      </c>
      <c r="O1284" t="s">
        <v>18</v>
      </c>
      <c r="P1284">
        <v>0</v>
      </c>
      <c r="Q1284" t="str">
        <f t="shared" si="141"/>
        <v>Medium</v>
      </c>
      <c r="R1284">
        <f t="shared" si="142"/>
        <v>1</v>
      </c>
      <c r="S1284" t="str">
        <f t="shared" si="143"/>
        <v>eil33 100 1999 0,25</v>
      </c>
      <c r="T1284" t="str">
        <f t="shared" si="144"/>
        <v>eil33 100 1999 0,25_cut_443,835325817082</v>
      </c>
      <c r="U1284">
        <f t="shared" si="145"/>
        <v>3.2319902780278999E-3</v>
      </c>
      <c r="V1284">
        <f t="shared" si="146"/>
        <v>0</v>
      </c>
      <c r="W1284">
        <f t="shared" si="140"/>
        <v>2</v>
      </c>
    </row>
    <row r="1285" spans="1:23" x14ac:dyDescent="0.2">
      <c r="A1285">
        <v>33</v>
      </c>
      <c r="B1285">
        <v>1056</v>
      </c>
      <c r="C1285">
        <v>25</v>
      </c>
      <c r="D1285" t="s">
        <v>16</v>
      </c>
      <c r="E1285">
        <v>162.56649637222199</v>
      </c>
      <c r="F1285">
        <v>442.65348671178498</v>
      </c>
      <c r="G1285">
        <v>0</v>
      </c>
      <c r="H1285">
        <v>0</v>
      </c>
      <c r="I1285">
        <v>3146</v>
      </c>
      <c r="J1285">
        <v>0</v>
      </c>
      <c r="K1285">
        <v>0</v>
      </c>
      <c r="L1285">
        <v>2000</v>
      </c>
      <c r="M1285">
        <v>0.75</v>
      </c>
      <c r="N1285">
        <v>0</v>
      </c>
      <c r="O1285" t="s">
        <v>18</v>
      </c>
      <c r="P1285">
        <v>0</v>
      </c>
      <c r="Q1285" t="str">
        <f t="shared" si="141"/>
        <v>Medium</v>
      </c>
      <c r="R1285">
        <f t="shared" si="142"/>
        <v>1</v>
      </c>
      <c r="S1285" t="str">
        <f t="shared" si="143"/>
        <v>eil33 25 2000 0,75</v>
      </c>
      <c r="T1285" t="str">
        <f t="shared" si="144"/>
        <v>eil33 25 2000 0,75_cut_442,653486711785</v>
      </c>
      <c r="U1285">
        <f t="shared" si="145"/>
        <v>0</v>
      </c>
      <c r="V1285">
        <f t="shared" si="146"/>
        <v>1</v>
      </c>
      <c r="W1285">
        <f t="shared" si="140"/>
        <v>2</v>
      </c>
    </row>
    <row r="1286" spans="1:23" x14ac:dyDescent="0.2">
      <c r="A1286">
        <v>33</v>
      </c>
      <c r="B1286">
        <v>1056</v>
      </c>
      <c r="C1286">
        <v>25</v>
      </c>
      <c r="D1286" t="s">
        <v>19</v>
      </c>
      <c r="E1286">
        <v>10.6329433917999</v>
      </c>
      <c r="F1286">
        <v>442.65348671178799</v>
      </c>
      <c r="G1286">
        <v>0</v>
      </c>
      <c r="H1286">
        <v>2.8965308666229199</v>
      </c>
      <c r="I1286">
        <v>442</v>
      </c>
      <c r="J1286">
        <v>323</v>
      </c>
      <c r="K1286">
        <v>0.1</v>
      </c>
      <c r="L1286">
        <v>1999</v>
      </c>
      <c r="M1286">
        <v>0.75</v>
      </c>
      <c r="N1286">
        <v>0</v>
      </c>
      <c r="O1286" t="s">
        <v>18</v>
      </c>
      <c r="P1286">
        <v>0.73076923076922995</v>
      </c>
      <c r="Q1286" t="str">
        <f t="shared" si="141"/>
        <v>Medium</v>
      </c>
      <c r="R1286">
        <f t="shared" si="142"/>
        <v>1</v>
      </c>
      <c r="S1286" t="str">
        <f t="shared" si="143"/>
        <v>eil33 25 1999 0,75</v>
      </c>
      <c r="T1286" t="str">
        <f t="shared" si="144"/>
        <v>eil33 25 1999 0,75_warmstart_442,653486711788</v>
      </c>
      <c r="U1286">
        <f t="shared" si="145"/>
        <v>0</v>
      </c>
      <c r="V1286">
        <f t="shared" si="146"/>
        <v>1</v>
      </c>
      <c r="W1286">
        <f t="shared" si="140"/>
        <v>2</v>
      </c>
    </row>
    <row r="1287" spans="1:23" x14ac:dyDescent="0.2">
      <c r="A1287">
        <v>13</v>
      </c>
      <c r="B1287">
        <v>156</v>
      </c>
      <c r="C1287">
        <v>250</v>
      </c>
      <c r="D1287" t="s">
        <v>19</v>
      </c>
      <c r="E1287">
        <v>54.196524858474703</v>
      </c>
      <c r="F1287">
        <v>152.99999999999901</v>
      </c>
      <c r="G1287">
        <v>0</v>
      </c>
      <c r="H1287">
        <v>3.9179625511169398</v>
      </c>
      <c r="I1287">
        <v>54</v>
      </c>
      <c r="J1287">
        <v>24</v>
      </c>
      <c r="K1287">
        <v>0.1</v>
      </c>
      <c r="L1287">
        <v>1999</v>
      </c>
      <c r="M1287">
        <v>0.25</v>
      </c>
      <c r="N1287">
        <v>0</v>
      </c>
      <c r="O1287" t="s">
        <v>21</v>
      </c>
      <c r="P1287">
        <v>0.44444444444444398</v>
      </c>
      <c r="Q1287" t="str">
        <f t="shared" si="141"/>
        <v>Small</v>
      </c>
      <c r="R1287">
        <f t="shared" si="142"/>
        <v>1</v>
      </c>
      <c r="S1287" t="str">
        <f t="shared" si="143"/>
        <v>eil13 250 1999 0,25</v>
      </c>
      <c r="T1287" t="str">
        <f t="shared" si="144"/>
        <v>eil13 250 1999 0,25_warmstart_152,999999999999</v>
      </c>
      <c r="U1287">
        <f t="shared" si="145"/>
        <v>0</v>
      </c>
      <c r="V1287">
        <f t="shared" si="146"/>
        <v>1</v>
      </c>
      <c r="W1287">
        <f t="shared" si="140"/>
        <v>2</v>
      </c>
    </row>
    <row r="1288" spans="1:23" x14ac:dyDescent="0.2">
      <c r="A1288">
        <v>31</v>
      </c>
      <c r="B1288">
        <v>930</v>
      </c>
      <c r="C1288">
        <v>250</v>
      </c>
      <c r="D1288" t="s">
        <v>16</v>
      </c>
      <c r="E1288">
        <v>111.77370309829701</v>
      </c>
      <c r="F1288">
        <v>222.99999999999801</v>
      </c>
      <c r="G1288">
        <v>0</v>
      </c>
      <c r="H1288">
        <v>0</v>
      </c>
      <c r="I1288">
        <v>678</v>
      </c>
      <c r="J1288">
        <v>0</v>
      </c>
      <c r="K1288">
        <v>0</v>
      </c>
      <c r="L1288">
        <v>1999</v>
      </c>
      <c r="M1288">
        <v>0.05</v>
      </c>
      <c r="N1288">
        <v>0</v>
      </c>
      <c r="O1288" t="s">
        <v>24</v>
      </c>
      <c r="P1288">
        <v>0</v>
      </c>
      <c r="Q1288" t="str">
        <f t="shared" si="141"/>
        <v>Medium</v>
      </c>
      <c r="R1288">
        <f t="shared" si="142"/>
        <v>1</v>
      </c>
      <c r="S1288" t="str">
        <f t="shared" si="143"/>
        <v>eil31 250 1999 0,05</v>
      </c>
      <c r="T1288" t="str">
        <f t="shared" si="144"/>
        <v>eil31 250 1999 0,05_cut_222,999999999998</v>
      </c>
      <c r="U1288">
        <f t="shared" si="145"/>
        <v>0</v>
      </c>
      <c r="V1288">
        <f t="shared" si="146"/>
        <v>1</v>
      </c>
      <c r="W1288">
        <f t="shared" si="140"/>
        <v>2</v>
      </c>
    </row>
    <row r="1289" spans="1:23" x14ac:dyDescent="0.2">
      <c r="A1289">
        <v>7</v>
      </c>
      <c r="B1289">
        <v>42</v>
      </c>
      <c r="C1289">
        <v>100</v>
      </c>
      <c r="D1289" t="s">
        <v>16</v>
      </c>
      <c r="E1289">
        <v>3.21548104286193</v>
      </c>
      <c r="F1289">
        <v>103.99999999999901</v>
      </c>
      <c r="G1289">
        <v>0</v>
      </c>
      <c r="H1289">
        <v>0</v>
      </c>
      <c r="I1289">
        <v>1016</v>
      </c>
      <c r="J1289">
        <v>0</v>
      </c>
      <c r="K1289">
        <v>0</v>
      </c>
      <c r="L1289">
        <v>1999</v>
      </c>
      <c r="M1289">
        <v>0.05</v>
      </c>
      <c r="N1289">
        <v>0</v>
      </c>
      <c r="O1289" t="s">
        <v>27</v>
      </c>
      <c r="P1289">
        <v>0</v>
      </c>
      <c r="Q1289" t="str">
        <f t="shared" si="141"/>
        <v>Small</v>
      </c>
      <c r="R1289">
        <f t="shared" si="142"/>
        <v>1</v>
      </c>
      <c r="S1289" t="str">
        <f t="shared" si="143"/>
        <v>eil7 100 1999 0,05</v>
      </c>
      <c r="T1289" t="str">
        <f t="shared" si="144"/>
        <v>eil7 100 1999 0,05_cut_103,999999999999</v>
      </c>
      <c r="U1289">
        <f t="shared" si="145"/>
        <v>0</v>
      </c>
      <c r="V1289">
        <f t="shared" si="146"/>
        <v>1</v>
      </c>
      <c r="W1289">
        <f t="shared" si="140"/>
        <v>2</v>
      </c>
    </row>
    <row r="1290" spans="1:23" x14ac:dyDescent="0.2">
      <c r="A1290">
        <v>51</v>
      </c>
      <c r="B1290">
        <v>2550</v>
      </c>
      <c r="C1290">
        <v>100</v>
      </c>
      <c r="D1290" t="s">
        <v>16</v>
      </c>
      <c r="E1290">
        <v>7206.2424383163398</v>
      </c>
      <c r="F1290">
        <v>430.86061990557999</v>
      </c>
      <c r="G1290">
        <v>1.56830367057159E-2</v>
      </c>
      <c r="H1290">
        <v>0</v>
      </c>
      <c r="I1290">
        <v>11434</v>
      </c>
      <c r="J1290">
        <v>0</v>
      </c>
      <c r="K1290">
        <v>0</v>
      </c>
      <c r="L1290">
        <v>1998</v>
      </c>
      <c r="M1290">
        <v>0.75</v>
      </c>
      <c r="N1290">
        <v>0</v>
      </c>
      <c r="O1290" t="s">
        <v>20</v>
      </c>
      <c r="P1290">
        <v>0</v>
      </c>
      <c r="Q1290" t="str">
        <f t="shared" si="141"/>
        <v>Large</v>
      </c>
      <c r="R1290">
        <f t="shared" si="142"/>
        <v>1</v>
      </c>
      <c r="S1290" t="str">
        <f t="shared" si="143"/>
        <v>eil51 100 1998 0,75</v>
      </c>
      <c r="T1290" t="str">
        <f t="shared" si="144"/>
        <v>eil51 100 1998 0,75_cut_430,86061990558</v>
      </c>
      <c r="U1290">
        <f t="shared" si="145"/>
        <v>1.56830367057159E-2</v>
      </c>
      <c r="V1290">
        <f t="shared" si="146"/>
        <v>0</v>
      </c>
      <c r="W1290">
        <f t="shared" si="140"/>
        <v>2</v>
      </c>
    </row>
    <row r="1291" spans="1:23" x14ac:dyDescent="0.2">
      <c r="A1291">
        <v>30</v>
      </c>
      <c r="B1291">
        <v>870</v>
      </c>
      <c r="C1291">
        <v>100</v>
      </c>
      <c r="D1291" t="s">
        <v>16</v>
      </c>
      <c r="E1291">
        <v>471.66405892372097</v>
      </c>
      <c r="F1291">
        <v>382.72988778852903</v>
      </c>
      <c r="G1291">
        <v>0</v>
      </c>
      <c r="H1291">
        <v>0</v>
      </c>
      <c r="I1291">
        <v>3865</v>
      </c>
      <c r="J1291">
        <v>0</v>
      </c>
      <c r="K1291">
        <v>0</v>
      </c>
      <c r="L1291">
        <v>2002</v>
      </c>
      <c r="M1291">
        <v>0.25</v>
      </c>
      <c r="N1291">
        <v>0</v>
      </c>
      <c r="O1291" t="s">
        <v>28</v>
      </c>
      <c r="P1291">
        <v>0</v>
      </c>
      <c r="Q1291" t="str">
        <f t="shared" si="141"/>
        <v>Medium</v>
      </c>
      <c r="R1291">
        <f t="shared" si="142"/>
        <v>1</v>
      </c>
      <c r="S1291" t="str">
        <f t="shared" si="143"/>
        <v>eil30 100 2002 0,25</v>
      </c>
      <c r="T1291" t="str">
        <f t="shared" si="144"/>
        <v>eil30 100 2002 0,25_cut_382,729887788529</v>
      </c>
      <c r="U1291">
        <f t="shared" si="145"/>
        <v>0</v>
      </c>
      <c r="V1291">
        <f t="shared" si="146"/>
        <v>1</v>
      </c>
      <c r="W1291">
        <f t="shared" si="140"/>
        <v>2</v>
      </c>
    </row>
    <row r="1292" spans="1:23" x14ac:dyDescent="0.2">
      <c r="A1292">
        <v>13</v>
      </c>
      <c r="B1292">
        <v>156</v>
      </c>
      <c r="C1292">
        <v>50</v>
      </c>
      <c r="D1292" t="s">
        <v>16</v>
      </c>
      <c r="E1292">
        <v>2.4409487247467001</v>
      </c>
      <c r="F1292">
        <v>152.99999999999901</v>
      </c>
      <c r="G1292">
        <v>0</v>
      </c>
      <c r="H1292">
        <v>0</v>
      </c>
      <c r="I1292">
        <v>54</v>
      </c>
      <c r="J1292">
        <v>0</v>
      </c>
      <c r="K1292">
        <v>0</v>
      </c>
      <c r="L1292">
        <v>1999</v>
      </c>
      <c r="M1292">
        <v>0.25</v>
      </c>
      <c r="N1292">
        <v>0</v>
      </c>
      <c r="O1292" t="s">
        <v>21</v>
      </c>
      <c r="P1292">
        <v>0</v>
      </c>
      <c r="Q1292" t="str">
        <f t="shared" si="141"/>
        <v>Small</v>
      </c>
      <c r="R1292">
        <f t="shared" si="142"/>
        <v>1</v>
      </c>
      <c r="S1292" t="str">
        <f t="shared" si="143"/>
        <v>eil13 50 1999 0,25</v>
      </c>
      <c r="T1292" t="str">
        <f t="shared" si="144"/>
        <v>eil13 50 1999 0,25_cut_152,999999999999</v>
      </c>
      <c r="U1292">
        <f t="shared" si="145"/>
        <v>0</v>
      </c>
      <c r="V1292">
        <f t="shared" si="146"/>
        <v>1</v>
      </c>
      <c r="W1292">
        <f t="shared" si="140"/>
        <v>2</v>
      </c>
    </row>
    <row r="1293" spans="1:23" x14ac:dyDescent="0.2">
      <c r="A1293">
        <v>22</v>
      </c>
      <c r="B1293">
        <v>462</v>
      </c>
      <c r="C1293">
        <v>50</v>
      </c>
      <c r="D1293" t="s">
        <v>16</v>
      </c>
      <c r="E1293">
        <v>39.671514511108398</v>
      </c>
      <c r="F1293">
        <v>278.43707695875997</v>
      </c>
      <c r="G1293">
        <v>0</v>
      </c>
      <c r="H1293">
        <v>0</v>
      </c>
      <c r="I1293">
        <v>4111</v>
      </c>
      <c r="J1293">
        <v>0</v>
      </c>
      <c r="K1293">
        <v>0</v>
      </c>
      <c r="L1293">
        <v>2000</v>
      </c>
      <c r="M1293">
        <v>0.75</v>
      </c>
      <c r="N1293">
        <v>0</v>
      </c>
      <c r="O1293" t="s">
        <v>22</v>
      </c>
      <c r="P1293">
        <v>0</v>
      </c>
      <c r="Q1293" t="str">
        <f t="shared" si="141"/>
        <v>Small</v>
      </c>
      <c r="R1293">
        <f t="shared" si="142"/>
        <v>1</v>
      </c>
      <c r="S1293" t="str">
        <f t="shared" si="143"/>
        <v>eil22 50 2000 0,75</v>
      </c>
      <c r="T1293" t="str">
        <f t="shared" si="144"/>
        <v>eil22 50 2000 0,75_cut_278,43707695876</v>
      </c>
      <c r="U1293">
        <f t="shared" si="145"/>
        <v>0</v>
      </c>
      <c r="V1293">
        <f t="shared" si="146"/>
        <v>1</v>
      </c>
      <c r="W1293">
        <f t="shared" si="140"/>
        <v>2</v>
      </c>
    </row>
    <row r="1294" spans="1:23" x14ac:dyDescent="0.2">
      <c r="A1294">
        <v>48</v>
      </c>
      <c r="B1294">
        <v>2256</v>
      </c>
      <c r="C1294">
        <v>250</v>
      </c>
      <c r="D1294" t="s">
        <v>19</v>
      </c>
      <c r="E1294">
        <v>7220.8127875328</v>
      </c>
      <c r="F1294">
        <v>79556.026336526993</v>
      </c>
      <c r="G1294">
        <v>0.53265425010587397</v>
      </c>
      <c r="H1294">
        <v>36.9854125976562</v>
      </c>
      <c r="I1294">
        <v>3986</v>
      </c>
      <c r="J1294">
        <v>1135</v>
      </c>
      <c r="K1294">
        <v>0.1</v>
      </c>
      <c r="L1294">
        <v>1999</v>
      </c>
      <c r="M1294">
        <v>0.05</v>
      </c>
      <c r="N1294">
        <v>20955</v>
      </c>
      <c r="O1294" t="s">
        <v>23</v>
      </c>
      <c r="P1294">
        <v>0.28474661314601102</v>
      </c>
      <c r="Q1294" t="str">
        <f t="shared" si="141"/>
        <v>Medium</v>
      </c>
      <c r="R1294">
        <f t="shared" si="142"/>
        <v>1</v>
      </c>
      <c r="S1294" t="str">
        <f t="shared" si="143"/>
        <v>att48 250 1999 0,05</v>
      </c>
      <c r="T1294" t="str">
        <f t="shared" si="144"/>
        <v>att48 250 1999 0,05_warmstart_79556,026336527</v>
      </c>
      <c r="U1294" t="str">
        <f t="shared" si="145"/>
        <v>Niet meedoen</v>
      </c>
      <c r="V1294">
        <f t="shared" si="146"/>
        <v>0</v>
      </c>
      <c r="W1294">
        <f t="shared" si="140"/>
        <v>2</v>
      </c>
    </row>
    <row r="1295" spans="1:23" x14ac:dyDescent="0.2">
      <c r="A1295">
        <v>76</v>
      </c>
      <c r="B1295">
        <v>5700</v>
      </c>
      <c r="C1295">
        <v>100</v>
      </c>
      <c r="D1295" t="s">
        <v>19</v>
      </c>
      <c r="E1295">
        <v>7215.4586596488898</v>
      </c>
      <c r="F1295" t="s">
        <v>17</v>
      </c>
      <c r="G1295" t="s">
        <v>17</v>
      </c>
      <c r="H1295">
        <v>65.541954755782996</v>
      </c>
      <c r="I1295">
        <v>835</v>
      </c>
      <c r="J1295">
        <v>216</v>
      </c>
      <c r="K1295">
        <v>0.1</v>
      </c>
      <c r="L1295">
        <v>1998</v>
      </c>
      <c r="M1295">
        <v>0.75</v>
      </c>
      <c r="N1295">
        <v>402</v>
      </c>
      <c r="O1295" t="s">
        <v>29</v>
      </c>
      <c r="P1295">
        <v>0.25868263473053799</v>
      </c>
      <c r="Q1295" t="str">
        <f t="shared" si="141"/>
        <v>Large</v>
      </c>
      <c r="R1295">
        <f t="shared" si="142"/>
        <v>0</v>
      </c>
      <c r="S1295" t="str">
        <f t="shared" si="143"/>
        <v>eilD76 100 1998 0,75</v>
      </c>
      <c r="T1295" t="str">
        <f t="shared" si="144"/>
        <v>eilD76 100 1998 0,75_warmstart_inf</v>
      </c>
      <c r="U1295" t="str">
        <f t="shared" si="145"/>
        <v>Niet meedoen</v>
      </c>
      <c r="V1295">
        <f t="shared" si="146"/>
        <v>0</v>
      </c>
      <c r="W1295">
        <f t="shared" si="140"/>
        <v>2</v>
      </c>
    </row>
    <row r="1296" spans="1:23" x14ac:dyDescent="0.2">
      <c r="A1296">
        <v>33</v>
      </c>
      <c r="B1296">
        <v>1056</v>
      </c>
      <c r="C1296">
        <v>250</v>
      </c>
      <c r="D1296" t="s">
        <v>19</v>
      </c>
      <c r="E1296">
        <v>7210.7448513507798</v>
      </c>
      <c r="F1296">
        <v>449.95137344651602</v>
      </c>
      <c r="G1296">
        <v>2.0894169934575098E-2</v>
      </c>
      <c r="H1296">
        <v>93.432137489318805</v>
      </c>
      <c r="I1296">
        <v>429</v>
      </c>
      <c r="J1296">
        <v>235</v>
      </c>
      <c r="K1296">
        <v>0.1</v>
      </c>
      <c r="L1296">
        <v>1999</v>
      </c>
      <c r="M1296">
        <v>0.75</v>
      </c>
      <c r="N1296">
        <v>3156</v>
      </c>
      <c r="O1296" t="s">
        <v>18</v>
      </c>
      <c r="P1296">
        <v>0.547785547785547</v>
      </c>
      <c r="Q1296" t="str">
        <f t="shared" si="141"/>
        <v>Medium</v>
      </c>
      <c r="R1296">
        <f t="shared" si="142"/>
        <v>1</v>
      </c>
      <c r="S1296" t="str">
        <f t="shared" si="143"/>
        <v>eil33 250 1999 0,75</v>
      </c>
      <c r="T1296" t="str">
        <f t="shared" si="144"/>
        <v>eil33 250 1999 0,75_warmstart_449,951373446516</v>
      </c>
      <c r="U1296" t="str">
        <f t="shared" si="145"/>
        <v>Niet meedoen</v>
      </c>
      <c r="V1296">
        <f t="shared" si="146"/>
        <v>0</v>
      </c>
      <c r="W1296">
        <f t="shared" si="140"/>
        <v>2</v>
      </c>
    </row>
    <row r="1297" spans="1:23" x14ac:dyDescent="0.2">
      <c r="A1297">
        <v>101</v>
      </c>
      <c r="B1297">
        <v>10100</v>
      </c>
      <c r="C1297">
        <v>100</v>
      </c>
      <c r="D1297" t="s">
        <v>19</v>
      </c>
      <c r="E1297">
        <v>7228.5147109031604</v>
      </c>
      <c r="F1297" t="s">
        <v>17</v>
      </c>
      <c r="G1297" t="s">
        <v>17</v>
      </c>
      <c r="H1297">
        <v>34.984072446823099</v>
      </c>
      <c r="I1297">
        <v>812</v>
      </c>
      <c r="J1297">
        <v>176</v>
      </c>
      <c r="K1297">
        <v>0.1</v>
      </c>
      <c r="L1297">
        <v>2002</v>
      </c>
      <c r="M1297">
        <v>0.75</v>
      </c>
      <c r="N1297">
        <v>2073</v>
      </c>
      <c r="O1297" t="s">
        <v>31</v>
      </c>
      <c r="P1297">
        <v>0.216748768472906</v>
      </c>
      <c r="Q1297" t="str">
        <f t="shared" si="141"/>
        <v>Large</v>
      </c>
      <c r="R1297">
        <f t="shared" si="142"/>
        <v>0</v>
      </c>
      <c r="S1297" t="str">
        <f t="shared" si="143"/>
        <v>eilA101 100 2002 0,75</v>
      </c>
      <c r="T1297" t="str">
        <f t="shared" si="144"/>
        <v>eilA101 100 2002 0,75_warmstart_inf</v>
      </c>
      <c r="U1297" t="str">
        <f t="shared" si="145"/>
        <v>Niet meedoen</v>
      </c>
      <c r="V1297">
        <f t="shared" si="146"/>
        <v>0</v>
      </c>
      <c r="W1297">
        <f t="shared" si="140"/>
        <v>2</v>
      </c>
    </row>
    <row r="1298" spans="1:23" x14ac:dyDescent="0.2">
      <c r="A1298">
        <v>23</v>
      </c>
      <c r="B1298">
        <v>506</v>
      </c>
      <c r="C1298">
        <v>250</v>
      </c>
      <c r="D1298" t="s">
        <v>16</v>
      </c>
      <c r="E1298">
        <v>484.76429390907202</v>
      </c>
      <c r="F1298">
        <v>470.05859968022401</v>
      </c>
      <c r="G1298">
        <v>0</v>
      </c>
      <c r="H1298">
        <v>0</v>
      </c>
      <c r="I1298">
        <v>1268</v>
      </c>
      <c r="J1298">
        <v>0</v>
      </c>
      <c r="K1298">
        <v>0</v>
      </c>
      <c r="L1298">
        <v>2000</v>
      </c>
      <c r="M1298">
        <v>0.05</v>
      </c>
      <c r="N1298">
        <v>0</v>
      </c>
      <c r="O1298" t="s">
        <v>25</v>
      </c>
      <c r="P1298">
        <v>0</v>
      </c>
      <c r="Q1298" t="str">
        <f t="shared" si="141"/>
        <v>Small</v>
      </c>
      <c r="R1298">
        <f t="shared" si="142"/>
        <v>1</v>
      </c>
      <c r="S1298" t="str">
        <f t="shared" si="143"/>
        <v>eil23 250 2000 0,05</v>
      </c>
      <c r="T1298" t="str">
        <f t="shared" si="144"/>
        <v>eil23 250 2000 0,05_cut_470,058599680224</v>
      </c>
      <c r="U1298">
        <f t="shared" si="145"/>
        <v>0</v>
      </c>
      <c r="V1298">
        <f t="shared" si="146"/>
        <v>1</v>
      </c>
      <c r="W1298">
        <f t="shared" si="140"/>
        <v>2</v>
      </c>
    </row>
    <row r="1299" spans="1:23" x14ac:dyDescent="0.2">
      <c r="A1299">
        <v>30</v>
      </c>
      <c r="B1299">
        <v>870</v>
      </c>
      <c r="C1299">
        <v>50</v>
      </c>
      <c r="D1299" t="s">
        <v>16</v>
      </c>
      <c r="E1299">
        <v>88.687913894653306</v>
      </c>
      <c r="F1299">
        <v>382.72988778852903</v>
      </c>
      <c r="G1299">
        <v>0</v>
      </c>
      <c r="H1299">
        <v>0</v>
      </c>
      <c r="I1299">
        <v>1944</v>
      </c>
      <c r="J1299">
        <v>0</v>
      </c>
      <c r="K1299">
        <v>0</v>
      </c>
      <c r="L1299">
        <v>2000</v>
      </c>
      <c r="M1299">
        <v>0.25</v>
      </c>
      <c r="N1299">
        <v>0</v>
      </c>
      <c r="O1299" t="s">
        <v>28</v>
      </c>
      <c r="P1299">
        <v>0</v>
      </c>
      <c r="Q1299" t="str">
        <f t="shared" si="141"/>
        <v>Medium</v>
      </c>
      <c r="R1299">
        <f t="shared" si="142"/>
        <v>1</v>
      </c>
      <c r="S1299" t="str">
        <f t="shared" si="143"/>
        <v>eil30 50 2000 0,25</v>
      </c>
      <c r="T1299" t="str">
        <f t="shared" si="144"/>
        <v>eil30 50 2000 0,25_cut_382,729887788529</v>
      </c>
      <c r="U1299">
        <f t="shared" si="145"/>
        <v>0</v>
      </c>
      <c r="V1299">
        <f t="shared" si="146"/>
        <v>1</v>
      </c>
      <c r="W1299">
        <f t="shared" si="140"/>
        <v>2</v>
      </c>
    </row>
    <row r="1300" spans="1:23" x14ac:dyDescent="0.2">
      <c r="A1300">
        <v>7</v>
      </c>
      <c r="B1300">
        <v>42</v>
      </c>
      <c r="C1300">
        <v>25</v>
      </c>
      <c r="D1300" t="s">
        <v>16</v>
      </c>
      <c r="E1300">
        <v>0.56528759002685502</v>
      </c>
      <c r="F1300">
        <v>103.6</v>
      </c>
      <c r="G1300">
        <v>0</v>
      </c>
      <c r="H1300">
        <v>0</v>
      </c>
      <c r="I1300">
        <v>169</v>
      </c>
      <c r="J1300">
        <v>0</v>
      </c>
      <c r="K1300">
        <v>0</v>
      </c>
      <c r="L1300">
        <v>2000</v>
      </c>
      <c r="M1300">
        <v>0.25</v>
      </c>
      <c r="N1300">
        <v>0</v>
      </c>
      <c r="O1300" t="s">
        <v>27</v>
      </c>
      <c r="P1300">
        <v>0</v>
      </c>
      <c r="Q1300" t="str">
        <f t="shared" si="141"/>
        <v>Small</v>
      </c>
      <c r="R1300">
        <f t="shared" si="142"/>
        <v>1</v>
      </c>
      <c r="S1300" t="str">
        <f t="shared" si="143"/>
        <v>eil7 25 2000 0,25</v>
      </c>
      <c r="T1300" t="str">
        <f t="shared" si="144"/>
        <v>eil7 25 2000 0,25_cut_103,6</v>
      </c>
      <c r="U1300">
        <f t="shared" si="145"/>
        <v>0</v>
      </c>
      <c r="V1300">
        <f t="shared" si="146"/>
        <v>1</v>
      </c>
      <c r="W1300">
        <f t="shared" si="140"/>
        <v>2</v>
      </c>
    </row>
    <row r="1301" spans="1:23" x14ac:dyDescent="0.2">
      <c r="A1301">
        <v>33</v>
      </c>
      <c r="B1301">
        <v>1056</v>
      </c>
      <c r="C1301">
        <v>50</v>
      </c>
      <c r="D1301" t="s">
        <v>16</v>
      </c>
      <c r="E1301">
        <v>1890.99112486839</v>
      </c>
      <c r="F1301">
        <v>442.65348671178702</v>
      </c>
      <c r="G1301">
        <v>0</v>
      </c>
      <c r="H1301">
        <v>0</v>
      </c>
      <c r="I1301">
        <v>9811</v>
      </c>
      <c r="J1301">
        <v>0</v>
      </c>
      <c r="K1301">
        <v>0</v>
      </c>
      <c r="L1301">
        <v>2000</v>
      </c>
      <c r="M1301">
        <v>0.05</v>
      </c>
      <c r="N1301">
        <v>0</v>
      </c>
      <c r="O1301" t="s">
        <v>18</v>
      </c>
      <c r="P1301">
        <v>0</v>
      </c>
      <c r="Q1301" t="str">
        <f t="shared" si="141"/>
        <v>Medium</v>
      </c>
      <c r="R1301">
        <f t="shared" si="142"/>
        <v>1</v>
      </c>
      <c r="S1301" t="str">
        <f t="shared" si="143"/>
        <v>eil33 50 2000 0,05</v>
      </c>
      <c r="T1301" t="str">
        <f t="shared" si="144"/>
        <v>eil33 50 2000 0,05_cut_442,653486711787</v>
      </c>
      <c r="U1301">
        <f t="shared" si="145"/>
        <v>0</v>
      </c>
      <c r="V1301">
        <f t="shared" si="146"/>
        <v>1</v>
      </c>
      <c r="W1301">
        <f t="shared" si="140"/>
        <v>2</v>
      </c>
    </row>
    <row r="1302" spans="1:23" x14ac:dyDescent="0.2">
      <c r="A1302">
        <v>76</v>
      </c>
      <c r="B1302">
        <v>5700</v>
      </c>
      <c r="C1302">
        <v>50</v>
      </c>
      <c r="D1302" t="s">
        <v>19</v>
      </c>
      <c r="E1302">
        <v>5252.9302372932398</v>
      </c>
      <c r="F1302">
        <v>544.36905267082795</v>
      </c>
      <c r="G1302">
        <v>0</v>
      </c>
      <c r="H1302">
        <v>12.9539906978607</v>
      </c>
      <c r="I1302">
        <v>735</v>
      </c>
      <c r="J1302">
        <v>345</v>
      </c>
      <c r="K1302">
        <v>0.1</v>
      </c>
      <c r="L1302">
        <v>1998</v>
      </c>
      <c r="M1302">
        <v>0.75</v>
      </c>
      <c r="N1302">
        <v>24371</v>
      </c>
      <c r="O1302" t="s">
        <v>30</v>
      </c>
      <c r="P1302">
        <v>0.46938775510204001</v>
      </c>
      <c r="Q1302" t="str">
        <f t="shared" si="141"/>
        <v>Large</v>
      </c>
      <c r="R1302">
        <f t="shared" si="142"/>
        <v>1</v>
      </c>
      <c r="S1302" t="str">
        <f t="shared" si="143"/>
        <v>eilA76 50 1998 0,75</v>
      </c>
      <c r="T1302" t="str">
        <f t="shared" si="144"/>
        <v>eilA76 50 1998 0,75_warmstart_544,369052670828</v>
      </c>
      <c r="U1302" t="str">
        <f t="shared" si="145"/>
        <v>Niet meedoen</v>
      </c>
      <c r="V1302">
        <f t="shared" si="146"/>
        <v>1</v>
      </c>
      <c r="W1302">
        <f t="shared" si="140"/>
        <v>2</v>
      </c>
    </row>
    <row r="1303" spans="1:23" x14ac:dyDescent="0.2">
      <c r="A1303">
        <v>30</v>
      </c>
      <c r="B1303">
        <v>870</v>
      </c>
      <c r="C1303">
        <v>250</v>
      </c>
      <c r="D1303" t="s">
        <v>19</v>
      </c>
      <c r="E1303">
        <v>4299.3246455192502</v>
      </c>
      <c r="F1303">
        <v>382.72988778852601</v>
      </c>
      <c r="G1303">
        <v>0</v>
      </c>
      <c r="H1303">
        <v>20.6079406738281</v>
      </c>
      <c r="I1303">
        <v>564</v>
      </c>
      <c r="J1303">
        <v>324</v>
      </c>
      <c r="K1303">
        <v>0.1</v>
      </c>
      <c r="L1303">
        <v>1999</v>
      </c>
      <c r="M1303">
        <v>0.05</v>
      </c>
      <c r="N1303">
        <v>0</v>
      </c>
      <c r="O1303" t="s">
        <v>28</v>
      </c>
      <c r="P1303">
        <v>0.57446808510638303</v>
      </c>
      <c r="Q1303" t="str">
        <f t="shared" si="141"/>
        <v>Medium</v>
      </c>
      <c r="R1303">
        <f t="shared" si="142"/>
        <v>1</v>
      </c>
      <c r="S1303" t="str">
        <f t="shared" si="143"/>
        <v>eil30 250 1999 0,05</v>
      </c>
      <c r="T1303" t="str">
        <f t="shared" si="144"/>
        <v>eil30 250 1999 0,05_warmstart_382,729887788526</v>
      </c>
      <c r="U1303">
        <f t="shared" si="145"/>
        <v>0</v>
      </c>
      <c r="V1303">
        <f t="shared" si="146"/>
        <v>1</v>
      </c>
      <c r="W1303">
        <f t="shared" si="140"/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Blad4</vt:lpstr>
      <vt:lpstr>BigTable</vt:lpstr>
      <vt:lpstr>Alphas</vt:lpstr>
      <vt:lpstr>Ratio Tight Cuts</vt:lpstr>
      <vt:lpstr>analysis_final_df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Markhorst, B.T. (Berend)</cp:lastModifiedBy>
  <dcterms:modified xsi:type="dcterms:W3CDTF">2024-12-10T08:29:54Z</dcterms:modified>
</cp:coreProperties>
</file>