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_santos3_uniandes_edu_co/Documents/Séptimo semestre/Estructuras de datos y algoritmos/Reto1-G01/Docs/"/>
    </mc:Choice>
  </mc:AlternateContent>
  <xr:revisionPtr revIDLastSave="52" documentId="8_{F60EA93C-3050-41E0-8A2D-EE0E55F7F6D0}" xr6:coauthVersionLast="47" xr6:coauthVersionMax="47" xr10:uidLastSave="{C312A5C9-F4A0-42BB-BDE0-9686EDB19A34}"/>
  <bookViews>
    <workbookView xWindow="-120" yWindow="-120" windowWidth="29040" windowHeight="15720" firstSheet="1" activeTab="1" xr2:uid="{0CC1E4EA-1589-44BB-9685-B21706C2D41E}"/>
  </bookViews>
  <sheets>
    <sheet name="Hoja1" sheetId="1" r:id="rId1"/>
    <sheet name="Reporte_Daniel" sheetId="2" r:id="rId2"/>
    <sheet name="Reporte_Paz" sheetId="3" r:id="rId3"/>
    <sheet name="Reporte_Felipe" sheetId="4" r:id="rId4"/>
    <sheet name="Hoja2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H16" i="2"/>
  <c r="G16" i="2"/>
  <c r="H4" i="2"/>
  <c r="H7" i="2"/>
  <c r="C19" i="2"/>
  <c r="C20" i="2"/>
  <c r="C18" i="2"/>
</calcChain>
</file>

<file path=xl/sharedStrings.xml><?xml version="1.0" encoding="utf-8"?>
<sst xmlns="http://schemas.openxmlformats.org/spreadsheetml/2006/main" count="136" uniqueCount="92">
  <si>
    <t>Máquina 1</t>
  </si>
  <si>
    <t>Máquina 2</t>
  </si>
  <si>
    <t>Máquina 3</t>
  </si>
  <si>
    <t>Procesador</t>
  </si>
  <si>
    <t>Intel( R) Core™ i5-11400H 2.7 GHz</t>
  </si>
  <si>
    <t>AMD Ryzen 5 2500U with Radeon Vega Mobile Gfx 2.00 GHz</t>
  </si>
  <si>
    <t>Intel(R) Core(TM) i5-10210U CPU @ 1.60GHz  2.11 GHz</t>
  </si>
  <si>
    <t>RAM</t>
  </si>
  <si>
    <t>OS</t>
  </si>
  <si>
    <t>Windows 11 home  Single Language 64</t>
  </si>
  <si>
    <t>Windows 10 pro</t>
  </si>
  <si>
    <t>Windows 11 Home Single Language</t>
  </si>
  <si>
    <t>%</t>
  </si>
  <si>
    <t>Tamaño (Array_list)</t>
  </si>
  <si>
    <t>Insertion_sort (ms)</t>
  </si>
  <si>
    <t>Selection(ms)</t>
  </si>
  <si>
    <t>Shell(ms)</t>
  </si>
  <si>
    <t>Insertion (Array_list)</t>
  </si>
  <si>
    <t>Insertion ( Single_linked)</t>
  </si>
  <si>
    <t>Selection (Array_list)</t>
  </si>
  <si>
    <t>Selection ( Single_linked)</t>
  </si>
  <si>
    <t>Shell (Array_list)</t>
  </si>
  <si>
    <t>Shell ( Single_linked)</t>
  </si>
  <si>
    <t>Tamaño (Single_linked)</t>
  </si>
  <si>
    <t>NN</t>
  </si>
  <si>
    <t>467.48</t>
  </si>
  <si>
    <t>589.2</t>
  </si>
  <si>
    <t>76.46</t>
  </si>
  <si>
    <t>10459.16</t>
  </si>
  <si>
    <t>9339.28</t>
  </si>
  <si>
    <t>7698.93</t>
  </si>
  <si>
    <t>9452.42</t>
  </si>
  <si>
    <t>456.71</t>
  </si>
  <si>
    <t>658386.97</t>
  </si>
  <si>
    <t>537709.66</t>
  </si>
  <si>
    <t>44122.96</t>
  </si>
  <si>
    <t>65276.66</t>
  </si>
  <si>
    <t>1892.53</t>
  </si>
  <si>
    <t>9310745.91</t>
  </si>
  <si>
    <t>8055380.47</t>
  </si>
  <si>
    <t>185311.36</t>
  </si>
  <si>
    <t>247904.58</t>
  </si>
  <si>
    <t>3656.77</t>
  </si>
  <si>
    <t>1436.59</t>
  </si>
  <si>
    <t>32040.38</t>
  </si>
  <si>
    <t>215971.39</t>
  </si>
  <si>
    <t>???</t>
  </si>
  <si>
    <t>27.04</t>
  </si>
  <si>
    <t>42.08</t>
  </si>
  <si>
    <t>5.40</t>
  </si>
  <si>
    <t>421.61</t>
  </si>
  <si>
    <t>667.43</t>
  </si>
  <si>
    <t>30.22</t>
  </si>
  <si>
    <t>2750.73</t>
  </si>
  <si>
    <t>4183.65</t>
  </si>
  <si>
    <t>89.95</t>
  </si>
  <si>
    <t>11459.35</t>
  </si>
  <si>
    <t>16918.12</t>
  </si>
  <si>
    <t>213.09</t>
  </si>
  <si>
    <t>523.30</t>
  </si>
  <si>
    <t>506.44</t>
  </si>
  <si>
    <t>80.54</t>
  </si>
  <si>
    <t>35379.91</t>
  </si>
  <si>
    <t>32724.64</t>
  </si>
  <si>
    <t>1904.81</t>
  </si>
  <si>
    <t>625419.08</t>
  </si>
  <si>
    <t>16529.26</t>
  </si>
  <si>
    <t>74022.33</t>
  </si>
  <si>
    <t>Quick_sort</t>
  </si>
  <si>
    <t>Merge_sort</t>
  </si>
  <si>
    <t>Merge(ms)</t>
  </si>
  <si>
    <t>155.17</t>
  </si>
  <si>
    <t>1062.86</t>
  </si>
  <si>
    <t>1983.61</t>
  </si>
  <si>
    <t>Quick(ms)</t>
  </si>
  <si>
    <t>65.61</t>
  </si>
  <si>
    <t>78.61</t>
  </si>
  <si>
    <t>139.17</t>
  </si>
  <si>
    <t>1138.6</t>
  </si>
  <si>
    <t>2136.97</t>
  </si>
  <si>
    <t>309.79</t>
  </si>
  <si>
    <t>1024.79</t>
  </si>
  <si>
    <t>4148.74</t>
  </si>
  <si>
    <t>86352.97</t>
  </si>
  <si>
    <t>1196.08</t>
  </si>
  <si>
    <t>5977.27</t>
  </si>
  <si>
    <t>24937.88</t>
  </si>
  <si>
    <t>752585.61</t>
  </si>
  <si>
    <t>Merge (Array_list)</t>
  </si>
  <si>
    <t>Merge (Single_linked)</t>
  </si>
  <si>
    <t>Quick (Array_list)</t>
  </si>
  <si>
    <t>Quick (Single_linked)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</si>
</sst>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Reporte_Daniel!$N$3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Reporte_Daniel!$N$4:$N$7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7-4E03-B4D0-8697E2BA9176}"/>
            </c:ext>
          </c:extLst>
        </c:ser>
        <c:ser>
          <c:idx val="1"/>
          <c:order val="1"/>
          <c:tx>
            <c:strRef>
              <c:f>Reporte_Daniel!$O$3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Reporte_Daniel!$O$4:$O$7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7-4E03-B4D0-8697E2BA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00791"/>
        <c:axId val="1496688311"/>
      </c:lineChart>
      <c:catAx>
        <c:axId val="14967007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88311"/>
        <c:crosses val="autoZero"/>
        <c:auto val="1"/>
        <c:lblAlgn val="ctr"/>
        <c:lblOffset val="100"/>
        <c:noMultiLvlLbl val="0"/>
      </c:catAx>
      <c:valAx>
        <c:axId val="149668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70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Single_linked</a:t>
            </a:r>
          </a:p>
        </c:rich>
      </c:tx>
      <c:layout>
        <c:manualLayout>
          <c:xMode val="edge"/>
          <c:yMode val="edge"/>
          <c:x val="0.42470750153480202"/>
          <c:y val="1.156905278380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985725070957042E-2"/>
          <c:y val="0.10727404193781634"/>
          <c:w val="0.90164373065367753"/>
          <c:h val="0.699305515227082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Reporte_Paz!$S$30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Reporte_Paz!$S$31:$S$34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E-4F2A-8E9D-C58438F6DC9F}"/>
            </c:ext>
          </c:extLst>
        </c:ser>
        <c:ser>
          <c:idx val="1"/>
          <c:order val="1"/>
          <c:tx>
            <c:strRef>
              <c:f>Reporte_Paz!$T$30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Reporte_Paz!$T$31:$T$34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E-4F2A-8E9D-C58438F6DC9F}"/>
            </c:ext>
          </c:extLst>
        </c:ser>
        <c:ser>
          <c:idx val="2"/>
          <c:order val="2"/>
          <c:tx>
            <c:strRef>
              <c:f>Reporte_Paz!$U$30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Reporte_Paz!$U$31:$U$34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E-4F2A-8E9D-C58438F6DC9F}"/>
            </c:ext>
          </c:extLst>
        </c:ser>
        <c:ser>
          <c:idx val="3"/>
          <c:order val="3"/>
          <c:tx>
            <c:strRef>
              <c:f>Reporte_Paz!$V$30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Reporte_Paz!$V$31:$V$34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E-4F2A-8E9D-C58438F6DC9F}"/>
            </c:ext>
          </c:extLst>
        </c:ser>
        <c:ser>
          <c:idx val="4"/>
          <c:order val="4"/>
          <c:tx>
            <c:strRef>
              <c:f>Reporte_Paz!$W$30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Reporte_Paz!$W$31:$W$34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E-4F2A-8E9D-C58438F6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0255"/>
        <c:axId val="1625681087"/>
      </c:scatterChart>
      <c:valAx>
        <c:axId val="1625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1087"/>
        <c:crosses val="autoZero"/>
        <c:crossBetween val="midCat"/>
      </c:valAx>
      <c:valAx>
        <c:axId val="16256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Reporte_Daniel!$C$4:$C$7</c:f>
              <c:numCache>
                <c:formatCode>General</c:formatCode>
                <c:ptCount val="4"/>
                <c:pt idx="0">
                  <c:v>245</c:v>
                </c:pt>
                <c:pt idx="1">
                  <c:v>980</c:v>
                </c:pt>
                <c:pt idx="2">
                  <c:v>2451</c:v>
                </c:pt>
                <c:pt idx="3">
                  <c:v>4903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762-B89F-26E2E8288450}"/>
            </c:ext>
          </c:extLst>
        </c:ser>
        <c:ser>
          <c:idx val="1"/>
          <c:order val="1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Reporte_Daniel!$C$4:$C$7</c:f>
              <c:numCache>
                <c:formatCode>General</c:formatCode>
                <c:ptCount val="4"/>
                <c:pt idx="0">
                  <c:v>245</c:v>
                </c:pt>
                <c:pt idx="1">
                  <c:v>980</c:v>
                </c:pt>
                <c:pt idx="2">
                  <c:v>2451</c:v>
                </c:pt>
                <c:pt idx="3">
                  <c:v>4903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D-4762-B89F-26E2E828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45888"/>
        <c:axId val="2052046304"/>
      </c:scatterChart>
      <c:valAx>
        <c:axId val="20520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6304"/>
        <c:crosses val="autoZero"/>
        <c:crossBetween val="midCat"/>
      </c:valAx>
      <c:valAx>
        <c:axId val="2052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Reporte_Daniel!$C$17:$C$20</c:f>
              <c:numCache>
                <c:formatCode>General</c:formatCode>
                <c:ptCount val="4"/>
                <c:pt idx="0">
                  <c:v>245</c:v>
                </c:pt>
                <c:pt idx="1">
                  <c:v>980</c:v>
                </c:pt>
                <c:pt idx="2">
                  <c:v>2451</c:v>
                </c:pt>
                <c:pt idx="3">
                  <c:v>4903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9-4D5F-9B66-A97EBBE552FD}"/>
            </c:ext>
          </c:extLst>
        </c:ser>
        <c:ser>
          <c:idx val="1"/>
          <c:order val="1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Reporte_Daniel!$C$17:$C$20</c:f>
              <c:numCache>
                <c:formatCode>General</c:formatCode>
                <c:ptCount val="4"/>
                <c:pt idx="0">
                  <c:v>245</c:v>
                </c:pt>
                <c:pt idx="1">
                  <c:v>980</c:v>
                </c:pt>
                <c:pt idx="2">
                  <c:v>2451</c:v>
                </c:pt>
                <c:pt idx="3">
                  <c:v>4903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9-4D5F-9B66-A97EBBE5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6208"/>
        <c:axId val="393257040"/>
      </c:scatterChart>
      <c:valAx>
        <c:axId val="393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7040"/>
        <c:crosses val="autoZero"/>
        <c:crossBetween val="midCat"/>
      </c:valAx>
      <c:valAx>
        <c:axId val="3932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Reporte_Paz!$K$4:$K$7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A-4E99-8F46-F1BF887534FF}"/>
            </c:ext>
          </c:extLst>
        </c:ser>
        <c:ser>
          <c:idx val="1"/>
          <c:order val="1"/>
          <c:tx>
            <c:strRef>
              <c:f>Reporte_Paz!$L$3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Reporte_Paz!$L$4:$L$7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A-4E99-8F46-F1BF8875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3535"/>
        <c:axId val="1625682703"/>
      </c:scatterChart>
      <c:valAx>
        <c:axId val="16256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2703"/>
        <c:crosses val="autoZero"/>
        <c:crossBetween val="midCat"/>
      </c:valAx>
      <c:valAx>
        <c:axId val="1625682703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3535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Selection_sort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Reporte_Paz!$O$3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Reporte_Paz!$O$4:$O$7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9-4F8E-B105-41846014D758}"/>
            </c:ext>
          </c:extLst>
        </c:ser>
        <c:ser>
          <c:idx val="1"/>
          <c:order val="1"/>
          <c:tx>
            <c:strRef>
              <c:f>Reporte_Paz!$P$3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Reporte_Paz!$P$4:$P$7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9-4F8E-B105-41846014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7583"/>
        <c:axId val="1622145503"/>
      </c:scatterChart>
      <c:valAx>
        <c:axId val="16221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5503"/>
        <c:crosses val="autoZero"/>
        <c:crossBetween val="midCat"/>
      </c:valAx>
      <c:valAx>
        <c:axId val="162214550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Shell_sort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Reporte_Paz!$S$3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Reporte_Paz!$S$4:$S$7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A-44FF-9C0B-8683B151EDEB}"/>
            </c:ext>
          </c:extLst>
        </c:ser>
        <c:ser>
          <c:idx val="1"/>
          <c:order val="1"/>
          <c:tx>
            <c:strRef>
              <c:f>Reporte_Paz!$T$3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Reporte_Paz!$T$4:$T$7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A-44FF-9C0B-8683B151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43215"/>
        <c:axId val="1709942383"/>
      </c:scatterChart>
      <c:valAx>
        <c:axId val="17099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2383"/>
        <c:crosses val="autoZero"/>
        <c:crossBetween val="midCat"/>
      </c:valAx>
      <c:valAx>
        <c:axId val="1709942383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Reporte_Paz!$W$3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Reporte_Paz!$W$4:$W$7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scatterChart>
        <c:scatterStyle val="smoothMarker"/>
        <c:varyColors val="0"/>
        <c:ser>
          <c:idx val="1"/>
          <c:order val="1"/>
          <c:tx>
            <c:strRef>
              <c:f>Reporte_Paz!$X$3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Reporte_Paz!$X$4:$X$7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valAx>
        <c:axId val="16172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8271"/>
        <c:crosses val="autoZero"/>
        <c:crossBetween val="midCat"/>
      </c:valAx>
      <c:valAx>
        <c:axId val="16172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Reporte_Paz!$AA$3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Reporte_Paz!$AA$4:$AA$7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645-9503-2712933860A4}"/>
            </c:ext>
          </c:extLst>
        </c:ser>
        <c:ser>
          <c:idx val="1"/>
          <c:order val="1"/>
          <c:tx>
            <c:strRef>
              <c:f>Reporte_Paz!$AB$3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Reporte_Paz!$AB$4:$AB$7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645-9503-27129338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64303"/>
        <c:axId val="1729465135"/>
      </c:scatterChart>
      <c:valAx>
        <c:axId val="17294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5135"/>
        <c:crosses val="autoZero"/>
        <c:crossBetween val="midCat"/>
      </c:valAx>
      <c:valAx>
        <c:axId val="1729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Reporte_Paz!$K$31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Reporte_Paz!$K$32:$K$35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3-4CCC-B1F6-906D4FFB35FC}"/>
            </c:ext>
          </c:extLst>
        </c:ser>
        <c:ser>
          <c:idx val="1"/>
          <c:order val="1"/>
          <c:tx>
            <c:strRef>
              <c:f>Reporte_Paz!$L$31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Reporte_Paz!$L$32:$L$35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3-4CCC-B1F6-906D4FFB35FC}"/>
            </c:ext>
          </c:extLst>
        </c:ser>
        <c:ser>
          <c:idx val="2"/>
          <c:order val="2"/>
          <c:tx>
            <c:strRef>
              <c:f>Reporte_Paz!$M$31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Reporte_Paz!$M$32:$M$35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3-4CCC-B1F6-906D4FFB35FC}"/>
            </c:ext>
          </c:extLst>
        </c:ser>
        <c:ser>
          <c:idx val="3"/>
          <c:order val="3"/>
          <c:tx>
            <c:strRef>
              <c:f>Reporte_Paz!$N$31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Reporte_Paz!$N$32:$N$35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3-4CCC-B1F6-906D4FFB35FC}"/>
            </c:ext>
          </c:extLst>
        </c:ser>
        <c:ser>
          <c:idx val="4"/>
          <c:order val="4"/>
          <c:tx>
            <c:strRef>
              <c:f>Reporte_Paz!$O$31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Reporte_Paz!$O$32:$O$35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3-4CCC-B1F6-906D4FFB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32191"/>
        <c:axId val="1718728447"/>
      </c:scatterChart>
      <c:valAx>
        <c:axId val="17187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28447"/>
        <c:crosses val="autoZero"/>
        <c:crossBetween val="midCat"/>
      </c:valAx>
      <c:valAx>
        <c:axId val="17187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1071995</xdr:colOff>
      <xdr:row>46</xdr:row>
      <xdr:rowOff>93518</xdr:rowOff>
    </xdr:from>
    <xdr:to>
      <xdr:col>22</xdr:col>
      <xdr:colOff>559377</xdr:colOff>
      <xdr:row>60</xdr:row>
      <xdr:rowOff>150668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D23C5F-2966-B13D-303E-3C9EF0910225}"/>
            </a:ext>
            <a:ext uri="{147F2762-F138-4A5C-976F-8EAC2B608ADB}">
              <a16:predDERef xmlns:a16="http://schemas.microsoft.com/office/drawing/2014/main" pred="{9E804479-4390-CB94-BC05-6E323E6F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0</xdr:row>
      <xdr:rowOff>14287</xdr:rowOff>
    </xdr:from>
    <xdr:to>
      <xdr:col>8</xdr:col>
      <xdr:colOff>981075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9D20B-6794-D599-5BBC-B1BC8F1F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218343</xdr:colOff>
      <xdr:row>16</xdr:row>
      <xdr:rowOff>85358</xdr:rowOff>
    </xdr:from>
    <xdr:to>
      <xdr:col>8</xdr:col>
      <xdr:colOff>421298</xdr:colOff>
      <xdr:row>30</xdr:row>
      <xdr:rowOff>161558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87BF31-224F-1E2C-1E57-E628F0F9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7</xdr:row>
      <xdr:rowOff>171451</xdr:rowOff>
    </xdr:from>
    <xdr:to>
      <xdr:col>12</xdr:col>
      <xdr:colOff>190499</xdr:colOff>
      <xdr:row>28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5F758D-F6F2-9BE2-F9AE-46D5494D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8</xdr:row>
      <xdr:rowOff>19051</xdr:rowOff>
    </xdr:from>
    <xdr:to>
      <xdr:col>16</xdr:col>
      <xdr:colOff>238125</xdr:colOff>
      <xdr:row>28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D1F51D-E39A-0128-B697-E012DAF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7</xdr:row>
      <xdr:rowOff>180975</xdr:rowOff>
    </xdr:from>
    <xdr:to>
      <xdr:col>20</xdr:col>
      <xdr:colOff>409575</xdr:colOff>
      <xdr:row>28</xdr:row>
      <xdr:rowOff>9526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CBAD3D-C613-0120-1E9B-0C02BBF2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7</xdr:row>
      <xdr:rowOff>185737</xdr:rowOff>
    </xdr:from>
    <xdr:to>
      <xdr:col>24</xdr:col>
      <xdr:colOff>485775</xdr:colOff>
      <xdr:row>28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E9F5FD-5433-56E1-6770-B090F09B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561975</xdr:colOff>
      <xdr:row>8</xdr:row>
      <xdr:rowOff>1</xdr:rowOff>
    </xdr:from>
    <xdr:to>
      <xdr:col>28</xdr:col>
      <xdr:colOff>361950</xdr:colOff>
      <xdr:row>27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B479CC-A940-836A-477C-8A95125B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35</xdr:row>
      <xdr:rowOff>109536</xdr:rowOff>
    </xdr:from>
    <xdr:to>
      <xdr:col>15</xdr:col>
      <xdr:colOff>0</xdr:colOff>
      <xdr:row>57</xdr:row>
      <xdr:rowOff>190499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FF69C1-DFF9-EC9E-1364-B5477AEF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752474</xdr:colOff>
      <xdr:row>34</xdr:row>
      <xdr:rowOff>190499</xdr:rowOff>
    </xdr:from>
    <xdr:to>
      <xdr:col>22</xdr:col>
      <xdr:colOff>1504950</xdr:colOff>
      <xdr:row>58</xdr:row>
      <xdr:rowOff>9524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DB2F4C0-F42A-A3D5-DB3A-5AD562FE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751418</xdr:colOff>
      <xdr:row>19</xdr:row>
      <xdr:rowOff>10583</xdr:rowOff>
    </xdr:from>
    <xdr:ext cx="6699250" cy="5540619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5EBD8CC-E519-EFB1-9487-8C166AFAFB84}"/>
            </a:ext>
          </a:extLst>
        </xdr:cNvPr>
        <xdr:cNvSpPr txBox="1"/>
      </xdr:nvSpPr>
      <xdr:spPr>
        <a:xfrm>
          <a:off x="751418" y="3630083"/>
          <a:ext cx="6699250" cy="5540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200" b="1"/>
            <a:t>p.26</a:t>
          </a:r>
        </a:p>
        <a:p>
          <a:r>
            <a:rPr lang="es-CO" sz="1200" b="1"/>
            <a:t> a. ¿El comportamiento de los algoritmos es acorde a lo enunciado teóricamente? </a:t>
          </a:r>
        </a:p>
        <a:p>
          <a:r>
            <a:rPr lang="es-CO" sz="1200"/>
            <a:t>Si, puesto que los tipos de ordenamiento que realizan</a:t>
          </a:r>
          <a:r>
            <a:rPr lang="es-CO" sz="1200" baseline="0"/>
            <a:t> un procedimiento mas largo son más lentos al ejecutar el codigo, y los tipos de ordenamiento con mayor eficiencia en el codigo son más rapidos.</a:t>
          </a:r>
        </a:p>
        <a:p>
          <a:endParaRPr lang="es-CO" sz="1200"/>
        </a:p>
        <a:p>
          <a:r>
            <a:rPr lang="es-CO" sz="1200" b="1"/>
            <a:t>b. ¿Existe alguna diferencia entre los resultados obtenidos al ejecutar las pruebas en diferentes máquinas? </a:t>
          </a:r>
        </a:p>
        <a:p>
          <a:r>
            <a:rPr lang="es-CO" sz="1200"/>
            <a:t>Si, ya que el programa corre mas o menos rapido segun los componentes del</a:t>
          </a:r>
          <a:r>
            <a:rPr lang="es-CO" sz="1200" baseline="0"/>
            <a:t> computador, en mi caso al no tener una memoria RAM y procesador mejores algunos ordenamientos se demoran demasiado tiempo en ejecutarse.</a:t>
          </a:r>
        </a:p>
        <a:p>
          <a:endParaRPr lang="es-CO" sz="1200"/>
        </a:p>
        <a:p>
          <a:r>
            <a:rPr lang="es-CO" sz="1200" b="1"/>
            <a:t>c. De existir diferencias, ¿A qué creen ustedes que se deben dichas diferencias?</a:t>
          </a:r>
        </a:p>
        <a:p>
          <a:r>
            <a:rPr lang="es-CO" sz="1200"/>
            <a:t>Al tipo de procesador y que tan </a:t>
          </a:r>
          <a:r>
            <a:rPr lang="es-CO" sz="1200" baseline="0"/>
            <a:t>veloz sea al realizar este tipo de procesos, además de la memoria RAM la cual al ser más grande permite llevar a cabo los procesos más eficazmente, y el tipo de OS instalado también permite mejorar o empeorar la velocidad.</a:t>
          </a:r>
        </a:p>
        <a:p>
          <a:endParaRPr lang="es-CO" sz="1200" baseline="0"/>
        </a:p>
        <a:p>
          <a:r>
            <a:rPr lang="es-CO" sz="1200" b="1"/>
            <a:t>a. ¿Cuál Estructura de Datos es mejor utilizar si solo se tiene en cuenta los tiempos de ejecución de los algoritmos?</a:t>
          </a:r>
        </a:p>
        <a:p>
          <a:r>
            <a:rPr lang="es-CO" sz="1200" b="0"/>
            <a:t>La estructura de datos Array list</a:t>
          </a:r>
          <a:r>
            <a:rPr lang="es-CO" sz="1200" b="0" baseline="0"/>
            <a:t> es mejor, ya que sus tiempos de ejecución son más rapidos.</a:t>
          </a:r>
        </a:p>
        <a:p>
          <a:endParaRPr lang="es-CO" sz="1200" b="0"/>
        </a:p>
        <a:p>
          <a:r>
            <a:rPr lang="es-CO" sz="1200" b="1"/>
            <a:t>b. Para el escenario de ordenamiento de impuestos, teniendo en cuenta los resultados de tiempo reportados por todos los algoritmos de ordenamiento (iterativos y recursivos), proponga un ranking de los algoritmos de ordenamiento (de mayor eficiencia a menor - en relación con los tiempos de ejecución) para ordenar la mayor cantidad de impuestos.</a:t>
          </a:r>
        </a:p>
        <a:p>
          <a:r>
            <a:rPr lang="es-CO" sz="1200" b="0"/>
            <a:t>1. Merge_sort </a:t>
          </a:r>
        </a:p>
        <a:p>
          <a:r>
            <a:rPr lang="es-CO" sz="1200" b="0"/>
            <a:t>2. Quick_sort</a:t>
          </a:r>
        </a:p>
        <a:p>
          <a:r>
            <a:rPr lang="es-CO" sz="1200" b="0"/>
            <a:t>3.</a:t>
          </a:r>
          <a:r>
            <a:rPr lang="es-CO" sz="1200" b="0" baseline="0"/>
            <a:t> Shell_sort</a:t>
          </a:r>
        </a:p>
        <a:p>
          <a:r>
            <a:rPr lang="es-CO" sz="1200" b="0"/>
            <a:t>4. Insertion_sort</a:t>
          </a:r>
        </a:p>
        <a:p>
          <a:r>
            <a:rPr lang="es-CO" sz="1200" b="0"/>
            <a:t>5. Selection_sort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0A7A-E11C-45AB-AAB3-90B863B9180B}">
  <dimension ref="B2:E5"/>
  <sheetViews>
    <sheetView workbookViewId="0">
      <selection activeCell="E3" sqref="E3"/>
    </sheetView>
  </sheetViews>
  <sheetFormatPr baseColWidth="10" defaultColWidth="11.42578125" defaultRowHeight="15" x14ac:dyDescent="0.25"/>
  <cols>
    <col min="3" max="3" width="35.28515625" bestFit="1" customWidth="1"/>
    <col min="4" max="4" width="52.5703125" customWidth="1"/>
    <col min="5" max="5" width="52.7109375" customWidth="1"/>
  </cols>
  <sheetData>
    <row r="2" spans="2:5" x14ac:dyDescent="0.25">
      <c r="B2" s="1"/>
      <c r="C2" s="2" t="s">
        <v>0</v>
      </c>
      <c r="D2" s="2" t="s">
        <v>1</v>
      </c>
      <c r="E2" s="2" t="s">
        <v>2</v>
      </c>
    </row>
    <row r="3" spans="2:5" x14ac:dyDescent="0.25">
      <c r="B3" s="1" t="s">
        <v>3</v>
      </c>
      <c r="C3" s="2" t="s">
        <v>4</v>
      </c>
      <c r="D3" s="1" t="s">
        <v>5</v>
      </c>
      <c r="E3" s="5" t="s">
        <v>6</v>
      </c>
    </row>
    <row r="4" spans="2:5" x14ac:dyDescent="0.25">
      <c r="B4" s="1" t="s">
        <v>7</v>
      </c>
      <c r="C4" s="2">
        <v>24</v>
      </c>
      <c r="D4" s="2">
        <v>16</v>
      </c>
      <c r="E4" s="3">
        <v>8</v>
      </c>
    </row>
    <row r="5" spans="2:5" x14ac:dyDescent="0.25">
      <c r="B5" s="1" t="s">
        <v>8</v>
      </c>
      <c r="C5" s="2" t="s">
        <v>9</v>
      </c>
      <c r="D5" s="2" t="s">
        <v>10</v>
      </c>
      <c r="E5" s="3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D936-97B5-4C93-A9C5-4D6719EAA5B6}">
  <dimension ref="B3:O20"/>
  <sheetViews>
    <sheetView tabSelected="1" topLeftCell="A3" zoomScale="130" zoomScaleNormal="130" workbookViewId="0">
      <selection activeCell="C17" sqref="C17:C20"/>
    </sheetView>
  </sheetViews>
  <sheetFormatPr baseColWidth="10" defaultColWidth="11.42578125" defaultRowHeight="15" x14ac:dyDescent="0.25"/>
  <cols>
    <col min="3" max="3" width="22.140625" bestFit="1" customWidth="1"/>
    <col min="4" max="4" width="18" bestFit="1" customWidth="1"/>
    <col min="5" max="5" width="13.28515625" bestFit="1" customWidth="1"/>
    <col min="9" max="9" width="22.140625" customWidth="1"/>
    <col min="10" max="10" width="23.140625" customWidth="1"/>
    <col min="11" max="11" width="13.7109375" customWidth="1"/>
    <col min="12" max="12" width="10.85546875" customWidth="1"/>
    <col min="13" max="13" width="25.42578125" customWidth="1"/>
    <col min="14" max="14" width="21" customWidth="1"/>
    <col min="17" max="17" width="25.42578125" customWidth="1"/>
    <col min="18" max="18" width="22.140625" customWidth="1"/>
  </cols>
  <sheetData>
    <row r="3" spans="2:15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69</v>
      </c>
      <c r="H3" s="2" t="s">
        <v>68</v>
      </c>
      <c r="I3" s="9"/>
      <c r="J3" s="6" t="s">
        <v>19</v>
      </c>
      <c r="K3" s="6" t="s">
        <v>20</v>
      </c>
      <c r="M3" s="6"/>
      <c r="N3" s="6" t="s">
        <v>21</v>
      </c>
      <c r="O3" s="6" t="s">
        <v>22</v>
      </c>
    </row>
    <row r="4" spans="2:15" x14ac:dyDescent="0.25">
      <c r="B4" s="1">
        <v>5</v>
      </c>
      <c r="C4" s="1">
        <v>245</v>
      </c>
      <c r="D4" s="1">
        <v>36.97</v>
      </c>
      <c r="E4" s="1">
        <v>58.5</v>
      </c>
      <c r="F4" s="1">
        <v>33.659999999999997</v>
      </c>
      <c r="G4" s="1">
        <v>6.5</v>
      </c>
      <c r="H4" s="2">
        <f>4.93</f>
        <v>4.93</v>
      </c>
      <c r="I4" s="8">
        <v>0.05</v>
      </c>
      <c r="J4" s="2">
        <v>58.5</v>
      </c>
      <c r="K4" s="2">
        <v>591.62</v>
      </c>
      <c r="M4" s="8">
        <v>0.05</v>
      </c>
      <c r="N4" s="2">
        <v>33.659999999999997</v>
      </c>
      <c r="O4" s="2">
        <v>90.35</v>
      </c>
    </row>
    <row r="5" spans="2:15" x14ac:dyDescent="0.25">
      <c r="B5" s="1">
        <v>20</v>
      </c>
      <c r="C5" s="1">
        <v>980</v>
      </c>
      <c r="D5" s="1">
        <v>588.84</v>
      </c>
      <c r="E5" s="1">
        <v>967.52</v>
      </c>
      <c r="F5" s="1">
        <v>191.06</v>
      </c>
      <c r="G5" s="1">
        <v>27.4</v>
      </c>
      <c r="H5" s="2">
        <v>27.18</v>
      </c>
      <c r="I5" s="8">
        <v>0.2</v>
      </c>
      <c r="J5" s="2">
        <v>967.52</v>
      </c>
      <c r="K5" s="2">
        <v>38218.620000000003</v>
      </c>
      <c r="M5" s="8">
        <v>0.2</v>
      </c>
      <c r="N5" s="2">
        <v>191.06</v>
      </c>
      <c r="O5" s="2">
        <v>2255.34</v>
      </c>
    </row>
    <row r="6" spans="2:15" x14ac:dyDescent="0.25">
      <c r="B6" s="1">
        <v>50</v>
      </c>
      <c r="C6" s="1">
        <v>2451</v>
      </c>
      <c r="D6" s="1">
        <v>3899.79</v>
      </c>
      <c r="E6" s="1">
        <v>6167.97</v>
      </c>
      <c r="F6" s="1">
        <v>560.80999999999995</v>
      </c>
      <c r="G6" s="1">
        <v>79.349999999999994</v>
      </c>
      <c r="H6" s="2">
        <v>88.8</v>
      </c>
      <c r="I6" s="8">
        <v>0.5</v>
      </c>
      <c r="J6" s="2">
        <v>6167.97</v>
      </c>
      <c r="K6" s="2">
        <v>0</v>
      </c>
      <c r="M6" s="8">
        <v>0.5</v>
      </c>
      <c r="N6" s="2">
        <v>560.80999999999995</v>
      </c>
      <c r="O6" s="2">
        <v>15928</v>
      </c>
    </row>
    <row r="7" spans="2:15" x14ac:dyDescent="0.25">
      <c r="B7" s="1">
        <v>100</v>
      </c>
      <c r="C7" s="1">
        <v>4903</v>
      </c>
      <c r="D7" s="1">
        <v>16203.72</v>
      </c>
      <c r="E7" s="1">
        <v>25672</v>
      </c>
      <c r="F7" s="1">
        <v>1436.84</v>
      </c>
      <c r="G7" s="1">
        <v>174.92</v>
      </c>
      <c r="H7" s="2">
        <f>187.22</f>
        <v>187.22</v>
      </c>
      <c r="I7" s="8">
        <v>1</v>
      </c>
      <c r="J7" s="2">
        <v>25672</v>
      </c>
      <c r="K7" s="2">
        <v>0</v>
      </c>
      <c r="M7" s="8">
        <v>1</v>
      </c>
      <c r="N7" s="2">
        <v>1436.84</v>
      </c>
      <c r="O7" s="2">
        <v>82718.100000000006</v>
      </c>
    </row>
    <row r="8" spans="2:15" x14ac:dyDescent="0.25">
      <c r="H8" s="7"/>
    </row>
    <row r="9" spans="2:15" x14ac:dyDescent="0.25">
      <c r="H9" s="7"/>
    </row>
    <row r="10" spans="2:15" x14ac:dyDescent="0.25">
      <c r="H10" s="7"/>
    </row>
    <row r="11" spans="2:15" x14ac:dyDescent="0.25">
      <c r="H11" s="7"/>
    </row>
    <row r="12" spans="2:15" x14ac:dyDescent="0.25">
      <c r="H12" s="7"/>
    </row>
    <row r="16" spans="2:15" x14ac:dyDescent="0.25">
      <c r="B16" s="1" t="s">
        <v>12</v>
      </c>
      <c r="C16" s="1" t="s">
        <v>23</v>
      </c>
      <c r="D16" s="1" t="s">
        <v>14</v>
      </c>
      <c r="E16" s="1" t="s">
        <v>15</v>
      </c>
      <c r="F16" s="1" t="s">
        <v>16</v>
      </c>
      <c r="G16" s="1" t="str">
        <f>G3</f>
        <v>Merge_sort</v>
      </c>
      <c r="H16" s="1" t="str">
        <f>H3</f>
        <v>Quick_sort</v>
      </c>
    </row>
    <row r="17" spans="2:8" x14ac:dyDescent="0.25">
      <c r="B17" s="1">
        <v>5</v>
      </c>
      <c r="C17" s="1">
        <v>245</v>
      </c>
      <c r="D17" s="1">
        <v>634</v>
      </c>
      <c r="E17" s="1">
        <v>591.62</v>
      </c>
      <c r="F17" s="1">
        <v>90.35</v>
      </c>
      <c r="G17" s="1">
        <f>20.26</f>
        <v>20.260000000000002</v>
      </c>
      <c r="H17" s="1">
        <v>74.900000000000006</v>
      </c>
    </row>
    <row r="18" spans="2:8" x14ac:dyDescent="0.25">
      <c r="B18" s="1">
        <v>20</v>
      </c>
      <c r="C18" s="1">
        <f>C5</f>
        <v>980</v>
      </c>
      <c r="D18" s="1">
        <v>41722.93</v>
      </c>
      <c r="E18" s="1">
        <v>38218.620000000003</v>
      </c>
      <c r="F18" s="1">
        <v>2255.34</v>
      </c>
      <c r="G18" s="1">
        <f>255.977</f>
        <v>255.977</v>
      </c>
      <c r="H18" s="1">
        <v>1682.46</v>
      </c>
    </row>
    <row r="19" spans="2:8" x14ac:dyDescent="0.25">
      <c r="B19" s="1">
        <v>50</v>
      </c>
      <c r="C19" s="1">
        <f t="shared" ref="C19:C20" si="0">C6</f>
        <v>2451</v>
      </c>
      <c r="D19" s="1">
        <v>687799</v>
      </c>
      <c r="E19" s="1" t="s">
        <v>24</v>
      </c>
      <c r="F19" s="1">
        <v>15928</v>
      </c>
      <c r="G19" s="1">
        <f>1530.21</f>
        <v>1530.21</v>
      </c>
      <c r="H19" s="1">
        <v>12753.86</v>
      </c>
    </row>
    <row r="20" spans="2:8" x14ac:dyDescent="0.25">
      <c r="B20" s="1">
        <v>100</v>
      </c>
      <c r="C20" s="1">
        <f t="shared" si="0"/>
        <v>4903</v>
      </c>
      <c r="D20" s="1" t="s">
        <v>24</v>
      </c>
      <c r="E20" s="1" t="s">
        <v>24</v>
      </c>
      <c r="F20" s="1">
        <v>82718.100000000006</v>
      </c>
      <c r="G20" s="1">
        <f>6143.9</f>
        <v>6143.9</v>
      </c>
      <c r="H20" s="1">
        <v>55774.02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377-3CBB-4B20-A87D-41D84CDEC45F}">
  <dimension ref="B3:AB35"/>
  <sheetViews>
    <sheetView topLeftCell="K7" zoomScale="90" zoomScaleNormal="90" workbookViewId="0">
      <selection activeCell="P46" sqref="P46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  <col min="11" max="11" width="19.42578125" customWidth="1"/>
    <col min="12" max="12" width="24.7109375" customWidth="1"/>
    <col min="13" max="13" width="18.85546875" customWidth="1"/>
    <col min="14" max="14" width="19.140625" customWidth="1"/>
    <col min="15" max="15" width="20.7109375" customWidth="1"/>
    <col min="16" max="16" width="23.5703125" customWidth="1"/>
    <col min="19" max="19" width="23.28515625" customWidth="1"/>
    <col min="20" max="20" width="25.7109375" customWidth="1"/>
    <col min="21" max="21" width="22.42578125" customWidth="1"/>
    <col min="22" max="22" width="22.28515625" customWidth="1"/>
    <col min="23" max="24" width="22.7109375" customWidth="1"/>
    <col min="27" max="27" width="22.85546875" customWidth="1"/>
    <col min="28" max="28" width="23" customWidth="1"/>
  </cols>
  <sheetData>
    <row r="3" spans="2:28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70</v>
      </c>
      <c r="H3" s="1" t="s">
        <v>74</v>
      </c>
      <c r="J3" s="6"/>
      <c r="K3" s="6" t="s">
        <v>17</v>
      </c>
      <c r="L3" s="6" t="s">
        <v>18</v>
      </c>
      <c r="N3" s="6"/>
      <c r="O3" s="6" t="s">
        <v>19</v>
      </c>
      <c r="P3" s="6" t="s">
        <v>20</v>
      </c>
      <c r="R3" s="6"/>
      <c r="S3" s="6" t="s">
        <v>21</v>
      </c>
      <c r="T3" s="6" t="s">
        <v>22</v>
      </c>
      <c r="W3" t="s">
        <v>88</v>
      </c>
      <c r="X3" t="s">
        <v>89</v>
      </c>
      <c r="AA3" t="s">
        <v>90</v>
      </c>
      <c r="AB3" t="s">
        <v>91</v>
      </c>
    </row>
    <row r="4" spans="2:28" x14ac:dyDescent="0.25">
      <c r="B4" s="1">
        <v>5</v>
      </c>
      <c r="C4" s="1">
        <v>245</v>
      </c>
      <c r="D4" s="1" t="s">
        <v>25</v>
      </c>
      <c r="E4" s="1" t="s">
        <v>26</v>
      </c>
      <c r="F4" s="1" t="s">
        <v>27</v>
      </c>
      <c r="G4" s="1" t="s">
        <v>76</v>
      </c>
      <c r="H4" s="1" t="s">
        <v>75</v>
      </c>
      <c r="J4" s="8">
        <v>0.05</v>
      </c>
      <c r="K4" s="2">
        <v>467.48</v>
      </c>
      <c r="L4" s="2">
        <v>10459.16</v>
      </c>
      <c r="N4" s="8">
        <v>0.05</v>
      </c>
      <c r="O4" s="1">
        <v>589.20000000000005</v>
      </c>
      <c r="P4" s="1">
        <v>9339.2800000000007</v>
      </c>
      <c r="R4" s="8">
        <v>0.05</v>
      </c>
      <c r="S4" s="1">
        <v>76.459999999999994</v>
      </c>
      <c r="T4" s="1">
        <v>1436.59</v>
      </c>
      <c r="V4" s="8">
        <v>0.05</v>
      </c>
      <c r="W4" s="1">
        <v>78.61</v>
      </c>
      <c r="X4" s="1">
        <v>309.79000000000002</v>
      </c>
      <c r="Z4" s="8">
        <v>0.05</v>
      </c>
      <c r="AA4" s="1">
        <v>65.61</v>
      </c>
      <c r="AB4" s="1">
        <v>1196.08</v>
      </c>
    </row>
    <row r="5" spans="2:28" x14ac:dyDescent="0.25">
      <c r="B5" s="1">
        <v>20</v>
      </c>
      <c r="C5" s="1">
        <v>980</v>
      </c>
      <c r="D5" s="1" t="s">
        <v>30</v>
      </c>
      <c r="E5" s="1" t="s">
        <v>31</v>
      </c>
      <c r="F5" s="1" t="s">
        <v>32</v>
      </c>
      <c r="G5" s="1" t="s">
        <v>71</v>
      </c>
      <c r="H5" s="1" t="s">
        <v>77</v>
      </c>
      <c r="J5" s="8">
        <v>0.2</v>
      </c>
      <c r="K5" s="2">
        <v>7698.93</v>
      </c>
      <c r="L5" s="2">
        <v>658386.97</v>
      </c>
      <c r="N5" s="8">
        <v>0.2</v>
      </c>
      <c r="O5" s="1">
        <v>9452.42</v>
      </c>
      <c r="P5" s="1">
        <v>537709.66</v>
      </c>
      <c r="R5" s="8">
        <v>0.2</v>
      </c>
      <c r="S5" s="1">
        <v>456.71</v>
      </c>
      <c r="T5" s="1">
        <v>32040.38</v>
      </c>
      <c r="V5" s="8">
        <v>0.2</v>
      </c>
      <c r="W5" s="1">
        <v>155.16999999999999</v>
      </c>
      <c r="X5" s="1">
        <v>1024.79</v>
      </c>
      <c r="Z5" s="8">
        <v>0.2</v>
      </c>
      <c r="AA5" s="1">
        <v>139.16999999999999</v>
      </c>
      <c r="AB5" s="1">
        <v>5977.27</v>
      </c>
    </row>
    <row r="6" spans="2:28" x14ac:dyDescent="0.25">
      <c r="B6" s="1">
        <v>50</v>
      </c>
      <c r="C6" s="1">
        <v>2451</v>
      </c>
      <c r="D6" s="1" t="s">
        <v>35</v>
      </c>
      <c r="E6" s="1" t="s">
        <v>36</v>
      </c>
      <c r="F6" s="1" t="s">
        <v>37</v>
      </c>
      <c r="G6" s="1" t="s">
        <v>72</v>
      </c>
      <c r="H6" s="1" t="s">
        <v>78</v>
      </c>
      <c r="J6" s="8">
        <v>0.5</v>
      </c>
      <c r="K6" s="2">
        <v>44122.96</v>
      </c>
      <c r="L6" s="2"/>
      <c r="N6" s="8">
        <v>0.5</v>
      </c>
      <c r="O6" s="1">
        <v>65276.66</v>
      </c>
      <c r="P6" s="1"/>
      <c r="R6" s="8">
        <v>0.5</v>
      </c>
      <c r="S6" s="1">
        <v>1892.53</v>
      </c>
      <c r="T6" s="1">
        <v>215971.39</v>
      </c>
      <c r="V6" s="8">
        <v>0.5</v>
      </c>
      <c r="W6" s="1">
        <v>1062.8599999999999</v>
      </c>
      <c r="X6" s="1">
        <v>4148.74</v>
      </c>
      <c r="Z6" s="8">
        <v>0.5</v>
      </c>
      <c r="AA6" s="1">
        <v>1138.5999999999999</v>
      </c>
      <c r="AB6" s="1">
        <v>24937.88</v>
      </c>
    </row>
    <row r="7" spans="2:28" x14ac:dyDescent="0.25">
      <c r="B7" s="1">
        <v>100</v>
      </c>
      <c r="C7" s="1">
        <v>4903</v>
      </c>
      <c r="D7" s="1" t="s">
        <v>40</v>
      </c>
      <c r="E7" s="1" t="s">
        <v>41</v>
      </c>
      <c r="F7" s="1" t="s">
        <v>42</v>
      </c>
      <c r="G7" s="1" t="s">
        <v>73</v>
      </c>
      <c r="H7" s="1" t="s">
        <v>79</v>
      </c>
      <c r="J7" s="8">
        <v>1</v>
      </c>
      <c r="K7" s="2">
        <v>185311.35999999999</v>
      </c>
      <c r="L7" s="2"/>
      <c r="N7" s="8">
        <v>1</v>
      </c>
      <c r="O7" s="1">
        <v>247904.58</v>
      </c>
      <c r="P7" s="1"/>
      <c r="R7" s="8">
        <v>1</v>
      </c>
      <c r="S7" s="1">
        <v>3656.77</v>
      </c>
      <c r="T7" s="1"/>
      <c r="V7" s="8">
        <v>1</v>
      </c>
      <c r="W7" s="1">
        <v>1983.61</v>
      </c>
      <c r="X7" s="1">
        <v>86352.97</v>
      </c>
      <c r="Z7" s="8">
        <v>1</v>
      </c>
      <c r="AA7" s="1">
        <v>2136.9699999999998</v>
      </c>
      <c r="AB7" s="1">
        <v>752585.61</v>
      </c>
    </row>
    <row r="14" spans="2:28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70</v>
      </c>
      <c r="H14" s="1" t="s">
        <v>74</v>
      </c>
    </row>
    <row r="15" spans="2:28" x14ac:dyDescent="0.25">
      <c r="B15" s="1">
        <v>5</v>
      </c>
      <c r="C15" s="1">
        <v>245</v>
      </c>
      <c r="D15" s="1" t="s">
        <v>28</v>
      </c>
      <c r="E15" s="1" t="s">
        <v>29</v>
      </c>
      <c r="F15" s="1" t="s">
        <v>43</v>
      </c>
      <c r="G15" s="1" t="s">
        <v>80</v>
      </c>
      <c r="H15" s="1" t="s">
        <v>84</v>
      </c>
    </row>
    <row r="16" spans="2:28" x14ac:dyDescent="0.25">
      <c r="B16" s="1">
        <v>20</v>
      </c>
      <c r="C16" s="1">
        <v>980</v>
      </c>
      <c r="D16" s="1" t="s">
        <v>33</v>
      </c>
      <c r="E16" s="1" t="s">
        <v>34</v>
      </c>
      <c r="F16" s="1" t="s">
        <v>44</v>
      </c>
      <c r="G16" s="1" t="s">
        <v>81</v>
      </c>
      <c r="H16" s="1" t="s">
        <v>85</v>
      </c>
    </row>
    <row r="17" spans="2:23" x14ac:dyDescent="0.25">
      <c r="B17" s="1">
        <v>50</v>
      </c>
      <c r="C17" s="1">
        <v>2451</v>
      </c>
      <c r="D17" s="1" t="s">
        <v>38</v>
      </c>
      <c r="E17" s="1" t="s">
        <v>39</v>
      </c>
      <c r="F17" s="1" t="s">
        <v>45</v>
      </c>
      <c r="G17" s="1" t="s">
        <v>82</v>
      </c>
      <c r="H17" s="1" t="s">
        <v>86</v>
      </c>
    </row>
    <row r="18" spans="2:23" x14ac:dyDescent="0.25">
      <c r="B18" s="1">
        <v>100</v>
      </c>
      <c r="C18" s="1">
        <v>4903</v>
      </c>
      <c r="D18" s="1"/>
      <c r="E18" s="1"/>
      <c r="F18" s="1"/>
      <c r="G18" s="1" t="s">
        <v>83</v>
      </c>
      <c r="H18" s="1" t="s">
        <v>87</v>
      </c>
    </row>
    <row r="30" spans="2:23" x14ac:dyDescent="0.25">
      <c r="S30" s="6" t="s">
        <v>18</v>
      </c>
      <c r="T30" s="6" t="s">
        <v>20</v>
      </c>
      <c r="U30" s="6" t="s">
        <v>22</v>
      </c>
      <c r="V30" t="s">
        <v>89</v>
      </c>
      <c r="W30" t="s">
        <v>91</v>
      </c>
    </row>
    <row r="31" spans="2:23" x14ac:dyDescent="0.25">
      <c r="J31" s="6"/>
      <c r="K31" s="6" t="s">
        <v>17</v>
      </c>
      <c r="L31" s="6" t="s">
        <v>19</v>
      </c>
      <c r="M31" s="6" t="s">
        <v>21</v>
      </c>
      <c r="N31" t="s">
        <v>88</v>
      </c>
      <c r="O31" t="s">
        <v>90</v>
      </c>
      <c r="R31" s="8">
        <v>0.05</v>
      </c>
      <c r="S31" s="2">
        <v>10459.16</v>
      </c>
      <c r="T31" s="1">
        <v>9339.2800000000007</v>
      </c>
      <c r="U31" s="1">
        <v>1436.59</v>
      </c>
      <c r="V31" s="1">
        <v>309.79000000000002</v>
      </c>
      <c r="W31" s="1">
        <v>1196.08</v>
      </c>
    </row>
    <row r="32" spans="2:23" x14ac:dyDescent="0.25">
      <c r="J32" s="8">
        <v>0.05</v>
      </c>
      <c r="K32" s="2">
        <v>467.48</v>
      </c>
      <c r="L32" s="1">
        <v>589.20000000000005</v>
      </c>
      <c r="M32" s="1">
        <v>76.459999999999994</v>
      </c>
      <c r="N32" s="1">
        <v>78.61</v>
      </c>
      <c r="O32" s="1">
        <v>65.61</v>
      </c>
      <c r="R32" s="8">
        <v>0.2</v>
      </c>
      <c r="S32" s="2">
        <v>658386.97</v>
      </c>
      <c r="T32" s="1">
        <v>537709.66</v>
      </c>
      <c r="U32" s="1">
        <v>32040.38</v>
      </c>
      <c r="V32" s="1">
        <v>1024.79</v>
      </c>
      <c r="W32" s="1">
        <v>5977.27</v>
      </c>
    </row>
    <row r="33" spans="10:23" x14ac:dyDescent="0.25">
      <c r="J33" s="8">
        <v>0.2</v>
      </c>
      <c r="K33" s="2">
        <v>7698.93</v>
      </c>
      <c r="L33" s="1">
        <v>9452.42</v>
      </c>
      <c r="M33" s="1">
        <v>456.71</v>
      </c>
      <c r="N33" s="1">
        <v>155.16999999999999</v>
      </c>
      <c r="O33" s="1">
        <v>139.16999999999999</v>
      </c>
      <c r="R33" s="8">
        <v>0.5</v>
      </c>
      <c r="S33" s="2"/>
      <c r="T33" s="1"/>
      <c r="U33" s="1">
        <v>215971.39</v>
      </c>
      <c r="V33" s="1">
        <v>4148.74</v>
      </c>
      <c r="W33" s="1">
        <v>24937.88</v>
      </c>
    </row>
    <row r="34" spans="10:23" x14ac:dyDescent="0.25">
      <c r="J34" s="8">
        <v>0.5</v>
      </c>
      <c r="K34" s="2">
        <v>44122.96</v>
      </c>
      <c r="L34" s="1">
        <v>65276.66</v>
      </c>
      <c r="M34" s="1">
        <v>1892.53</v>
      </c>
      <c r="N34" s="1">
        <v>1062.8599999999999</v>
      </c>
      <c r="O34" s="1">
        <v>1138.5999999999999</v>
      </c>
      <c r="R34" s="8">
        <v>1</v>
      </c>
      <c r="S34" s="2"/>
      <c r="T34" s="1"/>
      <c r="U34" s="1"/>
      <c r="V34" s="1">
        <v>86352.97</v>
      </c>
      <c r="W34" s="1">
        <v>752585.61</v>
      </c>
    </row>
    <row r="35" spans="10:23" x14ac:dyDescent="0.25">
      <c r="J35" s="8">
        <v>1</v>
      </c>
      <c r="K35" s="2">
        <v>185311.35999999999</v>
      </c>
      <c r="L35" s="1">
        <v>247904.58</v>
      </c>
      <c r="M35" s="1">
        <v>3656.77</v>
      </c>
      <c r="N35" s="1">
        <v>1983.61</v>
      </c>
      <c r="O35" s="1">
        <v>2136.9699999999998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6F9-2F44-4EF1-8220-81FF293015B0}">
  <dimension ref="B3:F18"/>
  <sheetViews>
    <sheetView workbookViewId="0">
      <selection activeCell="F24" sqref="F24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</cols>
  <sheetData>
    <row r="3" spans="2:6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2:6" x14ac:dyDescent="0.25">
      <c r="B4" s="1">
        <v>5</v>
      </c>
      <c r="C4" s="3">
        <v>245</v>
      </c>
      <c r="D4" s="3" t="s">
        <v>47</v>
      </c>
      <c r="E4" s="3" t="s">
        <v>48</v>
      </c>
      <c r="F4" s="3" t="s">
        <v>49</v>
      </c>
    </row>
    <row r="5" spans="2:6" x14ac:dyDescent="0.25">
      <c r="B5" s="1">
        <v>20</v>
      </c>
      <c r="C5" s="3">
        <v>980</v>
      </c>
      <c r="D5" s="3" t="s">
        <v>50</v>
      </c>
      <c r="E5" s="3" t="s">
        <v>51</v>
      </c>
      <c r="F5" s="3" t="s">
        <v>52</v>
      </c>
    </row>
    <row r="6" spans="2:6" x14ac:dyDescent="0.25">
      <c r="B6" s="1">
        <v>50</v>
      </c>
      <c r="C6" s="3">
        <v>2451</v>
      </c>
      <c r="D6" s="3" t="s">
        <v>53</v>
      </c>
      <c r="E6" s="3" t="s">
        <v>54</v>
      </c>
      <c r="F6" s="3" t="s">
        <v>55</v>
      </c>
    </row>
    <row r="7" spans="2:6" x14ac:dyDescent="0.25">
      <c r="B7" s="1">
        <v>100</v>
      </c>
      <c r="C7" s="3">
        <v>4903</v>
      </c>
      <c r="D7" s="3" t="s">
        <v>56</v>
      </c>
      <c r="E7" s="3" t="s">
        <v>57</v>
      </c>
      <c r="F7" s="3" t="s">
        <v>58</v>
      </c>
    </row>
    <row r="14" spans="2:6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</row>
    <row r="15" spans="2:6" x14ac:dyDescent="0.25">
      <c r="B15" s="1">
        <v>5</v>
      </c>
      <c r="C15" s="4">
        <v>245</v>
      </c>
      <c r="D15" s="4" t="s">
        <v>59</v>
      </c>
      <c r="E15" s="4" t="s">
        <v>60</v>
      </c>
      <c r="F15" s="4" t="s">
        <v>61</v>
      </c>
    </row>
    <row r="16" spans="2:6" x14ac:dyDescent="0.25">
      <c r="B16" s="1">
        <v>20</v>
      </c>
      <c r="C16" s="4">
        <v>980</v>
      </c>
      <c r="D16" s="4" t="s">
        <v>62</v>
      </c>
      <c r="E16" s="4" t="s">
        <v>63</v>
      </c>
      <c r="F16" s="4" t="s">
        <v>64</v>
      </c>
    </row>
    <row r="17" spans="2:6" x14ac:dyDescent="0.25">
      <c r="B17" s="1">
        <v>50</v>
      </c>
      <c r="C17" s="4">
        <v>2451</v>
      </c>
      <c r="D17" s="4" t="s">
        <v>65</v>
      </c>
      <c r="E17" s="4" t="s">
        <v>46</v>
      </c>
      <c r="F17" s="4" t="s">
        <v>66</v>
      </c>
    </row>
    <row r="18" spans="2:6" x14ac:dyDescent="0.25">
      <c r="B18" s="1">
        <v>100</v>
      </c>
      <c r="C18" s="4">
        <v>4903</v>
      </c>
      <c r="D18" s="4" t="s">
        <v>46</v>
      </c>
      <c r="E18" s="4" t="s">
        <v>46</v>
      </c>
      <c r="F18" s="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4FBB-5D9E-4E4F-B37F-C20E726A8A9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Reporte_Daniel</vt:lpstr>
      <vt:lpstr>Reporte_Paz</vt:lpstr>
      <vt:lpstr>Reporte_Felipe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>Daniel Santos</cp:lastModifiedBy>
  <cp:revision/>
  <cp:lastPrinted>2023-02-22T04:54:33Z</cp:lastPrinted>
  <dcterms:created xsi:type="dcterms:W3CDTF">2023-02-21T03:29:44Z</dcterms:created>
  <dcterms:modified xsi:type="dcterms:W3CDTF">2023-02-28T01:53:32Z</dcterms:modified>
  <cp:category/>
  <cp:contentStatus/>
</cp:coreProperties>
</file>