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4-10/Laboratorios/Lab 05- Algoritmos de Ordenamientos/"/>
    </mc:Choice>
  </mc:AlternateContent>
  <xr:revisionPtr revIDLastSave="239" documentId="8_{D9F3EF8E-9153-42A5-8ACF-6285D7DFF156}" xr6:coauthVersionLast="47" xr6:coauthVersionMax="47" xr10:uidLastSave="{FB6B758C-E354-455A-A1DC-E6D33EC6DC97}"/>
  <bookViews>
    <workbookView xWindow="-93" yWindow="-93" windowWidth="25786" windowHeight="15586" xr2:uid="{D82936D8-D2C9-4EB2-9CBC-3665F65B95FD}"/>
  </bookViews>
  <sheets>
    <sheet name="01-Data Lab 5" sheetId="1" r:id="rId1"/>
    <sheet name="02-ARRAY_LIST" sheetId="6" r:id="rId2"/>
    <sheet name="03-LINKED_LIST" sheetId="13" r:id="rId3"/>
    <sheet name="04-&lt;&lt;Iterative&gt;&gt; Sort" sheetId="8" r:id="rId4"/>
    <sheet name="05-&lt;&lt;Custom&gt;&gt; Sort" sheetId="14" r:id="rId5"/>
    <sheet name="06-&lt;&lt;Recursive&gt;&gt; Sort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D4" i="1" s="1"/>
  <c r="B5" i="1"/>
  <c r="E5" i="1" s="1"/>
  <c r="C5" i="1"/>
  <c r="D5" i="1"/>
  <c r="B6" i="1"/>
  <c r="D6" i="1" s="1"/>
  <c r="C6" i="1"/>
  <c r="E6" i="1"/>
  <c r="E2" i="1" l="1"/>
  <c r="D2" i="1"/>
  <c r="E3" i="1"/>
  <c r="D3" i="1"/>
  <c r="E4" i="1"/>
  <c r="C4" i="1"/>
  <c r="B10" i="1"/>
  <c r="B11" i="1"/>
  <c r="B12" i="1"/>
  <c r="B13" i="1"/>
  <c r="B14" i="1"/>
  <c r="E14" i="1" l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</calcChain>
</file>

<file path=xl/sharedStrings.xml><?xml version="1.0" encoding="utf-8"?>
<sst xmlns="http://schemas.openxmlformats.org/spreadsheetml/2006/main" count="10" uniqueCount="6">
  <si>
    <t>Porcentaje de la muestra [pct]</t>
  </si>
  <si>
    <r>
      <t>T</t>
    </r>
    <r>
      <rPr>
        <b/>
        <sz val="11"/>
        <color theme="1"/>
        <rFont val="Dax-Regular"/>
      </rPr>
      <t>amaño de la muestra (ARRAY_LIST)</t>
    </r>
  </si>
  <si>
    <t>Tamaño de la muestra (LINKED_LIST)</t>
  </si>
  <si>
    <t>&lt;&lt;Iterative&gt;&gt; Sort [ms]</t>
  </si>
  <si>
    <t>&lt;&lt;Custom&gt;&gt; Sort [ms]</t>
  </si>
  <si>
    <t>&lt;&lt;Recursive&gt;&gt;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</si>
</sst>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'01-Data Lab 5'!$C$1</c:f>
              <c:strCache>
                <c:ptCount val="1"/>
                <c:pt idx="0">
                  <c:v>&lt;&lt;Iterative&gt;&gt;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5'!$C$2:$C$6</c:f>
              <c:numCache>
                <c:formatCode>0.00</c:formatCode>
                <c:ptCount val="5"/>
                <c:pt idx="0">
                  <c:v>1220</c:v>
                </c:pt>
                <c:pt idx="1">
                  <c:v>10820</c:v>
                </c:pt>
                <c:pt idx="2">
                  <c:v>30020</c:v>
                </c:pt>
                <c:pt idx="3">
                  <c:v>76820</c:v>
                </c:pt>
                <c:pt idx="4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'01-Data Lab 5'!$D$1</c:f>
              <c:strCache>
                <c:ptCount val="1"/>
                <c:pt idx="0">
                  <c:v>&lt;&lt;Custom&gt;&gt;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620549569061354E-2"/>
                  <c:y val="-3.5983545576759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5'!$D$2:$D$6</c:f>
              <c:numCache>
                <c:formatCode>0.00</c:formatCode>
                <c:ptCount val="5"/>
                <c:pt idx="0">
                  <c:v>1520</c:v>
                </c:pt>
                <c:pt idx="1">
                  <c:v>13520</c:v>
                </c:pt>
                <c:pt idx="2">
                  <c:v>37520</c:v>
                </c:pt>
                <c:pt idx="3">
                  <c:v>96020</c:v>
                </c:pt>
                <c:pt idx="4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'01-Data Lab 5'!$E$1</c:f>
              <c:strCache>
                <c:ptCount val="1"/>
                <c:pt idx="0">
                  <c:v>&lt;&lt;Recursive&gt;&gt;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5'!$E$2:$E$6</c:f>
              <c:numCache>
                <c:formatCode>0.00</c:formatCode>
                <c:ptCount val="5"/>
                <c:pt idx="0">
                  <c:v>9920</c:v>
                </c:pt>
                <c:pt idx="1">
                  <c:v>119714.68497823011</c:v>
                </c:pt>
                <c:pt idx="2">
                  <c:v>376285.42505688418</c:v>
                </c:pt>
                <c:pt idx="3">
                  <c:v>1072501.4458375969</c:v>
                </c:pt>
                <c:pt idx="4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'01-Data Lab 5'!$C$9</c:f>
              <c:strCache>
                <c:ptCount val="1"/>
                <c:pt idx="0">
                  <c:v>&lt;&lt;Iterative&gt;&gt;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5'!$C$10:$C$14</c:f>
              <c:numCache>
                <c:formatCode>0.00</c:formatCode>
                <c:ptCount val="5"/>
                <c:pt idx="0">
                  <c:v>1350</c:v>
                </c:pt>
                <c:pt idx="1">
                  <c:v>11750</c:v>
                </c:pt>
                <c:pt idx="2">
                  <c:v>32550</c:v>
                </c:pt>
                <c:pt idx="3">
                  <c:v>83250</c:v>
                </c:pt>
                <c:pt idx="4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'01-Data Lab 5'!$D$9</c:f>
              <c:strCache>
                <c:ptCount val="1"/>
                <c:pt idx="0">
                  <c:v>&lt;&lt;Custom&gt;&gt;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59881488552017E-2"/>
                  <c:y val="-2.99965014295114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5'!$D$10:$D$14</c:f>
              <c:numCache>
                <c:formatCode>0.00</c:formatCode>
                <c:ptCount val="5"/>
                <c:pt idx="0">
                  <c:v>1650</c:v>
                </c:pt>
                <c:pt idx="1">
                  <c:v>14450</c:v>
                </c:pt>
                <c:pt idx="2">
                  <c:v>40050</c:v>
                </c:pt>
                <c:pt idx="3">
                  <c:v>102450</c:v>
                </c:pt>
                <c:pt idx="4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'01-Data Lab 5'!$E$9</c:f>
              <c:strCache>
                <c:ptCount val="1"/>
                <c:pt idx="0">
                  <c:v>&lt;&lt;Recursive&gt;&gt;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5'!$E$10:$E$14</c:f>
              <c:numCache>
                <c:formatCode>0.00</c:formatCode>
                <c:ptCount val="5"/>
                <c:pt idx="0">
                  <c:v>10850</c:v>
                </c:pt>
                <c:pt idx="1">
                  <c:v>130626.01997625102</c:v>
                </c:pt>
                <c:pt idx="2">
                  <c:v>410521.37278932816</c:v>
                </c:pt>
                <c:pt idx="3">
                  <c:v>1170029.7590955601</c:v>
                </c:pt>
                <c:pt idx="4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&lt;&lt;Iterative&gt;&gt;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5'!$C$1</c:f>
              <c:strCache>
                <c:ptCount val="1"/>
                <c:pt idx="0">
                  <c:v>&lt;&lt;Iterative&gt;&gt;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5'!$C$2:$C$6</c:f>
              <c:numCache>
                <c:formatCode>0.00</c:formatCode>
                <c:ptCount val="5"/>
                <c:pt idx="0">
                  <c:v>1220</c:v>
                </c:pt>
                <c:pt idx="1">
                  <c:v>10820</c:v>
                </c:pt>
                <c:pt idx="2">
                  <c:v>30020</c:v>
                </c:pt>
                <c:pt idx="3">
                  <c:v>76820</c:v>
                </c:pt>
                <c:pt idx="4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5'!$C$9</c:f>
              <c:strCache>
                <c:ptCount val="1"/>
                <c:pt idx="0">
                  <c:v>&lt;&lt;Iterative&gt;&gt;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5'!$C$10:$C$14</c:f>
              <c:numCache>
                <c:formatCode>0.00</c:formatCode>
                <c:ptCount val="5"/>
                <c:pt idx="0">
                  <c:v>1350</c:v>
                </c:pt>
                <c:pt idx="1">
                  <c:v>11750</c:v>
                </c:pt>
                <c:pt idx="2">
                  <c:v>32550</c:v>
                </c:pt>
                <c:pt idx="3">
                  <c:v>83250</c:v>
                </c:pt>
                <c:pt idx="4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&lt;&lt;Custom&gt;&gt;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5'!$D$1</c:f>
              <c:strCache>
                <c:ptCount val="1"/>
                <c:pt idx="0">
                  <c:v>&lt;&lt;Custom&gt;&gt;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5'!$D$2:$D$6</c:f>
              <c:numCache>
                <c:formatCode>0.00</c:formatCode>
                <c:ptCount val="5"/>
                <c:pt idx="0">
                  <c:v>1520</c:v>
                </c:pt>
                <c:pt idx="1">
                  <c:v>13520</c:v>
                </c:pt>
                <c:pt idx="2">
                  <c:v>37520</c:v>
                </c:pt>
                <c:pt idx="3">
                  <c:v>96020</c:v>
                </c:pt>
                <c:pt idx="4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5'!$D$9</c:f>
              <c:strCache>
                <c:ptCount val="1"/>
                <c:pt idx="0">
                  <c:v>&lt;&lt;Custom&gt;&gt;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5'!$D$10:$D$14</c:f>
              <c:numCache>
                <c:formatCode>0.00</c:formatCode>
                <c:ptCount val="5"/>
                <c:pt idx="0">
                  <c:v>1650</c:v>
                </c:pt>
                <c:pt idx="1">
                  <c:v>14450</c:v>
                </c:pt>
                <c:pt idx="2">
                  <c:v>40050</c:v>
                </c:pt>
                <c:pt idx="3">
                  <c:v>102450</c:v>
                </c:pt>
                <c:pt idx="4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&lt;&lt;Recursive&gt;&gt;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5'!$E$1</c:f>
              <c:strCache>
                <c:ptCount val="1"/>
                <c:pt idx="0">
                  <c:v>&lt;&lt;Recursive&gt;&gt;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5'!$A$2:$A$6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5'!$E$2:$E$6</c:f>
              <c:numCache>
                <c:formatCode>0.00</c:formatCode>
                <c:ptCount val="5"/>
                <c:pt idx="0">
                  <c:v>9920</c:v>
                </c:pt>
                <c:pt idx="1">
                  <c:v>119714.68497823011</c:v>
                </c:pt>
                <c:pt idx="2">
                  <c:v>376285.42505688418</c:v>
                </c:pt>
                <c:pt idx="3">
                  <c:v>1072501.4458375969</c:v>
                </c:pt>
                <c:pt idx="4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'01-Data Lab 5'!$E$9</c:f>
              <c:strCache>
                <c:ptCount val="1"/>
                <c:pt idx="0">
                  <c:v>&lt;&lt;Recursive&gt;&gt;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5'!$A$10:$A$14</c:f>
              <c:numCache>
                <c:formatCode>0.00%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'01-Data Lab 5'!$E$10:$E$14</c:f>
              <c:numCache>
                <c:formatCode>0.00</c:formatCode>
                <c:ptCount val="5"/>
                <c:pt idx="0">
                  <c:v>10850</c:v>
                </c:pt>
                <c:pt idx="1">
                  <c:v>130626.01997625102</c:v>
                </c:pt>
                <c:pt idx="2">
                  <c:v>410521.37278932816</c:v>
                </c:pt>
                <c:pt idx="3">
                  <c:v>1170029.7590955601</c:v>
                </c:pt>
                <c:pt idx="4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E6" totalsRowShown="0" headerRowDxfId="13" dataDxfId="12">
  <autoFilter ref="A1:E6" xr:uid="{B245DDE7-54F2-4A7A-AC17-5CA17DD7B03F}"/>
  <tableColumns count="5">
    <tableColumn id="1" xr3:uid="{A7AF2A2F-BC4B-404E-9B8B-256DA178E68B}" name="Porcentaje de la muestra [pct]" dataDxfId="11"/>
    <tableColumn id="2" xr3:uid="{23CECC62-35E0-466E-9502-4F5CC2E6F7A7}" name="Tamaño de la muestra (ARRAY_LIST)" dataDxfId="10">
      <calculatedColumnFormula>Table1[[#This Row],[Porcentaje de la muestra '[pct']]]*10000</calculatedColumnFormula>
    </tableColumn>
    <tableColumn id="3" xr3:uid="{19B1D273-887B-4392-991E-015D36D99E5B}" name="&lt;&lt;Iterative&gt;&gt; Sort [ms]" dataDxfId="9">
      <calculatedColumnFormula>(1.2*Table1[[#This Row],[Tamaño de la muestra (ARRAY_LIST)]]^2)/1000+20</calculatedColumnFormula>
    </tableColumn>
    <tableColumn id="4" xr3:uid="{56471E76-DCC6-4EED-8237-BCC256B57E91}" name="&lt;&lt;Custom&gt;&gt; Sort [ms]" dataDxfId="8">
      <calculatedColumnFormula>(1.5*Table1[[#This Row],[Tamaño de la muestra (ARRAY_LIST)]]^2)/1000+20</calculatedColumnFormula>
    </tableColumn>
    <tableColumn id="5" xr3:uid="{61DF25D7-A2A3-4D39-B0C6-29804C1B33DB}" name="&lt;&lt;Recursive&gt;&gt; Sort [ms]" dataDxfId="7">
      <calculatedColumnFormula>(1.1*(Table1[[#This Row],[Tamaño de la muestra (ARRAY_LIST)]]*LOG10(Table1[[#This Row],[Tamaño de la muestra (ARRAY_LIST)]]))^2)/1000+20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E14" totalsRowShown="0" headerRowDxfId="6" dataDxfId="5">
  <autoFilter ref="A9:E14" xr:uid="{5C24B5A8-1B8E-4092-B34A-66FF5413D106}"/>
  <tableColumns count="5">
    <tableColumn id="1" xr3:uid="{16584851-71BC-4FF5-B248-C3F46BA653AF}" name="Porcentaje de la muestra [pct]" dataDxfId="0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&lt;&lt;Iterative&gt;&gt; Sort [ms]" dataDxfId="3">
      <calculatedColumnFormula>(1.3*Table13[[#This Row],[Tamaño de la muestra (LINKED_LIST)]]^2)/1000+50</calculatedColumnFormula>
    </tableColumn>
    <tableColumn id="4" xr3:uid="{A5E99D51-DD73-48A7-AE0D-601A8EE89AFA}" name="&lt;&lt;Custom&gt;&gt; Sort [ms]" dataDxfId="2">
      <calculatedColumnFormula>(1.6*Table13[[#This Row],[Tamaño de la muestra (LINKED_LIST)]]^2)/1000+50</calculatedColumnFormula>
    </tableColumn>
    <tableColumn id="5" xr3:uid="{EE99E4CD-A6F0-492B-B754-38221659D42F}" name="&lt;&lt;Recursive&gt;&gt; Sort [ms]" dataDxfId="1">
      <calculatedColumnFormula>(1.2*(Table13[[#This Row],[Tamaño de la muestra (LINKED_LIST)]]*LOG10(Table13[[#This Row],[Tamaño de la muestra (LINKED_LIST)]]))^2)/1000+50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E14"/>
  <sheetViews>
    <sheetView tabSelected="1" zoomScale="90" zoomScaleNormal="90" workbookViewId="0">
      <selection activeCell="B27" sqref="B27"/>
    </sheetView>
  </sheetViews>
  <sheetFormatPr defaultColWidth="8.8203125" defaultRowHeight="14.35" x14ac:dyDescent="0.5"/>
  <cols>
    <col min="1" max="1" width="19.17578125" style="1" bestFit="1" customWidth="1"/>
    <col min="2" max="2" width="25.5859375" style="1" bestFit="1" customWidth="1"/>
    <col min="3" max="3" width="26.5859375" style="1" bestFit="1" customWidth="1"/>
    <col min="4" max="4" width="25.46875" style="1" bestFit="1" customWidth="1"/>
    <col min="5" max="5" width="27.46875" bestFit="1" customWidth="1"/>
  </cols>
  <sheetData>
    <row r="1" spans="1:5" s="6" customFormat="1" ht="27.35" x14ac:dyDescent="0.4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</row>
    <row r="2" spans="1:5" x14ac:dyDescent="0.5">
      <c r="A2" s="3">
        <v>0.1</v>
      </c>
      <c r="B2" s="4">
        <f>Table1[[#This Row],[Porcentaje de la muestra '[pct']]]*10000</f>
        <v>1000</v>
      </c>
      <c r="C2" s="2">
        <f>(1.2*Table1[[#This Row],[Tamaño de la muestra (ARRAY_LIST)]]^2)/1000+20</f>
        <v>1220</v>
      </c>
      <c r="D2" s="2">
        <f>(1.5*Table1[[#This Row],[Tamaño de la muestra (ARRAY_LIST)]]^2)/1000+20</f>
        <v>1520</v>
      </c>
      <c r="E2" s="2">
        <f>(1.1*(Table1[[#This Row],[Tamaño de la muestra (ARRAY_LIST)]]*LOG10(Table1[[#This Row],[Tamaño de la muestra (ARRAY_LIST)]]))^2)/1000+20</f>
        <v>9920</v>
      </c>
    </row>
    <row r="3" spans="1:5" x14ac:dyDescent="0.5">
      <c r="A3" s="3">
        <v>0.3</v>
      </c>
      <c r="B3" s="4">
        <f>Table1[[#This Row],[Porcentaje de la muestra '[pct']]]*10000</f>
        <v>3000</v>
      </c>
      <c r="C3" s="2">
        <f>(1.2*Table1[[#This Row],[Tamaño de la muestra (ARRAY_LIST)]]^2)/1000+20</f>
        <v>10820</v>
      </c>
      <c r="D3" s="2">
        <f>(1.5*Table1[[#This Row],[Tamaño de la muestra (ARRAY_LIST)]]^2)/1000+20</f>
        <v>13520</v>
      </c>
      <c r="E3" s="2">
        <f>(1.1*(Table1[[#This Row],[Tamaño de la muestra (ARRAY_LIST)]]*LOG10(Table1[[#This Row],[Tamaño de la muestra (ARRAY_LIST)]]))^2)/1000+20</f>
        <v>119714.68497823011</v>
      </c>
    </row>
    <row r="4" spans="1:5" x14ac:dyDescent="0.5">
      <c r="A4" s="3">
        <v>0.5</v>
      </c>
      <c r="B4" s="4">
        <f>Table1[[#This Row],[Porcentaje de la muestra '[pct']]]*10000</f>
        <v>5000</v>
      </c>
      <c r="C4" s="2">
        <f>(1.2*Table1[[#This Row],[Tamaño de la muestra (ARRAY_LIST)]]^2)/1000+20</f>
        <v>30020</v>
      </c>
      <c r="D4" s="2">
        <f>(1.5*Table1[[#This Row],[Tamaño de la muestra (ARRAY_LIST)]]^2)/1000+20</f>
        <v>37520</v>
      </c>
      <c r="E4" s="2">
        <f>(1.1*(Table1[[#This Row],[Tamaño de la muestra (ARRAY_LIST)]]*LOG10(Table1[[#This Row],[Tamaño de la muestra (ARRAY_LIST)]]))^2)/1000+20</f>
        <v>376285.42505688418</v>
      </c>
    </row>
    <row r="5" spans="1:5" x14ac:dyDescent="0.5">
      <c r="A5" s="3">
        <v>0.8</v>
      </c>
      <c r="B5" s="4">
        <f>Table1[[#This Row],[Porcentaje de la muestra '[pct']]]*10000</f>
        <v>8000</v>
      </c>
      <c r="C5" s="2">
        <f>(1.2*Table1[[#This Row],[Tamaño de la muestra (ARRAY_LIST)]]^2)/1000+20</f>
        <v>76820</v>
      </c>
      <c r="D5" s="2">
        <f>(1.5*Table1[[#This Row],[Tamaño de la muestra (ARRAY_LIST)]]^2)/1000+20</f>
        <v>96020</v>
      </c>
      <c r="E5" s="2">
        <f>(1.1*(Table1[[#This Row],[Tamaño de la muestra (ARRAY_LIST)]]*LOG10(Table1[[#This Row],[Tamaño de la muestra (ARRAY_LIST)]]))^2)/1000+20</f>
        <v>1072501.4458375969</v>
      </c>
    </row>
    <row r="6" spans="1:5" x14ac:dyDescent="0.5">
      <c r="A6" s="3">
        <v>1</v>
      </c>
      <c r="B6" s="4">
        <f>Table1[[#This Row],[Porcentaje de la muestra '[pct']]]*10000</f>
        <v>10000</v>
      </c>
      <c r="C6" s="2">
        <f>(1.2*Table1[[#This Row],[Tamaño de la muestra (ARRAY_LIST)]]^2)/1000+20</f>
        <v>120020</v>
      </c>
      <c r="D6" s="2">
        <f>(1.5*Table1[[#This Row],[Tamaño de la muestra (ARRAY_LIST)]]^2)/1000+20</f>
        <v>150020</v>
      </c>
      <c r="E6" s="2">
        <f>(1.1*(Table1[[#This Row],[Tamaño de la muestra (ARRAY_LIST)]]*LOG10(Table1[[#This Row],[Tamaño de la muestra (ARRAY_LIST)]]))^2)/1000+20</f>
        <v>1760020.0000000002</v>
      </c>
    </row>
    <row r="9" spans="1:5" s="6" customFormat="1" ht="27.35" x14ac:dyDescent="0.4">
      <c r="A9" s="5" t="s">
        <v>0</v>
      </c>
      <c r="B9" s="5" t="s">
        <v>2</v>
      </c>
      <c r="C9" s="5" t="s">
        <v>3</v>
      </c>
      <c r="D9" s="5" t="s">
        <v>4</v>
      </c>
      <c r="E9" s="5" t="s">
        <v>5</v>
      </c>
    </row>
    <row r="10" spans="1:5" x14ac:dyDescent="0.5">
      <c r="A10" s="3">
        <v>0.1</v>
      </c>
      <c r="B10" s="4">
        <f>Table13[[#This Row],[Porcentaje de la muestra '[pct']]]*10000</f>
        <v>1000</v>
      </c>
      <c r="C10" s="2">
        <f>(1.3*Table13[[#This Row],[Tamaño de la muestra (LINKED_LIST)]]^2)/1000+50</f>
        <v>1350</v>
      </c>
      <c r="D10" s="2">
        <f>(1.6*Table13[[#This Row],[Tamaño de la muestra (LINKED_LIST)]]^2)/1000+50</f>
        <v>1650</v>
      </c>
      <c r="E10" s="2">
        <f>(1.2*(Table13[[#This Row],[Tamaño de la muestra (LINKED_LIST)]]*LOG10(Table13[[#This Row],[Tamaño de la muestra (LINKED_LIST)]]))^2)/1000+50</f>
        <v>10850</v>
      </c>
    </row>
    <row r="11" spans="1:5" x14ac:dyDescent="0.5">
      <c r="A11" s="3">
        <v>0.3</v>
      </c>
      <c r="B11" s="4">
        <f>Table13[[#This Row],[Porcentaje de la muestra '[pct']]]*10000</f>
        <v>3000</v>
      </c>
      <c r="C11" s="4">
        <f>(1.3*Table13[[#This Row],[Tamaño de la muestra (LINKED_LIST)]]^2)/1000+50</f>
        <v>11750</v>
      </c>
      <c r="D11" s="4">
        <f>(1.6*Table13[[#This Row],[Tamaño de la muestra (LINKED_LIST)]]^2)/1000+50</f>
        <v>14450</v>
      </c>
      <c r="E11" s="4">
        <f>(1.2*(Table13[[#This Row],[Tamaño de la muestra (LINKED_LIST)]]*LOG10(Table13[[#This Row],[Tamaño de la muestra (LINKED_LIST)]]))^2)/1000+50</f>
        <v>130626.01997625102</v>
      </c>
    </row>
    <row r="12" spans="1:5" x14ac:dyDescent="0.5">
      <c r="A12" s="3">
        <v>0.5</v>
      </c>
      <c r="B12" s="4">
        <f>Table13[[#This Row],[Porcentaje de la muestra '[pct']]]*10000</f>
        <v>5000</v>
      </c>
      <c r="C12" s="4">
        <f>(1.3*Table13[[#This Row],[Tamaño de la muestra (LINKED_LIST)]]^2)/1000+50</f>
        <v>32550</v>
      </c>
      <c r="D12" s="4">
        <f>(1.6*Table13[[#This Row],[Tamaño de la muestra (LINKED_LIST)]]^2)/1000+50</f>
        <v>40050</v>
      </c>
      <c r="E12" s="4">
        <f>(1.2*(Table13[[#This Row],[Tamaño de la muestra (LINKED_LIST)]]*LOG10(Table13[[#This Row],[Tamaño de la muestra (LINKED_LIST)]]))^2)/1000+50</f>
        <v>410521.37278932816</v>
      </c>
    </row>
    <row r="13" spans="1:5" x14ac:dyDescent="0.5">
      <c r="A13" s="3">
        <v>0.8</v>
      </c>
      <c r="B13" s="4">
        <f>Table13[[#This Row],[Porcentaje de la muestra '[pct']]]*10000</f>
        <v>8000</v>
      </c>
      <c r="C13" s="4">
        <f>(1.3*Table13[[#This Row],[Tamaño de la muestra (LINKED_LIST)]]^2)/1000+50</f>
        <v>83250</v>
      </c>
      <c r="D13" s="4">
        <f>(1.6*Table13[[#This Row],[Tamaño de la muestra (LINKED_LIST)]]^2)/1000+50</f>
        <v>102450</v>
      </c>
      <c r="E13" s="4">
        <f>(1.2*(Table13[[#This Row],[Tamaño de la muestra (LINKED_LIST)]]*LOG10(Table13[[#This Row],[Tamaño de la muestra (LINKED_LIST)]]))^2)/1000+50</f>
        <v>1170029.7590955601</v>
      </c>
    </row>
    <row r="14" spans="1:5" x14ac:dyDescent="0.5">
      <c r="A14" s="3">
        <v>1</v>
      </c>
      <c r="B14" s="4">
        <f>Table13[[#This Row],[Porcentaje de la muestra '[pct']]]*10000</f>
        <v>10000</v>
      </c>
      <c r="C14" s="4">
        <f>(1.3*Table13[[#This Row],[Tamaño de la muestra (LINKED_LIST)]]^2)/1000+50</f>
        <v>130050</v>
      </c>
      <c r="D14" s="4">
        <f>(1.6*Table13[[#This Row],[Tamaño de la muestra (LINKED_LIST)]]^2)/1000+50</f>
        <v>160050</v>
      </c>
      <c r="E14" s="4">
        <f>(1.2*(Table13[[#This Row],[Tamaño de la muestra (LINKED_LIST)]]*LOG10(Table13[[#This Row],[Tamaño de la muestra (LINKED_LIST)]]))^2)/1000+50</f>
        <v>1920050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purl.org/dc/elements/1.1/"/>
    <ds:schemaRef ds:uri="http://purl.org/dc/terms/"/>
    <ds:schemaRef ds:uri="85e30bcc-d76c-4413-8e4d-2dce22fb0743"/>
    <ds:schemaRef ds:uri="http://schemas.openxmlformats.org/package/2006/metadata/core-properties"/>
    <ds:schemaRef ds:uri="http://purl.org/dc/dcmitype/"/>
    <ds:schemaRef ds:uri="164883f8-7691-4ecf-b54a-664c0d0edef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4D72429-8592-4E2D-9A60-DFD77A3B0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01-Data Lab 5</vt:lpstr>
      <vt:lpstr>02-ARRAY_LIST</vt:lpstr>
      <vt:lpstr>03-LINKED_LIST</vt:lpstr>
      <vt:lpstr>04-&lt;&lt;Iterative&gt;&gt; Sort</vt:lpstr>
      <vt:lpstr>05-&lt;&lt;Custom&gt;&gt; Sort</vt:lpstr>
      <vt:lpstr>06-&lt;&lt;Recursive&gt;&gt; 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Santiago Felipe Arteaga Martin</cp:lastModifiedBy>
  <cp:revision/>
  <dcterms:created xsi:type="dcterms:W3CDTF">2021-02-18T03:17:26Z</dcterms:created>
  <dcterms:modified xsi:type="dcterms:W3CDTF">2024-02-20T04:48:59Z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