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4F8D12B5-6F44-47C7-B341-20A63920D9F9}" xr6:coauthVersionLast="46" xr6:coauthVersionMax="46" xr10:uidLastSave="{00000000-0000-0000-0000-000000000000}"/>
  <bookViews>
    <workbookView xWindow="765" yWindow="2520" windowWidth="15375" windowHeight="7875" firstSheet="7" activeTab="7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B9" i="1"/>
  <c r="B10" i="1" s="1"/>
  <c r="B11" i="1" s="1"/>
  <c r="B8" i="1"/>
  <c r="C9" i="1"/>
  <c r="C10" i="1" s="1"/>
  <c r="C11" i="1" s="1"/>
  <c r="C8" i="1"/>
  <c r="D11" i="1"/>
  <c r="E11" i="1"/>
  <c r="F11" i="1"/>
  <c r="F22" i="1"/>
  <c r="F23" i="1" s="1"/>
  <c r="F24" i="1" s="1"/>
  <c r="F21" i="1"/>
  <c r="E21" i="1"/>
  <c r="E22" i="1"/>
  <c r="E23" i="1" s="1"/>
  <c r="E24" i="1" s="1"/>
  <c r="D20" i="1"/>
  <c r="D21" i="1"/>
  <c r="D22" i="1"/>
  <c r="D23" i="1"/>
  <c r="D24" i="1"/>
  <c r="D19" i="1"/>
  <c r="B18" i="1"/>
  <c r="B19" i="1"/>
  <c r="B20" i="1"/>
  <c r="B21" i="1"/>
  <c r="B22" i="1"/>
  <c r="B23" i="1"/>
  <c r="B24" i="1"/>
  <c r="C18" i="1"/>
  <c r="C19" i="1"/>
  <c r="C20" i="1" s="1"/>
  <c r="C21" i="1" s="1"/>
  <c r="C22" i="1" s="1"/>
  <c r="C23" i="1" s="1"/>
  <c r="C24" i="1" s="1"/>
  <c r="C17" i="1"/>
  <c r="B17" i="1"/>
  <c r="A8" i="1"/>
</calcChain>
</file>

<file path=xl/sharedStrings.xml><?xml version="1.0" encoding="utf-8"?>
<sst xmlns="http://schemas.openxmlformats.org/spreadsheetml/2006/main" count="15" uniqueCount="10">
  <si>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</si>
  <si>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</si>
  <si>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</si>
  <si>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</si>
  <si>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</si>
  <si>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</si>
  <si>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</si>
  <si>
    <t>31.25</t>
  </si>
  <si>
    <t>375.0</t>
  </si>
  <si>
    <t>875.0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</si>
</sst>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General</c:formatCode>
                <c:ptCount val="10"/>
                <c:pt idx="0" formatCode="#,##0">
                  <c:v>484.375</c:v>
                </c:pt>
                <c:pt idx="1">
                  <c:v>1844</c:v>
                </c:pt>
                <c:pt idx="2">
                  <c:v>8094</c:v>
                </c:pt>
                <c:pt idx="3" formatCode="#,##0">
                  <c:v>32015.625</c:v>
                </c:pt>
                <c:pt idx="4" formatCode="#,##0">
                  <c:v>138140.625</c:v>
                </c:pt>
                <c:pt idx="5">
                  <c:v>575032</c:v>
                </c:pt>
                <c:pt idx="6" formatCode="0.00">
                  <c:v>2392133.12</c:v>
                </c:pt>
                <c:pt idx="7" formatCode="0.00">
                  <c:v>9951273.7792000007</c:v>
                </c:pt>
                <c:pt idx="8" formatCode="0.00">
                  <c:v>41397298.921472006</c:v>
                </c:pt>
                <c:pt idx="9" formatCode="0.00">
                  <c:v>172212763.51332355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General</c:formatCode>
                <c:ptCount val="10"/>
                <c:pt idx="0">
                  <c:v>469</c:v>
                </c:pt>
                <c:pt idx="1">
                  <c:v>2063</c:v>
                </c:pt>
                <c:pt idx="2">
                  <c:v>10875</c:v>
                </c:pt>
                <c:pt idx="3">
                  <c:v>34719</c:v>
                </c:pt>
                <c:pt idx="4">
                  <c:v>150375</c:v>
                </c:pt>
                <c:pt idx="5" formatCode="#,##0">
                  <c:v>625015.625</c:v>
                </c:pt>
                <c:pt idx="6" formatCode="0.00">
                  <c:v>2600065</c:v>
                </c:pt>
                <c:pt idx="7" formatCode="0.00">
                  <c:v>10816270.4</c:v>
                </c:pt>
                <c:pt idx="8" formatCode="0.00">
                  <c:v>44995684.864</c:v>
                </c:pt>
                <c:pt idx="9" formatCode="0.00">
                  <c:v>187182049.03424001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#,##0</c:formatCode>
                <c:ptCount val="10"/>
                <c:pt idx="0">
                  <c:v>15.625</c:v>
                </c:pt>
                <c:pt idx="1">
                  <c:v>46.875</c:v>
                </c:pt>
                <c:pt idx="2" formatCode="General">
                  <c:v>125</c:v>
                </c:pt>
                <c:pt idx="3" formatCode="General">
                  <c:v>313</c:v>
                </c:pt>
                <c:pt idx="4">
                  <c:v>734.375</c:v>
                </c:pt>
                <c:pt idx="5" formatCode="General">
                  <c:v>1781</c:v>
                </c:pt>
                <c:pt idx="6" formatCode="General">
                  <c:v>4125</c:v>
                </c:pt>
                <c:pt idx="7">
                  <c:v>12765.625</c:v>
                </c:pt>
                <c:pt idx="8">
                  <c:v>26265.625</c:v>
                </c:pt>
                <c:pt idx="9" formatCode="0.00">
                  <c:v>65664.0625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General</c:formatCode>
                <c:ptCount val="10"/>
                <c:pt idx="0" formatCode="#,##0">
                  <c:v>15.625</c:v>
                </c:pt>
                <c:pt idx="1">
                  <c:v>31.25</c:v>
                </c:pt>
                <c:pt idx="2" formatCode="#,##0">
                  <c:v>78.125</c:v>
                </c:pt>
                <c:pt idx="3">
                  <c:v>188</c:v>
                </c:pt>
                <c:pt idx="4" formatCode="#,##0">
                  <c:v>421.875</c:v>
                </c:pt>
                <c:pt idx="5">
                  <c:v>844</c:v>
                </c:pt>
                <c:pt idx="6">
                  <c:v>1906</c:v>
                </c:pt>
                <c:pt idx="7" formatCode="#,##0">
                  <c:v>4046.875</c:v>
                </c:pt>
                <c:pt idx="8" formatCode="#,##0">
                  <c:v>9109.375</c:v>
                </c:pt>
                <c:pt idx="9" formatCode="0.00">
                  <c:v>20496.09375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General</c:formatCode>
                <c:ptCount val="10"/>
                <c:pt idx="0" formatCode="#,##0">
                  <c:v>15625</c:v>
                </c:pt>
                <c:pt idx="1">
                  <c:v>0</c:v>
                </c:pt>
                <c:pt idx="2">
                  <c:v>63</c:v>
                </c:pt>
                <c:pt idx="3" formatCode="#,##0">
                  <c:v>171875</c:v>
                </c:pt>
                <c:pt idx="4">
                  <c:v>0</c:v>
                </c:pt>
                <c:pt idx="5">
                  <c:v>0</c:v>
                </c:pt>
                <c:pt idx="6" formatCode="#,##0">
                  <c:v>1828</c:v>
                </c:pt>
                <c:pt idx="7" formatCode="#,##0">
                  <c:v>4297</c:v>
                </c:pt>
                <c:pt idx="8" formatCode="#,##0">
                  <c:v>8984.375</c:v>
                </c:pt>
                <c:pt idx="9" formatCode="0.00">
                  <c:v>18867.1875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General</c:formatCode>
                <c:ptCount val="10"/>
                <c:pt idx="0">
                  <c:v>39625</c:v>
                </c:pt>
                <c:pt idx="1">
                  <c:v>316906</c:v>
                </c:pt>
                <c:pt idx="2" formatCode="0.00">
                  <c:v>2535248</c:v>
                </c:pt>
                <c:pt idx="3" formatCode="0.00">
                  <c:v>20281984</c:v>
                </c:pt>
                <c:pt idx="4" formatCode="0.00">
                  <c:v>162255872</c:v>
                </c:pt>
                <c:pt idx="5" formatCode="0.00">
                  <c:v>1298046976</c:v>
                </c:pt>
                <c:pt idx="6" formatCode="0.00">
                  <c:v>10384375808</c:v>
                </c:pt>
                <c:pt idx="7" formatCode="0.00">
                  <c:v>83075006464</c:v>
                </c:pt>
                <c:pt idx="8" formatCode="0.00">
                  <c:v>664600051712</c:v>
                </c:pt>
                <c:pt idx="9" formatCode="0.00">
                  <c:v>5316800413696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General</c:formatCode>
                <c:ptCount val="10"/>
                <c:pt idx="0">
                  <c:v>37031</c:v>
                </c:pt>
                <c:pt idx="1">
                  <c:v>294047</c:v>
                </c:pt>
                <c:pt idx="2" formatCode="0.00">
                  <c:v>2322971.3000000003</c:v>
                </c:pt>
                <c:pt idx="3" formatCode="0.00">
                  <c:v>18351473.270000003</c:v>
                </c:pt>
                <c:pt idx="4" formatCode="0.00">
                  <c:v>144976638.83300003</c:v>
                </c:pt>
                <c:pt idx="5" formatCode="0.00">
                  <c:v>1145315446.7807002</c:v>
                </c:pt>
                <c:pt idx="6" formatCode="0.00">
                  <c:v>9047992029.5675316</c:v>
                </c:pt>
                <c:pt idx="7" formatCode="0.00">
                  <c:v>71479137033.583496</c:v>
                </c:pt>
                <c:pt idx="8" formatCode="0.00">
                  <c:v>564685182565.30969</c:v>
                </c:pt>
                <c:pt idx="9" formatCode="0.00">
                  <c:v>4461012942265.9463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General</c:formatCode>
                <c:ptCount val="10"/>
                <c:pt idx="0">
                  <c:v>1891</c:v>
                </c:pt>
                <c:pt idx="1">
                  <c:v>10375</c:v>
                </c:pt>
                <c:pt idx="2">
                  <c:v>44969</c:v>
                </c:pt>
                <c:pt idx="3">
                  <c:v>204547</c:v>
                </c:pt>
                <c:pt idx="4">
                  <c:v>920461.5</c:v>
                </c:pt>
                <c:pt idx="5">
                  <c:v>4142076.75</c:v>
                </c:pt>
                <c:pt idx="6">
                  <c:v>18639345.375</c:v>
                </c:pt>
                <c:pt idx="7">
                  <c:v>83877054.1875</c:v>
                </c:pt>
                <c:pt idx="8">
                  <c:v>377446743.84375</c:v>
                </c:pt>
                <c:pt idx="9">
                  <c:v>1698510347.296875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General</c:formatCode>
                <c:ptCount val="10"/>
                <c:pt idx="0">
                  <c:v>1250</c:v>
                </c:pt>
                <c:pt idx="1">
                  <c:v>6313</c:v>
                </c:pt>
                <c:pt idx="2">
                  <c:v>26219</c:v>
                </c:pt>
                <c:pt idx="3">
                  <c:v>145755</c:v>
                </c:pt>
                <c:pt idx="4">
                  <c:v>592813</c:v>
                </c:pt>
                <c:pt idx="5" formatCode="0.00">
                  <c:v>2371252</c:v>
                </c:pt>
                <c:pt idx="6" formatCode="0.00">
                  <c:v>9485008</c:v>
                </c:pt>
                <c:pt idx="7" formatCode="0.00">
                  <c:v>37940032</c:v>
                </c:pt>
                <c:pt idx="8" formatCode="0.00">
                  <c:v>151760128</c:v>
                </c:pt>
                <c:pt idx="9" formatCode="0.00">
                  <c:v>607040512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General</c:formatCode>
                <c:ptCount val="10"/>
                <c:pt idx="0">
                  <c:v>172</c:v>
                </c:pt>
                <c:pt idx="1">
                  <c:v>734</c:v>
                </c:pt>
                <c:pt idx="2">
                  <c:v>2969</c:v>
                </c:pt>
                <c:pt idx="3">
                  <c:v>16734</c:v>
                </c:pt>
                <c:pt idx="4">
                  <c:v>49094</c:v>
                </c:pt>
                <c:pt idx="5" formatCode="0.00">
                  <c:v>208766</c:v>
                </c:pt>
                <c:pt idx="6" formatCode="0.00">
                  <c:v>887255.5</c:v>
                </c:pt>
                <c:pt idx="7" formatCode="0.00">
                  <c:v>3770835.875</c:v>
                </c:pt>
                <c:pt idx="8" formatCode="0.00">
                  <c:v>16026052.46875</c:v>
                </c:pt>
                <c:pt idx="9" formatCode="0.00">
                  <c:v>68110722.9921875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General</c:formatCode>
                <c:ptCount val="10"/>
                <c:pt idx="0" formatCode="#,##0">
                  <c:v>484.375</c:v>
                </c:pt>
                <c:pt idx="1">
                  <c:v>1844</c:v>
                </c:pt>
                <c:pt idx="2">
                  <c:v>8094</c:v>
                </c:pt>
                <c:pt idx="3" formatCode="#,##0">
                  <c:v>32015.625</c:v>
                </c:pt>
                <c:pt idx="4" formatCode="#,##0">
                  <c:v>138140.625</c:v>
                </c:pt>
                <c:pt idx="5">
                  <c:v>575032</c:v>
                </c:pt>
                <c:pt idx="6" formatCode="0.00">
                  <c:v>2392133.12</c:v>
                </c:pt>
                <c:pt idx="7" formatCode="0.00">
                  <c:v>9951273.7792000007</c:v>
                </c:pt>
                <c:pt idx="8" formatCode="0.00">
                  <c:v>41397298.921472006</c:v>
                </c:pt>
                <c:pt idx="9" formatCode="0.00">
                  <c:v>172212763.51332355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General</c:formatCode>
                <c:ptCount val="10"/>
                <c:pt idx="0">
                  <c:v>39625</c:v>
                </c:pt>
                <c:pt idx="1">
                  <c:v>316906</c:v>
                </c:pt>
                <c:pt idx="2" formatCode="0.00">
                  <c:v>2535248</c:v>
                </c:pt>
                <c:pt idx="3" formatCode="0.00">
                  <c:v>20281984</c:v>
                </c:pt>
                <c:pt idx="4" formatCode="0.00">
                  <c:v>162255872</c:v>
                </c:pt>
                <c:pt idx="5" formatCode="0.00">
                  <c:v>1298046976</c:v>
                </c:pt>
                <c:pt idx="6" formatCode="0.00">
                  <c:v>10384375808</c:v>
                </c:pt>
                <c:pt idx="7" formatCode="0.00">
                  <c:v>83075006464</c:v>
                </c:pt>
                <c:pt idx="8" formatCode="0.00">
                  <c:v>664600051712</c:v>
                </c:pt>
                <c:pt idx="9" formatCode="0.00">
                  <c:v>5316800413696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General</c:formatCode>
                <c:ptCount val="10"/>
                <c:pt idx="0">
                  <c:v>469</c:v>
                </c:pt>
                <c:pt idx="1">
                  <c:v>2063</c:v>
                </c:pt>
                <c:pt idx="2">
                  <c:v>10875</c:v>
                </c:pt>
                <c:pt idx="3">
                  <c:v>34719</c:v>
                </c:pt>
                <c:pt idx="4">
                  <c:v>150375</c:v>
                </c:pt>
                <c:pt idx="5" formatCode="#,##0">
                  <c:v>625015.625</c:v>
                </c:pt>
                <c:pt idx="6" formatCode="0.00">
                  <c:v>2600065</c:v>
                </c:pt>
                <c:pt idx="7" formatCode="0.00">
                  <c:v>10816270.4</c:v>
                </c:pt>
                <c:pt idx="8" formatCode="0.00">
                  <c:v>44995684.864</c:v>
                </c:pt>
                <c:pt idx="9" formatCode="0.00">
                  <c:v>187182049.03424001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General</c:formatCode>
                <c:ptCount val="10"/>
                <c:pt idx="0">
                  <c:v>37031</c:v>
                </c:pt>
                <c:pt idx="1">
                  <c:v>294047</c:v>
                </c:pt>
                <c:pt idx="2" formatCode="0.00">
                  <c:v>2322971.3000000003</c:v>
                </c:pt>
                <c:pt idx="3" formatCode="0.00">
                  <c:v>18351473.270000003</c:v>
                </c:pt>
                <c:pt idx="4" formatCode="0.00">
                  <c:v>144976638.83300003</c:v>
                </c:pt>
                <c:pt idx="5" formatCode="0.00">
                  <c:v>1145315446.7807002</c:v>
                </c:pt>
                <c:pt idx="6" formatCode="0.00">
                  <c:v>9047992029.5675316</c:v>
                </c:pt>
                <c:pt idx="7" formatCode="0.00">
                  <c:v>71479137033.583496</c:v>
                </c:pt>
                <c:pt idx="8" formatCode="0.00">
                  <c:v>564685182565.30969</c:v>
                </c:pt>
                <c:pt idx="9" formatCode="0.00">
                  <c:v>4461012942265.9463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#,##0</c:formatCode>
                <c:ptCount val="10"/>
                <c:pt idx="0">
                  <c:v>15.625</c:v>
                </c:pt>
                <c:pt idx="1">
                  <c:v>46.875</c:v>
                </c:pt>
                <c:pt idx="2" formatCode="General">
                  <c:v>125</c:v>
                </c:pt>
                <c:pt idx="3" formatCode="General">
                  <c:v>313</c:v>
                </c:pt>
                <c:pt idx="4">
                  <c:v>734.375</c:v>
                </c:pt>
                <c:pt idx="5" formatCode="General">
                  <c:v>1781</c:v>
                </c:pt>
                <c:pt idx="6" formatCode="General">
                  <c:v>4125</c:v>
                </c:pt>
                <c:pt idx="7">
                  <c:v>12765.625</c:v>
                </c:pt>
                <c:pt idx="8">
                  <c:v>26265.625</c:v>
                </c:pt>
                <c:pt idx="9" formatCode="0.00">
                  <c:v>65664.0625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General</c:formatCode>
                <c:ptCount val="10"/>
                <c:pt idx="0">
                  <c:v>1891</c:v>
                </c:pt>
                <c:pt idx="1">
                  <c:v>10375</c:v>
                </c:pt>
                <c:pt idx="2">
                  <c:v>44969</c:v>
                </c:pt>
                <c:pt idx="3">
                  <c:v>204547</c:v>
                </c:pt>
                <c:pt idx="4">
                  <c:v>920461.5</c:v>
                </c:pt>
                <c:pt idx="5">
                  <c:v>4142076.75</c:v>
                </c:pt>
                <c:pt idx="6">
                  <c:v>18639345.375</c:v>
                </c:pt>
                <c:pt idx="7">
                  <c:v>83877054.1875</c:v>
                </c:pt>
                <c:pt idx="8">
                  <c:v>377446743.84375</c:v>
                </c:pt>
                <c:pt idx="9">
                  <c:v>1698510347.296875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General</c:formatCode>
                <c:ptCount val="10"/>
                <c:pt idx="0" formatCode="#,##0">
                  <c:v>15.625</c:v>
                </c:pt>
                <c:pt idx="1">
                  <c:v>31.25</c:v>
                </c:pt>
                <c:pt idx="2" formatCode="#,##0">
                  <c:v>78.125</c:v>
                </c:pt>
                <c:pt idx="3">
                  <c:v>188</c:v>
                </c:pt>
                <c:pt idx="4" formatCode="#,##0">
                  <c:v>421.875</c:v>
                </c:pt>
                <c:pt idx="5">
                  <c:v>844</c:v>
                </c:pt>
                <c:pt idx="6">
                  <c:v>1906</c:v>
                </c:pt>
                <c:pt idx="7" formatCode="#,##0">
                  <c:v>4046.875</c:v>
                </c:pt>
                <c:pt idx="8" formatCode="#,##0">
                  <c:v>9109.375</c:v>
                </c:pt>
                <c:pt idx="9" formatCode="0.00">
                  <c:v>20496.09375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General</c:formatCode>
                <c:ptCount val="10"/>
                <c:pt idx="0">
                  <c:v>1250</c:v>
                </c:pt>
                <c:pt idx="1">
                  <c:v>6313</c:v>
                </c:pt>
                <c:pt idx="2">
                  <c:v>26219</c:v>
                </c:pt>
                <c:pt idx="3">
                  <c:v>145755</c:v>
                </c:pt>
                <c:pt idx="4">
                  <c:v>592813</c:v>
                </c:pt>
                <c:pt idx="5" formatCode="0.00">
                  <c:v>2371252</c:v>
                </c:pt>
                <c:pt idx="6" formatCode="0.00">
                  <c:v>9485008</c:v>
                </c:pt>
                <c:pt idx="7" formatCode="0.00">
                  <c:v>37940032</c:v>
                </c:pt>
                <c:pt idx="8" formatCode="0.00">
                  <c:v>151760128</c:v>
                </c:pt>
                <c:pt idx="9" formatCode="0.00">
                  <c:v>607040512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 formatCode="0.00">
                  <c:v>700000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General</c:formatCode>
                <c:ptCount val="10"/>
                <c:pt idx="0" formatCode="#,##0">
                  <c:v>15625</c:v>
                </c:pt>
                <c:pt idx="1">
                  <c:v>0</c:v>
                </c:pt>
                <c:pt idx="2">
                  <c:v>63</c:v>
                </c:pt>
                <c:pt idx="3" formatCode="#,##0">
                  <c:v>171875</c:v>
                </c:pt>
                <c:pt idx="4">
                  <c:v>0</c:v>
                </c:pt>
                <c:pt idx="5">
                  <c:v>0</c:v>
                </c:pt>
                <c:pt idx="6" formatCode="#,##0">
                  <c:v>1828</c:v>
                </c:pt>
                <c:pt idx="7" formatCode="#,##0">
                  <c:v>4297</c:v>
                </c:pt>
                <c:pt idx="8" formatCode="#,##0">
                  <c:v>8984.375</c:v>
                </c:pt>
                <c:pt idx="9" formatCode="0.00">
                  <c:v>18867.1875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General</c:formatCode>
                <c:ptCount val="10"/>
                <c:pt idx="0">
                  <c:v>172</c:v>
                </c:pt>
                <c:pt idx="1">
                  <c:v>734</c:v>
                </c:pt>
                <c:pt idx="2">
                  <c:v>2969</c:v>
                </c:pt>
                <c:pt idx="3">
                  <c:v>16734</c:v>
                </c:pt>
                <c:pt idx="4">
                  <c:v>49094</c:v>
                </c:pt>
                <c:pt idx="5" formatCode="0.00">
                  <c:v>208766</c:v>
                </c:pt>
                <c:pt idx="6" formatCode="0.00">
                  <c:v>887255.5</c:v>
                </c:pt>
                <c:pt idx="7" formatCode="0.00">
                  <c:v>3770835.875</c:v>
                </c:pt>
                <c:pt idx="8" formatCode="0.00">
                  <c:v>16026052.46875</c:v>
                </c:pt>
                <c:pt idx="9" formatCode="0.00">
                  <c:v>68110722.9921875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tabSelected="1" zoomScale="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15" dataDxfId="14">
  <autoFilter ref="A1:F11" xr:uid="{B245DDE7-54F2-4A7A-AC17-5CA17DD7B03F}"/>
  <tableColumns count="6">
    <tableColumn id="1" xr3:uid="{A7AF2A2F-BC4B-404E-9B8B-256DA178E68B}" name="Tamaño de la muestra (ARRAYLIST)" dataDxfId="13"/>
    <tableColumn id="2" xr3:uid="{23CECC62-35E0-466E-9502-4F5CC2E6F7A7}" name="Insertion Sort [ms]" dataDxfId="12"/>
    <tableColumn id="3" xr3:uid="{19B1D273-887B-4392-991E-015D36D99E5B}" name="Selec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7" dataDxfId="6">
  <autoFilter ref="A14:F24" xr:uid="{5C24B5A8-1B8E-4092-B34A-66FF5413D106}"/>
  <tableColumns count="6">
    <tableColumn id="1" xr3:uid="{16584851-71BC-4FF5-B248-C3F46BA653AF}" name="Tamaño de la muestra (LINKED_LIST)" dataDxfId="5"/>
    <tableColumn id="2" xr3:uid="{4F9B7329-040C-4D35-96E7-B9181424DC65}" name="Insertion Sort [ms]" dataDxfId="4"/>
    <tableColumn id="3" xr3:uid="{BDA028DF-4CED-4928-B040-96AD8F8A43EB}" name="Selec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workbookViewId="0">
      <selection activeCell="C20" sqref="C20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  <col min="5" max="6" width="22.140625" customWidth="1"/>
  </cols>
  <sheetData>
    <row r="1" spans="1:6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>
      <c r="A2" s="1">
        <v>1000</v>
      </c>
      <c r="B2" s="6">
        <v>484.375</v>
      </c>
      <c r="C2" s="7">
        <v>469</v>
      </c>
      <c r="D2" s="8">
        <v>15.625</v>
      </c>
      <c r="E2" s="8">
        <v>15.625</v>
      </c>
      <c r="F2" s="8">
        <v>15625</v>
      </c>
    </row>
    <row r="3" spans="1:6">
      <c r="A3" s="1">
        <v>2000</v>
      </c>
      <c r="B3" s="9">
        <v>1844</v>
      </c>
      <c r="C3" s="9">
        <v>2063</v>
      </c>
      <c r="D3" s="10">
        <v>46.875</v>
      </c>
      <c r="E3" s="11">
        <v>31.25</v>
      </c>
      <c r="F3" s="11" t="s">
        <v>7</v>
      </c>
    </row>
    <row r="4" spans="1:6">
      <c r="A4" s="1">
        <v>4000</v>
      </c>
      <c r="B4" s="7">
        <v>8094</v>
      </c>
      <c r="C4" s="7">
        <v>10875</v>
      </c>
      <c r="D4" s="7">
        <v>125</v>
      </c>
      <c r="E4" s="8">
        <v>78.125</v>
      </c>
      <c r="F4" s="7">
        <v>63</v>
      </c>
    </row>
    <row r="5" spans="1:6">
      <c r="A5" s="1">
        <v>8000</v>
      </c>
      <c r="B5" s="10">
        <v>32015.625</v>
      </c>
      <c r="C5" s="9">
        <v>34719</v>
      </c>
      <c r="D5" s="9">
        <v>313</v>
      </c>
      <c r="E5" s="11">
        <v>188</v>
      </c>
      <c r="F5" s="12">
        <v>171875</v>
      </c>
    </row>
    <row r="6" spans="1:6">
      <c r="A6" s="1">
        <v>16000</v>
      </c>
      <c r="B6" s="8">
        <v>138140.625</v>
      </c>
      <c r="C6" s="7">
        <v>150375</v>
      </c>
      <c r="D6" s="8">
        <v>734.375</v>
      </c>
      <c r="E6" s="8">
        <v>421.875</v>
      </c>
      <c r="F6" s="7" t="s">
        <v>8</v>
      </c>
    </row>
    <row r="7" spans="1:6">
      <c r="A7" s="1">
        <v>32000</v>
      </c>
      <c r="B7" s="9">
        <v>575032</v>
      </c>
      <c r="C7" s="10">
        <v>625015.625</v>
      </c>
      <c r="D7" s="9">
        <v>1781</v>
      </c>
      <c r="E7" s="11">
        <v>844</v>
      </c>
      <c r="F7" s="11" t="s">
        <v>9</v>
      </c>
    </row>
    <row r="8" spans="1:6">
      <c r="A8" s="4">
        <f>700000</f>
        <v>700000</v>
      </c>
      <c r="B8" s="4">
        <f>4.16*B7</f>
        <v>2392133.12</v>
      </c>
      <c r="C8" s="4">
        <f>4.16*C7</f>
        <v>2600065</v>
      </c>
      <c r="D8" s="13">
        <v>4125</v>
      </c>
      <c r="E8" s="7">
        <v>1906</v>
      </c>
      <c r="F8" s="8">
        <v>1828</v>
      </c>
    </row>
    <row r="9" spans="1:6">
      <c r="A9" s="1">
        <v>128000</v>
      </c>
      <c r="B9" s="4">
        <f t="shared" ref="B9:B11" si="0">4.16*B8</f>
        <v>9951273.7792000007</v>
      </c>
      <c r="C9" s="4">
        <f t="shared" ref="C9:C11" si="1">4.16*C8</f>
        <v>10816270.4</v>
      </c>
      <c r="D9" s="10">
        <v>12765.625</v>
      </c>
      <c r="E9" s="12">
        <v>4046.875</v>
      </c>
      <c r="F9" s="12">
        <v>4297</v>
      </c>
    </row>
    <row r="10" spans="1:6">
      <c r="A10" s="1">
        <v>256000</v>
      </c>
      <c r="B10" s="4">
        <f t="shared" si="0"/>
        <v>41397298.921472006</v>
      </c>
      <c r="C10" s="4">
        <f t="shared" si="1"/>
        <v>44995684.864</v>
      </c>
      <c r="D10" s="8">
        <v>26265.625</v>
      </c>
      <c r="E10" s="8">
        <v>9109.375</v>
      </c>
      <c r="F10" s="8">
        <v>8984.375</v>
      </c>
    </row>
    <row r="11" spans="1:6">
      <c r="A11" s="1">
        <v>512000</v>
      </c>
      <c r="B11" s="4">
        <f t="shared" si="0"/>
        <v>172212763.51332355</v>
      </c>
      <c r="C11" s="4">
        <f t="shared" si="1"/>
        <v>187182049.03424001</v>
      </c>
      <c r="D11" s="4">
        <f>2.5*D10</f>
        <v>65664.0625</v>
      </c>
      <c r="E11" s="5">
        <f>2.25*E10</f>
        <v>20496.09375</v>
      </c>
      <c r="F11" s="5">
        <f>2.1*F10</f>
        <v>18867.1875</v>
      </c>
    </row>
    <row r="14" spans="1:6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6">
      <c r="A15" s="1">
        <v>1000</v>
      </c>
      <c r="B15" s="13">
        <v>39625</v>
      </c>
      <c r="C15" s="7">
        <v>37031</v>
      </c>
      <c r="D15" s="7">
        <v>1891</v>
      </c>
      <c r="E15" s="7">
        <v>1250</v>
      </c>
      <c r="F15" s="7">
        <v>172</v>
      </c>
    </row>
    <row r="16" spans="1:6">
      <c r="A16" s="1">
        <v>2000</v>
      </c>
      <c r="B16" s="9">
        <v>316906</v>
      </c>
      <c r="C16" s="9">
        <v>294047</v>
      </c>
      <c r="D16" s="9">
        <v>10375</v>
      </c>
      <c r="E16" s="11">
        <v>6313</v>
      </c>
      <c r="F16" s="11">
        <v>734</v>
      </c>
    </row>
    <row r="17" spans="1:6">
      <c r="A17" s="1">
        <v>4000</v>
      </c>
      <c r="B17" s="4">
        <f>B16*8</f>
        <v>2535248</v>
      </c>
      <c r="C17" s="4">
        <f>7.9*C16</f>
        <v>2322971.3000000003</v>
      </c>
      <c r="D17" s="13">
        <v>44969</v>
      </c>
      <c r="E17" s="7">
        <v>26219</v>
      </c>
      <c r="F17" s="7">
        <v>2969</v>
      </c>
    </row>
    <row r="18" spans="1:6">
      <c r="A18" s="1">
        <v>8000</v>
      </c>
      <c r="B18" s="4">
        <f t="shared" ref="B18:B24" si="2">B17*8</f>
        <v>20281984</v>
      </c>
      <c r="C18" s="4">
        <f t="shared" ref="C18:C24" si="3">7.9*C17</f>
        <v>18351473.270000003</v>
      </c>
      <c r="D18" s="9">
        <v>204547</v>
      </c>
      <c r="E18" s="11">
        <v>145755</v>
      </c>
      <c r="F18" s="11">
        <v>16734</v>
      </c>
    </row>
    <row r="19" spans="1:6">
      <c r="A19" s="1">
        <v>16000</v>
      </c>
      <c r="B19" s="4">
        <f t="shared" si="2"/>
        <v>162255872</v>
      </c>
      <c r="C19" s="4">
        <f t="shared" si="3"/>
        <v>144976638.83300003</v>
      </c>
      <c r="D19" s="13">
        <f>4.5*D18</f>
        <v>920461.5</v>
      </c>
      <c r="E19" s="7">
        <v>592813</v>
      </c>
      <c r="F19" s="7">
        <v>49094</v>
      </c>
    </row>
    <row r="20" spans="1:6">
      <c r="A20" s="1">
        <v>32000</v>
      </c>
      <c r="B20" s="4">
        <f t="shared" si="2"/>
        <v>1298046976</v>
      </c>
      <c r="C20" s="4">
        <f t="shared" si="3"/>
        <v>1145315446.7807002</v>
      </c>
      <c r="D20" s="13">
        <f t="shared" ref="D20:D24" si="4">4.5*D19</f>
        <v>4142076.75</v>
      </c>
      <c r="E20" s="5">
        <f>4*E19</f>
        <v>2371252</v>
      </c>
      <c r="F20" s="5">
        <v>208766</v>
      </c>
    </row>
    <row r="21" spans="1:6">
      <c r="A21" s="1">
        <v>64000</v>
      </c>
      <c r="B21" s="4">
        <f t="shared" si="2"/>
        <v>10384375808</v>
      </c>
      <c r="C21" s="4">
        <f t="shared" si="3"/>
        <v>9047992029.5675316</v>
      </c>
      <c r="D21" s="13">
        <f t="shared" si="4"/>
        <v>18639345.375</v>
      </c>
      <c r="E21" s="5">
        <f t="shared" ref="E21:E24" si="5">4*E20</f>
        <v>9485008</v>
      </c>
      <c r="F21" s="5">
        <f>4.25*F20</f>
        <v>887255.5</v>
      </c>
    </row>
    <row r="22" spans="1:6">
      <c r="A22" s="1">
        <v>128000</v>
      </c>
      <c r="B22" s="4">
        <f t="shared" si="2"/>
        <v>83075006464</v>
      </c>
      <c r="C22" s="4">
        <f t="shared" si="3"/>
        <v>71479137033.583496</v>
      </c>
      <c r="D22" s="13">
        <f t="shared" si="4"/>
        <v>83877054.1875</v>
      </c>
      <c r="E22" s="5">
        <f t="shared" si="5"/>
        <v>37940032</v>
      </c>
      <c r="F22" s="5">
        <f t="shared" ref="F22:F24" si="6">4.25*F21</f>
        <v>3770835.875</v>
      </c>
    </row>
    <row r="23" spans="1:6">
      <c r="A23" s="1">
        <v>256000</v>
      </c>
      <c r="B23" s="4">
        <f t="shared" si="2"/>
        <v>664600051712</v>
      </c>
      <c r="C23" s="4">
        <f t="shared" si="3"/>
        <v>564685182565.30969</v>
      </c>
      <c r="D23" s="13">
        <f t="shared" si="4"/>
        <v>377446743.84375</v>
      </c>
      <c r="E23" s="5">
        <f t="shared" si="5"/>
        <v>151760128</v>
      </c>
      <c r="F23" s="5">
        <f t="shared" si="6"/>
        <v>16026052.46875</v>
      </c>
    </row>
    <row r="24" spans="1:6">
      <c r="A24" s="1">
        <v>512000</v>
      </c>
      <c r="B24" s="4">
        <f t="shared" si="2"/>
        <v>5316800413696</v>
      </c>
      <c r="C24" s="4">
        <f t="shared" si="3"/>
        <v>4461012942265.9463</v>
      </c>
      <c r="D24" s="13">
        <f t="shared" si="4"/>
        <v>1698510347.296875</v>
      </c>
      <c r="E24" s="5">
        <f t="shared" si="5"/>
        <v>607040512</v>
      </c>
      <c r="F24" s="5">
        <f t="shared" si="6"/>
        <v>68110722.9921875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E155A0-3C6B-4FBA-920A-A0416B6A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Alejandro Alvarez Jimenez</cp:lastModifiedBy>
  <dcterms:created xsi:type="dcterms:W3CDTF">2021-02-18T03:17:26Z</dcterms:created>
  <dcterms:modified xsi:type="dcterms:W3CDTF">2021-03-03T21:26:53Z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