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u\Documents\Uniandes\EDA\LabSorts-S04-G07\Docs\"/>
    </mc:Choice>
  </mc:AlternateContent>
  <xr:revisionPtr revIDLastSave="0" documentId="13_ncr:1_{1993D933-FC30-4E57-8BAA-109593A6ABB3}" xr6:coauthVersionLast="46" xr6:coauthVersionMax="46" xr10:uidLastSave="{00000000-0000-0000-0000-000000000000}"/>
  <bookViews>
    <workbookView xWindow="-110" yWindow="-110" windowWidth="19420" windowHeight="10560" tabRatio="710" activeTab="1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B15" i="1"/>
  <c r="B16" i="1"/>
  <c r="B17" i="1"/>
  <c r="B18" i="1"/>
  <c r="B19" i="1"/>
  <c r="B20" i="1"/>
  <c r="B21" i="1"/>
  <c r="B22" i="1"/>
  <c r="B23" i="1"/>
  <c r="B24" i="1"/>
  <c r="C15" i="1"/>
  <c r="C16" i="1"/>
  <c r="C17" i="1"/>
  <c r="C18" i="1"/>
  <c r="C19" i="1"/>
  <c r="C20" i="1"/>
  <c r="C21" i="1"/>
  <c r="C22" i="1"/>
  <c r="C23" i="1"/>
  <c r="C24" i="1"/>
  <c r="D17" i="1"/>
  <c r="D16" i="1"/>
  <c r="D15" i="1"/>
  <c r="D18" i="1"/>
  <c r="D19" i="1"/>
  <c r="D21" i="1"/>
  <c r="D22" i="1"/>
  <c r="D23" i="1"/>
  <c r="D24" i="1"/>
  <c r="B4" i="1"/>
  <c r="B2" i="1"/>
  <c r="B3" i="1"/>
  <c r="B5" i="1"/>
  <c r="B6" i="1"/>
  <c r="B7" i="1"/>
  <c r="B8" i="1"/>
  <c r="B9" i="1"/>
  <c r="B10" i="1"/>
  <c r="B11" i="1"/>
  <c r="C2" i="1"/>
  <c r="C3" i="1"/>
  <c r="C4" i="1"/>
  <c r="C5" i="1"/>
  <c r="C6" i="1"/>
  <c r="C7" i="1"/>
  <c r="C8" i="1"/>
  <c r="C9" i="1"/>
  <c r="C10" i="1"/>
  <c r="C11" i="1"/>
  <c r="D8" i="1"/>
  <c r="D7" i="1"/>
  <c r="D6" i="1"/>
  <c r="D5" i="1"/>
  <c r="D4" i="1"/>
  <c r="D3" i="1"/>
  <c r="D2" i="1"/>
  <c r="D9" i="1"/>
  <c r="D10" i="1"/>
  <c r="D11" i="1"/>
</calcChain>
</file>

<file path=xl/sharedStrings.xml><?xml version="1.0" encoding="utf-8"?>
<sst xmlns="http://schemas.openxmlformats.org/spreadsheetml/2006/main" count="63" uniqueCount="16">
  <si>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</si>
  <si>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</si>
  <si>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</si>
  <si>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</si>
  <si>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</si>
  <si>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Shell 1</t>
  </si>
  <si>
    <t>Shell 2</t>
  </si>
  <si>
    <t>Shell 3</t>
  </si>
  <si>
    <t>Sel 1</t>
  </si>
  <si>
    <t>Sel 2</t>
  </si>
  <si>
    <t>Sel 3</t>
  </si>
  <si>
    <t>Ins 1</t>
  </si>
  <si>
    <t>Ins 2</t>
  </si>
  <si>
    <t>Ins 3</t>
  </si>
  <si>
    <t>NA</t>
  </si>
  <si>
    <t>Tiempo excesivo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</si>
</sst>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medium">
        <color indexed="64"/>
      </right>
      <top style="thin">
        <color rgb="FF7F7F7F"/>
      </top>
      <bottom/>
      <diagonal/>
    </border>
    <border>
      <left/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2" borderId="1" applyNumberFormat="0" applyAlignment="0" applyProtection="0"/>
  </cellStyleXfs>
  <cellXfs count="3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4" fillId="0" borderId="2" xfId="1" applyBorder="1"/>
    <xf numFmtId="0" fontId="4" fillId="0" borderId="3" xfId="1" applyBorder="1"/>
    <xf numFmtId="0" fontId="4" fillId="0" borderId="4" xfId="1" applyBorder="1"/>
    <xf numFmtId="0" fontId="4" fillId="0" borderId="2" xfId="1" applyFill="1" applyBorder="1"/>
    <xf numFmtId="0" fontId="4" fillId="0" borderId="3" xfId="1" applyFill="1" applyBorder="1"/>
    <xf numFmtId="0" fontId="4" fillId="0" borderId="4" xfId="1" applyFill="1" applyBorder="1"/>
    <xf numFmtId="2" fontId="5" fillId="2" borderId="1" xfId="2" applyNumberFormat="1" applyBorder="1"/>
    <xf numFmtId="2" fontId="5" fillId="2" borderId="5" xfId="2" applyNumberFormat="1" applyBorder="1"/>
    <xf numFmtId="2" fontId="5" fillId="2" borderId="6" xfId="2" applyNumberFormat="1" applyBorder="1"/>
    <xf numFmtId="2" fontId="5" fillId="2" borderId="7" xfId="2" applyNumberFormat="1" applyBorder="1"/>
    <xf numFmtId="2" fontId="5" fillId="2" borderId="8" xfId="2" applyNumberFormat="1" applyBorder="1"/>
    <xf numFmtId="2" fontId="5" fillId="2" borderId="9" xfId="2" applyNumberFormat="1" applyBorder="1"/>
    <xf numFmtId="2" fontId="5" fillId="2" borderId="10" xfId="2" applyNumberFormat="1" applyBorder="1"/>
    <xf numFmtId="2" fontId="5" fillId="2" borderId="11" xfId="2" applyNumberFormat="1" applyBorder="1"/>
    <xf numFmtId="2" fontId="5" fillId="2" borderId="12" xfId="2" applyNumberFormat="1" applyBorder="1"/>
    <xf numFmtId="2" fontId="5" fillId="2" borderId="13" xfId="2" applyNumberFormat="1" applyBorder="1"/>
    <xf numFmtId="2" fontId="5" fillId="2" borderId="14" xfId="2" applyNumberFormat="1" applyBorder="1"/>
    <xf numFmtId="2" fontId="0" fillId="0" borderId="0" xfId="0" applyNumberFormat="1"/>
    <xf numFmtId="2" fontId="5" fillId="2" borderId="21" xfId="2" applyNumberFormat="1" applyBorder="1"/>
    <xf numFmtId="2" fontId="5" fillId="2" borderId="15" xfId="2" applyNumberFormat="1" applyBorder="1" applyAlignment="1">
      <alignment horizontal="center"/>
    </xf>
    <xf numFmtId="2" fontId="5" fillId="2" borderId="16" xfId="2" applyNumberFormat="1" applyBorder="1" applyAlignment="1">
      <alignment horizontal="center"/>
    </xf>
    <xf numFmtId="2" fontId="5" fillId="2" borderId="17" xfId="2" applyNumberFormat="1" applyBorder="1" applyAlignment="1">
      <alignment horizontal="center"/>
    </xf>
    <xf numFmtId="2" fontId="5" fillId="2" borderId="18" xfId="2" applyNumberFormat="1" applyBorder="1" applyAlignment="1">
      <alignment horizontal="center"/>
    </xf>
    <xf numFmtId="2" fontId="5" fillId="2" borderId="19" xfId="2" applyNumberFormat="1" applyBorder="1" applyAlignment="1">
      <alignment horizontal="center"/>
    </xf>
    <xf numFmtId="2" fontId="5" fillId="2" borderId="20" xfId="2" applyNumberFormat="1" applyBorder="1" applyAlignment="1">
      <alignment horizontal="center"/>
    </xf>
  </cellXfs>
  <cellStyles count="3">
    <cellStyle name="Calculation" xfId="2" builtinId="22"/>
    <cellStyle name="Heading 4" xfId="1" builtinId="19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forward val="448000"/>
            <c:dispRSqr val="1"/>
            <c:dispEq val="1"/>
            <c:trendlineLbl>
              <c:layout>
                <c:manualLayout>
                  <c:x val="-0.12038130461249882"/>
                  <c:y val="0.226507080153815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666.66499999999996</c:v>
                </c:pt>
                <c:pt idx="1">
                  <c:v>2708.3333333333335</c:v>
                </c:pt>
                <c:pt idx="2">
                  <c:v>10765.623333333335</c:v>
                </c:pt>
                <c:pt idx="3">
                  <c:v>45468.75</c:v>
                </c:pt>
                <c:pt idx="4">
                  <c:v>182958.29166666666</c:v>
                </c:pt>
                <c:pt idx="5">
                  <c:v>769212.03333333333</c:v>
                </c:pt>
                <c:pt idx="6">
                  <c:v>2548598.9583333335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forward val="448000"/>
            <c:dispRSqr val="1"/>
            <c:dispEq val="1"/>
            <c:trendlineLbl>
              <c:layout>
                <c:manualLayout>
                  <c:x val="-2.5102599834611918E-2"/>
                  <c:y val="0.132104605536330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713.54166666666663</c:v>
                </c:pt>
                <c:pt idx="1">
                  <c:v>2843.6666666666665</c:v>
                </c:pt>
                <c:pt idx="2">
                  <c:v>11354.163333333336</c:v>
                </c:pt>
                <c:pt idx="3">
                  <c:v>51171.875</c:v>
                </c:pt>
                <c:pt idx="4">
                  <c:v>221635.41666666666</c:v>
                </c:pt>
                <c:pt idx="5">
                  <c:v>891778.2583333333</c:v>
                </c:pt>
                <c:pt idx="6">
                  <c:v>3573348.7749999999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forward val="256000"/>
            <c:dispRSqr val="1"/>
            <c:dispEq val="1"/>
            <c:trendlineLbl>
              <c:layout>
                <c:manualLayout>
                  <c:x val="-4.7073031548763682E-2"/>
                  <c:y val="-1.99576895836700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41.666666666666664</c:v>
                </c:pt>
                <c:pt idx="1">
                  <c:v>83.331666666666663</c:v>
                </c:pt>
                <c:pt idx="2">
                  <c:v>177.08</c:v>
                </c:pt>
                <c:pt idx="3">
                  <c:v>453.125</c:v>
                </c:pt>
                <c:pt idx="4">
                  <c:v>1088.5416666666667</c:v>
                </c:pt>
                <c:pt idx="5">
                  <c:v>2421.875</c:v>
                </c:pt>
                <c:pt idx="6">
                  <c:v>5953.125</c:v>
                </c:pt>
                <c:pt idx="7">
                  <c:v>14468.75</c:v>
                </c:pt>
                <c:pt idx="8">
                  <c:v>35859.375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forward val="5080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46656.25</c:v>
                </c:pt>
                <c:pt idx="1">
                  <c:v>373578.125</c:v>
                </c:pt>
                <c:pt idx="2">
                  <c:v>2981789.0833333335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2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forward val="480000"/>
            <c:dispRSqr val="1"/>
            <c:dispEq val="1"/>
            <c:trendlineLbl>
              <c:layout>
                <c:manualLayout>
                  <c:x val="4.912808552889833E-2"/>
                  <c:y val="-2.29827407937644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2541.6666666666665</c:v>
                </c:pt>
                <c:pt idx="1">
                  <c:v>9916.6666666666661</c:v>
                </c:pt>
                <c:pt idx="2">
                  <c:v>48317.958333333336</c:v>
                </c:pt>
                <c:pt idx="3">
                  <c:v>245116.95833333334</c:v>
                </c:pt>
                <c:pt idx="4">
                  <c:v>1122527.8416666666</c:v>
                </c:pt>
                <c:pt idx="5">
                  <c:v>5229443.25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1"/>
          <c:order val="2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forward val="508000"/>
            <c:dispRSqr val="1"/>
            <c:dispEq val="1"/>
            <c:trendlineLbl>
              <c:layout>
                <c:manualLayout>
                  <c:x val="0.19531405755834566"/>
                  <c:y val="9.54006017498177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40984.375</c:v>
                </c:pt>
                <c:pt idx="1">
                  <c:v>326364.58333333331</c:v>
                </c:pt>
                <c:pt idx="2">
                  <c:v>2572804.2083333335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448000"/>
            <c:dispRSqr val="1"/>
            <c:dispEq val="1"/>
            <c:trendlineLbl>
              <c:layout>
                <c:manualLayout>
                  <c:x val="0.13234937083607565"/>
                  <c:y val="0.114420866443466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666.66499999999996</c:v>
                </c:pt>
                <c:pt idx="1">
                  <c:v>2708.3333333333335</c:v>
                </c:pt>
                <c:pt idx="2">
                  <c:v>10765.623333333335</c:v>
                </c:pt>
                <c:pt idx="3">
                  <c:v>45468.75</c:v>
                </c:pt>
                <c:pt idx="4">
                  <c:v>182958.29166666666</c:v>
                </c:pt>
                <c:pt idx="5">
                  <c:v>769212.03333333333</c:v>
                </c:pt>
                <c:pt idx="6">
                  <c:v>2548598.9583333335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5080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46656.25</c:v>
                </c:pt>
                <c:pt idx="1">
                  <c:v>373578.125</c:v>
                </c:pt>
                <c:pt idx="2">
                  <c:v>2981789.0833333335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448000"/>
            <c:dispRSqr val="1"/>
            <c:dispEq val="1"/>
            <c:trendlineLbl>
              <c:layout>
                <c:manualLayout>
                  <c:x val="0.19537243546591912"/>
                  <c:y val="8.395422033928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713.54166666666663</c:v>
                </c:pt>
                <c:pt idx="1">
                  <c:v>2843.6666666666665</c:v>
                </c:pt>
                <c:pt idx="2">
                  <c:v>11354.163333333336</c:v>
                </c:pt>
                <c:pt idx="3">
                  <c:v>51171.875</c:v>
                </c:pt>
                <c:pt idx="4">
                  <c:v>221635.41666666666</c:v>
                </c:pt>
                <c:pt idx="5">
                  <c:v>891778.2583333333</c:v>
                </c:pt>
                <c:pt idx="6">
                  <c:v>3573348.7749999999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508000"/>
            <c:dispRSqr val="1"/>
            <c:dispEq val="1"/>
            <c:trendlineLbl>
              <c:layout>
                <c:manualLayout>
                  <c:x val="0.1940309186342952"/>
                  <c:y val="2.92436718095138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Lab4'!$A$15:$A$17</c:f>
              <c:numCache>
                <c:formatCode>General</c:formatCode>
                <c:ptCount val="3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40984.375</c:v>
                </c:pt>
                <c:pt idx="1">
                  <c:v>326364.58333333331</c:v>
                </c:pt>
                <c:pt idx="2">
                  <c:v>2572804.2083333335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forward val="256000"/>
            <c:dispRSqr val="1"/>
            <c:dispEq val="1"/>
            <c:trendlineLbl>
              <c:layout>
                <c:manualLayout>
                  <c:x val="2.8636587412871346E-2"/>
                  <c:y val="-4.37269426095010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41.666666666666664</c:v>
                </c:pt>
                <c:pt idx="1">
                  <c:v>83.331666666666663</c:v>
                </c:pt>
                <c:pt idx="2">
                  <c:v>177.08</c:v>
                </c:pt>
                <c:pt idx="3">
                  <c:v>453.125</c:v>
                </c:pt>
                <c:pt idx="4">
                  <c:v>1088.5416666666667</c:v>
                </c:pt>
                <c:pt idx="5">
                  <c:v>2421.875</c:v>
                </c:pt>
                <c:pt idx="6">
                  <c:v>5953.125</c:v>
                </c:pt>
                <c:pt idx="7">
                  <c:v>14468.75</c:v>
                </c:pt>
                <c:pt idx="8">
                  <c:v>35859.375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480000"/>
            <c:dispRSqr val="1"/>
            <c:dispEq val="1"/>
            <c:trendlineLbl>
              <c:layout>
                <c:manualLayout>
                  <c:x val="-2.3859153193443103E-2"/>
                  <c:y val="4.562634216177523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Lab4'!$A$15:$A$20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2541.6666666666665</c:v>
                </c:pt>
                <c:pt idx="1">
                  <c:v>9916.6666666666661</c:v>
                </c:pt>
                <c:pt idx="2">
                  <c:v>48317.958333333336</c:v>
                </c:pt>
                <c:pt idx="3">
                  <c:v>245116.95833333334</c:v>
                </c:pt>
                <c:pt idx="4">
                  <c:v>1122527.8416666666</c:v>
                </c:pt>
                <c:pt idx="5">
                  <c:v>5229443.25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12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222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>
      <calculatedColumnFormula>AVERAGE(M2:O2)</calculatedColumnFormula>
    </tableColumn>
    <tableColumn id="3" xr3:uid="{19B1D273-887B-4392-991E-015D36D99E5B}" name="Selection Sort [ms]" dataDxfId="7">
      <calculatedColumnFormula>AVERAGE(J2:L2)</calculatedColumnFormula>
    </tableColumn>
    <tableColumn id="4" xr3:uid="{56471E76-DCC6-4EED-8237-BCC256B57E91}" name="Shell Sort [ms]" dataDxfId="6">
      <calculatedColumnFormula>AVERAGE(G2:I2)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>
      <calculatedColumnFormula>AVERAGE(M15:O15)</calculatedColumnFormula>
    </tableColumn>
    <tableColumn id="3" xr3:uid="{BDA028DF-4CED-4928-B040-96AD8F8A43EB}" name="Selection Sort [ms]" dataDxfId="1">
      <calculatedColumnFormula>AVERAGE(J15:L15)</calculatedColumnFormula>
    </tableColumn>
    <tableColumn id="4" xr3:uid="{A5E99D51-DD73-48A7-AE0D-601A8EE89AFA}" name="Shell Sort [ms]" dataDxfId="0">
      <calculatedColumnFormula>AVERAGE(G15:I15)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Q24"/>
  <sheetViews>
    <sheetView topLeftCell="A9" workbookViewId="0">
      <selection activeCell="D24" sqref="D24"/>
    </sheetView>
  </sheetViews>
  <sheetFormatPr defaultRowHeight="14.5"/>
  <cols>
    <col min="1" max="1" width="34.1796875" style="3" bestFit="1" customWidth="1"/>
    <col min="2" max="2" width="21.54296875" style="3" bestFit="1" customWidth="1"/>
    <col min="3" max="3" width="21.7265625" style="3" bestFit="1" customWidth="1"/>
    <col min="4" max="4" width="18" style="3" bestFit="1" customWidth="1"/>
    <col min="7" max="7" width="11.54296875" bestFit="1" customWidth="1"/>
    <col min="8" max="9" width="10.54296875" bestFit="1" customWidth="1"/>
    <col min="10" max="15" width="11.54296875" bestFit="1" customWidth="1"/>
  </cols>
  <sheetData>
    <row r="1" spans="1:17" ht="15" thickBot="1">
      <c r="A1" s="2" t="s">
        <v>4</v>
      </c>
      <c r="B1" s="2" t="s">
        <v>1</v>
      </c>
      <c r="C1" s="2" t="s">
        <v>2</v>
      </c>
      <c r="D1" s="2" t="s">
        <v>3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  <c r="M1" s="9" t="s">
        <v>11</v>
      </c>
      <c r="N1" s="10" t="s">
        <v>12</v>
      </c>
      <c r="O1" s="11" t="s">
        <v>13</v>
      </c>
    </row>
    <row r="2" spans="1:17">
      <c r="A2" s="1">
        <v>1000</v>
      </c>
      <c r="B2" s="5">
        <f t="shared" ref="B2:B11" si="0">AVERAGE(M2:O2)</f>
        <v>666.66499999999996</v>
      </c>
      <c r="C2" s="5">
        <f t="shared" ref="C2:C11" si="1">AVERAGE(J2:L2)</f>
        <v>713.54166666666663</v>
      </c>
      <c r="D2" s="5">
        <f t="shared" ref="D2:D11" si="2">AVERAGE(G2:I2)</f>
        <v>41.666666666666664</v>
      </c>
      <c r="G2" s="13">
        <v>31.25</v>
      </c>
      <c r="H2" s="14">
        <v>46.875</v>
      </c>
      <c r="I2" s="15">
        <v>46.875</v>
      </c>
      <c r="J2" s="13">
        <v>750</v>
      </c>
      <c r="K2" s="14">
        <v>687.5</v>
      </c>
      <c r="L2" s="15">
        <v>703.125</v>
      </c>
      <c r="M2" s="13">
        <v>671.87</v>
      </c>
      <c r="N2" s="14">
        <v>656.25</v>
      </c>
      <c r="O2" s="15">
        <v>671.875</v>
      </c>
    </row>
    <row r="3" spans="1:17">
      <c r="A3" s="1">
        <v>2000</v>
      </c>
      <c r="B3" s="5">
        <f t="shared" si="0"/>
        <v>2708.3333333333335</v>
      </c>
      <c r="C3" s="5">
        <f t="shared" si="1"/>
        <v>2843.6666666666665</v>
      </c>
      <c r="D3" s="5">
        <f t="shared" ref="D3:D8" si="3">AVERAGE(G3:I3)</f>
        <v>83.331666666666663</v>
      </c>
      <c r="G3" s="16">
        <v>93.75</v>
      </c>
      <c r="H3" s="12">
        <v>78.12</v>
      </c>
      <c r="I3" s="17">
        <v>78.125</v>
      </c>
      <c r="J3" s="16">
        <v>2906</v>
      </c>
      <c r="K3" s="12">
        <v>2812.5</v>
      </c>
      <c r="L3" s="17">
        <v>2812.5</v>
      </c>
      <c r="M3" s="16">
        <v>2687.5</v>
      </c>
      <c r="N3" s="12">
        <v>2718.75</v>
      </c>
      <c r="O3" s="17">
        <v>2718.75</v>
      </c>
    </row>
    <row r="4" spans="1:17">
      <c r="A4" s="1">
        <v>4000</v>
      </c>
      <c r="B4" s="5">
        <f>AVERAGE(M4:O4)</f>
        <v>10765.623333333335</v>
      </c>
      <c r="C4" s="5">
        <f t="shared" si="1"/>
        <v>11354.163333333336</v>
      </c>
      <c r="D4" s="5">
        <f t="shared" si="3"/>
        <v>177.08</v>
      </c>
      <c r="G4" s="16">
        <v>171.87</v>
      </c>
      <c r="H4" s="12">
        <v>171.87</v>
      </c>
      <c r="I4" s="17">
        <v>187.5</v>
      </c>
      <c r="J4" s="16">
        <v>11265.62</v>
      </c>
      <c r="K4" s="12">
        <v>11453.12</v>
      </c>
      <c r="L4" s="17">
        <v>11343.75</v>
      </c>
      <c r="M4" s="16">
        <v>10734.37</v>
      </c>
      <c r="N4" s="12">
        <v>10750</v>
      </c>
      <c r="O4" s="17">
        <v>10812.5</v>
      </c>
    </row>
    <row r="5" spans="1:17">
      <c r="A5" s="1">
        <v>8000</v>
      </c>
      <c r="B5" s="4">
        <f t="shared" si="0"/>
        <v>45468.75</v>
      </c>
      <c r="C5" s="4">
        <f t="shared" si="1"/>
        <v>51171.875</v>
      </c>
      <c r="D5" s="4">
        <f t="shared" si="3"/>
        <v>453.125</v>
      </c>
      <c r="G5" s="16">
        <v>453.125</v>
      </c>
      <c r="H5" s="12">
        <v>453.125</v>
      </c>
      <c r="I5" s="17">
        <v>453.125</v>
      </c>
      <c r="J5" s="16">
        <v>51421.875</v>
      </c>
      <c r="K5" s="12">
        <v>51140.625</v>
      </c>
      <c r="L5" s="17">
        <v>50953.125</v>
      </c>
      <c r="M5" s="16">
        <v>45453.125</v>
      </c>
      <c r="N5" s="12">
        <v>45093.75</v>
      </c>
      <c r="O5" s="17">
        <v>45859.375</v>
      </c>
    </row>
    <row r="6" spans="1:17">
      <c r="A6" s="1">
        <v>16000</v>
      </c>
      <c r="B6" s="4">
        <f t="shared" si="0"/>
        <v>182958.29166666666</v>
      </c>
      <c r="C6" s="4">
        <f t="shared" si="1"/>
        <v>221635.41666666666</v>
      </c>
      <c r="D6" s="4">
        <f t="shared" si="3"/>
        <v>1088.5416666666667</v>
      </c>
      <c r="G6" s="16">
        <v>1078.125</v>
      </c>
      <c r="H6" s="12">
        <v>1093.75</v>
      </c>
      <c r="I6" s="17">
        <v>1093.75</v>
      </c>
      <c r="J6" s="16">
        <v>221218.75</v>
      </c>
      <c r="K6" s="12">
        <v>221968.75</v>
      </c>
      <c r="L6" s="17">
        <v>221718.75</v>
      </c>
      <c r="M6" s="16">
        <v>182890.625</v>
      </c>
      <c r="N6" s="12">
        <v>182906.25</v>
      </c>
      <c r="O6" s="17">
        <v>183078</v>
      </c>
      <c r="Q6" s="23"/>
    </row>
    <row r="7" spans="1:17">
      <c r="A7" s="1">
        <v>32000</v>
      </c>
      <c r="B7" s="4">
        <f t="shared" si="0"/>
        <v>769212.03333333333</v>
      </c>
      <c r="C7" s="4">
        <f t="shared" si="1"/>
        <v>891778.2583333333</v>
      </c>
      <c r="D7" s="4">
        <f t="shared" si="3"/>
        <v>2421.875</v>
      </c>
      <c r="G7" s="16">
        <v>2437.5</v>
      </c>
      <c r="H7" s="12">
        <v>2453.125</v>
      </c>
      <c r="I7" s="17">
        <v>2375</v>
      </c>
      <c r="J7" s="16">
        <v>891984.375</v>
      </c>
      <c r="K7" s="12">
        <v>892296.875</v>
      </c>
      <c r="L7" s="17">
        <v>891053.52500000002</v>
      </c>
      <c r="M7" s="16">
        <v>769171.875</v>
      </c>
      <c r="N7" s="12">
        <v>770136.72499999998</v>
      </c>
      <c r="O7" s="17">
        <v>768327.5</v>
      </c>
    </row>
    <row r="8" spans="1:17">
      <c r="A8" s="1">
        <v>64000</v>
      </c>
      <c r="B8" s="4">
        <f t="shared" si="0"/>
        <v>2548598.9583333335</v>
      </c>
      <c r="C8" s="4">
        <f t="shared" si="1"/>
        <v>3573348.7749999999</v>
      </c>
      <c r="D8" s="4">
        <f t="shared" si="3"/>
        <v>5953.125</v>
      </c>
      <c r="G8" s="16">
        <v>6015.625</v>
      </c>
      <c r="H8" s="12">
        <v>5937.5</v>
      </c>
      <c r="I8" s="17">
        <v>5906.25</v>
      </c>
      <c r="J8" s="16">
        <v>3551312.5</v>
      </c>
      <c r="K8" s="12">
        <v>3566786</v>
      </c>
      <c r="L8" s="17">
        <v>3601947.8250000002</v>
      </c>
      <c r="M8" s="16">
        <v>2546796.875</v>
      </c>
      <c r="N8" s="12">
        <v>2539482.75</v>
      </c>
      <c r="O8" s="17">
        <v>2559517.25</v>
      </c>
    </row>
    <row r="9" spans="1:17">
      <c r="A9" s="1">
        <v>128000</v>
      </c>
      <c r="B9" s="4" t="e">
        <f t="shared" si="0"/>
        <v>#DIV/0!</v>
      </c>
      <c r="C9" s="4" t="e">
        <f t="shared" si="1"/>
        <v>#DIV/0!</v>
      </c>
      <c r="D9" s="4">
        <f t="shared" si="2"/>
        <v>14468.75</v>
      </c>
      <c r="G9" s="16">
        <v>14781.25</v>
      </c>
      <c r="H9" s="12">
        <v>14296.875</v>
      </c>
      <c r="I9" s="17">
        <v>14328.125</v>
      </c>
      <c r="J9" s="25" t="s">
        <v>15</v>
      </c>
      <c r="K9" s="26"/>
      <c r="L9" s="27"/>
      <c r="M9" s="25" t="s">
        <v>15</v>
      </c>
      <c r="N9" s="26"/>
      <c r="O9" s="27"/>
    </row>
    <row r="10" spans="1:17">
      <c r="A10" s="1">
        <v>256000</v>
      </c>
      <c r="B10" s="4" t="e">
        <f t="shared" si="0"/>
        <v>#DIV/0!</v>
      </c>
      <c r="C10" s="4" t="e">
        <f t="shared" si="1"/>
        <v>#DIV/0!</v>
      </c>
      <c r="D10" s="4">
        <f t="shared" si="2"/>
        <v>35859.375</v>
      </c>
      <c r="G10" s="16">
        <v>35906.25</v>
      </c>
      <c r="H10" s="22">
        <v>35328.125</v>
      </c>
      <c r="I10" s="17">
        <v>36343.75</v>
      </c>
      <c r="J10" s="28" t="s">
        <v>15</v>
      </c>
      <c r="K10" s="29"/>
      <c r="L10" s="30"/>
      <c r="M10" s="28" t="s">
        <v>15</v>
      </c>
      <c r="N10" s="29"/>
      <c r="O10" s="30"/>
    </row>
    <row r="11" spans="1:17" ht="15" thickBot="1">
      <c r="A11" s="1">
        <v>512000</v>
      </c>
      <c r="B11" s="4" t="e">
        <f t="shared" si="0"/>
        <v>#DIV/0!</v>
      </c>
      <c r="C11" s="4" t="e">
        <f t="shared" si="1"/>
        <v>#DIV/0!</v>
      </c>
      <c r="D11" s="4" t="e">
        <f t="shared" si="2"/>
        <v>#DIV/0!</v>
      </c>
      <c r="G11" s="21" t="s">
        <v>14</v>
      </c>
      <c r="H11" s="19" t="s">
        <v>14</v>
      </c>
      <c r="I11" s="24" t="s">
        <v>14</v>
      </c>
      <c r="J11" s="21" t="s">
        <v>14</v>
      </c>
      <c r="K11" s="19" t="s">
        <v>14</v>
      </c>
      <c r="L11" s="24" t="s">
        <v>14</v>
      </c>
      <c r="M11" s="21" t="s">
        <v>14</v>
      </c>
      <c r="N11" s="19" t="s">
        <v>14</v>
      </c>
      <c r="O11" s="24" t="s">
        <v>14</v>
      </c>
    </row>
    <row r="13" spans="1:17" ht="15" thickBot="1"/>
    <row r="14" spans="1:17" ht="15.75" customHeight="1" thickBot="1">
      <c r="A14" s="2" t="s">
        <v>0</v>
      </c>
      <c r="B14" s="2" t="s">
        <v>1</v>
      </c>
      <c r="C14" s="2" t="s">
        <v>2</v>
      </c>
      <c r="D14" s="2" t="s">
        <v>3</v>
      </c>
      <c r="G14" s="6" t="s">
        <v>5</v>
      </c>
      <c r="H14" s="7" t="s">
        <v>6</v>
      </c>
      <c r="I14" s="8" t="s">
        <v>7</v>
      </c>
      <c r="J14" s="9" t="s">
        <v>8</v>
      </c>
      <c r="K14" s="10" t="s">
        <v>9</v>
      </c>
      <c r="L14" s="11" t="s">
        <v>10</v>
      </c>
      <c r="M14" s="9" t="s">
        <v>11</v>
      </c>
      <c r="N14" s="10" t="s">
        <v>12</v>
      </c>
      <c r="O14" s="11" t="s">
        <v>13</v>
      </c>
    </row>
    <row r="15" spans="1:17">
      <c r="A15" s="1">
        <v>1000</v>
      </c>
      <c r="B15" s="4">
        <f t="shared" ref="B15:B24" si="4">AVERAGE(M15:O15)</f>
        <v>46656.25</v>
      </c>
      <c r="C15" s="4">
        <f t="shared" ref="C15:C24" si="5">AVERAGE(J15:L15)</f>
        <v>40984.375</v>
      </c>
      <c r="D15" s="4">
        <f t="shared" ref="D15:D24" si="6">AVERAGE(G15:I15)</f>
        <v>2541.6666666666665</v>
      </c>
      <c r="G15" s="13">
        <v>2671.875</v>
      </c>
      <c r="H15" s="14">
        <v>2484.375</v>
      </c>
      <c r="I15" s="15">
        <v>2468.75</v>
      </c>
      <c r="J15" s="13">
        <v>40843.75</v>
      </c>
      <c r="K15" s="14">
        <v>41203.125</v>
      </c>
      <c r="L15" s="15">
        <v>40906.25</v>
      </c>
      <c r="M15" s="13">
        <v>47343.75</v>
      </c>
      <c r="N15" s="14">
        <v>46484.375</v>
      </c>
      <c r="O15" s="15">
        <v>46140.625</v>
      </c>
    </row>
    <row r="16" spans="1:17">
      <c r="A16" s="1">
        <v>2000</v>
      </c>
      <c r="B16" s="4">
        <f t="shared" si="4"/>
        <v>373578.125</v>
      </c>
      <c r="C16" s="4">
        <f t="shared" si="5"/>
        <v>326364.58333333331</v>
      </c>
      <c r="D16" s="4">
        <f>AVERAGE(G16:I16)</f>
        <v>9916.6666666666661</v>
      </c>
      <c r="G16" s="16">
        <v>9937.5</v>
      </c>
      <c r="H16" s="12">
        <v>9921.875</v>
      </c>
      <c r="I16" s="17">
        <v>9890.625</v>
      </c>
      <c r="J16" s="16">
        <v>327000</v>
      </c>
      <c r="K16" s="12">
        <v>325296.875</v>
      </c>
      <c r="L16" s="17">
        <v>326796.875</v>
      </c>
      <c r="M16" s="16">
        <v>373703.125</v>
      </c>
      <c r="N16" s="12">
        <v>374312.5</v>
      </c>
      <c r="O16" s="17">
        <v>372718.75</v>
      </c>
    </row>
    <row r="17" spans="1:15">
      <c r="A17" s="1">
        <v>4000</v>
      </c>
      <c r="B17" s="4">
        <f t="shared" si="4"/>
        <v>2981789.0833333335</v>
      </c>
      <c r="C17" s="4">
        <f t="shared" si="5"/>
        <v>2572804.2083333335</v>
      </c>
      <c r="D17" s="4">
        <f>AVERAGE(G17:I17)</f>
        <v>48317.958333333336</v>
      </c>
      <c r="G17" s="16">
        <v>48125</v>
      </c>
      <c r="H17" s="12">
        <v>48515.625</v>
      </c>
      <c r="I17" s="17">
        <v>48313.25</v>
      </c>
      <c r="J17" s="16">
        <v>2577531.25</v>
      </c>
      <c r="K17" s="12">
        <v>2564687.75</v>
      </c>
      <c r="L17" s="17">
        <v>2576193.625</v>
      </c>
      <c r="M17" s="16">
        <v>2980000</v>
      </c>
      <c r="N17" s="12">
        <v>2979875.75</v>
      </c>
      <c r="O17" s="17">
        <v>2985491.5</v>
      </c>
    </row>
    <row r="18" spans="1:15">
      <c r="A18" s="1">
        <v>8000</v>
      </c>
      <c r="B18" s="4" t="e">
        <f t="shared" si="4"/>
        <v>#DIV/0!</v>
      </c>
      <c r="C18" s="4" t="e">
        <f t="shared" si="5"/>
        <v>#DIV/0!</v>
      </c>
      <c r="D18" s="4">
        <f t="shared" si="6"/>
        <v>245116.95833333334</v>
      </c>
      <c r="G18" s="16">
        <v>244562.5</v>
      </c>
      <c r="H18" s="12">
        <v>245946.625</v>
      </c>
      <c r="I18" s="17">
        <v>244841.75</v>
      </c>
      <c r="J18" s="25" t="s">
        <v>15</v>
      </c>
      <c r="K18" s="26"/>
      <c r="L18" s="27"/>
      <c r="M18" s="25" t="s">
        <v>15</v>
      </c>
      <c r="N18" s="26"/>
      <c r="O18" s="27"/>
    </row>
    <row r="19" spans="1:15">
      <c r="A19" s="1">
        <v>16000</v>
      </c>
      <c r="B19" s="4" t="e">
        <f t="shared" si="4"/>
        <v>#DIV/0!</v>
      </c>
      <c r="C19" s="4" t="e">
        <f t="shared" si="5"/>
        <v>#DIV/0!</v>
      </c>
      <c r="D19" s="4">
        <f t="shared" si="6"/>
        <v>1122527.8416666666</v>
      </c>
      <c r="G19" s="16">
        <v>1124312.5</v>
      </c>
      <c r="H19" s="12">
        <v>1116943.75</v>
      </c>
      <c r="I19" s="17">
        <v>1126327.2749999999</v>
      </c>
      <c r="J19" s="25" t="s">
        <v>15</v>
      </c>
      <c r="K19" s="26"/>
      <c r="L19" s="27"/>
      <c r="M19" s="25" t="s">
        <v>15</v>
      </c>
      <c r="N19" s="26"/>
      <c r="O19" s="27"/>
    </row>
    <row r="20" spans="1:15">
      <c r="A20" s="1">
        <v>32000</v>
      </c>
      <c r="B20" s="4" t="e">
        <f t="shared" si="4"/>
        <v>#DIV/0!</v>
      </c>
      <c r="C20" s="4" t="e">
        <f t="shared" si="5"/>
        <v>#DIV/0!</v>
      </c>
      <c r="D20" s="4">
        <f t="shared" si="6"/>
        <v>5229443.25</v>
      </c>
      <c r="G20" s="16">
        <v>5234390.625</v>
      </c>
      <c r="H20" s="12">
        <v>5769373.25</v>
      </c>
      <c r="I20" s="17">
        <v>4684565.875</v>
      </c>
      <c r="J20" s="25" t="s">
        <v>15</v>
      </c>
      <c r="K20" s="26"/>
      <c r="L20" s="27"/>
      <c r="M20" s="25" t="s">
        <v>15</v>
      </c>
      <c r="N20" s="26"/>
      <c r="O20" s="27"/>
    </row>
    <row r="21" spans="1:15">
      <c r="A21" s="1">
        <v>64000</v>
      </c>
      <c r="B21" s="4" t="e">
        <f t="shared" si="4"/>
        <v>#DIV/0!</v>
      </c>
      <c r="C21" s="4" t="e">
        <f t="shared" si="5"/>
        <v>#DIV/0!</v>
      </c>
      <c r="D21" s="4" t="e">
        <f t="shared" si="6"/>
        <v>#DIV/0!</v>
      </c>
      <c r="G21" s="25" t="s">
        <v>15</v>
      </c>
      <c r="H21" s="26"/>
      <c r="I21" s="27"/>
      <c r="J21" s="25" t="s">
        <v>15</v>
      </c>
      <c r="K21" s="26"/>
      <c r="L21" s="27"/>
      <c r="M21" s="25" t="s">
        <v>15</v>
      </c>
      <c r="N21" s="26"/>
      <c r="O21" s="27"/>
    </row>
    <row r="22" spans="1:15">
      <c r="A22" s="1">
        <v>128000</v>
      </c>
      <c r="B22" s="4" t="e">
        <f t="shared" si="4"/>
        <v>#DIV/0!</v>
      </c>
      <c r="C22" s="4" t="e">
        <f t="shared" si="5"/>
        <v>#DIV/0!</v>
      </c>
      <c r="D22" s="4" t="e">
        <f t="shared" si="6"/>
        <v>#DIV/0!</v>
      </c>
      <c r="G22" s="25" t="s">
        <v>15</v>
      </c>
      <c r="H22" s="26"/>
      <c r="I22" s="27"/>
      <c r="J22" s="25" t="s">
        <v>15</v>
      </c>
      <c r="K22" s="26"/>
      <c r="L22" s="27"/>
      <c r="M22" s="25" t="s">
        <v>15</v>
      </c>
      <c r="N22" s="26"/>
      <c r="O22" s="27"/>
    </row>
    <row r="23" spans="1:15">
      <c r="A23" s="1">
        <v>256000</v>
      </c>
      <c r="B23" s="4" t="e">
        <f t="shared" si="4"/>
        <v>#DIV/0!</v>
      </c>
      <c r="C23" s="4" t="e">
        <f t="shared" si="5"/>
        <v>#DIV/0!</v>
      </c>
      <c r="D23" s="4" t="e">
        <f t="shared" si="6"/>
        <v>#DIV/0!</v>
      </c>
      <c r="G23" s="25" t="s">
        <v>15</v>
      </c>
      <c r="H23" s="26"/>
      <c r="I23" s="27"/>
      <c r="J23" s="25" t="s">
        <v>15</v>
      </c>
      <c r="K23" s="26"/>
      <c r="L23" s="27"/>
      <c r="M23" s="25" t="s">
        <v>15</v>
      </c>
      <c r="N23" s="26"/>
      <c r="O23" s="27"/>
    </row>
    <row r="24" spans="1:15" ht="15" thickBot="1">
      <c r="A24" s="1">
        <v>512000</v>
      </c>
      <c r="B24" s="4" t="e">
        <f t="shared" si="4"/>
        <v>#DIV/0!</v>
      </c>
      <c r="C24" s="4" t="e">
        <f t="shared" si="5"/>
        <v>#DIV/0!</v>
      </c>
      <c r="D24" s="4" t="e">
        <f t="shared" si="6"/>
        <v>#DIV/0!</v>
      </c>
      <c r="G24" s="18" t="s">
        <v>14</v>
      </c>
      <c r="H24" s="19" t="s">
        <v>14</v>
      </c>
      <c r="I24" s="20" t="s">
        <v>14</v>
      </c>
      <c r="J24" s="18" t="s">
        <v>14</v>
      </c>
      <c r="K24" s="19" t="s">
        <v>14</v>
      </c>
      <c r="L24" s="20" t="s">
        <v>14</v>
      </c>
      <c r="M24" s="18" t="s">
        <v>14</v>
      </c>
      <c r="N24" s="19" t="s">
        <v>14</v>
      </c>
      <c r="O24" s="20" t="s">
        <v>14</v>
      </c>
    </row>
  </sheetData>
  <mergeCells count="19">
    <mergeCell ref="G23:I23"/>
    <mergeCell ref="J21:L21"/>
    <mergeCell ref="J22:L22"/>
    <mergeCell ref="J23:L23"/>
    <mergeCell ref="M21:O21"/>
    <mergeCell ref="M22:O22"/>
    <mergeCell ref="M23:O23"/>
    <mergeCell ref="G22:I22"/>
    <mergeCell ref="J9:L9"/>
    <mergeCell ref="J10:L10"/>
    <mergeCell ref="M9:O9"/>
    <mergeCell ref="M10:O10"/>
    <mergeCell ref="G21:I21"/>
    <mergeCell ref="J18:L18"/>
    <mergeCell ref="J19:L19"/>
    <mergeCell ref="J20:L20"/>
    <mergeCell ref="M20:O20"/>
    <mergeCell ref="M19:O19"/>
    <mergeCell ref="M18:O1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Mario Ricaurte Tobón</cp:lastModifiedBy>
  <dcterms:created xsi:type="dcterms:W3CDTF">2021-02-18T03:17:26Z</dcterms:created>
  <dcterms:modified xsi:type="dcterms:W3CDTF">2021-02-25T00:27:21Z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