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anamejia/Desktop/uni/S I I/EDA/-LabCollision-S07-G05/Docs/"/>
    </mc:Choice>
  </mc:AlternateContent>
  <xr:revisionPtr revIDLastSave="0" documentId="13_ncr:1_{2FDD5DBF-BABA-0543-9E1B-6D5538935A3D}" xr6:coauthVersionLast="46" xr6:coauthVersionMax="46" xr10:uidLastSave="{00000000-0000-0000-0000-000000000000}"/>
  <bookViews>
    <workbookView xWindow="0" yWindow="500" windowWidth="28800" windowHeight="16260" tabRatio="767" xr2:uid="{D82936D8-D2C9-4EB2-9CBC-3665F65B95FD}"/>
  </bookViews>
  <sheets>
    <sheet name="Datos Lab7" sheetId="1" r:id="rId1"/>
    <sheet name="Graf Mem Vs Tiempo" sheetId="1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1" l="1"/>
  <c r="C5" i="1"/>
  <c r="B4" i="1"/>
  <c r="C4" i="1"/>
  <c r="B3" i="1"/>
  <c r="C3" i="1"/>
  <c r="C12" i="1"/>
  <c r="B12" i="1"/>
  <c r="C11" i="1"/>
  <c r="B11" i="1"/>
  <c r="C10" i="1"/>
  <c r="B10" i="1"/>
</calcChain>
</file>

<file path=xl/sharedStrings.xml><?xml version="1.0" encoding="utf-8"?>
<sst xmlns="http://schemas.openxmlformats.org/spreadsheetml/2006/main" count="8" uniqueCount="6">
  <si>
    <r>
      <t>Factor de Carga</t>
    </r>
    <r>
      <rPr>
        <sz val="11"/>
        <color theme="1"/>
        <rFont val="Calibri"/>
        <family val="2"/>
        <scheme val="minor"/>
      </rPr>
      <t xml:space="preserve"> (PROBING)</t>
    </r>
  </si>
  <si>
    <t>Factor de Carga (CHAINING)</t>
  </si>
  <si>
    <t>Tiempo de Ejecución [ms]</t>
  </si>
  <si>
    <t>Carga de Catálogo PROBING</t>
  </si>
  <si>
    <t>Carga de Catálogo CHAINING</t>
  </si>
  <si>
    <t>Consumo de Datos [kB]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</si>
</sst>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Fill="1" applyBorder="1" applyAlignment="1">
      <alignment horizontal="center" vertical="center" wrapText="1"/>
    </xf>
    <xf numFmtId="2" fontId="0" fillId="0" borderId="0" xfId="0" applyNumberFormat="1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justify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 sz="1800" b="1">
                <a:effectLst/>
              </a:rPr>
              <a:t>Comparación de Tiempo</a:t>
            </a:r>
            <a:r>
              <a:rPr lang="es-419" sz="1800" b="1" baseline="0">
                <a:effectLst/>
              </a:rPr>
              <a:t> y Memoria utilizados en PROBING y CHAINING </a:t>
            </a:r>
            <a:endParaRPr lang="en-US" sz="1800" b="1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'Datos Lab7'!$A$8:$C$8</c:f>
              <c:strCache>
                <c:ptCount val="1"/>
                <c:pt idx="0">
                  <c:v>Carga de Catálogo CHAINING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CO"/>
                </a:p>
              </c:txPr>
            </c:trendlineLbl>
          </c:trendline>
          <c:xVal>
            <c:numRef>
              <c:f>'Datos Lab7'!$B$3:$B$5</c:f>
              <c:numCache>
                <c:formatCode>0.00</c:formatCode>
                <c:ptCount val="3"/>
                <c:pt idx="0">
                  <c:v>1744408.6973333333</c:v>
                </c:pt>
                <c:pt idx="1">
                  <c:v>1656457.3043333332</c:v>
                </c:pt>
                <c:pt idx="2">
                  <c:v>1588050.3669999999</c:v>
                </c:pt>
              </c:numCache>
            </c:numRef>
          </c:xVal>
          <c:yVal>
            <c:numRef>
              <c:f>'Datos Lab7'!$C$3:$C$5</c:f>
              <c:numCache>
                <c:formatCode>0.00</c:formatCode>
                <c:ptCount val="3"/>
                <c:pt idx="0">
                  <c:v>57723.345999999998</c:v>
                </c:pt>
                <c:pt idx="1">
                  <c:v>57977.556000000004</c:v>
                </c:pt>
                <c:pt idx="2">
                  <c:v>71508.86066666666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E4E-4715-9D75-DA94209629B7}"/>
            </c:ext>
          </c:extLst>
        </c:ser>
        <c:ser>
          <c:idx val="1"/>
          <c:order val="1"/>
          <c:tx>
            <c:strRef>
              <c:f>'Datos Lab7'!$A$8:$C$8</c:f>
              <c:strCache>
                <c:ptCount val="1"/>
                <c:pt idx="0">
                  <c:v>Carga de Catálogo CHAINING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CO"/>
                </a:p>
              </c:txPr>
            </c:trendlineLbl>
          </c:trendline>
          <c:xVal>
            <c:numRef>
              <c:f>'Datos Lab7'!$B$10:$B$12</c:f>
              <c:numCache>
                <c:formatCode>0.00</c:formatCode>
                <c:ptCount val="3"/>
                <c:pt idx="0">
                  <c:v>1611998.6336666665</c:v>
                </c:pt>
                <c:pt idx="1">
                  <c:v>1593555.6596666668</c:v>
                </c:pt>
                <c:pt idx="2">
                  <c:v>1590799.152</c:v>
                </c:pt>
              </c:numCache>
            </c:numRef>
          </c:xVal>
          <c:yVal>
            <c:numRef>
              <c:f>'Datos Lab7'!$C$10:$C$12</c:f>
              <c:numCache>
                <c:formatCode>0.00</c:formatCode>
                <c:ptCount val="3"/>
                <c:pt idx="0">
                  <c:v>51762.407666666666</c:v>
                </c:pt>
                <c:pt idx="1">
                  <c:v>52687.103999999999</c:v>
                </c:pt>
                <c:pt idx="2">
                  <c:v>58832.541000000005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E4E-4715-9D75-DA94209629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6671312"/>
        <c:axId val="1833162896"/>
      </c:scatterChart>
      <c:valAx>
        <c:axId val="696671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Memoria Utilizada [</a:t>
                </a:r>
                <a:r>
                  <a:rPr lang="es-419" sz="1000" b="1" i="0" u="none" strike="noStrike" baseline="0">
                    <a:effectLst/>
                  </a:rPr>
                  <a:t>kB</a:t>
                </a:r>
                <a:r>
                  <a:rPr lang="en-US" b="1"/>
                  <a:t>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O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O"/>
          </a:p>
        </c:txPr>
        <c:crossAx val="1833162896"/>
        <c:crosses val="autoZero"/>
        <c:crossBetween val="midCat"/>
      </c:valAx>
      <c:valAx>
        <c:axId val="183316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</a:t>
                </a:r>
                <a:r>
                  <a:rPr lang="en-US" b="1" baseline="0"/>
                  <a:t> de ejecución [ms]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O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O"/>
          </a:p>
        </c:txPr>
        <c:crossAx val="696671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O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A07E00A-1DDB-47A3-B681-B59870FF7EA9}">
  <sheetPr/>
  <sheetViews>
    <sheetView zoomScale="115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130" cy="627269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C27BB9-A0AF-4A08-B094-C0C301BDCA8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72D0253-75B0-4C0B-8972-D03303899249}" name="Table1" displayName="Table1" ref="A2:C5" totalsRowShown="0" headerRowDxfId="9" dataDxfId="8">
  <autoFilter ref="A2:C5" xr:uid="{B245DDE7-54F2-4A7A-AC17-5CA17DD7B03F}"/>
  <tableColumns count="3">
    <tableColumn id="1" xr3:uid="{A7AF2A2F-BC4B-404E-9B8B-256DA178E68B}" name="Factor de Carga (PROBING)" dataDxfId="7"/>
    <tableColumn id="2" xr3:uid="{23CECC62-35E0-466E-9502-4F5CC2E6F7A7}" name="Consumo de Datos [kB]" dataDxfId="6"/>
    <tableColumn id="3" xr3:uid="{19B1D273-887B-4392-991E-015D36D99E5B}" name="Tiempo de Ejecución [ms]" dataDxfId="5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35EFFA4-2B65-46C5-8257-6884800B9577}" name="Table13" displayName="Table13" ref="A9:C12" totalsRowShown="0" headerRowDxfId="4" dataDxfId="3">
  <autoFilter ref="A9:C12" xr:uid="{5C24B5A8-1B8E-4092-B34A-66FF5413D106}"/>
  <tableColumns count="3">
    <tableColumn id="1" xr3:uid="{16584851-71BC-4FF5-B248-C3F46BA653AF}" name="Factor de Carga (CHAINING)" dataDxfId="2"/>
    <tableColumn id="2" xr3:uid="{4F9B7329-040C-4D35-96E7-B9181424DC65}" name="Consumo de Datos [kB]" dataDxfId="1"/>
    <tableColumn id="3" xr3:uid="{BDA028DF-4CED-4928-B040-96AD8F8A43EB}" name="Tiempo de Ejecución [ms]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14742-4EBB-4241-AC8A-0E5F24F7BB7B}">
  <dimension ref="A1:C21"/>
  <sheetViews>
    <sheetView tabSelected="1" workbookViewId="0">
      <selection activeCell="C22" sqref="C22"/>
    </sheetView>
  </sheetViews>
  <sheetFormatPr baseColWidth="10" defaultColWidth="8.83203125" defaultRowHeight="15" x14ac:dyDescent="0.2"/>
  <cols>
    <col min="1" max="1" width="27.6640625" style="3" bestFit="1" customWidth="1"/>
    <col min="2" max="2" width="26" style="3" bestFit="1" customWidth="1"/>
    <col min="3" max="3" width="25.83203125" style="3" bestFit="1" customWidth="1"/>
  </cols>
  <sheetData>
    <row r="1" spans="1:3" x14ac:dyDescent="0.2">
      <c r="A1" s="4" t="s">
        <v>3</v>
      </c>
      <c r="B1" s="4"/>
      <c r="C1" s="4"/>
    </row>
    <row r="2" spans="1:3" ht="16" x14ac:dyDescent="0.2">
      <c r="A2" s="1" t="s">
        <v>0</v>
      </c>
      <c r="B2" s="1" t="s">
        <v>5</v>
      </c>
      <c r="C2" s="1" t="s">
        <v>2</v>
      </c>
    </row>
    <row r="3" spans="1:3" x14ac:dyDescent="0.2">
      <c r="A3" s="2">
        <v>0.3</v>
      </c>
      <c r="B3" s="2">
        <f>AVERAGE(1744432.622, 1744396.114, 1744397.356)</f>
        <v>1744408.6973333333</v>
      </c>
      <c r="C3" s="2">
        <f>AVERAGE(59775.784,57816.269,55577.985)</f>
        <v>57723.345999999998</v>
      </c>
    </row>
    <row r="4" spans="1:3" x14ac:dyDescent="0.2">
      <c r="A4" s="2">
        <v>0.5</v>
      </c>
      <c r="B4" s="2">
        <f>AVERAGE(1656485.622,1656443.239,1656443.052)</f>
        <v>1656457.3043333332</v>
      </c>
      <c r="C4" s="2">
        <f>AVERAGE( 59946.177, 59307.624,54678.867 )</f>
        <v>57977.556000000004</v>
      </c>
    </row>
    <row r="5" spans="1:3" x14ac:dyDescent="0.2">
      <c r="A5" s="2">
        <v>0.8</v>
      </c>
      <c r="B5" s="2">
        <f>AVERAGE(1588064.583, 1588021.935,1588064.583)</f>
        <v>1588050.3669999999</v>
      </c>
      <c r="C5" s="2">
        <f>AVERAGE(68880.553,71222.646,74423.383)</f>
        <v>71508.86066666666</v>
      </c>
    </row>
    <row r="8" spans="1:3" x14ac:dyDescent="0.2">
      <c r="A8" s="4" t="s">
        <v>4</v>
      </c>
      <c r="B8" s="4"/>
      <c r="C8" s="4"/>
    </row>
    <row r="9" spans="1:3" ht="16" x14ac:dyDescent="0.2">
      <c r="A9" s="1" t="s">
        <v>1</v>
      </c>
      <c r="B9" s="1" t="s">
        <v>5</v>
      </c>
      <c r="C9" s="1" t="s">
        <v>2</v>
      </c>
    </row>
    <row r="10" spans="1:3" ht="32" x14ac:dyDescent="0.2">
      <c r="A10" s="2">
        <v>2</v>
      </c>
      <c r="B10" s="2">
        <f>AVERAGE(1612027.086,1611984.099,1611984.716)</f>
        <v>1611998.6336666665</v>
      </c>
      <c r="C10" s="2">
        <f>AVERAGE(53369.053,51712.577,50205.593)</f>
        <v>51762.407666666666</v>
      </c>
    </row>
    <row r="11" spans="1:3" x14ac:dyDescent="0.2">
      <c r="A11" s="2">
        <v>4</v>
      </c>
      <c r="B11" s="2">
        <f>AVERAGE(1593584.428,1593540.959,1593541.592)</f>
        <v>1593555.6596666668</v>
      </c>
      <c r="C11" s="2">
        <f>AVERAGE(54307.987,51836.668,51916.657)</f>
        <v>52687.103999999999</v>
      </c>
    </row>
    <row r="12" spans="1:3" x14ac:dyDescent="0.2">
      <c r="A12" s="2">
        <v>6</v>
      </c>
      <c r="B12" s="2">
        <f>AVERAGE(1590827.266,1590785.388,1590784.802)</f>
        <v>1590799.152</v>
      </c>
      <c r="C12" s="2">
        <f>AVERAGE(59745.476,58335.746,58416.401 )</f>
        <v>58832.541000000005</v>
      </c>
    </row>
    <row r="21" ht="14.75" customHeight="1" x14ac:dyDescent="0.2"/>
  </sheetData>
  <mergeCells count="2">
    <mergeCell ref="A1:C1"/>
    <mergeCell ref="A8:C8"/>
  </mergeCells>
  <pageMargins left="0.7" right="0.7" top="0.75" bottom="0.75" header="0.3" footer="0.3"/>
  <tableParts count="2">
    <tablePart r:id="rId1"/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3858CF01A2EF24688B692775F4C60A4" ma:contentTypeVersion="11" ma:contentTypeDescription="Crear nuevo documento." ma:contentTypeScope="" ma:versionID="04b510ef1bc187d79b842c792d256c41">
  <xsd:schema xmlns:xsd="http://www.w3.org/2001/XMLSchema" xmlns:xs="http://www.w3.org/2001/XMLSchema" xmlns:p="http://schemas.microsoft.com/office/2006/metadata/properties" xmlns:ns2="164883f8-7691-4ecf-b54a-664c0d0edefe" xmlns:ns3="85e30bcc-d76c-4413-8e4d-2dce22fb0743" targetNamespace="http://schemas.microsoft.com/office/2006/metadata/properties" ma:root="true" ma:fieldsID="9049981c3eb1ee76226ec9e2f8ecd7b4" ns2:_="" ns3:_="">
    <xsd:import namespace="164883f8-7691-4ecf-b54a-664c0d0edefe"/>
    <xsd:import namespace="85e30bcc-d76c-4413-8e4d-2dce22fb074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4883f8-7691-4ecf-b54a-664c0d0edef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e30bcc-d76c-4413-8e4d-2dce22fb074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8DF3742-38F2-4B99-B335-CC4F04ED9F4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7C5E1E0-C817-4769-9D2D-1DC296B681FA}">
  <ds:schemaRefs>
    <ds:schemaRef ds:uri="164883f8-7691-4ecf-b54a-664c0d0edefe"/>
    <ds:schemaRef ds:uri="http://purl.org/dc/dcmitype/"/>
    <ds:schemaRef ds:uri="http://schemas.openxmlformats.org/package/2006/metadata/core-properties"/>
    <ds:schemaRef ds:uri="http://purl.org/dc/terms/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schemas.microsoft.com/office/infopath/2007/PartnerControls"/>
    <ds:schemaRef ds:uri="85e30bcc-d76c-4413-8e4d-2dce22fb0743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93C2AFC4-FCA8-4617-A6BD-EF7AAAEEB79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64883f8-7691-4ecf-b54a-664c0d0edefe"/>
    <ds:schemaRef ds:uri="85e30bcc-d76c-4413-8e4d-2dce22fb074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Datos Lab7</vt:lpstr>
      <vt:lpstr>Graf Mem Vs Tiempo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 Felipe Arteaga Martin</dc:creator>
  <cp:lastModifiedBy>Usuario de Microsoft Office</cp:lastModifiedBy>
  <dcterms:created xsi:type="dcterms:W3CDTF">2021-02-18T03:17:26Z</dcterms:created>
  <dcterms:modified xsi:type="dcterms:W3CDTF">2021-04-07T17:58:19Z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0x01010023858CF01A2EF24688B692775F4C60A4</vt:lpwstr>
  </property>
</Properties>
</file>