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/Documents/GitHub/EDA/-LabCollision-S07-G04-/Docs/"/>
    </mc:Choice>
  </mc:AlternateContent>
  <xr:revisionPtr revIDLastSave="0" documentId="13_ncr:1_{02D3347D-9A56-494D-B501-F6B3BE84C6BA}" xr6:coauthVersionLast="46" xr6:coauthVersionMax="46" xr10:uidLastSave="{00000000-0000-0000-0000-000000000000}"/>
  <bookViews>
    <workbookView xWindow="0" yWindow="500" windowWidth="28800" windowHeight="17500" tabRatio="767" xr2:uid="{D82936D8-D2C9-4EB2-9CBC-3665F65B95FD}"/>
  </bookViews>
  <sheets>
    <sheet name="Datos Lab7" sheetId="1" r:id="rId1"/>
    <sheet name="Graf Mem Vs Tiempo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B10" i="1"/>
  <c r="C10" i="1"/>
  <c r="B11" i="1"/>
  <c r="B12" i="1"/>
  <c r="C12" i="1"/>
  <c r="B3" i="1"/>
  <c r="C3" i="1"/>
  <c r="B4" i="1"/>
  <c r="C4" i="1"/>
  <c r="B5" i="1"/>
  <c r="C5" i="1"/>
</calcChain>
</file>

<file path=xl/sharedStrings.xml><?xml version="1.0" encoding="utf-8"?>
<sst xmlns="http://schemas.openxmlformats.org/spreadsheetml/2006/main" count="8" uniqueCount="6">
  <si>
    <r>
      <t>Factor de Carga</t>
    </r>
    <r>
      <rPr>
        <sz val="11"/>
        <color theme="1"/>
        <rFont val="Calibri"/>
        <family val="2"/>
        <scheme val="minor"/>
      </rPr>
      <t xml:space="preserve"> (PROBING)</t>
    </r>
  </si>
  <si>
    <t>Factor de Carga (CHAINING)</t>
  </si>
  <si>
    <t>Tiempo de Ejecución [ms]</t>
  </si>
  <si>
    <t>Carga de Catálogo PROBING</t>
  </si>
  <si>
    <t>Carga de Catálogo CHAINING</t>
  </si>
  <si>
    <t>Consumo de Datos [kB]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</si>
</sst>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 wrapText="1"/>
    </xf>
    <xf numFmtId="165" fontId="0" fillId="0" borderId="0" xfId="0" applyNumberFormat="1" applyFont="1" applyFill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</a:t>
            </a:r>
            <a:r>
              <a:rPr lang="es-419" sz="1800" b="1" baseline="0">
                <a:effectLst/>
              </a:rPr>
              <a:t> y Memoria utilizados en PROBING y CHAINING 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Lab7'!$A$8:$C$8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O"/>
                </a:p>
              </c:txPr>
            </c:trendlineLbl>
          </c:trendline>
          <c:xVal>
            <c:numRef>
              <c:f>'Datos Lab7'!$B$3:$B$5</c:f>
              <c:numCache>
                <c:formatCode>0.000</c:formatCode>
                <c:ptCount val="3"/>
                <c:pt idx="0">
                  <c:v>1307640.9024999999</c:v>
                </c:pt>
                <c:pt idx="1">
                  <c:v>1307640.9024999999</c:v>
                </c:pt>
                <c:pt idx="2">
                  <c:v>1307640.8999999999</c:v>
                </c:pt>
              </c:numCache>
            </c:numRef>
          </c:xVal>
          <c:yVal>
            <c:numRef>
              <c:f>'Datos Lab7'!$C$3:$C$5</c:f>
              <c:numCache>
                <c:formatCode>0.000</c:formatCode>
                <c:ptCount val="3"/>
                <c:pt idx="0">
                  <c:v>31310.106</c:v>
                </c:pt>
                <c:pt idx="1">
                  <c:v>32414.553</c:v>
                </c:pt>
                <c:pt idx="2">
                  <c:v>33761.277249999999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E-4715-9D75-DA94209629B7}"/>
            </c:ext>
          </c:extLst>
        </c:ser>
        <c:ser>
          <c:idx val="1"/>
          <c:order val="1"/>
          <c:tx>
            <c:strRef>
              <c:f>'Datos Lab7'!$A$8:$C$8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O"/>
                </a:p>
              </c:txPr>
            </c:trendlineLbl>
          </c:trendline>
          <c:xVal>
            <c:numRef>
              <c:f>'Datos Lab7'!$B$10:$B$12</c:f>
              <c:numCache>
                <c:formatCode>0.000</c:formatCode>
                <c:ptCount val="3"/>
                <c:pt idx="0">
                  <c:v>1307640.9024999999</c:v>
                </c:pt>
                <c:pt idx="1">
                  <c:v>1307640.9024999999</c:v>
                </c:pt>
                <c:pt idx="2">
                  <c:v>1307640.7125000001</c:v>
                </c:pt>
              </c:numCache>
            </c:numRef>
          </c:xVal>
          <c:yVal>
            <c:numRef>
              <c:f>'Datos Lab7'!$C$10:$C$12</c:f>
              <c:numCache>
                <c:formatCode>0.000</c:formatCode>
                <c:ptCount val="3"/>
                <c:pt idx="0">
                  <c:v>31137.034</c:v>
                </c:pt>
                <c:pt idx="1">
                  <c:v>30234.10325</c:v>
                </c:pt>
                <c:pt idx="2">
                  <c:v>30760.261249999996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E-4715-9D75-DA942096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Memoria Utilizada [</a:t>
                </a:r>
                <a:r>
                  <a:rPr lang="es-419" sz="1000" b="1" i="0" u="none" strike="noStrike" baseline="0">
                    <a:effectLst/>
                  </a:rPr>
                  <a:t>kB</a:t>
                </a:r>
                <a:r>
                  <a:rPr lang="en-US" b="1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07E00A-1DDB-47A3-B681-B59870FF7EA9}">
  <sheetPr/>
  <sheetViews>
    <sheetView zoomScale="9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27BB9-A0AF-4A08-B094-C0C301BDCA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C5" totalsRowShown="0" headerRowDxfId="9" dataDxfId="8">
  <autoFilter ref="A2:C5" xr:uid="{B245DDE7-54F2-4A7A-AC17-5CA17DD7B03F}"/>
  <tableColumns count="3">
    <tableColumn id="1" xr3:uid="{A7AF2A2F-BC4B-404E-9B8B-256DA178E68B}" name="Factor de Carga (PROBING)" dataDxfId="5"/>
    <tableColumn id="2" xr3:uid="{23CECC62-35E0-466E-9502-4F5CC2E6F7A7}" name="Consumo de Datos [kB]" dataDxfId="4">
      <calculatedColumnFormula>ROUND(AVERAGE(1307664.808, 1307632.934,1307632.934,1307632.934),2)</calculatedColumnFormula>
    </tableColumn>
    <tableColumn id="3" xr3:uid="{19B1D273-887B-4392-991E-015D36D99E5B}" name="Tiempo de Ejecución [ms]" dataDxfId="3">
      <calculatedColumnFormula>AVERAGE(40695.658,28954.351,33240.404,32154.696)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9:C12" totalsRowShown="0" headerRowDxfId="7" dataDxfId="6">
  <autoFilter ref="A9:C12" xr:uid="{5C24B5A8-1B8E-4092-B34A-66FF5413D106}"/>
  <tableColumns count="3">
    <tableColumn id="1" xr3:uid="{16584851-71BC-4FF5-B248-C3F46BA653AF}" name="Factor de Carga (CHAINING)" dataDxfId="2"/>
    <tableColumn id="2" xr3:uid="{4F9B7329-040C-4D35-96E7-B9181424DC65}" name="Consumo de Datos [kB]" dataDxfId="1">
      <calculatedColumnFormula>AVERAGE(1307664.808,1307632.934,1307632.934,1307632.934)</calculatedColumnFormula>
    </tableColumn>
    <tableColumn id="3" xr3:uid="{BDA028DF-4CED-4928-B040-96AD8F8A43EB}" name="Tiempo de Ejecución [ms]" dataDxfId="0">
      <calculatedColumnFormula>AVERAGE(35756.639,31360.055,29879.004,30473.106)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C21"/>
  <sheetViews>
    <sheetView tabSelected="1" zoomScale="200" workbookViewId="0">
      <selection activeCell="C12" sqref="C12"/>
    </sheetView>
  </sheetViews>
  <sheetFormatPr baseColWidth="10" defaultColWidth="8.83203125" defaultRowHeight="15" x14ac:dyDescent="0.2"/>
  <cols>
    <col min="1" max="1" width="27.6640625" style="3" bestFit="1" customWidth="1"/>
    <col min="2" max="2" width="26" style="3" bestFit="1" customWidth="1"/>
    <col min="3" max="3" width="25.83203125" style="3" bestFit="1" customWidth="1"/>
  </cols>
  <sheetData>
    <row r="1" spans="1:3" x14ac:dyDescent="0.2">
      <c r="A1" s="6" t="s">
        <v>3</v>
      </c>
      <c r="B1" s="6"/>
      <c r="C1" s="6"/>
    </row>
    <row r="2" spans="1:3" ht="16" x14ac:dyDescent="0.2">
      <c r="A2" s="1" t="s">
        <v>0</v>
      </c>
      <c r="B2" s="1" t="s">
        <v>5</v>
      </c>
      <c r="C2" s="1" t="s">
        <v>2</v>
      </c>
    </row>
    <row r="3" spans="1:3" x14ac:dyDescent="0.2">
      <c r="A3" s="2">
        <v>0.3</v>
      </c>
      <c r="B3" s="8">
        <f>AVERAGE(1307664.808,1307632.934,1307632.934,1307632.934)</f>
        <v>1307640.9024999999</v>
      </c>
      <c r="C3" s="8">
        <f>AVERAGE(35157.27,30943.382,29220.949,29918.823)</f>
        <v>31310.106</v>
      </c>
    </row>
    <row r="4" spans="1:3" x14ac:dyDescent="0.2">
      <c r="A4" s="2">
        <v>0.5</v>
      </c>
      <c r="B4" s="9">
        <f>AVERAGE(1307664.808,1307632.934,1307632.934,1307632.934)</f>
        <v>1307640.9024999999</v>
      </c>
      <c r="C4" s="8">
        <f>AVERAGE(36980.374,31871.91,29807.519,30998.409)</f>
        <v>32414.553</v>
      </c>
    </row>
    <row r="5" spans="1:3" x14ac:dyDescent="0.2">
      <c r="A5" s="2">
        <v>0.8</v>
      </c>
      <c r="B5" s="8">
        <f t="shared" ref="B5" si="0">ROUND(AVERAGE(1307664.808, 1307632.934,1307632.934,1307632.934),2)</f>
        <v>1307640.8999999999</v>
      </c>
      <c r="C5" s="8">
        <f t="shared" ref="C5" si="1">AVERAGE(40695.658,28954.351,33240.404,32154.696)</f>
        <v>33761.277249999999</v>
      </c>
    </row>
    <row r="8" spans="1:3" x14ac:dyDescent="0.2">
      <c r="A8" s="6" t="s">
        <v>4</v>
      </c>
      <c r="B8" s="6"/>
      <c r="C8" s="6"/>
    </row>
    <row r="9" spans="1:3" ht="16" x14ac:dyDescent="0.2">
      <c r="A9" s="1" t="s">
        <v>1</v>
      </c>
      <c r="B9" s="1" t="s">
        <v>5</v>
      </c>
      <c r="C9" s="1" t="s">
        <v>2</v>
      </c>
    </row>
    <row r="10" spans="1:3" x14ac:dyDescent="0.2">
      <c r="A10" s="2">
        <v>2</v>
      </c>
      <c r="B10" s="9">
        <f t="shared" ref="B10" si="2">AVERAGE(1307664.808,1307632.934,1307632.934,1307632.934)</f>
        <v>1307640.9024999999</v>
      </c>
      <c r="C10" s="7">
        <f>AVERAGE(32300.485,32871.653,29491.981,29884.017)</f>
        <v>31137.034</v>
      </c>
    </row>
    <row r="11" spans="1:3" x14ac:dyDescent="0.2">
      <c r="A11" s="2">
        <v>4</v>
      </c>
      <c r="B11" s="9">
        <f>AVERAGE(1307664.808,1307632.934,1307632.934,1307632.934)</f>
        <v>1307640.9024999999</v>
      </c>
      <c r="C11" s="10">
        <f>AVERAGE(31687.44,28879.305,29750.589,30619.079)</f>
        <v>30234.10325</v>
      </c>
    </row>
    <row r="12" spans="1:3" x14ac:dyDescent="0.2">
      <c r="A12" s="2">
        <v>6</v>
      </c>
      <c r="B12" s="7">
        <f>AVERAGE(1307664.237,1307632.871,1307632.871,1307632.871)</f>
        <v>1307640.7125000001</v>
      </c>
      <c r="C12" s="10">
        <f>AVERAGE(31710.87,30271.444,30003.081,31055.65)</f>
        <v>30760.261249999996</v>
      </c>
    </row>
    <row r="17" spans="2:3" x14ac:dyDescent="0.2">
      <c r="B17" s="5"/>
      <c r="C17" s="5"/>
    </row>
    <row r="20" spans="2:3" x14ac:dyDescent="0.2">
      <c r="B20" s="4"/>
    </row>
    <row r="21" spans="2:3" ht="14.75" customHeight="1" x14ac:dyDescent="0.2"/>
  </sheetData>
  <mergeCells count="2">
    <mergeCell ref="A1:C1"/>
    <mergeCell ref="A8:C8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C2AFC4-FCA8-4617-A6BD-EF7AAAEEB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Datos Lab7</vt:lpstr>
      <vt:lpstr>Graf Mem Vs Tiempo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Maria</cp:lastModifiedBy>
  <dcterms:created xsi:type="dcterms:W3CDTF">2021-02-18T03:17:26Z</dcterms:created>
  <dcterms:modified xsi:type="dcterms:W3CDTF">2021-04-05T22:49:17Z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