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rol\OneDrive\Escritorio\JK\UNIANDES\2021-20\EDA\LabSorts-S04-G15\Docs\"/>
    </mc:Choice>
  </mc:AlternateContent>
  <xr:revisionPtr revIDLastSave="0" documentId="13_ncr:1_{7FDA4DB4-FAF4-462E-B8A2-CEECC8096900}" xr6:coauthVersionLast="47" xr6:coauthVersionMax="47" xr10:uidLastSave="{00000000-0000-0000-0000-000000000000}"/>
  <bookViews>
    <workbookView xWindow="28680" yWindow="-120" windowWidth="20640" windowHeight="11310" activeTab="6" xr2:uid="{D82936D8-D2C9-4EB2-9CBC-3665F65B95FD}"/>
  </bookViews>
  <sheets>
    <sheet name="Datos Lab4-5" sheetId="1" r:id="rId1"/>
    <sheet name="Graf ARRAYLIST" sheetId="6" r:id="rId2"/>
    <sheet name="Graf LINKED_LIST" sheetId="7" r:id="rId3"/>
    <sheet name="Graf Insertion Sort" sheetId="8" r:id="rId4"/>
    <sheet name="Graf Shell Sort" sheetId="9" r:id="rId5"/>
    <sheet name="Graf Quick Sort" sheetId="11" r:id="rId6"/>
    <sheet name="Graf Merge Sort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14" i="1"/>
  <c r="B15" i="1"/>
  <c r="B16" i="1"/>
  <c r="B17" i="1"/>
  <c r="B18" i="1"/>
  <c r="B19" i="1"/>
  <c r="B20" i="1"/>
  <c r="B2" i="1"/>
  <c r="B3" i="1"/>
  <c r="B4" i="1"/>
  <c r="B5" i="1"/>
  <c r="B6" i="1"/>
  <c r="B7" i="1"/>
  <c r="B8" i="1"/>
  <c r="B9" i="1"/>
  <c r="D14" i="1"/>
  <c r="D15" i="1" s="1"/>
  <c r="D16" i="1" s="1"/>
  <c r="D17" i="1" s="1"/>
  <c r="D18" i="1" s="1"/>
  <c r="D19" i="1" s="1"/>
  <c r="D20" i="1" s="1"/>
  <c r="D3" i="1"/>
  <c r="D4" i="1" s="1"/>
  <c r="D5" i="1" s="1"/>
  <c r="D6" i="1" s="1"/>
  <c r="D7" i="1" s="1"/>
  <c r="D8" i="1" s="1"/>
  <c r="D9" i="1" s="1"/>
</calcChain>
</file>

<file path=xl/sharedStrings.xml><?xml version="1.0" encoding="utf-8"?>
<sst xmlns="http://schemas.openxmlformats.org/spreadsheetml/2006/main" count="12" uniqueCount="7">
  <si>
    <t>Insertion Sort [ms]</t>
  </si>
  <si>
    <t>Shell Sort [ms]</t>
  </si>
  <si>
    <t>Quick Sort [ms]</t>
  </si>
  <si>
    <t>Merge Sort [ms]</t>
  </si>
  <si>
    <t>Porcentaje de la muestra [pct]</t>
  </si>
  <si>
    <r>
      <t>T</t>
    </r>
    <r>
      <rPr>
        <sz val="11"/>
        <color theme="1"/>
        <rFont val="Dax-Regular"/>
      </rPr>
      <t>amaño de la muestra (ARRAYLIST)</t>
    </r>
  </si>
  <si>
    <t>Tamaño de la muestra (LINKED_LIST)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</si>
</sst>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Dax-Regular"/>
    </font>
    <font>
      <sz val="11"/>
      <color rgb="FF000000"/>
      <name val="Dax-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 wrapText="1"/>
    </xf>
    <xf numFmtId="10" fontId="1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tiempos de ejecucion con ARRAYLIST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'Datos Lab4-5'!$C$1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Lab4-5'!$C$2:$C$9</c:f>
              <c:numCache>
                <c:formatCode>0.00</c:formatCode>
                <c:ptCount val="8"/>
                <c:pt idx="0">
                  <c:v>15.7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19-4908-9336-CD0E2C6ECFDA}"/>
            </c:ext>
          </c:extLst>
        </c:ser>
        <c:ser>
          <c:idx val="3"/>
          <c:order val="1"/>
          <c:tx>
            <c:strRef>
              <c:f>'Datos Lab4-5'!$D$1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Lab4-5'!$D$2:$D$9</c:f>
              <c:numCache>
                <c:formatCode>0.00</c:formatCode>
                <c:ptCount val="8"/>
                <c:pt idx="0">
                  <c:v>4</c:v>
                </c:pt>
                <c:pt idx="1">
                  <c:v>19</c:v>
                </c:pt>
                <c:pt idx="2">
                  <c:v>29</c:v>
                </c:pt>
                <c:pt idx="3">
                  <c:v>39</c:v>
                </c:pt>
                <c:pt idx="4">
                  <c:v>49</c:v>
                </c:pt>
                <c:pt idx="5">
                  <c:v>59</c:v>
                </c:pt>
                <c:pt idx="6">
                  <c:v>69</c:v>
                </c:pt>
                <c:pt idx="7">
                  <c:v>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62-4A10-BB27-BF2CF30161F7}"/>
            </c:ext>
          </c:extLst>
        </c:ser>
        <c:ser>
          <c:idx val="4"/>
          <c:order val="2"/>
          <c:tx>
            <c:strRef>
              <c:f>'Datos Lab4-5'!$E$1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Lab4-5'!$E$2:$E$9</c:f>
              <c:numCache>
                <c:formatCode>0.00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62-4A10-BB27-BF2CF30161F7}"/>
            </c:ext>
          </c:extLst>
        </c:ser>
        <c:ser>
          <c:idx val="5"/>
          <c:order val="3"/>
          <c:tx>
            <c:strRef>
              <c:f>'Datos Lab4-5'!$F$1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Lab4-5'!$F$2:$F$9</c:f>
              <c:numCache>
                <c:formatCode>0.00</c:formatCode>
                <c:ptCount val="8"/>
                <c:pt idx="0">
                  <c:v>60</c:v>
                </c:pt>
                <c:pt idx="1">
                  <c:v>90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210</c:v>
                </c:pt>
                <c:pt idx="6">
                  <c:v>240</c:v>
                </c:pt>
                <c:pt idx="7">
                  <c:v>270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295-464E-BFE0-8FEF0CD3C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tiempos de ejecucion con LINKED_LIST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9618151636373419E-2"/>
          <c:y val="8.477122488864576E-2"/>
          <c:w val="0.87419688477936697"/>
          <c:h val="0.7142244004522548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'Datos Lab4-5'!$C$12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Lab4-5'!$C$13:$C$20</c:f>
              <c:numCache>
                <c:formatCode>0.00</c:formatCode>
                <c:ptCount val="8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D7-4455-A92B-E398EC107F76}"/>
            </c:ext>
          </c:extLst>
        </c:ser>
        <c:ser>
          <c:idx val="2"/>
          <c:order val="1"/>
          <c:tx>
            <c:strRef>
              <c:f>'Datos Lab4-5'!$D$12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Lab4-5'!$D$13:$D$20</c:f>
              <c:numCache>
                <c:formatCode>0.00</c:formatCode>
                <c:ptCount val="8"/>
                <c:pt idx="0">
                  <c:v>35</c:v>
                </c:pt>
                <c:pt idx="1">
                  <c:v>78</c:v>
                </c:pt>
                <c:pt idx="2">
                  <c:v>88</c:v>
                </c:pt>
                <c:pt idx="3">
                  <c:v>98</c:v>
                </c:pt>
                <c:pt idx="4">
                  <c:v>108</c:v>
                </c:pt>
                <c:pt idx="5">
                  <c:v>118</c:v>
                </c:pt>
                <c:pt idx="6">
                  <c:v>128</c:v>
                </c:pt>
                <c:pt idx="7">
                  <c:v>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D7-4455-A92B-E398EC107F76}"/>
            </c:ext>
          </c:extLst>
        </c:ser>
        <c:ser>
          <c:idx val="3"/>
          <c:order val="2"/>
          <c:tx>
            <c:strRef>
              <c:f>'Datos Lab4-5'!$E$12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Lab4-5'!$E$13:$E$20</c:f>
              <c:numCache>
                <c:formatCode>0.00</c:formatCode>
                <c:ptCount val="8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87-4C16-ABE6-B7E1FD14A4B0}"/>
            </c:ext>
          </c:extLst>
        </c:ser>
        <c:ser>
          <c:idx val="4"/>
          <c:order val="3"/>
          <c:tx>
            <c:strRef>
              <c:f>'Datos Lab4-5'!$F$12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Lab4-5'!$F$13:$F$20</c:f>
              <c:numCache>
                <c:formatCode>0.00</c:formatCode>
                <c:ptCount val="8"/>
                <c:pt idx="0">
                  <c:v>70</c:v>
                </c:pt>
                <c:pt idx="1">
                  <c:v>90</c:v>
                </c:pt>
                <c:pt idx="2">
                  <c:v>110</c:v>
                </c:pt>
                <c:pt idx="3">
                  <c:v>130</c:v>
                </c:pt>
                <c:pt idx="4">
                  <c:v>150</c:v>
                </c:pt>
                <c:pt idx="5">
                  <c:v>170</c:v>
                </c:pt>
                <c:pt idx="6">
                  <c:v>190</c:v>
                </c:pt>
                <c:pt idx="7">
                  <c:v>210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87-4C16-ABE6-B7E1FD14A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Insertion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Lab4-5'!$C$1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Lab4-5'!$C$2:$C$9</c:f>
              <c:numCache>
                <c:formatCode>0.00</c:formatCode>
                <c:ptCount val="8"/>
                <c:pt idx="0">
                  <c:v>15.7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'Datos Lab4-5'!$C$12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Lab4-5'!$C$13:$C$20</c:f>
              <c:numCache>
                <c:formatCode>0.00</c:formatCode>
                <c:ptCount val="8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</a:t>
            </a:r>
            <a:r>
              <a:rPr lang="en-US" b="1" baseline="0"/>
              <a:t> de ejecucion</a:t>
            </a:r>
            <a:r>
              <a:rPr lang="en-US" b="1"/>
              <a:t> para Shell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Lab4-5'!$D$2:$D$9</c:f>
              <c:numCache>
                <c:formatCode>0.00</c:formatCode>
                <c:ptCount val="8"/>
                <c:pt idx="0">
                  <c:v>4</c:v>
                </c:pt>
                <c:pt idx="1">
                  <c:v>19</c:v>
                </c:pt>
                <c:pt idx="2">
                  <c:v>29</c:v>
                </c:pt>
                <c:pt idx="3">
                  <c:v>39</c:v>
                </c:pt>
                <c:pt idx="4">
                  <c:v>49</c:v>
                </c:pt>
                <c:pt idx="5">
                  <c:v>59</c:v>
                </c:pt>
                <c:pt idx="6">
                  <c:v>69</c:v>
                </c:pt>
                <c:pt idx="7">
                  <c:v>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91-4146-AA68-44FCE3413D1D}"/>
            </c:ext>
          </c:extLst>
        </c:ser>
        <c:ser>
          <c:idx val="1"/>
          <c:order val="1"/>
          <c:tx>
            <c:strRef>
              <c:f>'Datos Lab4-5'!$D$12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Lab4-5'!$D$13:$D$20</c:f>
              <c:numCache>
                <c:formatCode>0.00</c:formatCode>
                <c:ptCount val="8"/>
                <c:pt idx="0">
                  <c:v>35</c:v>
                </c:pt>
                <c:pt idx="1">
                  <c:v>78</c:v>
                </c:pt>
                <c:pt idx="2">
                  <c:v>88</c:v>
                </c:pt>
                <c:pt idx="3">
                  <c:v>98</c:v>
                </c:pt>
                <c:pt idx="4">
                  <c:v>108</c:v>
                </c:pt>
                <c:pt idx="5">
                  <c:v>118</c:v>
                </c:pt>
                <c:pt idx="6">
                  <c:v>128</c:v>
                </c:pt>
                <c:pt idx="7">
                  <c:v>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91-4146-AA68-44FCE341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 Quick Sort</a:t>
            </a:r>
          </a:p>
        </c:rich>
      </c:tx>
      <c:layout>
        <c:manualLayout>
          <c:xMode val="edge"/>
          <c:yMode val="edge"/>
          <c:x val="0.30724686335834317"/>
          <c:y val="1.2117376349489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Lab4-5'!$E$1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Lab4-5'!$E$2:$E$9</c:f>
              <c:numCache>
                <c:formatCode>0.00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02-4A8D-958C-AC52A378B2B6}"/>
            </c:ext>
          </c:extLst>
        </c:ser>
        <c:ser>
          <c:idx val="1"/>
          <c:order val="1"/>
          <c:tx>
            <c:strRef>
              <c:f>'Datos Lab4-5'!$E$12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Lab4-5'!$E$13:$E$20</c:f>
              <c:numCache>
                <c:formatCode>0.00</c:formatCode>
                <c:ptCount val="8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02-4A8D-958C-AC52A378B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ejecución para Merge Sort</a:t>
            </a:r>
          </a:p>
        </c:rich>
      </c:tx>
      <c:layout>
        <c:manualLayout>
          <c:xMode val="edge"/>
          <c:yMode val="edge"/>
          <c:x val="0.30724686335834317"/>
          <c:y val="1.2117376349489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Lab4-5'!$F$1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Lab4-5'!$F$2:$F$9</c:f>
              <c:numCache>
                <c:formatCode>0.00</c:formatCode>
                <c:ptCount val="8"/>
                <c:pt idx="0">
                  <c:v>60</c:v>
                </c:pt>
                <c:pt idx="1">
                  <c:v>90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210</c:v>
                </c:pt>
                <c:pt idx="6">
                  <c:v>240</c:v>
                </c:pt>
                <c:pt idx="7">
                  <c:v>270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BC-41BA-A5CC-1F1B9359C7C7}"/>
            </c:ext>
          </c:extLst>
        </c:ser>
        <c:ser>
          <c:idx val="1"/>
          <c:order val="1"/>
          <c:tx>
            <c:strRef>
              <c:f>'Datos Lab4-5'!$F$12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Lab4-5'!$F$13:$F$20</c:f>
              <c:numCache>
                <c:formatCode>0.00</c:formatCode>
                <c:ptCount val="8"/>
                <c:pt idx="0">
                  <c:v>70</c:v>
                </c:pt>
                <c:pt idx="1">
                  <c:v>90</c:v>
                </c:pt>
                <c:pt idx="2">
                  <c:v>110</c:v>
                </c:pt>
                <c:pt idx="3">
                  <c:v>130</c:v>
                </c:pt>
                <c:pt idx="4">
                  <c:v>150</c:v>
                </c:pt>
                <c:pt idx="5">
                  <c:v>170</c:v>
                </c:pt>
                <c:pt idx="6">
                  <c:v>190</c:v>
                </c:pt>
                <c:pt idx="7">
                  <c:v>210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BC-41BA-A5CC-1F1B9359C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2A59F4-6CD8-490D-818C-7B3BB3F2B140}">
  <sheetPr/>
  <sheetViews>
    <sheetView zoomScale="11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09CF8B-80E2-4734-A9D4-9F6060F1BA3D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C68510-AE01-4761-A7FB-5F1B76E923F7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D6BB1E-4928-4857-A0CD-C818D0A5A6F2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AE6AD4-6EB7-44ED-A987-5D4A68E7E10B}">
  <sheetPr/>
  <sheetViews>
    <sheetView tabSelected="1" zoomScale="5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768" cy="628373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6A8C9-B823-4237-B971-35F9FC1416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8849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FD9B3-1053-4105-BF53-EDCA2C1025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8849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9A0CC-8523-4ADB-8134-5F68720F3C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8849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BA942-AC23-41C7-B38E-D0CB98EC36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11632045" cy="75911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B29D8-2208-4D18-B420-87681137F8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1:F9" totalsRowShown="0" headerRowDxfId="15" dataDxfId="14">
  <autoFilter ref="A1:F9" xr:uid="{B245DDE7-54F2-4A7A-AC17-5CA17DD7B03F}"/>
  <tableColumns count="6">
    <tableColumn id="1" xr3:uid="{A7AF2A2F-BC4B-404E-9B8B-256DA178E68B}" name="Porcentaje de la muestra [pct]" dataDxfId="13"/>
    <tableColumn id="2" xr3:uid="{23CECC62-35E0-466E-9502-4F5CC2E6F7A7}" name="Tamaño de la muestra (ARRAYLIST)" dataDxfId="12">
      <calculatedColumnFormula>Table1[[#This Row],[Porcentaje de la muestra '[pct']]]*10000</calculatedColumnFormula>
    </tableColumn>
    <tableColumn id="3" xr3:uid="{19B1D273-887B-4392-991E-015D36D99E5B}" name="Insertion Sort [ms]" dataDxfId="11"/>
    <tableColumn id="4" xr3:uid="{56471E76-DCC6-4EED-8237-BCC256B57E91}" name="Shell Sort [ms]" dataDxfId="10"/>
    <tableColumn id="5" xr3:uid="{61DF25D7-A2A3-4D39-B0C6-29804C1B33DB}" name="Quick Sort [ms]" dataDxfId="9"/>
    <tableColumn id="6" xr3:uid="{6FC8F4B7-6274-4B14-98D8-0E00E479351A}" name="Merge Sort [ms]" dataDxfId="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2:F20" totalsRowShown="0" headerRowDxfId="7" dataDxfId="6">
  <autoFilter ref="A12:F20" xr:uid="{5C24B5A8-1B8E-4092-B34A-66FF5413D106}"/>
  <tableColumns count="6">
    <tableColumn id="1" xr3:uid="{16584851-71BC-4FF5-B248-C3F46BA653AF}" name="Porcentaje de la muestra [pct]" dataDxfId="5"/>
    <tableColumn id="2" xr3:uid="{4F9B7329-040C-4D35-96E7-B9181424DC65}" name="Tamaño de la muestra (LINKED_LIST)" dataDxfId="4">
      <calculatedColumnFormula>Table13[[#This Row],[Porcentaje de la muestra '[pct']]]*10000</calculatedColumnFormula>
    </tableColumn>
    <tableColumn id="3" xr3:uid="{BDA028DF-4CED-4928-B040-96AD8F8A43EB}" name="Insertion Sort [ms]" dataDxfId="3"/>
    <tableColumn id="4" xr3:uid="{A5E99D51-DD73-48A7-AE0D-601A8EE89AFA}" name="Shell Sort [ms]" dataDxfId="2"/>
    <tableColumn id="5" xr3:uid="{EE99E4CD-A6F0-492B-B754-38221659D42F}" name="Quick Sort [ms]" dataDxfId="1"/>
    <tableColumn id="6" xr3:uid="{21628D13-D0BA-41D1-8E51-AB02437FBDE5}" name="Merge Sort [ms]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F20"/>
  <sheetViews>
    <sheetView workbookViewId="0">
      <selection activeCell="A12" sqref="A12:F20"/>
    </sheetView>
  </sheetViews>
  <sheetFormatPr baseColWidth="10" defaultColWidth="8.88671875" defaultRowHeight="14.4"/>
  <cols>
    <col min="1" max="1" width="19.21875" style="2" bestFit="1" customWidth="1"/>
    <col min="2" max="2" width="24.44140625" style="2" bestFit="1" customWidth="1"/>
    <col min="3" max="3" width="21.44140625" style="2" bestFit="1" customWidth="1"/>
    <col min="4" max="4" width="21.6640625" style="2" bestFit="1" customWidth="1"/>
    <col min="5" max="5" width="17.88671875" bestFit="1" customWidth="1"/>
    <col min="6" max="6" width="18.44140625" bestFit="1" customWidth="1"/>
  </cols>
  <sheetData>
    <row r="1" spans="1:6" s="8" customFormat="1" ht="27.6">
      <c r="A1" s="6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>
      <c r="A2" s="5">
        <v>5.0000000000000001E-3</v>
      </c>
      <c r="B2" s="7">
        <f>Table1[[#This Row],[Porcentaje de la muestra '[pct']]]*10000</f>
        <v>50</v>
      </c>
      <c r="C2" s="3">
        <v>15.7</v>
      </c>
      <c r="D2" s="3">
        <v>4</v>
      </c>
      <c r="E2" s="4">
        <v>20</v>
      </c>
      <c r="F2" s="4">
        <v>60</v>
      </c>
    </row>
    <row r="3" spans="1:6">
      <c r="A3" s="5">
        <v>0.05</v>
      </c>
      <c r="B3" s="7">
        <f>Table1[[#This Row],[Porcentaje de la muestra '[pct']]]*10000</f>
        <v>500</v>
      </c>
      <c r="C3" s="3">
        <v>30</v>
      </c>
      <c r="D3" s="3">
        <f>D2+15</f>
        <v>19</v>
      </c>
      <c r="E3" s="4">
        <v>40</v>
      </c>
      <c r="F3" s="4">
        <v>90</v>
      </c>
    </row>
    <row r="4" spans="1:6">
      <c r="A4" s="5">
        <v>0.1</v>
      </c>
      <c r="B4" s="7">
        <f>Table1[[#This Row],[Porcentaje de la muestra '[pct']]]*10000</f>
        <v>1000</v>
      </c>
      <c r="C4" s="3">
        <v>45</v>
      </c>
      <c r="D4" s="3">
        <f t="shared" ref="D4:D9" si="0">D3+10</f>
        <v>29</v>
      </c>
      <c r="E4" s="4">
        <v>60</v>
      </c>
      <c r="F4" s="4">
        <v>120</v>
      </c>
    </row>
    <row r="5" spans="1:6">
      <c r="A5" s="5">
        <v>0.2</v>
      </c>
      <c r="B5" s="7">
        <f>Table1[[#This Row],[Porcentaje de la muestra '[pct']]]*10000</f>
        <v>2000</v>
      </c>
      <c r="C5" s="3">
        <v>60</v>
      </c>
      <c r="D5" s="3">
        <f t="shared" si="0"/>
        <v>39</v>
      </c>
      <c r="E5" s="4">
        <v>80</v>
      </c>
      <c r="F5" s="4">
        <v>150</v>
      </c>
    </row>
    <row r="6" spans="1:6">
      <c r="A6" s="5">
        <v>0.3</v>
      </c>
      <c r="B6" s="7">
        <f>Table1[[#This Row],[Porcentaje de la muestra '[pct']]]*10000</f>
        <v>3000</v>
      </c>
      <c r="C6" s="3">
        <v>75</v>
      </c>
      <c r="D6" s="3">
        <f t="shared" si="0"/>
        <v>49</v>
      </c>
      <c r="E6" s="4">
        <v>100</v>
      </c>
      <c r="F6" s="4">
        <v>180</v>
      </c>
    </row>
    <row r="7" spans="1:6">
      <c r="A7" s="5">
        <v>0.5</v>
      </c>
      <c r="B7" s="7">
        <f>Table1[[#This Row],[Porcentaje de la muestra '[pct']]]*10000</f>
        <v>5000</v>
      </c>
      <c r="C7" s="3">
        <v>90</v>
      </c>
      <c r="D7" s="3">
        <f t="shared" si="0"/>
        <v>59</v>
      </c>
      <c r="E7" s="4">
        <v>120</v>
      </c>
      <c r="F7" s="4">
        <v>210</v>
      </c>
    </row>
    <row r="8" spans="1:6">
      <c r="A8" s="5">
        <v>0.8</v>
      </c>
      <c r="B8" s="7">
        <f>Table1[[#This Row],[Porcentaje de la muestra '[pct']]]*10000</f>
        <v>8000</v>
      </c>
      <c r="C8" s="3">
        <v>105</v>
      </c>
      <c r="D8" s="3">
        <f t="shared" si="0"/>
        <v>69</v>
      </c>
      <c r="E8" s="4">
        <v>140</v>
      </c>
      <c r="F8" s="4">
        <v>240</v>
      </c>
    </row>
    <row r="9" spans="1:6">
      <c r="A9" s="5">
        <v>1</v>
      </c>
      <c r="B9" s="7">
        <f>Table1[[#This Row],[Porcentaje de la muestra '[pct']]]*10000</f>
        <v>10000</v>
      </c>
      <c r="C9" s="3">
        <v>120</v>
      </c>
      <c r="D9" s="3">
        <f t="shared" si="0"/>
        <v>79</v>
      </c>
      <c r="E9" s="4">
        <v>160</v>
      </c>
      <c r="F9" s="4">
        <v>270</v>
      </c>
    </row>
    <row r="12" spans="1:6" s="8" customFormat="1" ht="27.6">
      <c r="A12" s="6" t="s">
        <v>4</v>
      </c>
      <c r="B12" s="1" t="s">
        <v>6</v>
      </c>
      <c r="C12" s="1" t="s">
        <v>0</v>
      </c>
      <c r="D12" s="1" t="s">
        <v>1</v>
      </c>
      <c r="E12" s="1" t="s">
        <v>2</v>
      </c>
      <c r="F12" s="1" t="s">
        <v>3</v>
      </c>
    </row>
    <row r="13" spans="1:6">
      <c r="A13" s="5">
        <v>5.0000000000000001E-3</v>
      </c>
      <c r="B13" s="7">
        <f>Table13[[#This Row],[Porcentaje de la muestra '[pct']]]*10000</f>
        <v>50</v>
      </c>
      <c r="C13" s="3">
        <v>50</v>
      </c>
      <c r="D13" s="3">
        <v>35</v>
      </c>
      <c r="E13" s="4">
        <v>30</v>
      </c>
      <c r="F13" s="4">
        <v>70</v>
      </c>
    </row>
    <row r="14" spans="1:6">
      <c r="A14" s="5">
        <v>0.05</v>
      </c>
      <c r="B14" s="7">
        <f>Table13[[#This Row],[Porcentaje de la muestra '[pct']]]*10000</f>
        <v>500</v>
      </c>
      <c r="C14" s="3">
        <v>60</v>
      </c>
      <c r="D14" s="3">
        <f>D13+43</f>
        <v>78</v>
      </c>
      <c r="E14" s="4">
        <v>60</v>
      </c>
      <c r="F14" s="4">
        <v>90</v>
      </c>
    </row>
    <row r="15" spans="1:6">
      <c r="A15" s="5">
        <v>0.1</v>
      </c>
      <c r="B15" s="7">
        <f>Table13[[#This Row],[Porcentaje de la muestra '[pct']]]*10000</f>
        <v>1000</v>
      </c>
      <c r="C15" s="3">
        <v>70</v>
      </c>
      <c r="D15" s="3">
        <f t="shared" ref="D15:D20" si="1">D14+10</f>
        <v>88</v>
      </c>
      <c r="E15" s="4">
        <v>90</v>
      </c>
      <c r="F15" s="4">
        <v>110</v>
      </c>
    </row>
    <row r="16" spans="1:6">
      <c r="A16" s="5">
        <v>0.2</v>
      </c>
      <c r="B16" s="7">
        <f>Table13[[#This Row],[Porcentaje de la muestra '[pct']]]*10000</f>
        <v>2000</v>
      </c>
      <c r="C16" s="3">
        <v>80</v>
      </c>
      <c r="D16" s="3">
        <f t="shared" si="1"/>
        <v>98</v>
      </c>
      <c r="E16" s="4">
        <v>120</v>
      </c>
      <c r="F16" s="4">
        <v>130</v>
      </c>
    </row>
    <row r="17" spans="1:6">
      <c r="A17" s="5">
        <v>0.3</v>
      </c>
      <c r="B17" s="7">
        <f>Table13[[#This Row],[Porcentaje de la muestra '[pct']]]*10000</f>
        <v>3000</v>
      </c>
      <c r="C17" s="3">
        <v>90</v>
      </c>
      <c r="D17" s="3">
        <f t="shared" si="1"/>
        <v>108</v>
      </c>
      <c r="E17" s="4">
        <v>150</v>
      </c>
      <c r="F17" s="4">
        <v>150</v>
      </c>
    </row>
    <row r="18" spans="1:6">
      <c r="A18" s="5">
        <v>0.5</v>
      </c>
      <c r="B18" s="7">
        <f>Table13[[#This Row],[Porcentaje de la muestra '[pct']]]*10000</f>
        <v>5000</v>
      </c>
      <c r="C18" s="3">
        <v>100</v>
      </c>
      <c r="D18" s="3">
        <f t="shared" si="1"/>
        <v>118</v>
      </c>
      <c r="E18" s="4">
        <v>180</v>
      </c>
      <c r="F18" s="4">
        <v>170</v>
      </c>
    </row>
    <row r="19" spans="1:6">
      <c r="A19" s="5">
        <v>0.8</v>
      </c>
      <c r="B19" s="7">
        <f>Table13[[#This Row],[Porcentaje de la muestra '[pct']]]*10000</f>
        <v>8000</v>
      </c>
      <c r="C19" s="3">
        <v>110</v>
      </c>
      <c r="D19" s="3">
        <f t="shared" si="1"/>
        <v>128</v>
      </c>
      <c r="E19" s="4">
        <v>210</v>
      </c>
      <c r="F19" s="4">
        <v>190</v>
      </c>
    </row>
    <row r="20" spans="1:6">
      <c r="A20" s="5">
        <v>1</v>
      </c>
      <c r="B20" s="7">
        <f>Table13[[#This Row],[Porcentaje de la muestra '[pct']]]*10000</f>
        <v>10000</v>
      </c>
      <c r="C20" s="3">
        <v>120</v>
      </c>
      <c r="D20" s="3">
        <f t="shared" si="1"/>
        <v>138</v>
      </c>
      <c r="E20" s="4">
        <v>240</v>
      </c>
      <c r="F20" s="4">
        <v>210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2" ma:contentTypeDescription="Crear nuevo documento." ma:contentTypeScope="" ma:versionID="6ca5caf3e573104b48cd489fb7ebf238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f8ff97dc266d6a6a16fe4e7cad907b60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5e30bcc-d76c-4413-8e4d-2dce22fb0743">
      <UserInfo>
        <DisplayName>Carlos Andres Lozano Garzon</DisplayName>
        <AccountId>13</AccountId>
        <AccountType/>
      </UserInfo>
      <UserInfo>
        <DisplayName>Dario Ernesto Correal Torres</DisplayName>
        <AccountId>15</AccountId>
        <AccountType/>
      </UserInfo>
      <UserInfo>
        <DisplayName>Mario  Fernando De la rosa Rosero</DisplayName>
        <AccountId>16</AccountId>
        <AccountType/>
      </UserInfo>
      <UserInfo>
        <DisplayName>Christian Camilo Aparicio Baquen</DisplayName>
        <AccountId>50</AccountId>
        <AccountType/>
      </UserInfo>
      <UserInfo>
        <DisplayName>Arturo Henao Chaparro</DisplayName>
        <AccountId>48</AccountId>
        <AccountType/>
      </UserInfo>
      <UserInfo>
        <DisplayName>Luis Esteban Florez Salamanca</DisplayName>
        <AccountId>33</AccountId>
        <AccountType/>
      </UserInfo>
      <UserInfo>
        <DisplayName>Ivan David Salazar Cardenas</DisplayName>
        <AccountId>52</AccountId>
        <AccountType/>
      </UserInfo>
      <UserInfo>
        <DisplayName>Juan Carlos Marin Morales</DisplayName>
        <AccountId>53</AccountId>
        <AccountType/>
      </UserInfo>
      <UserInfo>
        <DisplayName>Sofia Duque Gomez</DisplayName>
        <AccountId>60</AccountId>
        <AccountType/>
      </UserInfo>
      <UserInfo>
        <DisplayName>Andres Felipe Romero Brand</DisplayName>
        <AccountId>91</AccountId>
        <AccountType/>
      </UserInfo>
      <UserInfo>
        <DisplayName>Lindsay Vanessa Pinto Morato</DisplayName>
        <AccountId>92</AccountId>
        <AccountType/>
      </UserInfo>
      <UserInfo>
        <DisplayName>Miguel Angel Acosta Walteros</DisplayName>
        <AccountId>94</AccountId>
        <AccountType/>
      </UserInfo>
      <UserInfo>
        <DisplayName>Juan David Diaz Ipuz</DisplayName>
        <AccountId>90</AccountId>
        <AccountType/>
      </UserInfo>
      <UserInfo>
        <DisplayName>Lily Aitana valentina Duque Chavez</DisplayName>
        <AccountId>17</AccountId>
        <AccountType/>
      </UserInfo>
      <UserInfo>
        <DisplayName>Isaac David Bermudez Lara</DisplayName>
        <AccountId>95</AccountId>
        <AccountType/>
      </UserInfo>
      <UserInfo>
        <DisplayName>Daniel Alejandro Angel Fuertes</DisplayName>
        <AccountId>55</AccountId>
        <AccountType/>
      </UserInfo>
      <UserInfo>
        <DisplayName>Jeniffer Liliam Mendoza Espinosa</DisplayName>
        <AccountId>97</AccountId>
        <AccountType/>
      </UserInfo>
      <UserInfo>
        <DisplayName>Kevin Cohen Solano</DisplayName>
        <AccountId>93</AccountId>
        <AccountType/>
      </UserInfo>
      <UserInfo>
        <DisplayName>Cesar Luis Moreno Gonzalez</DisplayName>
        <AccountId>96</AccountId>
        <AccountType/>
      </UserInfo>
      <UserInfo>
        <DisplayName>Jose Cristobal Arroyo Castellanos</DisplayName>
        <AccountId>54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198979-0B27-4D27-8331-28B531282E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7C5E1E0-C817-4769-9D2D-1DC296B681FA}">
  <ds:schemaRefs>
    <ds:schemaRef ds:uri="164883f8-7691-4ecf-b54a-664c0d0edefe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85e30bcc-d76c-4413-8e4d-2dce22fb0743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6</vt:i4>
      </vt:variant>
    </vt:vector>
  </HeadingPairs>
  <TitlesOfParts>
    <vt:vector size="7" baseType="lpstr">
      <vt:lpstr>Datos Lab4-5</vt:lpstr>
      <vt:lpstr>Graf ARRAYLIST</vt:lpstr>
      <vt:lpstr>Graf LINKED_LIST</vt:lpstr>
      <vt:lpstr>Graf Insertion Sort</vt:lpstr>
      <vt:lpstr>Graf Shell Sort</vt:lpstr>
      <vt:lpstr>Graf Quick Sort</vt:lpstr>
      <vt:lpstr>Graf Merge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Felipe Arteaga Martin</dc:creator>
  <cp:lastModifiedBy>Juan Nieves</cp:lastModifiedBy>
  <dcterms:created xsi:type="dcterms:W3CDTF">2021-02-18T03:17:26Z</dcterms:created>
  <dcterms:modified xsi:type="dcterms:W3CDTF">2021-09-10T15:10:31Z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</Properties>
</file>