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80" yWindow="110" windowWidth="18260" windowHeight="822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M8" i="1" l="1"/>
  <c r="H8" i="1"/>
  <c r="M14" i="1"/>
  <c r="O2" i="1"/>
  <c r="L12" i="1" l="1"/>
  <c r="L11" i="1"/>
  <c r="L10" i="1"/>
  <c r="L9" i="1"/>
  <c r="J5" i="1"/>
  <c r="L8" i="1"/>
  <c r="L2" i="1"/>
  <c r="K12" i="1"/>
  <c r="K11" i="1"/>
  <c r="K10" i="1"/>
  <c r="K9" i="1"/>
  <c r="K8" i="1"/>
  <c r="G12" i="1"/>
  <c r="G11" i="1"/>
  <c r="G10" i="1"/>
  <c r="G9" i="1"/>
  <c r="G8" i="1"/>
  <c r="F12" i="1"/>
  <c r="F11" i="1"/>
  <c r="F10" i="1"/>
  <c r="F9" i="1"/>
  <c r="F8" i="1"/>
  <c r="J12" i="1"/>
  <c r="J11" i="1"/>
  <c r="J10" i="1"/>
  <c r="J9" i="1"/>
  <c r="J8" i="1"/>
  <c r="E8" i="1"/>
  <c r="E12" i="1"/>
  <c r="E11" i="1"/>
  <c r="E10" i="1"/>
  <c r="E9" i="1"/>
  <c r="B12" i="1"/>
  <c r="B11" i="1"/>
  <c r="B10" i="1"/>
  <c r="B9" i="1"/>
  <c r="B8" i="1"/>
  <c r="H20" i="1"/>
  <c r="J20" i="1"/>
  <c r="K20" i="1"/>
  <c r="H21" i="1"/>
  <c r="J21" i="1"/>
  <c r="K21" i="1"/>
  <c r="H22" i="1"/>
  <c r="J22" i="1"/>
  <c r="K22" i="1"/>
  <c r="H23" i="1"/>
  <c r="J23" i="1"/>
  <c r="K23" i="1"/>
  <c r="H24" i="1"/>
  <c r="J24" i="1"/>
  <c r="K24" i="1"/>
  <c r="L18" i="1"/>
  <c r="L17" i="1"/>
  <c r="L16" i="1"/>
  <c r="L15" i="1"/>
  <c r="L14" i="1"/>
  <c r="J18" i="1"/>
  <c r="J17" i="1"/>
  <c r="J16" i="1"/>
  <c r="J15" i="1"/>
  <c r="J14" i="1"/>
  <c r="L6" i="1"/>
  <c r="L5" i="1"/>
  <c r="L4" i="1"/>
  <c r="L3" i="1"/>
  <c r="J6" i="1"/>
  <c r="J4" i="1"/>
  <c r="J3" i="1"/>
  <c r="J2" i="1"/>
  <c r="B2" i="1"/>
  <c r="B3" i="1"/>
  <c r="C6" i="1"/>
  <c r="C5" i="1"/>
  <c r="C4" i="1"/>
  <c r="C3" i="1"/>
  <c r="C2" i="1"/>
  <c r="B5" i="1"/>
  <c r="B6" i="1"/>
  <c r="B4" i="1"/>
  <c r="K13" i="1"/>
  <c r="K19" i="1"/>
  <c r="J13" i="1"/>
  <c r="E24" i="1"/>
  <c r="E20" i="1"/>
  <c r="E21" i="1"/>
  <c r="E22" i="1"/>
  <c r="E23" i="1"/>
  <c r="B20" i="1"/>
  <c r="B21" i="1"/>
  <c r="B22" i="1"/>
  <c r="B23" i="1"/>
  <c r="B24" i="1"/>
  <c r="E14" i="1"/>
  <c r="E15" i="1"/>
  <c r="E16" i="1"/>
  <c r="E17" i="1"/>
  <c r="E18" i="1"/>
  <c r="B14" i="1"/>
  <c r="B15" i="1"/>
  <c r="B16" i="1"/>
  <c r="B17" i="1"/>
  <c r="B18" i="1"/>
</calcChain>
</file>

<file path=xl/sharedStrings.xml><?xml version="1.0" encoding="utf-8"?>
<sst xmlns="http://schemas.openxmlformats.org/spreadsheetml/2006/main" count="15" uniqueCount="14">
  <si>
    <t>실험4</t>
    <phoneticPr fontId="1" type="noConversion"/>
  </si>
  <si>
    <t>v1이론값</t>
  </si>
  <si>
    <t>v2이론값</t>
    <phoneticPr fontId="1" type="noConversion"/>
  </si>
  <si>
    <t>실험2</t>
    <phoneticPr fontId="1" type="noConversion"/>
  </si>
  <si>
    <t>실험3</t>
    <phoneticPr fontId="1" type="noConversion"/>
  </si>
  <si>
    <t>상대오차</t>
    <phoneticPr fontId="1" type="noConversion"/>
  </si>
  <si>
    <t>실험1 시간 v1</t>
    <phoneticPr fontId="1" type="noConversion"/>
  </si>
  <si>
    <t>t1+t1,,</t>
    <phoneticPr fontId="1" type="noConversion"/>
  </si>
  <si>
    <t>t1,,</t>
    <phoneticPr fontId="1" type="noConversion"/>
  </si>
  <si>
    <t>이론값</t>
    <phoneticPr fontId="1" type="noConversion"/>
  </si>
  <si>
    <t>상대오차</t>
    <phoneticPr fontId="1" type="noConversion"/>
  </si>
  <si>
    <t>t2값</t>
    <phoneticPr fontId="1" type="noConversion"/>
  </si>
  <si>
    <t>측정값</t>
    <phoneticPr fontId="1" type="noConversion"/>
  </si>
  <si>
    <t>상대오차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</si>
</sst>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workbookViewId="0">
      <selection activeCell="M7" sqref="M7"/>
    </sheetView>
  </sheetViews>
  <sheetFormatPr defaultRowHeight="17" x14ac:dyDescent="0.45"/>
  <sheetData>
    <row r="1" spans="1:15" x14ac:dyDescent="0.45">
      <c r="A1" t="s">
        <v>6</v>
      </c>
      <c r="C1" t="s">
        <v>7</v>
      </c>
      <c r="D1" t="s">
        <v>8</v>
      </c>
      <c r="J1" t="s">
        <v>1</v>
      </c>
      <c r="K1" t="s">
        <v>2</v>
      </c>
      <c r="L1" t="s">
        <v>5</v>
      </c>
    </row>
    <row r="2" spans="1:15" x14ac:dyDescent="0.45">
      <c r="A2">
        <v>0.40400000000000003</v>
      </c>
      <c r="B2">
        <f>ROUND(M2/A2,3)</f>
        <v>0.248</v>
      </c>
      <c r="C2">
        <f>A2+D2</f>
        <v>0.86699999999999999</v>
      </c>
      <c r="D2">
        <v>0.46300000000000002</v>
      </c>
      <c r="J2">
        <f>ROUND(M2/D2,3)</f>
        <v>0.216</v>
      </c>
      <c r="K2">
        <v>0.248</v>
      </c>
      <c r="L2">
        <f>ROUND((K2-J2)/K2*100,2)</f>
        <v>12.9</v>
      </c>
      <c r="M2">
        <v>0.1</v>
      </c>
      <c r="O2">
        <f>AVERAGE(L2:L6)</f>
        <v>10.778</v>
      </c>
    </row>
    <row r="3" spans="1:15" x14ac:dyDescent="0.45">
      <c r="A3">
        <v>0.47399999999999998</v>
      </c>
      <c r="B3">
        <f>M2/A3</f>
        <v>0.21097046413502113</v>
      </c>
      <c r="C3">
        <f>A2+D3</f>
        <v>0.91300000000000003</v>
      </c>
      <c r="D3">
        <v>0.50900000000000001</v>
      </c>
      <c r="J3">
        <f>ROUND(M2/D3,3)</f>
        <v>0.19600000000000001</v>
      </c>
      <c r="K3">
        <v>0.21099999999999999</v>
      </c>
      <c r="L3">
        <f>ROUND((K3-J3)/K3*100,2)</f>
        <v>7.11</v>
      </c>
    </row>
    <row r="4" spans="1:15" x14ac:dyDescent="0.45">
      <c r="A4">
        <v>0.432</v>
      </c>
      <c r="B4">
        <f>M2/A4</f>
        <v>0.23148148148148151</v>
      </c>
      <c r="C4">
        <f>A2+D4</f>
        <v>0.89500000000000002</v>
      </c>
      <c r="D4">
        <v>0.49099999999999999</v>
      </c>
      <c r="J4">
        <f>ROUND(M2/D4,3)</f>
        <v>0.20399999999999999</v>
      </c>
      <c r="K4">
        <v>0.23100000000000001</v>
      </c>
      <c r="L4">
        <f>ROUND((K4-J4)/K4*100,2)</f>
        <v>11.69</v>
      </c>
    </row>
    <row r="5" spans="1:15" x14ac:dyDescent="0.45">
      <c r="A5">
        <v>0.379</v>
      </c>
      <c r="B5">
        <f>M2/A5</f>
        <v>0.26385224274406333</v>
      </c>
      <c r="C5">
        <f>A2+D5</f>
        <v>0.83099999999999996</v>
      </c>
      <c r="D5">
        <v>0.42699999999999999</v>
      </c>
      <c r="J5">
        <f>ROUND(M2/D5,3)</f>
        <v>0.23400000000000001</v>
      </c>
      <c r="K5">
        <v>0.26400000000000001</v>
      </c>
      <c r="L5">
        <f>ROUND((K5-J5)/K5*100,2)</f>
        <v>11.36</v>
      </c>
    </row>
    <row r="6" spans="1:15" x14ac:dyDescent="0.45">
      <c r="A6">
        <v>0.41599999999999998</v>
      </c>
      <c r="B6">
        <f>M2/A6</f>
        <v>0.24038461538461542</v>
      </c>
      <c r="C6">
        <f>A2+D6</f>
        <v>0.87200000000000011</v>
      </c>
      <c r="D6">
        <v>0.46800000000000003</v>
      </c>
      <c r="J6">
        <f>ROUND(M2/D6,3)</f>
        <v>0.214</v>
      </c>
      <c r="K6">
        <v>0.24</v>
      </c>
      <c r="L6">
        <f>ROUND((K6-J6)/K6*100,2)</f>
        <v>10.83</v>
      </c>
    </row>
    <row r="7" spans="1:15" x14ac:dyDescent="0.45">
      <c r="A7" t="s">
        <v>0</v>
      </c>
      <c r="F7" t="s">
        <v>9</v>
      </c>
      <c r="G7" t="s">
        <v>10</v>
      </c>
      <c r="I7" t="s">
        <v>11</v>
      </c>
      <c r="J7" t="s">
        <v>12</v>
      </c>
      <c r="K7" t="s">
        <v>9</v>
      </c>
      <c r="L7" t="s">
        <v>13</v>
      </c>
    </row>
    <row r="8" spans="1:15" x14ac:dyDescent="0.45">
      <c r="A8">
        <v>0.28599999999999998</v>
      </c>
      <c r="B8">
        <f>ROUND(0.1/A8,3)</f>
        <v>0.35</v>
      </c>
      <c r="D8">
        <v>1.8</v>
      </c>
      <c r="E8">
        <f>ROUND(0.1/D8,3)</f>
        <v>5.6000000000000001E-2</v>
      </c>
      <c r="F8">
        <f>ROUND(0.203*B8,3)</f>
        <v>7.0999999999999994E-2</v>
      </c>
      <c r="G8">
        <f>ROUND((F8-E8)/F8*100,2)</f>
        <v>21.13</v>
      </c>
      <c r="H8">
        <f>AVERAGE(G8:G10,G12)</f>
        <v>39.784999999999997</v>
      </c>
      <c r="I8">
        <v>0.248</v>
      </c>
      <c r="J8">
        <f>ROUND(0.1/I8,3)</f>
        <v>0.40300000000000002</v>
      </c>
      <c r="K8">
        <f>ROUND(1.203*B8,3)</f>
        <v>0.42099999999999999</v>
      </c>
      <c r="L8">
        <f>ROUND((K8-J8)/K8*100,2)</f>
        <v>4.28</v>
      </c>
      <c r="M8">
        <f>AVERAGE(L8:L12)</f>
        <v>2.7800000000000002</v>
      </c>
    </row>
    <row r="9" spans="1:15" x14ac:dyDescent="0.45">
      <c r="A9">
        <v>0.26</v>
      </c>
      <c r="B9">
        <f>ROUND(0.1/A9,3)</f>
        <v>0.38500000000000001</v>
      </c>
      <c r="D9">
        <v>2.2370000000000001</v>
      </c>
      <c r="E9">
        <f>ROUND(0.1/D9,3)</f>
        <v>4.4999999999999998E-2</v>
      </c>
      <c r="F9">
        <f>ROUND(0.203*B9,3)</f>
        <v>7.8E-2</v>
      </c>
      <c r="G9">
        <f>ROUND((F9-E9)/F9*100,2)</f>
        <v>42.31</v>
      </c>
      <c r="I9">
        <v>0.222</v>
      </c>
      <c r="J9">
        <f>ROUND(0.1/I9,3)</f>
        <v>0.45</v>
      </c>
      <c r="K9">
        <f>ROUND(1.203*B9,3)</f>
        <v>0.46300000000000002</v>
      </c>
      <c r="L9">
        <f>ROUND((K9-J9)/K9*100,2)</f>
        <v>2.81</v>
      </c>
    </row>
    <row r="10" spans="1:15" x14ac:dyDescent="0.45">
      <c r="A10">
        <v>0.25900000000000001</v>
      </c>
      <c r="B10">
        <f>ROUND(0.1/A10,3)</f>
        <v>0.38600000000000001</v>
      </c>
      <c r="D10">
        <v>2.2799999999999998</v>
      </c>
      <c r="E10">
        <f>ROUND(0.1/D10,3)</f>
        <v>4.3999999999999997E-2</v>
      </c>
      <c r="F10">
        <f>ROUND(0.203*B10,3)</f>
        <v>7.8E-2</v>
      </c>
      <c r="G10">
        <f>ROUND((F10-E10)/F10*100,2)</f>
        <v>43.59</v>
      </c>
      <c r="I10">
        <v>0.221</v>
      </c>
      <c r="J10">
        <f>ROUND(0.1/I10,3)</f>
        <v>0.45200000000000001</v>
      </c>
      <c r="K10">
        <f>ROUND(1.203*B10,3)</f>
        <v>0.46400000000000002</v>
      </c>
      <c r="L10">
        <f>ROUND((K10-J10)/K10*100,2)</f>
        <v>2.59</v>
      </c>
    </row>
    <row r="11" spans="1:15" x14ac:dyDescent="0.45">
      <c r="A11">
        <v>0.27900000000000003</v>
      </c>
      <c r="B11">
        <f>ROUND(0.1/A11,3)</f>
        <v>0.35799999999999998</v>
      </c>
      <c r="E11" t="e">
        <f>ROUND(0.1/D11,3)</f>
        <v>#DIV/0!</v>
      </c>
      <c r="F11">
        <f>ROUND(0.203*B11,3)</f>
        <v>7.2999999999999995E-2</v>
      </c>
      <c r="G11" t="e">
        <f>ROUND((F11-E11)/F11*100,2)</f>
        <v>#DIV/0!</v>
      </c>
      <c r="I11">
        <v>0.23599999999999999</v>
      </c>
      <c r="J11">
        <f>ROUND(0.1/I11,3)</f>
        <v>0.42399999999999999</v>
      </c>
      <c r="K11">
        <f>ROUND(1.203*B11,3)</f>
        <v>0.43099999999999999</v>
      </c>
      <c r="L11">
        <f>ROUND((K11-J11)/K11*100,2)</f>
        <v>1.62</v>
      </c>
    </row>
    <row r="12" spans="1:15" x14ac:dyDescent="0.45">
      <c r="A12">
        <v>0.28399999999999997</v>
      </c>
      <c r="B12">
        <f>ROUND(0.1/A12,3)</f>
        <v>0.35199999999999998</v>
      </c>
      <c r="D12">
        <v>2.964</v>
      </c>
      <c r="E12">
        <f>ROUND(0.1/D12,3)</f>
        <v>3.4000000000000002E-2</v>
      </c>
      <c r="F12">
        <f>ROUND(0.203*B12,3)</f>
        <v>7.0999999999999994E-2</v>
      </c>
      <c r="G12">
        <f>ROUND((F12-E12)/F12*100,2)</f>
        <v>52.11</v>
      </c>
      <c r="I12">
        <v>0.24299999999999999</v>
      </c>
      <c r="J12">
        <f>ROUND(0.1/I12,3)</f>
        <v>0.41199999999999998</v>
      </c>
      <c r="K12">
        <f>ROUND(1.203*B12,3)</f>
        <v>0.42299999999999999</v>
      </c>
      <c r="L12">
        <f>ROUND((K12-J12)/K12*100,2)</f>
        <v>2.6</v>
      </c>
    </row>
    <row r="13" spans="1:15" x14ac:dyDescent="0.45">
      <c r="A13" t="s">
        <v>3</v>
      </c>
      <c r="J13">
        <f t="shared" ref="J13:J24" si="0">0.2038*B13</f>
        <v>0</v>
      </c>
      <c r="K13">
        <f t="shared" ref="K13:K24" si="1">1.2038*B13</f>
        <v>0</v>
      </c>
    </row>
    <row r="14" spans="1:15" x14ac:dyDescent="0.45">
      <c r="A14">
        <v>0.215</v>
      </c>
      <c r="B14">
        <f t="shared" ref="B14:B24" si="2">0.1/A14</f>
        <v>0.46511627906976749</v>
      </c>
      <c r="D14">
        <v>2.234</v>
      </c>
      <c r="E14">
        <f t="shared" ref="E14:E24" si="3">0.1/D14</f>
        <v>4.4762757385854973E-2</v>
      </c>
      <c r="G14">
        <v>0.223</v>
      </c>
      <c r="J14">
        <f>ROUND(0.1/G14,3)</f>
        <v>0.44800000000000001</v>
      </c>
      <c r="K14">
        <v>0.46500000000000002</v>
      </c>
      <c r="L14">
        <f>ROUND((K14-J14)/K14*100,2)</f>
        <v>3.66</v>
      </c>
      <c r="M14">
        <f>AVERAGE(L14:L18)</f>
        <v>3.8519999999999994</v>
      </c>
    </row>
    <row r="15" spans="1:15" x14ac:dyDescent="0.45">
      <c r="A15">
        <v>0.219</v>
      </c>
      <c r="B15">
        <f t="shared" si="2"/>
        <v>0.45662100456621008</v>
      </c>
      <c r="D15">
        <v>3.286</v>
      </c>
      <c r="E15">
        <f t="shared" si="3"/>
        <v>3.0432136335970788E-2</v>
      </c>
      <c r="G15">
        <v>0.22700000000000001</v>
      </c>
      <c r="J15">
        <f>ROUND(0.1/G15,3)</f>
        <v>0.441</v>
      </c>
      <c r="K15">
        <v>0.45700000000000002</v>
      </c>
      <c r="L15">
        <f>ROUND((K15-J15)/K15*100,2)</f>
        <v>3.5</v>
      </c>
    </row>
    <row r="16" spans="1:15" x14ac:dyDescent="0.45">
      <c r="A16">
        <v>0.20399999999999999</v>
      </c>
      <c r="B16">
        <f t="shared" si="2"/>
        <v>0.49019607843137258</v>
      </c>
      <c r="D16">
        <v>2.069</v>
      </c>
      <c r="E16">
        <f t="shared" si="3"/>
        <v>4.8332527791203485E-2</v>
      </c>
      <c r="G16">
        <v>0.21199999999999999</v>
      </c>
      <c r="J16">
        <f>ROUND(0.1/G16,3)</f>
        <v>0.47199999999999998</v>
      </c>
      <c r="K16">
        <v>0.49</v>
      </c>
      <c r="L16">
        <f>ROUND((K16-J16)/K16*100,2)</f>
        <v>3.67</v>
      </c>
    </row>
    <row r="17" spans="1:12" x14ac:dyDescent="0.45">
      <c r="A17">
        <v>0.24399999999999999</v>
      </c>
      <c r="B17">
        <f t="shared" si="2"/>
        <v>0.4098360655737705</v>
      </c>
      <c r="D17">
        <v>2.403</v>
      </c>
      <c r="E17">
        <f t="shared" si="3"/>
        <v>4.161464835622139E-2</v>
      </c>
      <c r="G17">
        <v>0.252</v>
      </c>
      <c r="J17">
        <f>ROUND(0.1/G17,3)</f>
        <v>0.39700000000000002</v>
      </c>
      <c r="K17">
        <v>0.41</v>
      </c>
      <c r="L17">
        <f>ROUND((K17-J17)/K17*100,2)</f>
        <v>3.17</v>
      </c>
    </row>
    <row r="18" spans="1:12" x14ac:dyDescent="0.45">
      <c r="A18">
        <v>0.26300000000000001</v>
      </c>
      <c r="B18">
        <f t="shared" si="2"/>
        <v>0.38022813688212931</v>
      </c>
      <c r="D18">
        <v>2.2829999999999999</v>
      </c>
      <c r="E18">
        <f t="shared" si="3"/>
        <v>4.3802014892685065E-2</v>
      </c>
      <c r="G18">
        <v>0.27800000000000002</v>
      </c>
      <c r="J18">
        <f>ROUND(0.1/G18,3)</f>
        <v>0.36</v>
      </c>
      <c r="K18">
        <v>0.38</v>
      </c>
      <c r="L18">
        <f>ROUND((K18-J18)/K18*100,2)</f>
        <v>5.26</v>
      </c>
    </row>
    <row r="19" spans="1:12" x14ac:dyDescent="0.45">
      <c r="A19" t="s">
        <v>4</v>
      </c>
      <c r="K19">
        <f t="shared" si="1"/>
        <v>0</v>
      </c>
    </row>
    <row r="20" spans="1:12" x14ac:dyDescent="0.45">
      <c r="A20">
        <v>0.218</v>
      </c>
      <c r="B20">
        <f t="shared" si="2"/>
        <v>0.45871559633027525</v>
      </c>
      <c r="D20">
        <v>0.316</v>
      </c>
      <c r="E20">
        <f t="shared" si="3"/>
        <v>0.31645569620253167</v>
      </c>
      <c r="G20">
        <v>0.316</v>
      </c>
      <c r="H20">
        <f>ROUND(0.1/G20,3)</f>
        <v>0.316</v>
      </c>
      <c r="J20">
        <f t="shared" si="0"/>
        <v>9.3486238532110105E-2</v>
      </c>
      <c r="K20">
        <f t="shared" si="1"/>
        <v>0.55220183486238539</v>
      </c>
    </row>
    <row r="21" spans="1:12" x14ac:dyDescent="0.45">
      <c r="A21">
        <v>0.20799999999999999</v>
      </c>
      <c r="B21">
        <f t="shared" si="2"/>
        <v>0.48076923076923084</v>
      </c>
      <c r="D21">
        <v>0.33200000000000002</v>
      </c>
      <c r="E21">
        <f t="shared" si="3"/>
        <v>0.30120481927710846</v>
      </c>
      <c r="G21">
        <v>0.33200000000000002</v>
      </c>
      <c r="H21">
        <f>ROUND(0.1/G21,3)</f>
        <v>0.30099999999999999</v>
      </c>
      <c r="J21">
        <f t="shared" si="0"/>
        <v>9.7980769230769246E-2</v>
      </c>
      <c r="K21">
        <f t="shared" si="1"/>
        <v>0.5787500000000001</v>
      </c>
    </row>
    <row r="22" spans="1:12" x14ac:dyDescent="0.45">
      <c r="A22">
        <v>0.23599999999999999</v>
      </c>
      <c r="B22">
        <f t="shared" si="2"/>
        <v>0.42372881355932207</v>
      </c>
      <c r="D22">
        <v>0.35</v>
      </c>
      <c r="E22">
        <f t="shared" si="3"/>
        <v>0.28571428571428575</v>
      </c>
      <c r="G22">
        <v>0.35</v>
      </c>
      <c r="H22">
        <f>ROUND(0.1/G22,3)</f>
        <v>0.28599999999999998</v>
      </c>
      <c r="J22">
        <f t="shared" si="0"/>
        <v>8.6355932203389843E-2</v>
      </c>
      <c r="K22">
        <f t="shared" si="1"/>
        <v>0.5100847457627119</v>
      </c>
    </row>
    <row r="23" spans="1:12" x14ac:dyDescent="0.45">
      <c r="A23">
        <v>0.19900000000000001</v>
      </c>
      <c r="B23">
        <f t="shared" si="2"/>
        <v>0.50251256281407031</v>
      </c>
      <c r="D23">
        <v>0.28199999999999997</v>
      </c>
      <c r="E23">
        <f t="shared" si="3"/>
        <v>0.35460992907801425</v>
      </c>
      <c r="G23">
        <v>0.28199999999999997</v>
      </c>
      <c r="H23">
        <f>ROUND(0.1/G23,3)</f>
        <v>0.35499999999999998</v>
      </c>
      <c r="J23">
        <f t="shared" si="0"/>
        <v>0.10241206030150753</v>
      </c>
      <c r="K23">
        <f t="shared" si="1"/>
        <v>0.60492462311557782</v>
      </c>
    </row>
    <row r="24" spans="1:12" x14ac:dyDescent="0.45">
      <c r="A24">
        <v>0.23899999999999999</v>
      </c>
      <c r="B24">
        <f t="shared" si="2"/>
        <v>0.41841004184100422</v>
      </c>
      <c r="D24">
        <v>0.38</v>
      </c>
      <c r="E24">
        <f t="shared" si="3"/>
        <v>0.26315789473684209</v>
      </c>
      <c r="G24">
        <v>0.38</v>
      </c>
      <c r="H24">
        <f>ROUND(0.1/G24,3)</f>
        <v>0.26300000000000001</v>
      </c>
      <c r="J24">
        <f t="shared" si="0"/>
        <v>8.5271966527196666E-2</v>
      </c>
      <c r="K24">
        <f t="shared" si="1"/>
        <v>0.50368200836820087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</dc:creator>
  <cp:lastModifiedBy>1</cp:lastModifiedBy>
  <dcterms:created xsi:type="dcterms:W3CDTF">2014-04-17T01:02:21Z</dcterms:created>
  <dcterms:modified xsi:type="dcterms:W3CDTF">2015-03-25T20:04:57Z</dcterms:modified>
</cp:coreProperties>
</file>