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80" windowWidth="19440" windowHeight="122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6" i="2" l="1"/>
  <c r="A5" i="2"/>
  <c r="A4" i="2"/>
  <c r="A3" i="2"/>
  <c r="A2" i="2"/>
  <c r="D10" i="1" l="1"/>
  <c r="S27" i="1"/>
  <c r="S5" i="1"/>
  <c r="F4" i="1"/>
  <c r="F5" i="1"/>
  <c r="F6" i="1"/>
  <c r="F7" i="1"/>
  <c r="F3" i="1"/>
  <c r="U27" i="1"/>
  <c r="F18" i="1"/>
  <c r="G18" i="1" s="1"/>
  <c r="F19" i="1"/>
  <c r="G19" i="1" s="1"/>
  <c r="F20" i="1"/>
  <c r="G20" i="1" s="1"/>
  <c r="F21" i="1"/>
  <c r="G21" i="1" s="1"/>
  <c r="F17" i="1"/>
  <c r="G17" i="1" s="1"/>
  <c r="G11" i="1"/>
  <c r="H11" i="1" s="1"/>
  <c r="G12" i="1"/>
  <c r="H12" i="1" s="1"/>
  <c r="G13" i="1"/>
  <c r="H13" i="1" s="1"/>
  <c r="G14" i="1"/>
  <c r="H14" i="1" s="1"/>
  <c r="G10" i="1"/>
  <c r="H10" i="1" s="1"/>
  <c r="D11" i="1"/>
  <c r="D12" i="1"/>
  <c r="D13" i="1"/>
  <c r="D14" i="1"/>
</calcChain>
</file>

<file path=xl/sharedStrings.xml><?xml version="1.0" encoding="utf-8"?>
<sst xmlns="http://schemas.openxmlformats.org/spreadsheetml/2006/main" count="22" uniqueCount="16">
  <si>
    <t>실험1</t>
    <phoneticPr fontId="1" type="noConversion"/>
  </si>
  <si>
    <t>T^2</t>
    <phoneticPr fontId="1" type="noConversion"/>
  </si>
  <si>
    <t>실험1</t>
    <phoneticPr fontId="1" type="noConversion"/>
  </si>
  <si>
    <t>반경r</t>
    <phoneticPr fontId="1" type="noConversion"/>
  </si>
  <si>
    <t>회전시간</t>
    <phoneticPr fontId="1" type="noConversion"/>
  </si>
  <si>
    <t>주기T</t>
    <phoneticPr fontId="1" type="noConversion"/>
  </si>
  <si>
    <t>T^2</t>
    <phoneticPr fontId="1" type="noConversion"/>
  </si>
  <si>
    <t>실험2</t>
    <phoneticPr fontId="1" type="noConversion"/>
  </si>
  <si>
    <t>1/T^2</t>
    <phoneticPr fontId="1" type="noConversion"/>
  </si>
  <si>
    <t>M</t>
    <phoneticPr fontId="1" type="noConversion"/>
  </si>
  <si>
    <t>구심력</t>
    <phoneticPr fontId="1" type="noConversion"/>
  </si>
  <si>
    <t>실험3</t>
    <phoneticPr fontId="1" type="noConversion"/>
  </si>
  <si>
    <t>물체 질량</t>
    <phoneticPr fontId="1" type="noConversion"/>
  </si>
  <si>
    <t>백분율차</t>
    <phoneticPr fontId="1" type="noConversion"/>
  </si>
  <si>
    <t>기울기=4PI^2mr</t>
    <phoneticPr fontId="1" type="noConversion"/>
  </si>
  <si>
    <t>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</si>
</sst>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0" fillId="0" borderId="2" xfId="0" applyBorder="1">
      <alignment vertical="center"/>
    </xf>
    <xf numFmtId="0" fontId="0" fillId="0" borderId="1" xfId="0" applyFill="1" applyBorder="1">
      <alignment vertical="center"/>
    </xf>
    <xf numFmtId="0" fontId="2" fillId="3" borderId="1" xfId="0" applyFont="1" applyFill="1" applyBorder="1">
      <alignment vertical="center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613298337707803E-2"/>
          <c:y val="7.4548702245552642E-2"/>
          <c:w val="0.87348403324584445"/>
          <c:h val="0.79822506561679785"/>
        </c:manualLayout>
      </c:layout>
      <c:scatterChart>
        <c:scatterStyle val="lineMarker"/>
        <c:varyColors val="0"/>
        <c:ser>
          <c:idx val="0"/>
          <c:order val="0"/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Sheet1!$H$10:$H$14</c:f>
              <c:numCache>
                <c:formatCode>General</c:formatCode>
                <c:ptCount val="5"/>
                <c:pt idx="0">
                  <c:v>0.36820152700537284</c:v>
                </c:pt>
                <c:pt idx="1">
                  <c:v>0.58629156514051062</c:v>
                </c:pt>
                <c:pt idx="2">
                  <c:v>0.73679750962441737</c:v>
                </c:pt>
                <c:pt idx="3">
                  <c:v>0.91397987050733187</c:v>
                </c:pt>
                <c:pt idx="4">
                  <c:v>1.0873335428262627</c:v>
                </c:pt>
              </c:numCache>
            </c:numRef>
          </c:xVal>
          <c:yVal>
            <c:numRef>
              <c:f>Sheet1!$D$10:$D$14</c:f>
              <c:numCache>
                <c:formatCode>General</c:formatCode>
                <c:ptCount val="5"/>
                <c:pt idx="0">
                  <c:v>0.24892</c:v>
                </c:pt>
                <c:pt idx="1">
                  <c:v>0.34692000000000006</c:v>
                </c:pt>
                <c:pt idx="2">
                  <c:v>0.44492000000000004</c:v>
                </c:pt>
                <c:pt idx="3">
                  <c:v>0.54292000000000007</c:v>
                </c:pt>
                <c:pt idx="4">
                  <c:v>0.64092000000000005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98560"/>
        <c:axId val="112500096"/>
      </c:scatterChart>
      <c:valAx>
        <c:axId val="11249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500096"/>
        <c:crosses val="autoZero"/>
        <c:crossBetween val="midCat"/>
      </c:valAx>
      <c:valAx>
        <c:axId val="112500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498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65711829124807"/>
          <c:y val="3.7241086437229051E-2"/>
          <c:w val="0.85681714785651797"/>
          <c:h val="0.79822506561679785"/>
        </c:manualLayout>
      </c:layout>
      <c:scatterChart>
        <c:scatterStyle val="lineMarker"/>
        <c:varyColors val="0"/>
        <c:ser>
          <c:idx val="0"/>
          <c:order val="0"/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Sheet1!$F$3:$F$7</c:f>
              <c:numCache>
                <c:formatCode>General</c:formatCode>
                <c:ptCount val="5"/>
                <c:pt idx="0">
                  <c:v>1.6409609999999999</c:v>
                </c:pt>
                <c:pt idx="1">
                  <c:v>1.7902440000000002</c:v>
                </c:pt>
                <c:pt idx="2">
                  <c:v>1.9182250000000001</c:v>
                </c:pt>
                <c:pt idx="3">
                  <c:v>2.3286760000000002</c:v>
                </c:pt>
                <c:pt idx="4">
                  <c:v>2.7159039999999997</c:v>
                </c:pt>
              </c:numCache>
            </c:numRef>
          </c:xVal>
          <c:yVal>
            <c:numRef>
              <c:f>Sheet1!$C$3:$C$7</c:f>
              <c:numCache>
                <c:formatCode>General</c:formatCode>
                <c:ptCount val="5"/>
                <c:pt idx="0">
                  <c:v>0.11</c:v>
                </c:pt>
                <c:pt idx="1">
                  <c:v>0.12</c:v>
                </c:pt>
                <c:pt idx="2">
                  <c:v>0.13</c:v>
                </c:pt>
                <c:pt idx="3">
                  <c:v>0.14000000000000001</c:v>
                </c:pt>
                <c:pt idx="4">
                  <c:v>0.15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54304"/>
        <c:axId val="115156096"/>
      </c:scatterChart>
      <c:valAx>
        <c:axId val="115154304"/>
        <c:scaling>
          <c:orientation val="minMax"/>
          <c:max val="3"/>
          <c:min val="0.1"/>
        </c:scaling>
        <c:delete val="0"/>
        <c:axPos val="b"/>
        <c:numFmt formatCode="General" sourceLinked="1"/>
        <c:majorTickMark val="out"/>
        <c:minorTickMark val="none"/>
        <c:tickLblPos val="nextTo"/>
        <c:crossAx val="115156096"/>
        <c:crosses val="autoZero"/>
        <c:crossBetween val="midCat"/>
        <c:majorUnit val="0.5"/>
        <c:minorUnit val="0.15000000000000002"/>
      </c:valAx>
      <c:valAx>
        <c:axId val="115156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154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18</xdr:row>
      <xdr:rowOff>19050</xdr:rowOff>
    </xdr:from>
    <xdr:to>
      <xdr:col>14</xdr:col>
      <xdr:colOff>495300</xdr:colOff>
      <xdr:row>30</xdr:row>
      <xdr:rowOff>104775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161925</xdr:colOff>
      <xdr:row>1</xdr:row>
      <xdr:rowOff>57150</xdr:rowOff>
    </xdr:from>
    <xdr:to>
      <xdr:col>14</xdr:col>
      <xdr:colOff>619125</xdr:colOff>
      <xdr:row>14</xdr:row>
      <xdr:rowOff>76200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7"/>
  <sheetViews>
    <sheetView tabSelected="1" workbookViewId="0">
      <selection activeCell="S24" sqref="S24"/>
    </sheetView>
  </sheetViews>
  <sheetFormatPr defaultRowHeight="17" x14ac:dyDescent="0.45"/>
  <sheetData>
    <row r="2" spans="2:19" x14ac:dyDescent="0.45"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L2" t="s">
        <v>0</v>
      </c>
    </row>
    <row r="3" spans="2:19" x14ac:dyDescent="0.45">
      <c r="B3" s="1">
        <v>1</v>
      </c>
      <c r="C3" s="1">
        <v>0.11</v>
      </c>
      <c r="D3" s="1">
        <v>12.81</v>
      </c>
      <c r="E3" s="1">
        <v>1.2809999999999999</v>
      </c>
      <c r="F3" s="1">
        <f>POWER(E3,2)</f>
        <v>1.6409609999999999</v>
      </c>
      <c r="G3" s="6">
        <v>1245</v>
      </c>
    </row>
    <row r="4" spans="2:19" x14ac:dyDescent="0.45">
      <c r="B4" s="1">
        <v>2</v>
      </c>
      <c r="C4" s="1">
        <v>0.12</v>
      </c>
      <c r="D4" s="1">
        <v>13.38</v>
      </c>
      <c r="E4" s="1">
        <v>1.3380000000000001</v>
      </c>
      <c r="F4" s="1">
        <f>POWER(E4,2)</f>
        <v>1.7902440000000002</v>
      </c>
      <c r="G4" s="6">
        <v>1224</v>
      </c>
    </row>
    <row r="5" spans="2:19" x14ac:dyDescent="0.45">
      <c r="B5" s="1">
        <v>3</v>
      </c>
      <c r="C5" s="1">
        <v>0.13</v>
      </c>
      <c r="D5" s="1">
        <v>13.85</v>
      </c>
      <c r="E5" s="1">
        <v>1.385</v>
      </c>
      <c r="F5" s="1">
        <f>POWER(E5,2)</f>
        <v>1.9182250000000001</v>
      </c>
      <c r="G5" s="6">
        <v>1042</v>
      </c>
      <c r="S5">
        <f>22.07*4*POWER(3.14,2)*0.1</f>
        <v>87.04054880000001</v>
      </c>
    </row>
    <row r="6" spans="2:19" x14ac:dyDescent="0.45">
      <c r="B6" s="1">
        <v>4</v>
      </c>
      <c r="C6" s="1">
        <v>0.14000000000000001</v>
      </c>
      <c r="D6" s="1">
        <v>15.26</v>
      </c>
      <c r="E6" s="1">
        <v>1.526</v>
      </c>
      <c r="F6" s="1">
        <f>POWER(E6,2)</f>
        <v>2.3286760000000002</v>
      </c>
      <c r="G6" s="6">
        <v>959</v>
      </c>
    </row>
    <row r="7" spans="2:19" x14ac:dyDescent="0.45">
      <c r="B7" s="3">
        <v>5</v>
      </c>
      <c r="C7" s="3">
        <v>0.15</v>
      </c>
      <c r="D7" s="3">
        <v>16.48</v>
      </c>
      <c r="E7" s="1">
        <v>1.6479999999999999</v>
      </c>
      <c r="F7" s="1">
        <f>POWER(E7,2)</f>
        <v>2.7159039999999997</v>
      </c>
      <c r="G7" s="7">
        <v>858</v>
      </c>
    </row>
    <row r="9" spans="2:19" x14ac:dyDescent="0.45">
      <c r="B9" s="2" t="s">
        <v>7</v>
      </c>
      <c r="C9" s="2" t="s">
        <v>9</v>
      </c>
      <c r="D9" s="2" t="s">
        <v>10</v>
      </c>
      <c r="E9" s="2" t="s">
        <v>4</v>
      </c>
      <c r="F9" s="2" t="s">
        <v>5</v>
      </c>
      <c r="G9" s="2" t="s">
        <v>1</v>
      </c>
      <c r="H9" s="2" t="s">
        <v>8</v>
      </c>
    </row>
    <row r="10" spans="2:19" x14ac:dyDescent="0.45">
      <c r="B10" s="4">
        <v>1</v>
      </c>
      <c r="C10" s="4">
        <v>2.5399999999999999E-2</v>
      </c>
      <c r="D10" s="1">
        <f>C10*9.8</f>
        <v>0.24892</v>
      </c>
      <c r="E10" s="4">
        <v>16.48</v>
      </c>
      <c r="F10" s="4">
        <v>1.6479999999999999</v>
      </c>
      <c r="G10" s="1">
        <f>POWER(F10,2)</f>
        <v>2.7159039999999997</v>
      </c>
      <c r="H10" s="1">
        <f>1/G10</f>
        <v>0.36820152700537284</v>
      </c>
    </row>
    <row r="11" spans="2:19" x14ac:dyDescent="0.45">
      <c r="B11" s="4">
        <v>2</v>
      </c>
      <c r="C11" s="4">
        <v>3.5400000000000001E-2</v>
      </c>
      <c r="D11" s="1">
        <f t="shared" ref="D11:D14" si="0">C11*9.8</f>
        <v>0.34692000000000006</v>
      </c>
      <c r="E11" s="4">
        <v>13.06</v>
      </c>
      <c r="F11" s="4">
        <v>1.306</v>
      </c>
      <c r="G11" s="1">
        <f t="shared" ref="G11:G14" si="1">POWER(F11,2)</f>
        <v>1.7056360000000002</v>
      </c>
      <c r="H11" s="1">
        <f t="shared" ref="H11:H14" si="2">1/G11</f>
        <v>0.58629156514051062</v>
      </c>
    </row>
    <row r="12" spans="2:19" x14ac:dyDescent="0.45">
      <c r="B12" s="4">
        <v>3</v>
      </c>
      <c r="C12" s="4">
        <v>4.5400000000000003E-2</v>
      </c>
      <c r="D12" s="1">
        <f t="shared" si="0"/>
        <v>0.44492000000000004</v>
      </c>
      <c r="E12" s="4">
        <v>11.65</v>
      </c>
      <c r="F12" s="4">
        <v>1.165</v>
      </c>
      <c r="G12" s="1">
        <f t="shared" si="1"/>
        <v>1.3572250000000001</v>
      </c>
      <c r="H12" s="1">
        <f t="shared" si="2"/>
        <v>0.73679750962441737</v>
      </c>
    </row>
    <row r="13" spans="2:19" x14ac:dyDescent="0.45">
      <c r="B13" s="4">
        <v>4</v>
      </c>
      <c r="C13" s="4">
        <v>5.5399999999999998E-2</v>
      </c>
      <c r="D13" s="1">
        <f t="shared" si="0"/>
        <v>0.54292000000000007</v>
      </c>
      <c r="E13" s="4">
        <v>10.46</v>
      </c>
      <c r="F13" s="4">
        <v>1.046</v>
      </c>
      <c r="G13" s="1">
        <f t="shared" si="1"/>
        <v>1.0941160000000001</v>
      </c>
      <c r="H13" s="1">
        <f t="shared" si="2"/>
        <v>0.91397987050733187</v>
      </c>
    </row>
    <row r="14" spans="2:19" x14ac:dyDescent="0.45">
      <c r="B14" s="4">
        <v>5</v>
      </c>
      <c r="C14" s="4">
        <v>6.54E-2</v>
      </c>
      <c r="D14" s="1">
        <f t="shared" si="0"/>
        <v>0.64092000000000005</v>
      </c>
      <c r="E14" s="4">
        <v>9.59</v>
      </c>
      <c r="F14" s="4">
        <v>0.95899999999999996</v>
      </c>
      <c r="G14" s="1">
        <f t="shared" si="1"/>
        <v>0.91968099999999997</v>
      </c>
      <c r="H14" s="1">
        <f t="shared" si="2"/>
        <v>1.0873335428262627</v>
      </c>
    </row>
    <row r="16" spans="2:19" x14ac:dyDescent="0.45">
      <c r="B16" s="5" t="s">
        <v>11</v>
      </c>
      <c r="C16" s="5" t="s">
        <v>12</v>
      </c>
      <c r="D16" s="5" t="s">
        <v>4</v>
      </c>
      <c r="E16" s="5" t="s">
        <v>5</v>
      </c>
      <c r="F16" s="5" t="s">
        <v>10</v>
      </c>
      <c r="G16" s="5" t="s">
        <v>13</v>
      </c>
    </row>
    <row r="17" spans="2:21" x14ac:dyDescent="0.45">
      <c r="B17" s="1">
        <v>1</v>
      </c>
      <c r="C17" s="1">
        <v>0.1</v>
      </c>
      <c r="D17" s="1">
        <v>12.45</v>
      </c>
      <c r="E17" s="1">
        <v>1.2450000000000001</v>
      </c>
      <c r="F17" s="1">
        <f>POWER(3.14,2)*4*0.11*C17/POWER(E17,2)</f>
        <v>0.27988090514669117</v>
      </c>
      <c r="G17" s="1">
        <f>(0.53-F17)/0.53</f>
        <v>0.47192282047794121</v>
      </c>
    </row>
    <row r="18" spans="2:21" x14ac:dyDescent="0.45">
      <c r="B18" s="1">
        <v>2</v>
      </c>
      <c r="C18" s="1">
        <v>0.11</v>
      </c>
      <c r="D18" s="1">
        <v>13.21</v>
      </c>
      <c r="E18" s="1">
        <v>1.321</v>
      </c>
      <c r="F18" s="1">
        <f t="shared" ref="F18:F21" si="3">POWER(3.14,2)*4*0.11*C18/POWER(E18,2)</f>
        <v>0.27346328252459401</v>
      </c>
      <c r="G18" s="1">
        <f t="shared" ref="G18:G21" si="4">(0.53-F18)/0.53</f>
        <v>0.48403154240642643</v>
      </c>
      <c r="L18" t="s">
        <v>7</v>
      </c>
    </row>
    <row r="19" spans="2:21" x14ac:dyDescent="0.45">
      <c r="B19" s="1">
        <v>3</v>
      </c>
      <c r="C19" s="1">
        <v>0.12</v>
      </c>
      <c r="D19" s="1">
        <v>13.88</v>
      </c>
      <c r="E19" s="1">
        <v>1.3879999999999999</v>
      </c>
      <c r="F19" s="1">
        <f t="shared" si="3"/>
        <v>0.27021800695961268</v>
      </c>
      <c r="G19" s="1">
        <f t="shared" si="4"/>
        <v>0.49015470384978743</v>
      </c>
    </row>
    <row r="20" spans="2:21" x14ac:dyDescent="0.45">
      <c r="B20" s="1">
        <v>4</v>
      </c>
      <c r="C20" s="1">
        <v>0.13</v>
      </c>
      <c r="D20" s="1">
        <v>14.35</v>
      </c>
      <c r="E20" s="1">
        <v>1.4350000000000001</v>
      </c>
      <c r="F20" s="1">
        <f t="shared" si="3"/>
        <v>0.27387445276742467</v>
      </c>
      <c r="G20" s="1">
        <f t="shared" si="4"/>
        <v>0.48325574949542516</v>
      </c>
    </row>
    <row r="21" spans="2:21" x14ac:dyDescent="0.45">
      <c r="B21" s="1">
        <v>5</v>
      </c>
      <c r="C21" s="1">
        <v>0.14000000000000001</v>
      </c>
      <c r="D21" s="1">
        <v>14.8</v>
      </c>
      <c r="E21" s="1">
        <v>1.48</v>
      </c>
      <c r="F21" s="1">
        <f t="shared" si="3"/>
        <v>0.27727874360847338</v>
      </c>
      <c r="G21" s="1">
        <f t="shared" si="4"/>
        <v>0.47683255922929552</v>
      </c>
    </row>
    <row r="24" spans="2:21" x14ac:dyDescent="0.45">
      <c r="S24" t="s">
        <v>14</v>
      </c>
    </row>
    <row r="26" spans="2:21" x14ac:dyDescent="0.45">
      <c r="S26" t="s">
        <v>15</v>
      </c>
    </row>
    <row r="27" spans="2:21" x14ac:dyDescent="0.45">
      <c r="S27">
        <f>2.135/(4*POWER(3.14,2)*0.11)</f>
        <v>0.49213687444447307</v>
      </c>
      <c r="U27">
        <f>(0.49-0.1)/0.49</f>
        <v>0.79591836734693877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A2" sqref="A2:A6"/>
    </sheetView>
  </sheetViews>
  <sheetFormatPr defaultRowHeight="17" x14ac:dyDescent="0.45"/>
  <sheetData>
    <row r="2" spans="1:2" x14ac:dyDescent="0.45">
      <c r="A2" s="1" t="e">
        <f>POWER(#REF!,2)</f>
        <v>#REF!</v>
      </c>
      <c r="B2" s="1">
        <v>0.11</v>
      </c>
    </row>
    <row r="3" spans="1:2" x14ac:dyDescent="0.45">
      <c r="A3" s="1" t="e">
        <f>POWER(#REF!,2)</f>
        <v>#REF!</v>
      </c>
      <c r="B3" s="1">
        <v>0.12</v>
      </c>
    </row>
    <row r="4" spans="1:2" x14ac:dyDescent="0.45">
      <c r="A4" s="1" t="e">
        <f>POWER(#REF!,2)</f>
        <v>#REF!</v>
      </c>
      <c r="B4" s="1">
        <v>0.13</v>
      </c>
    </row>
    <row r="5" spans="1:2" x14ac:dyDescent="0.45">
      <c r="A5" s="1" t="e">
        <f>POWER(#REF!,2)</f>
        <v>#REF!</v>
      </c>
      <c r="B5" s="1">
        <v>0.14000000000000001</v>
      </c>
    </row>
    <row r="6" spans="1:2" x14ac:dyDescent="0.45">
      <c r="A6" s="1" t="e">
        <f>POWER(#REF!,2)</f>
        <v>#REF!</v>
      </c>
      <c r="B6" s="3">
        <v>0.15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 x14ac:dyDescent="0.4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즐거운</dc:creator>
  <cp:lastModifiedBy>1</cp:lastModifiedBy>
  <dcterms:created xsi:type="dcterms:W3CDTF">2014-04-03T02:04:12Z</dcterms:created>
  <dcterms:modified xsi:type="dcterms:W3CDTF">2015-04-15T22:53:54Z</dcterms:modified>
</cp:coreProperties>
</file>