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31" i="1"/>
  <c r="F18" i="1"/>
  <c r="F19" i="1"/>
  <c r="F20" i="1"/>
  <c r="F21" i="1"/>
  <c r="F22" i="1"/>
  <c r="F23" i="1"/>
  <c r="F24" i="1"/>
  <c r="F25" i="1"/>
  <c r="F26" i="1"/>
  <c r="F27" i="1"/>
  <c r="E32" i="1"/>
  <c r="E33" i="1"/>
  <c r="E34" i="1"/>
  <c r="E35" i="1"/>
  <c r="E36" i="1"/>
  <c r="E37" i="1"/>
  <c r="E38" i="1"/>
  <c r="E39" i="1"/>
  <c r="E40" i="1"/>
  <c r="E31" i="1"/>
  <c r="D32" i="1"/>
  <c r="D33" i="1"/>
  <c r="D34" i="1"/>
  <c r="D35" i="1"/>
  <c r="D36" i="1"/>
  <c r="D37" i="1"/>
  <c r="D38" i="1"/>
  <c r="D39" i="1"/>
  <c r="D40" i="1"/>
  <c r="D31" i="1"/>
  <c r="E19" i="1"/>
  <c r="E20" i="1"/>
  <c r="E21" i="1"/>
  <c r="E22" i="1"/>
  <c r="E23" i="1"/>
  <c r="E24" i="1"/>
  <c r="E25" i="1"/>
  <c r="E26" i="1"/>
  <c r="E27" i="1"/>
  <c r="E18" i="1"/>
  <c r="D14" i="1"/>
  <c r="E14" i="1"/>
  <c r="F4" i="1"/>
  <c r="F5" i="1"/>
  <c r="F6" i="1"/>
  <c r="F7" i="1"/>
  <c r="F8" i="1"/>
  <c r="F9" i="1"/>
  <c r="F10" i="1"/>
  <c r="F11" i="1"/>
  <c r="F12" i="1"/>
  <c r="F3" i="1"/>
  <c r="F14" i="1" s="1"/>
  <c r="C4" i="1"/>
  <c r="C14" i="1" s="1"/>
  <c r="C5" i="1"/>
  <c r="C6" i="1"/>
  <c r="C7" i="1"/>
  <c r="C8" i="1"/>
  <c r="C9" i="1"/>
  <c r="C10" i="1"/>
  <c r="C11" i="1"/>
  <c r="C12" i="1"/>
  <c r="C3" i="1"/>
  <c r="D13" i="1"/>
  <c r="E13" i="1"/>
  <c r="B13" i="1"/>
  <c r="C13" i="1" s="1"/>
  <c r="F13" i="1" l="1"/>
</calcChain>
</file>

<file path=xl/sharedStrings.xml><?xml version="1.0" encoding="utf-8"?>
<sst xmlns="http://schemas.openxmlformats.org/spreadsheetml/2006/main" count="27" uniqueCount="24">
  <si>
    <t>시행횟수</t>
    <phoneticPr fontId="1" type="noConversion"/>
  </si>
  <si>
    <t>평균</t>
    <phoneticPr fontId="1" type="noConversion"/>
  </si>
  <si>
    <t>표준오차</t>
    <phoneticPr fontId="1" type="noConversion"/>
  </si>
  <si>
    <t>x</t>
    <phoneticPr fontId="1" type="noConversion"/>
  </si>
  <si>
    <t>x-x0</t>
    <phoneticPr fontId="1" type="noConversion"/>
  </si>
  <si>
    <t>t</t>
    <phoneticPr fontId="1" type="noConversion"/>
  </si>
  <si>
    <t>y</t>
    <phoneticPr fontId="1" type="noConversion"/>
  </si>
  <si>
    <t>y-y0</t>
    <phoneticPr fontId="1" type="noConversion"/>
  </si>
  <si>
    <t>실험1 각도 30도</t>
    <phoneticPr fontId="1" type="noConversion"/>
  </si>
  <si>
    <t>실험2 각도30도</t>
    <phoneticPr fontId="1" type="noConversion"/>
  </si>
  <si>
    <t>X</t>
    <phoneticPr fontId="1" type="noConversion"/>
  </si>
  <si>
    <t>T</t>
    <phoneticPr fontId="1" type="noConversion"/>
  </si>
  <si>
    <t>Y</t>
    <phoneticPr fontId="1" type="noConversion"/>
  </si>
  <si>
    <t>X-X0</t>
    <phoneticPr fontId="1" type="noConversion"/>
  </si>
  <si>
    <t>Y-Y0</t>
    <phoneticPr fontId="1" type="noConversion"/>
  </si>
  <si>
    <t>실험2 각도20도</t>
    <phoneticPr fontId="1" type="noConversion"/>
  </si>
  <si>
    <t>X</t>
    <phoneticPr fontId="1" type="noConversion"/>
  </si>
  <si>
    <t>Y-Y0</t>
    <phoneticPr fontId="1" type="noConversion"/>
  </si>
  <si>
    <t>실험2 T-(X-X0) 그래프</t>
    <phoneticPr fontId="1" type="noConversion"/>
  </si>
  <si>
    <t>실험2 T-(Y-Y0) 그래프</t>
    <phoneticPr fontId="1" type="noConversion"/>
  </si>
  <si>
    <t>(Ym-Y)^1/2</t>
    <phoneticPr fontId="1" type="noConversion"/>
  </si>
  <si>
    <t>실험2 T-~ 그래프</t>
    <phoneticPr fontId="1" type="noConversion"/>
  </si>
  <si>
    <t>X-X0 -Y-Y0 그래프</t>
    <phoneticPr fontId="1" type="noConversion"/>
  </si>
  <si>
    <t>실험2 T-(X-X0)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</si>
</sst>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3.75116652085156E-2"/>
          <c:w val="0.87285170603674544"/>
          <c:h val="0.8326195683872849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5.9200000000000003E-2</c:v>
                </c:pt>
                <c:pt idx="1">
                  <c:v>0.1125</c:v>
                </c:pt>
                <c:pt idx="2">
                  <c:v>0.1414</c:v>
                </c:pt>
                <c:pt idx="3">
                  <c:v>0.1699</c:v>
                </c:pt>
                <c:pt idx="4">
                  <c:v>0.19739999999999999</c:v>
                </c:pt>
                <c:pt idx="5">
                  <c:v>0.2286</c:v>
                </c:pt>
                <c:pt idx="6">
                  <c:v>0.25340000000000001</c:v>
                </c:pt>
                <c:pt idx="7">
                  <c:v>0.28310000000000002</c:v>
                </c:pt>
                <c:pt idx="8">
                  <c:v>0.34100000000000003</c:v>
                </c:pt>
                <c:pt idx="9">
                  <c:v>0.39539999999999997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7056"/>
        <c:axId val="35835264"/>
      </c:scatterChart>
      <c:valAx>
        <c:axId val="358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35264"/>
        <c:crosses val="autoZero"/>
        <c:crossBetween val="midCat"/>
      </c:valAx>
      <c:valAx>
        <c:axId val="358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5.9200000000000003E-2</c:v>
                </c:pt>
                <c:pt idx="1">
                  <c:v>0.1125</c:v>
                </c:pt>
                <c:pt idx="2">
                  <c:v>0.1414</c:v>
                </c:pt>
                <c:pt idx="3">
                  <c:v>0.1699</c:v>
                </c:pt>
                <c:pt idx="4">
                  <c:v>0.19739999999999999</c:v>
                </c:pt>
                <c:pt idx="5">
                  <c:v>0.2286</c:v>
                </c:pt>
                <c:pt idx="6">
                  <c:v>0.25340000000000001</c:v>
                </c:pt>
                <c:pt idx="7">
                  <c:v>0.28310000000000002</c:v>
                </c:pt>
                <c:pt idx="8">
                  <c:v>0.34100000000000003</c:v>
                </c:pt>
                <c:pt idx="9">
                  <c:v>0.39539999999999997</c:v>
                </c:pt>
              </c:numCache>
            </c:numRef>
          </c:xVal>
          <c:yVal>
            <c:numRef>
              <c:f>Sheet1!$E$18:$E$27</c:f>
              <c:numCache>
                <c:formatCode>General</c:formatCode>
                <c:ptCount val="10"/>
                <c:pt idx="0">
                  <c:v>0.11999999999999997</c:v>
                </c:pt>
                <c:pt idx="1">
                  <c:v>0.17499999999999996</c:v>
                </c:pt>
                <c:pt idx="2">
                  <c:v>0.19799999999999998</c:v>
                </c:pt>
                <c:pt idx="3">
                  <c:v>0.21099999999999999</c:v>
                </c:pt>
                <c:pt idx="4">
                  <c:v>0.20799999999999999</c:v>
                </c:pt>
                <c:pt idx="5">
                  <c:v>0.16500000000000001</c:v>
                </c:pt>
                <c:pt idx="6">
                  <c:v>0.19899999999999998</c:v>
                </c:pt>
                <c:pt idx="7">
                  <c:v>0.14199999999999999</c:v>
                </c:pt>
                <c:pt idx="8">
                  <c:v>7.5999999999999984E-2</c:v>
                </c:pt>
                <c:pt idx="9">
                  <c:v>2.5999999999999995E-2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0288"/>
        <c:axId val="124858752"/>
      </c:scatterChart>
      <c:valAx>
        <c:axId val="1248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58752"/>
        <c:crosses val="autoZero"/>
        <c:crossBetween val="midCat"/>
      </c:valAx>
      <c:valAx>
        <c:axId val="1248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5.9200000000000003E-2</c:v>
                </c:pt>
                <c:pt idx="1">
                  <c:v>0.1125</c:v>
                </c:pt>
                <c:pt idx="2">
                  <c:v>0.1414</c:v>
                </c:pt>
                <c:pt idx="3">
                  <c:v>0.1699</c:v>
                </c:pt>
                <c:pt idx="4">
                  <c:v>0.19739999999999999</c:v>
                </c:pt>
                <c:pt idx="5">
                  <c:v>0.2286</c:v>
                </c:pt>
                <c:pt idx="6">
                  <c:v>0.25340000000000001</c:v>
                </c:pt>
                <c:pt idx="7">
                  <c:v>0.28310000000000002</c:v>
                </c:pt>
                <c:pt idx="8">
                  <c:v>0.34100000000000003</c:v>
                </c:pt>
                <c:pt idx="9">
                  <c:v>0.39539999999999997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0.30166206257996714</c:v>
                </c:pt>
                <c:pt idx="1">
                  <c:v>0.18973665961010283</c:v>
                </c:pt>
                <c:pt idx="2">
                  <c:v>0.11401754250991385</c:v>
                </c:pt>
                <c:pt idx="3">
                  <c:v>0</c:v>
                </c:pt>
                <c:pt idx="4">
                  <c:v>5.4772255750516634E-2</c:v>
                </c:pt>
                <c:pt idx="5">
                  <c:v>0.21447610589527213</c:v>
                </c:pt>
                <c:pt idx="6">
                  <c:v>0.10954451150103327</c:v>
                </c:pt>
                <c:pt idx="7">
                  <c:v>0.26267851073127396</c:v>
                </c:pt>
                <c:pt idx="8">
                  <c:v>0.36742346141747673</c:v>
                </c:pt>
                <c:pt idx="9">
                  <c:v>0.43011626335213132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1248"/>
        <c:axId val="154019712"/>
      </c:scatterChart>
      <c:valAx>
        <c:axId val="1540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19712"/>
        <c:crosses val="autoZero"/>
        <c:crossBetween val="midCat"/>
      </c:valAx>
      <c:valAx>
        <c:axId val="1540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Sheet1!$D$18:$D$27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</c:numCache>
            </c:numRef>
          </c:xVal>
          <c:yVal>
            <c:numRef>
              <c:f>Sheet1!$E$18:$E$27</c:f>
              <c:numCache>
                <c:formatCode>General</c:formatCode>
                <c:ptCount val="10"/>
                <c:pt idx="0">
                  <c:v>0.11999999999999997</c:v>
                </c:pt>
                <c:pt idx="1">
                  <c:v>0.17499999999999996</c:v>
                </c:pt>
                <c:pt idx="2">
                  <c:v>0.19799999999999998</c:v>
                </c:pt>
                <c:pt idx="3">
                  <c:v>0.21099999999999999</c:v>
                </c:pt>
                <c:pt idx="4">
                  <c:v>0.20799999999999999</c:v>
                </c:pt>
                <c:pt idx="5">
                  <c:v>0.16500000000000001</c:v>
                </c:pt>
                <c:pt idx="6">
                  <c:v>0.19899999999999998</c:v>
                </c:pt>
                <c:pt idx="7">
                  <c:v>0.14199999999999999</c:v>
                </c:pt>
                <c:pt idx="8">
                  <c:v>7.5999999999999984E-2</c:v>
                </c:pt>
                <c:pt idx="9">
                  <c:v>2.5999999999999995E-2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7296"/>
        <c:axId val="156885760"/>
      </c:scatterChart>
      <c:valAx>
        <c:axId val="1568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85760"/>
        <c:crosses val="autoZero"/>
        <c:crossBetween val="midCat"/>
      </c:valAx>
      <c:valAx>
        <c:axId val="1568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Sheet1!$B$31:$B$40</c:f>
              <c:numCache>
                <c:formatCode>General</c:formatCode>
                <c:ptCount val="10"/>
                <c:pt idx="0">
                  <c:v>4.9200000000000001E-2</c:v>
                </c:pt>
                <c:pt idx="1">
                  <c:v>8.0500000000000002E-2</c:v>
                </c:pt>
                <c:pt idx="2">
                  <c:v>0.1084</c:v>
                </c:pt>
                <c:pt idx="3">
                  <c:v>0.13389999999999999</c:v>
                </c:pt>
                <c:pt idx="4">
                  <c:v>0.1613</c:v>
                </c:pt>
                <c:pt idx="5">
                  <c:v>0.1862</c:v>
                </c:pt>
                <c:pt idx="6">
                  <c:v>0.21340000000000001</c:v>
                </c:pt>
                <c:pt idx="7">
                  <c:v>0.2394</c:v>
                </c:pt>
                <c:pt idx="8">
                  <c:v>0.26569999999999999</c:v>
                </c:pt>
                <c:pt idx="9">
                  <c:v>0.29349999999999998</c:v>
                </c:pt>
              </c:numCache>
            </c:numRef>
          </c:xVal>
          <c:yVal>
            <c:numRef>
              <c:f>Sheet1!$D$31:$D$40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0.39999999999999997</c:v>
                </c:pt>
                <c:pt idx="3">
                  <c:v>0.49999999999999994</c:v>
                </c:pt>
                <c:pt idx="4">
                  <c:v>0.60000000000000009</c:v>
                </c:pt>
                <c:pt idx="5">
                  <c:v>0.7</c:v>
                </c:pt>
                <c:pt idx="6">
                  <c:v>0.8</c:v>
                </c:pt>
                <c:pt idx="7">
                  <c:v>0.90000000000000013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0112"/>
        <c:axId val="40984576"/>
      </c:scatterChart>
      <c:valAx>
        <c:axId val="1248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84576"/>
        <c:crosses val="autoZero"/>
        <c:crossBetween val="midCat"/>
      </c:valAx>
      <c:valAx>
        <c:axId val="409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9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Sheet1!$B$31:$B$40</c:f>
              <c:numCache>
                <c:formatCode>General</c:formatCode>
                <c:ptCount val="10"/>
                <c:pt idx="0">
                  <c:v>4.9200000000000001E-2</c:v>
                </c:pt>
                <c:pt idx="1">
                  <c:v>8.0500000000000002E-2</c:v>
                </c:pt>
                <c:pt idx="2">
                  <c:v>0.1084</c:v>
                </c:pt>
                <c:pt idx="3">
                  <c:v>0.13389999999999999</c:v>
                </c:pt>
                <c:pt idx="4">
                  <c:v>0.1613</c:v>
                </c:pt>
                <c:pt idx="5">
                  <c:v>0.1862</c:v>
                </c:pt>
                <c:pt idx="6">
                  <c:v>0.21340000000000001</c:v>
                </c:pt>
                <c:pt idx="7">
                  <c:v>0.2394</c:v>
                </c:pt>
                <c:pt idx="8">
                  <c:v>0.26569999999999999</c:v>
                </c:pt>
                <c:pt idx="9">
                  <c:v>0.29349999999999998</c:v>
                </c:pt>
              </c:numCache>
            </c:numRef>
          </c:xVal>
          <c:yVal>
            <c:numRef>
              <c:f>Sheet1!$E$31:$E$40</c:f>
              <c:numCache>
                <c:formatCode>General</c:formatCode>
                <c:ptCount val="10"/>
                <c:pt idx="0">
                  <c:v>7.9999999999999988E-2</c:v>
                </c:pt>
                <c:pt idx="1">
                  <c:v>0.11199999999999996</c:v>
                </c:pt>
                <c:pt idx="2">
                  <c:v>0.12599999999999997</c:v>
                </c:pt>
                <c:pt idx="3">
                  <c:v>0.13499999999999998</c:v>
                </c:pt>
                <c:pt idx="4">
                  <c:v>0.13899999999999998</c:v>
                </c:pt>
                <c:pt idx="5">
                  <c:v>0.13399999999999998</c:v>
                </c:pt>
                <c:pt idx="6">
                  <c:v>0.12199999999999997</c:v>
                </c:pt>
                <c:pt idx="7">
                  <c:v>0.10800000000000001</c:v>
                </c:pt>
                <c:pt idx="8">
                  <c:v>7.8999999999999987E-2</c:v>
                </c:pt>
                <c:pt idx="9">
                  <c:v>4.7999999999999987E-2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5680"/>
        <c:axId val="161494144"/>
      </c:scatterChart>
      <c:valAx>
        <c:axId val="1614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94144"/>
        <c:crosses val="autoZero"/>
        <c:crossBetween val="midCat"/>
      </c:valAx>
      <c:valAx>
        <c:axId val="1614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9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Sheet1!$B$31:$B$40</c:f>
              <c:numCache>
                <c:formatCode>General</c:formatCode>
                <c:ptCount val="10"/>
                <c:pt idx="0">
                  <c:v>4.9200000000000001E-2</c:v>
                </c:pt>
                <c:pt idx="1">
                  <c:v>8.0500000000000002E-2</c:v>
                </c:pt>
                <c:pt idx="2">
                  <c:v>0.1084</c:v>
                </c:pt>
                <c:pt idx="3">
                  <c:v>0.13389999999999999</c:v>
                </c:pt>
                <c:pt idx="4">
                  <c:v>0.1613</c:v>
                </c:pt>
                <c:pt idx="5">
                  <c:v>0.1862</c:v>
                </c:pt>
                <c:pt idx="6">
                  <c:v>0.21340000000000001</c:v>
                </c:pt>
                <c:pt idx="7">
                  <c:v>0.2394</c:v>
                </c:pt>
                <c:pt idx="8">
                  <c:v>0.26569999999999999</c:v>
                </c:pt>
                <c:pt idx="9">
                  <c:v>0.29349999999999998</c:v>
                </c:pt>
              </c:numCache>
            </c:numRef>
          </c:xVal>
          <c:yVal>
            <c:numRef>
              <c:f>Sheet1!$F$31:$F$40</c:f>
              <c:numCache>
                <c:formatCode>General</c:formatCode>
                <c:ptCount val="10"/>
                <c:pt idx="0">
                  <c:v>0.24289915602982237</c:v>
                </c:pt>
                <c:pt idx="1">
                  <c:v>0.16431676725154989</c:v>
                </c:pt>
                <c:pt idx="2">
                  <c:v>0.11401754250991385</c:v>
                </c:pt>
                <c:pt idx="3">
                  <c:v>6.324555320336761E-2</c:v>
                </c:pt>
                <c:pt idx="4">
                  <c:v>0</c:v>
                </c:pt>
                <c:pt idx="5">
                  <c:v>7.0710678118654779E-2</c:v>
                </c:pt>
                <c:pt idx="6">
                  <c:v>0.13038404810405302</c:v>
                </c:pt>
                <c:pt idx="7">
                  <c:v>0.17606816861659</c:v>
                </c:pt>
                <c:pt idx="8">
                  <c:v>0.2449489742783178</c:v>
                </c:pt>
                <c:pt idx="9">
                  <c:v>0.30166206257996714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2528"/>
        <c:axId val="157076480"/>
      </c:scatterChart>
      <c:valAx>
        <c:axId val="1605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76480"/>
        <c:crosses val="autoZero"/>
        <c:crossBetween val="midCat"/>
      </c:valAx>
      <c:valAx>
        <c:axId val="1570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0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Sheet1!$D$31:$D$40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0.39999999999999997</c:v>
                </c:pt>
                <c:pt idx="3">
                  <c:v>0.49999999999999994</c:v>
                </c:pt>
                <c:pt idx="4">
                  <c:v>0.60000000000000009</c:v>
                </c:pt>
                <c:pt idx="5">
                  <c:v>0.7</c:v>
                </c:pt>
                <c:pt idx="6">
                  <c:v>0.8</c:v>
                </c:pt>
                <c:pt idx="7">
                  <c:v>0.90000000000000013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xVal>
          <c:yVal>
            <c:numRef>
              <c:f>Sheet1!$E$31:$E$40</c:f>
              <c:numCache>
                <c:formatCode>General</c:formatCode>
                <c:ptCount val="10"/>
                <c:pt idx="0">
                  <c:v>7.9999999999999988E-2</c:v>
                </c:pt>
                <c:pt idx="1">
                  <c:v>0.11199999999999996</c:v>
                </c:pt>
                <c:pt idx="2">
                  <c:v>0.12599999999999997</c:v>
                </c:pt>
                <c:pt idx="3">
                  <c:v>0.13499999999999998</c:v>
                </c:pt>
                <c:pt idx="4">
                  <c:v>0.13899999999999998</c:v>
                </c:pt>
                <c:pt idx="5">
                  <c:v>0.13399999999999998</c:v>
                </c:pt>
                <c:pt idx="6">
                  <c:v>0.12199999999999997</c:v>
                </c:pt>
                <c:pt idx="7">
                  <c:v>0.10800000000000001</c:v>
                </c:pt>
                <c:pt idx="8">
                  <c:v>7.8999999999999987E-2</c:v>
                </c:pt>
                <c:pt idx="9">
                  <c:v>4.7999999999999987E-2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8400"/>
        <c:axId val="161316864"/>
      </c:scatterChart>
      <c:valAx>
        <c:axId val="1613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16864"/>
        <c:crosses val="autoZero"/>
        <c:crossBetween val="midCat"/>
      </c:valAx>
      <c:valAx>
        <c:axId val="1613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1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85725</xdr:rowOff>
    </xdr:from>
    <xdr:to>
      <xdr:col>14</xdr:col>
      <xdr:colOff>533400</xdr:colOff>
      <xdr:row>21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9525</xdr:rowOff>
    </xdr:from>
    <xdr:to>
      <xdr:col>14</xdr:col>
      <xdr:colOff>485775</xdr:colOff>
      <xdr:row>36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9</xdr:row>
      <xdr:rowOff>47625</xdr:rowOff>
    </xdr:from>
    <xdr:to>
      <xdr:col>22</xdr:col>
      <xdr:colOff>476250</xdr:colOff>
      <xdr:row>22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24</xdr:row>
      <xdr:rowOff>28575</xdr:rowOff>
    </xdr:from>
    <xdr:to>
      <xdr:col>22</xdr:col>
      <xdr:colOff>523875</xdr:colOff>
      <xdr:row>37</xdr:row>
      <xdr:rowOff>28575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42</xdr:row>
      <xdr:rowOff>123825</xdr:rowOff>
    </xdr:from>
    <xdr:to>
      <xdr:col>14</xdr:col>
      <xdr:colOff>495300</xdr:colOff>
      <xdr:row>55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209550</xdr:colOff>
      <xdr:row>57</xdr:row>
      <xdr:rowOff>57150</xdr:rowOff>
    </xdr:from>
    <xdr:to>
      <xdr:col>14</xdr:col>
      <xdr:colOff>666750</xdr:colOff>
      <xdr:row>70</xdr:row>
      <xdr:rowOff>76200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76200</xdr:colOff>
      <xdr:row>43</xdr:row>
      <xdr:rowOff>38100</xdr:rowOff>
    </xdr:from>
    <xdr:to>
      <xdr:col>22</xdr:col>
      <xdr:colOff>533400</xdr:colOff>
      <xdr:row>56</xdr:row>
      <xdr:rowOff>57150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66675</xdr:colOff>
      <xdr:row>57</xdr:row>
      <xdr:rowOff>76200</xdr:rowOff>
    </xdr:from>
    <xdr:to>
      <xdr:col>22</xdr:col>
      <xdr:colOff>523875</xdr:colOff>
      <xdr:row>70</xdr:row>
      <xdr:rowOff>95250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8" workbookViewId="0">
      <selection activeCell="X56" sqref="X56"/>
    </sheetView>
  </sheetViews>
  <sheetFormatPr defaultRowHeight="16.5" x14ac:dyDescent="0.3"/>
  <cols>
    <col min="2" max="2" width="13.125" bestFit="1" customWidth="1"/>
  </cols>
  <sheetData>
    <row r="1" spans="1:17" x14ac:dyDescent="0.3">
      <c r="A1" s="2" t="s">
        <v>8</v>
      </c>
      <c r="B1" s="2"/>
      <c r="C1" s="2"/>
      <c r="D1" s="2"/>
      <c r="E1" s="2"/>
      <c r="F1" s="2"/>
    </row>
    <row r="2" spans="1:17" x14ac:dyDescent="0.3">
      <c r="A2" s="3" t="s">
        <v>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17" x14ac:dyDescent="0.3">
      <c r="A3" s="3">
        <v>1</v>
      </c>
      <c r="B3" s="1">
        <v>1.54</v>
      </c>
      <c r="C3" s="1">
        <f>B3-0.2</f>
        <v>1.34</v>
      </c>
      <c r="D3" s="1">
        <v>0.37319999999999998</v>
      </c>
      <c r="E3" s="1">
        <v>0.221</v>
      </c>
      <c r="F3" s="1">
        <f>E3-0.17</f>
        <v>5.099999999999999E-2</v>
      </c>
    </row>
    <row r="4" spans="1:17" x14ac:dyDescent="0.3">
      <c r="A4" s="3">
        <v>2</v>
      </c>
      <c r="B4" s="1">
        <v>1.54</v>
      </c>
      <c r="C4" s="1">
        <f t="shared" ref="C4:C13" si="0">B4-0.2</f>
        <v>1.34</v>
      </c>
      <c r="D4" s="1">
        <v>0.37480000000000002</v>
      </c>
      <c r="E4" s="1">
        <v>0.219</v>
      </c>
      <c r="F4" s="1">
        <f t="shared" ref="F4:F12" si="1">E4-0.17</f>
        <v>4.8999999999999988E-2</v>
      </c>
    </row>
    <row r="5" spans="1:17" x14ac:dyDescent="0.3">
      <c r="A5" s="3">
        <v>3</v>
      </c>
      <c r="B5" s="1">
        <v>1.54</v>
      </c>
      <c r="C5" s="1">
        <f t="shared" si="0"/>
        <v>1.34</v>
      </c>
      <c r="D5" s="1">
        <v>0.37419999999999998</v>
      </c>
      <c r="E5" s="1">
        <v>0.215</v>
      </c>
      <c r="F5" s="1">
        <f t="shared" si="1"/>
        <v>4.4999999999999984E-2</v>
      </c>
    </row>
    <row r="6" spans="1:17" x14ac:dyDescent="0.3">
      <c r="A6" s="3">
        <v>4</v>
      </c>
      <c r="B6" s="1">
        <v>1.54</v>
      </c>
      <c r="C6" s="1">
        <f t="shared" si="0"/>
        <v>1.34</v>
      </c>
      <c r="D6" s="1">
        <v>0.37490000000000001</v>
      </c>
      <c r="E6" s="1">
        <v>0.21299999999999999</v>
      </c>
      <c r="F6" s="1">
        <f t="shared" si="1"/>
        <v>4.2999999999999983E-2</v>
      </c>
      <c r="I6">
        <v>30</v>
      </c>
    </row>
    <row r="7" spans="1:17" x14ac:dyDescent="0.3">
      <c r="A7" s="3">
        <v>5</v>
      </c>
      <c r="B7" s="1">
        <v>1.54</v>
      </c>
      <c r="C7" s="1">
        <f t="shared" si="0"/>
        <v>1.34</v>
      </c>
      <c r="D7" s="1">
        <v>0.37430000000000002</v>
      </c>
      <c r="E7" s="1">
        <v>0.21</v>
      </c>
      <c r="F7" s="1">
        <f t="shared" si="1"/>
        <v>3.999999999999998E-2</v>
      </c>
    </row>
    <row r="8" spans="1:17" x14ac:dyDescent="0.3">
      <c r="A8" s="3">
        <v>6</v>
      </c>
      <c r="B8" s="1">
        <v>1.54</v>
      </c>
      <c r="C8" s="1">
        <f t="shared" si="0"/>
        <v>1.34</v>
      </c>
      <c r="D8" s="1">
        <v>0.37490000000000001</v>
      </c>
      <c r="E8" s="1">
        <v>0.21199999999999999</v>
      </c>
      <c r="F8" s="1">
        <f t="shared" si="1"/>
        <v>4.1999999999999982E-2</v>
      </c>
      <c r="I8" t="s">
        <v>18</v>
      </c>
      <c r="Q8" t="s">
        <v>21</v>
      </c>
    </row>
    <row r="9" spans="1:17" x14ac:dyDescent="0.3">
      <c r="A9" s="3">
        <v>7</v>
      </c>
      <c r="B9" s="1">
        <v>1.54</v>
      </c>
      <c r="C9" s="1">
        <f t="shared" si="0"/>
        <v>1.34</v>
      </c>
      <c r="D9" s="1">
        <v>0.37880000000000003</v>
      </c>
      <c r="E9" s="1">
        <v>0.224</v>
      </c>
      <c r="F9" s="1">
        <f t="shared" si="1"/>
        <v>5.3999999999999992E-2</v>
      </c>
    </row>
    <row r="10" spans="1:17" x14ac:dyDescent="0.3">
      <c r="A10" s="3">
        <v>8</v>
      </c>
      <c r="B10" s="1">
        <v>1.54</v>
      </c>
      <c r="C10" s="1">
        <f t="shared" si="0"/>
        <v>1.34</v>
      </c>
      <c r="D10" s="1">
        <v>0.37830000000000003</v>
      </c>
      <c r="E10" s="1">
        <v>0.22500000000000001</v>
      </c>
      <c r="F10" s="1">
        <f t="shared" si="1"/>
        <v>5.4999999999999993E-2</v>
      </c>
    </row>
    <row r="11" spans="1:17" x14ac:dyDescent="0.3">
      <c r="A11" s="3">
        <v>9</v>
      </c>
      <c r="B11" s="1">
        <v>1.54</v>
      </c>
      <c r="C11" s="1">
        <f t="shared" si="0"/>
        <v>1.34</v>
      </c>
      <c r="D11" s="1">
        <v>0.37640000000000001</v>
      </c>
      <c r="E11" s="1">
        <v>0.22700000000000001</v>
      </c>
      <c r="F11" s="1">
        <f t="shared" si="1"/>
        <v>5.6999999999999995E-2</v>
      </c>
    </row>
    <row r="12" spans="1:17" x14ac:dyDescent="0.3">
      <c r="A12" s="3">
        <v>10</v>
      </c>
      <c r="B12" s="1">
        <v>1.54</v>
      </c>
      <c r="C12" s="1">
        <f t="shared" si="0"/>
        <v>1.34</v>
      </c>
      <c r="D12" s="1">
        <v>0.37809999999999999</v>
      </c>
      <c r="E12" s="1">
        <v>0.223</v>
      </c>
      <c r="F12" s="1">
        <f t="shared" si="1"/>
        <v>5.2999999999999992E-2</v>
      </c>
    </row>
    <row r="13" spans="1:17" x14ac:dyDescent="0.3">
      <c r="A13" s="3" t="s">
        <v>1</v>
      </c>
      <c r="B13" s="1">
        <f>AVERAGE(B3:B12)</f>
        <v>1.5399999999999998</v>
      </c>
      <c r="C13" s="1">
        <f t="shared" si="0"/>
        <v>1.3399999999999999</v>
      </c>
      <c r="D13" s="1">
        <f t="shared" ref="C13:F13" si="2">AVERAGE(D3:D12)</f>
        <v>0.37578999999999996</v>
      </c>
      <c r="E13" s="1">
        <f t="shared" si="2"/>
        <v>0.21890000000000001</v>
      </c>
      <c r="F13" s="1">
        <f t="shared" si="2"/>
        <v>4.8899999999999985E-2</v>
      </c>
    </row>
    <row r="14" spans="1:17" x14ac:dyDescent="0.3">
      <c r="A14" s="3" t="s">
        <v>2</v>
      </c>
      <c r="B14" s="1">
        <v>0</v>
      </c>
      <c r="C14" s="1">
        <f>STDEV(C3:C12)/SQRT(10)</f>
        <v>0</v>
      </c>
      <c r="D14" s="1">
        <f t="shared" ref="C14:F14" si="3">STDEV(D3:D12)/SQRT(10)</f>
        <v>6.2440193607786086E-4</v>
      </c>
      <c r="E14" s="1">
        <f t="shared" si="3"/>
        <v>1.9058389811897089E-3</v>
      </c>
      <c r="F14" s="1">
        <f t="shared" si="3"/>
        <v>1.9058389811897093E-3</v>
      </c>
    </row>
    <row r="15" spans="1:17" ht="17.25" thickBot="1" x14ac:dyDescent="0.35"/>
    <row r="16" spans="1:17" x14ac:dyDescent="0.3">
      <c r="A16" s="5" t="s">
        <v>9</v>
      </c>
      <c r="B16" s="6"/>
      <c r="C16" s="6"/>
      <c r="D16" s="6"/>
      <c r="E16" s="7"/>
    </row>
    <row r="17" spans="1:17" x14ac:dyDescent="0.3">
      <c r="A17" s="8" t="s">
        <v>10</v>
      </c>
      <c r="B17" s="4" t="s">
        <v>11</v>
      </c>
      <c r="C17" s="4" t="s">
        <v>12</v>
      </c>
      <c r="D17" s="4" t="s">
        <v>13</v>
      </c>
      <c r="E17" s="9" t="s">
        <v>14</v>
      </c>
      <c r="F17" s="13" t="s">
        <v>20</v>
      </c>
    </row>
    <row r="18" spans="1:17" x14ac:dyDescent="0.3">
      <c r="A18" s="10">
        <v>0.4</v>
      </c>
      <c r="B18" s="1">
        <v>5.9200000000000003E-2</v>
      </c>
      <c r="C18" s="1">
        <v>0.28999999999999998</v>
      </c>
      <c r="D18" s="1">
        <v>0.2</v>
      </c>
      <c r="E18" s="14">
        <f>C18-0.17</f>
        <v>0.11999999999999997</v>
      </c>
      <c r="F18" s="1">
        <f>(0.381-C18)^(1/2)</f>
        <v>0.30166206257996714</v>
      </c>
    </row>
    <row r="19" spans="1:17" x14ac:dyDescent="0.3">
      <c r="A19" s="10">
        <v>0.6</v>
      </c>
      <c r="B19" s="1">
        <v>0.1125</v>
      </c>
      <c r="C19" s="1">
        <v>0.34499999999999997</v>
      </c>
      <c r="D19" s="1">
        <v>0.4</v>
      </c>
      <c r="E19" s="14">
        <f t="shared" ref="E19:E27" si="4">C19-0.17</f>
        <v>0.17499999999999996</v>
      </c>
      <c r="F19" s="1">
        <f t="shared" ref="F19:F27" si="5">(0.381-C19)^(1/2)</f>
        <v>0.18973665961010283</v>
      </c>
    </row>
    <row r="20" spans="1:17" x14ac:dyDescent="0.3">
      <c r="A20" s="10">
        <v>0.7</v>
      </c>
      <c r="B20" s="1">
        <v>0.1414</v>
      </c>
      <c r="C20" s="1">
        <v>0.36799999999999999</v>
      </c>
      <c r="D20" s="1">
        <v>0.5</v>
      </c>
      <c r="E20" s="14">
        <f t="shared" si="4"/>
        <v>0.19799999999999998</v>
      </c>
      <c r="F20" s="1">
        <f t="shared" si="5"/>
        <v>0.11401754250991385</v>
      </c>
    </row>
    <row r="21" spans="1:17" x14ac:dyDescent="0.3">
      <c r="A21" s="10">
        <v>0.8</v>
      </c>
      <c r="B21" s="1">
        <v>0.1699</v>
      </c>
      <c r="C21" s="1">
        <v>0.38100000000000001</v>
      </c>
      <c r="D21" s="1">
        <v>0.6</v>
      </c>
      <c r="E21" s="14">
        <f t="shared" si="4"/>
        <v>0.21099999999999999</v>
      </c>
      <c r="F21" s="1">
        <f t="shared" si="5"/>
        <v>0</v>
      </c>
    </row>
    <row r="22" spans="1:17" x14ac:dyDescent="0.3">
      <c r="A22" s="10">
        <v>0.9</v>
      </c>
      <c r="B22" s="1">
        <v>0.19739999999999999</v>
      </c>
      <c r="C22" s="1">
        <v>0.378</v>
      </c>
      <c r="D22" s="1">
        <v>0.7</v>
      </c>
      <c r="E22" s="14">
        <f t="shared" si="4"/>
        <v>0.20799999999999999</v>
      </c>
      <c r="F22" s="1">
        <f t="shared" si="5"/>
        <v>5.4772255750516634E-2</v>
      </c>
    </row>
    <row r="23" spans="1:17" x14ac:dyDescent="0.3">
      <c r="A23" s="10">
        <v>1</v>
      </c>
      <c r="B23" s="1">
        <v>0.2286</v>
      </c>
      <c r="C23" s="1">
        <v>0.33500000000000002</v>
      </c>
      <c r="D23" s="1">
        <v>0.8</v>
      </c>
      <c r="E23" s="14">
        <f t="shared" si="4"/>
        <v>0.16500000000000001</v>
      </c>
      <c r="F23" s="1">
        <f t="shared" si="5"/>
        <v>0.21447610589527213</v>
      </c>
      <c r="I23" t="s">
        <v>19</v>
      </c>
    </row>
    <row r="24" spans="1:17" x14ac:dyDescent="0.3">
      <c r="A24" s="10">
        <v>1.1000000000000001</v>
      </c>
      <c r="B24" s="1">
        <v>0.25340000000000001</v>
      </c>
      <c r="C24" s="1">
        <v>0.36899999999999999</v>
      </c>
      <c r="D24" s="1">
        <v>0.9</v>
      </c>
      <c r="E24" s="14">
        <f t="shared" si="4"/>
        <v>0.19899999999999998</v>
      </c>
      <c r="F24" s="1">
        <f t="shared" si="5"/>
        <v>0.10954451150103327</v>
      </c>
      <c r="Q24" t="s">
        <v>22</v>
      </c>
    </row>
    <row r="25" spans="1:17" x14ac:dyDescent="0.3">
      <c r="A25" s="10">
        <v>1.2</v>
      </c>
      <c r="B25" s="1">
        <v>0.28310000000000002</v>
      </c>
      <c r="C25" s="1">
        <v>0.312</v>
      </c>
      <c r="D25" s="1">
        <v>1</v>
      </c>
      <c r="E25" s="14">
        <f t="shared" si="4"/>
        <v>0.14199999999999999</v>
      </c>
      <c r="F25" s="1">
        <f t="shared" si="5"/>
        <v>0.26267851073127396</v>
      </c>
    </row>
    <row r="26" spans="1:17" x14ac:dyDescent="0.3">
      <c r="A26" s="10">
        <v>1.4</v>
      </c>
      <c r="B26" s="1">
        <v>0.34100000000000003</v>
      </c>
      <c r="C26" s="1">
        <v>0.246</v>
      </c>
      <c r="D26" s="1">
        <v>1.2</v>
      </c>
      <c r="E26" s="14">
        <f t="shared" si="4"/>
        <v>7.5999999999999984E-2</v>
      </c>
      <c r="F26" s="1">
        <f t="shared" si="5"/>
        <v>0.36742346141747673</v>
      </c>
    </row>
    <row r="27" spans="1:17" ht="17.25" thickBot="1" x14ac:dyDescent="0.35">
      <c r="A27" s="11">
        <v>1.6</v>
      </c>
      <c r="B27" s="12">
        <v>0.39539999999999997</v>
      </c>
      <c r="C27" s="12">
        <v>0.19600000000000001</v>
      </c>
      <c r="D27" s="12">
        <v>1.4</v>
      </c>
      <c r="E27" s="15">
        <f t="shared" si="4"/>
        <v>2.5999999999999995E-2</v>
      </c>
      <c r="F27" s="1">
        <f t="shared" si="5"/>
        <v>0.43011626335213132</v>
      </c>
    </row>
    <row r="28" spans="1:17" ht="17.25" thickBot="1" x14ac:dyDescent="0.35"/>
    <row r="29" spans="1:17" x14ac:dyDescent="0.3">
      <c r="A29" s="5" t="s">
        <v>15</v>
      </c>
      <c r="B29" s="6"/>
      <c r="C29" s="6"/>
      <c r="D29" s="6"/>
      <c r="E29" s="7"/>
    </row>
    <row r="30" spans="1:17" x14ac:dyDescent="0.3">
      <c r="A30" s="4" t="s">
        <v>16</v>
      </c>
      <c r="B30" s="4" t="s">
        <v>11</v>
      </c>
      <c r="C30" s="4" t="s">
        <v>12</v>
      </c>
      <c r="D30" s="4" t="s">
        <v>13</v>
      </c>
      <c r="E30" s="4" t="s">
        <v>17</v>
      </c>
    </row>
    <row r="31" spans="1:17" x14ac:dyDescent="0.3">
      <c r="A31" s="4">
        <v>0.4</v>
      </c>
      <c r="B31" s="1">
        <v>4.9200000000000001E-2</v>
      </c>
      <c r="C31" s="1">
        <v>0.25</v>
      </c>
      <c r="D31" s="1">
        <f>A31-0.2</f>
        <v>0.2</v>
      </c>
      <c r="E31" s="1">
        <f>C31-0.17</f>
        <v>7.9999999999999988E-2</v>
      </c>
      <c r="F31" s="1">
        <f>(0.309-C31)^(1/2)</f>
        <v>0.24289915602982237</v>
      </c>
    </row>
    <row r="32" spans="1:17" x14ac:dyDescent="0.3">
      <c r="A32" s="4">
        <v>0.5</v>
      </c>
      <c r="B32" s="1">
        <v>8.0500000000000002E-2</v>
      </c>
      <c r="C32" s="1">
        <v>0.28199999999999997</v>
      </c>
      <c r="D32" s="1">
        <f t="shared" ref="D32:D40" si="6">A32-0.2</f>
        <v>0.3</v>
      </c>
      <c r="E32" s="1">
        <f t="shared" ref="E32:E40" si="7">C32-0.17</f>
        <v>0.11199999999999996</v>
      </c>
      <c r="F32" s="1">
        <f t="shared" ref="F32:F40" si="8">(0.309-C32)^(1/2)</f>
        <v>0.16431676725154989</v>
      </c>
    </row>
    <row r="33" spans="1:9" x14ac:dyDescent="0.3">
      <c r="A33" s="4">
        <v>0.6</v>
      </c>
      <c r="B33" s="1">
        <v>0.1084</v>
      </c>
      <c r="C33" s="1">
        <v>0.29599999999999999</v>
      </c>
      <c r="D33" s="1">
        <f t="shared" si="6"/>
        <v>0.39999999999999997</v>
      </c>
      <c r="E33" s="1">
        <f t="shared" si="7"/>
        <v>0.12599999999999997</v>
      </c>
      <c r="F33" s="1">
        <f t="shared" si="8"/>
        <v>0.11401754250991385</v>
      </c>
    </row>
    <row r="34" spans="1:9" x14ac:dyDescent="0.3">
      <c r="A34" s="4">
        <v>0.7</v>
      </c>
      <c r="B34" s="1">
        <v>0.13389999999999999</v>
      </c>
      <c r="C34" s="1">
        <v>0.30499999999999999</v>
      </c>
      <c r="D34" s="1">
        <f t="shared" si="6"/>
        <v>0.49999999999999994</v>
      </c>
      <c r="E34" s="1">
        <f t="shared" si="7"/>
        <v>0.13499999999999998</v>
      </c>
      <c r="F34" s="1">
        <f t="shared" si="8"/>
        <v>6.324555320336761E-2</v>
      </c>
    </row>
    <row r="35" spans="1:9" x14ac:dyDescent="0.3">
      <c r="A35" s="4">
        <v>0.8</v>
      </c>
      <c r="B35" s="1">
        <v>0.1613</v>
      </c>
      <c r="C35" s="1">
        <v>0.309</v>
      </c>
      <c r="D35" s="1">
        <f t="shared" si="6"/>
        <v>0.60000000000000009</v>
      </c>
      <c r="E35" s="1">
        <f t="shared" si="7"/>
        <v>0.13899999999999998</v>
      </c>
      <c r="F35" s="1">
        <f t="shared" si="8"/>
        <v>0</v>
      </c>
    </row>
    <row r="36" spans="1:9" x14ac:dyDescent="0.3">
      <c r="A36" s="4">
        <v>0.9</v>
      </c>
      <c r="B36" s="1">
        <v>0.1862</v>
      </c>
      <c r="C36" s="1">
        <v>0.30399999999999999</v>
      </c>
      <c r="D36" s="1">
        <f t="shared" si="6"/>
        <v>0.7</v>
      </c>
      <c r="E36" s="1">
        <f t="shared" si="7"/>
        <v>0.13399999999999998</v>
      </c>
      <c r="F36" s="1">
        <f t="shared" si="8"/>
        <v>7.0710678118654779E-2</v>
      </c>
    </row>
    <row r="37" spans="1:9" x14ac:dyDescent="0.3">
      <c r="A37" s="4">
        <v>1</v>
      </c>
      <c r="B37" s="1">
        <v>0.21340000000000001</v>
      </c>
      <c r="C37" s="1">
        <v>0.29199999999999998</v>
      </c>
      <c r="D37" s="1">
        <f t="shared" si="6"/>
        <v>0.8</v>
      </c>
      <c r="E37" s="1">
        <f t="shared" si="7"/>
        <v>0.12199999999999997</v>
      </c>
      <c r="F37" s="1">
        <f t="shared" si="8"/>
        <v>0.13038404810405302</v>
      </c>
    </row>
    <row r="38" spans="1:9" x14ac:dyDescent="0.3">
      <c r="A38" s="4">
        <v>1.1000000000000001</v>
      </c>
      <c r="B38" s="1">
        <v>0.2394</v>
      </c>
      <c r="C38" s="1">
        <v>0.27800000000000002</v>
      </c>
      <c r="D38" s="1">
        <f t="shared" si="6"/>
        <v>0.90000000000000013</v>
      </c>
      <c r="E38" s="1">
        <f t="shared" si="7"/>
        <v>0.10800000000000001</v>
      </c>
      <c r="F38" s="1">
        <f t="shared" si="8"/>
        <v>0.17606816861659</v>
      </c>
    </row>
    <row r="39" spans="1:9" x14ac:dyDescent="0.3">
      <c r="A39" s="4">
        <v>1.2</v>
      </c>
      <c r="B39" s="1">
        <v>0.26569999999999999</v>
      </c>
      <c r="C39" s="1">
        <v>0.249</v>
      </c>
      <c r="D39" s="1">
        <f t="shared" si="6"/>
        <v>1</v>
      </c>
      <c r="E39" s="1">
        <f t="shared" si="7"/>
        <v>7.8999999999999987E-2</v>
      </c>
      <c r="F39" s="1">
        <f t="shared" si="8"/>
        <v>0.2449489742783178</v>
      </c>
    </row>
    <row r="40" spans="1:9" x14ac:dyDescent="0.3">
      <c r="A40" s="4">
        <v>1.3</v>
      </c>
      <c r="B40" s="1">
        <v>0.29349999999999998</v>
      </c>
      <c r="C40" s="1">
        <v>0.218</v>
      </c>
      <c r="D40" s="1">
        <f t="shared" si="6"/>
        <v>1.1000000000000001</v>
      </c>
      <c r="E40" s="1">
        <f t="shared" si="7"/>
        <v>4.7999999999999987E-2</v>
      </c>
      <c r="F40" s="1">
        <f t="shared" si="8"/>
        <v>0.30166206257996714</v>
      </c>
      <c r="I40">
        <v>20</v>
      </c>
    </row>
    <row r="42" spans="1:9" x14ac:dyDescent="0.3">
      <c r="I42" t="s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EE6201</cp:lastModifiedBy>
  <dcterms:created xsi:type="dcterms:W3CDTF">2014-04-10T07:38:39Z</dcterms:created>
  <dcterms:modified xsi:type="dcterms:W3CDTF">2014-04-10T08:22:14Z</dcterms:modified>
</cp:coreProperties>
</file>