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80" yWindow="110" windowWidth="18260" windowHeight="822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L9" i="1" l="1"/>
  <c r="L10" i="1"/>
  <c r="L11" i="1"/>
  <c r="L12" i="1"/>
  <c r="L8" i="1"/>
  <c r="F21" i="1"/>
  <c r="F22" i="1"/>
  <c r="F23" i="1"/>
  <c r="F24" i="1"/>
  <c r="F20" i="1"/>
  <c r="G9" i="1"/>
  <c r="G10" i="1"/>
  <c r="G11" i="1"/>
  <c r="G12" i="1"/>
  <c r="G8" i="1"/>
  <c r="E21" i="1" l="1"/>
  <c r="E22" i="1"/>
  <c r="E23" i="1"/>
  <c r="E24" i="1"/>
  <c r="E20" i="1"/>
  <c r="B21" i="1"/>
  <c r="B22" i="1"/>
  <c r="B23" i="1"/>
  <c r="B24" i="1"/>
  <c r="B20" i="1"/>
  <c r="B15" i="1"/>
  <c r="K15" i="1" s="1"/>
  <c r="B16" i="1"/>
  <c r="K16" i="1" s="1"/>
  <c r="B17" i="1"/>
  <c r="K17" i="1" s="1"/>
  <c r="B18" i="1"/>
  <c r="K18" i="1" s="1"/>
  <c r="B14" i="1"/>
  <c r="K14" i="1" s="1"/>
  <c r="B6" i="1"/>
  <c r="K6" i="1" s="1"/>
  <c r="B5" i="1"/>
  <c r="K5" i="1" s="1"/>
  <c r="B4" i="1"/>
  <c r="K4" i="1" s="1"/>
  <c r="B3" i="1"/>
  <c r="K3" i="1" s="1"/>
  <c r="J5" i="1" l="1"/>
  <c r="L5" i="1" s="1"/>
  <c r="J12" i="1"/>
  <c r="J11" i="1"/>
  <c r="J10" i="1"/>
  <c r="J9" i="1"/>
  <c r="J8" i="1"/>
  <c r="D8" i="1"/>
  <c r="D12" i="1"/>
  <c r="D11" i="1"/>
  <c r="D10" i="1"/>
  <c r="D9" i="1"/>
  <c r="B12" i="1"/>
  <c r="B11" i="1"/>
  <c r="B10" i="1"/>
  <c r="B9" i="1"/>
  <c r="B8" i="1"/>
  <c r="H20" i="1"/>
  <c r="I20" i="1" s="1"/>
  <c r="H21" i="1"/>
  <c r="I21" i="1" s="1"/>
  <c r="H22" i="1"/>
  <c r="I22" i="1" s="1"/>
  <c r="H23" i="1"/>
  <c r="I23" i="1" s="1"/>
  <c r="H24" i="1"/>
  <c r="I24" i="1" s="1"/>
  <c r="J18" i="1"/>
  <c r="L18" i="1" s="1"/>
  <c r="J17" i="1"/>
  <c r="L17" i="1" s="1"/>
  <c r="J16" i="1"/>
  <c r="L16" i="1" s="1"/>
  <c r="J15" i="1"/>
  <c r="L15" i="1" s="1"/>
  <c r="J14" i="1"/>
  <c r="L14" i="1" s="1"/>
  <c r="J6" i="1"/>
  <c r="L6" i="1" s="1"/>
  <c r="J4" i="1"/>
  <c r="L4" i="1" s="1"/>
  <c r="J3" i="1"/>
  <c r="L3" i="1" s="1"/>
  <c r="J2" i="1"/>
  <c r="L2" i="1" s="1"/>
  <c r="B2" i="1"/>
  <c r="K2" i="1" s="1"/>
  <c r="C6" i="1"/>
  <c r="C5" i="1"/>
  <c r="C4" i="1"/>
  <c r="C3" i="1"/>
  <c r="C2" i="1"/>
  <c r="K19" i="1"/>
  <c r="E14" i="1"/>
  <c r="E15" i="1"/>
  <c r="E16" i="1"/>
  <c r="E17" i="1"/>
  <c r="E18" i="1"/>
  <c r="O2" i="1" l="1"/>
  <c r="M14" i="1"/>
  <c r="M8" i="1" l="1"/>
  <c r="H8" i="1"/>
</calcChain>
</file>

<file path=xl/sharedStrings.xml><?xml version="1.0" encoding="utf-8"?>
<sst xmlns="http://schemas.openxmlformats.org/spreadsheetml/2006/main" count="15" uniqueCount="14">
  <si>
    <t>실험4</t>
    <phoneticPr fontId="1" type="noConversion"/>
  </si>
  <si>
    <t>v1이론값</t>
  </si>
  <si>
    <t>v2이론값</t>
    <phoneticPr fontId="1" type="noConversion"/>
  </si>
  <si>
    <t>실험2</t>
    <phoneticPr fontId="1" type="noConversion"/>
  </si>
  <si>
    <t>실험3</t>
    <phoneticPr fontId="1" type="noConversion"/>
  </si>
  <si>
    <t>상대오차</t>
    <phoneticPr fontId="1" type="noConversion"/>
  </si>
  <si>
    <t>실험1 시간 v1</t>
    <phoneticPr fontId="1" type="noConversion"/>
  </si>
  <si>
    <t>t1+t1,,</t>
    <phoneticPr fontId="1" type="noConversion"/>
  </si>
  <si>
    <t>t1,,</t>
    <phoneticPr fontId="1" type="noConversion"/>
  </si>
  <si>
    <t>이론값</t>
    <phoneticPr fontId="1" type="noConversion"/>
  </si>
  <si>
    <t>상대오차</t>
    <phoneticPr fontId="1" type="noConversion"/>
  </si>
  <si>
    <t>t2값</t>
    <phoneticPr fontId="1" type="noConversion"/>
  </si>
  <si>
    <t>측정값</t>
    <phoneticPr fontId="1" type="noConversion"/>
  </si>
  <si>
    <t>상대오차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</si>
</sst>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tabSelected="1" topLeftCell="A4" zoomScale="90" zoomScaleNormal="90" workbookViewId="0">
      <selection activeCell="H25" sqref="H25"/>
    </sheetView>
  </sheetViews>
  <sheetFormatPr defaultRowHeight="17" x14ac:dyDescent="0.45"/>
  <sheetData>
    <row r="1" spans="1:15" x14ac:dyDescent="0.45">
      <c r="A1" t="s">
        <v>6</v>
      </c>
      <c r="C1" t="s">
        <v>7</v>
      </c>
      <c r="D1" t="s">
        <v>8</v>
      </c>
      <c r="J1" t="s">
        <v>1</v>
      </c>
      <c r="K1" t="s">
        <v>2</v>
      </c>
      <c r="L1" t="s">
        <v>5</v>
      </c>
    </row>
    <row r="2" spans="1:15" x14ac:dyDescent="0.45">
      <c r="A2">
        <v>0.29399999999999998</v>
      </c>
      <c r="B2">
        <f>ROUND(M2/A2,3)</f>
        <v>0.34</v>
      </c>
      <c r="C2">
        <f>A2+D2</f>
        <v>0.66500000000000004</v>
      </c>
      <c r="D2">
        <v>0.371</v>
      </c>
      <c r="J2">
        <f>ROUND(M2/D2,3)</f>
        <v>0.27</v>
      </c>
      <c r="K2">
        <f>B2</f>
        <v>0.34</v>
      </c>
      <c r="L2">
        <f>ROUND((K2-J2)/K2*100,2)</f>
        <v>20.59</v>
      </c>
      <c r="M2">
        <v>0.1</v>
      </c>
      <c r="O2">
        <f>AVERAGE(L2:L6)</f>
        <v>24.270000000000003</v>
      </c>
    </row>
    <row r="3" spans="1:15" x14ac:dyDescent="0.45">
      <c r="A3">
        <v>0.22900000000000001</v>
      </c>
      <c r="B3">
        <f>ROUND(M2/A3,3)</f>
        <v>0.437</v>
      </c>
      <c r="C3">
        <f>A2+D3</f>
        <v>0.67399999999999993</v>
      </c>
      <c r="D3">
        <v>0.38</v>
      </c>
      <c r="J3">
        <f>ROUND(M2/D3,3)</f>
        <v>0.26300000000000001</v>
      </c>
      <c r="K3">
        <f t="shared" ref="K3:K6" si="0">B3</f>
        <v>0.437</v>
      </c>
      <c r="L3">
        <f>ROUND((K3-J3)/K3*100,2)</f>
        <v>39.82</v>
      </c>
    </row>
    <row r="4" spans="1:15" x14ac:dyDescent="0.45">
      <c r="A4">
        <v>0.28899999999999998</v>
      </c>
      <c r="B4">
        <f>ROUND(M2/A4,3)</f>
        <v>0.34599999999999997</v>
      </c>
      <c r="C4">
        <f>A2+D4</f>
        <v>0.65199999999999991</v>
      </c>
      <c r="D4">
        <v>0.35799999999999998</v>
      </c>
      <c r="J4">
        <f>ROUND(M2/D4,3)</f>
        <v>0.27900000000000003</v>
      </c>
      <c r="K4">
        <f t="shared" si="0"/>
        <v>0.34599999999999997</v>
      </c>
      <c r="L4">
        <f>ROUND((K4-J4)/K4*100,2)</f>
        <v>19.36</v>
      </c>
    </row>
    <row r="5" spans="1:15" x14ac:dyDescent="0.45">
      <c r="A5">
        <v>0.28199999999999997</v>
      </c>
      <c r="B5">
        <f>ROUND(M2/A5,3)</f>
        <v>0.35499999999999998</v>
      </c>
      <c r="C5">
        <f>A2+D5</f>
        <v>0.64999999999999991</v>
      </c>
      <c r="D5">
        <v>0.35599999999999998</v>
      </c>
      <c r="J5">
        <f>ROUND(M2/D5,3)</f>
        <v>0.28100000000000003</v>
      </c>
      <c r="K5">
        <f t="shared" si="0"/>
        <v>0.35499999999999998</v>
      </c>
      <c r="L5">
        <f>ROUND((K5-J5)/K5*100,2)</f>
        <v>20.85</v>
      </c>
    </row>
    <row r="6" spans="1:15" x14ac:dyDescent="0.45">
      <c r="A6">
        <v>0.25900000000000001</v>
      </c>
      <c r="B6">
        <f>ROUND(M2/A6,3)</f>
        <v>0.38600000000000001</v>
      </c>
      <c r="C6">
        <f>A2+D6</f>
        <v>0.621</v>
      </c>
      <c r="D6">
        <v>0.32700000000000001</v>
      </c>
      <c r="J6">
        <f>ROUND(M2/D6,3)</f>
        <v>0.30599999999999999</v>
      </c>
      <c r="K6">
        <f t="shared" si="0"/>
        <v>0.38600000000000001</v>
      </c>
      <c r="L6">
        <f>ROUND((K6-J6)/K6*100,2)</f>
        <v>20.73</v>
      </c>
    </row>
    <row r="7" spans="1:15" x14ac:dyDescent="0.45">
      <c r="A7" t="s">
        <v>0</v>
      </c>
      <c r="F7" t="s">
        <v>9</v>
      </c>
      <c r="G7" t="s">
        <v>10</v>
      </c>
      <c r="I7" t="s">
        <v>11</v>
      </c>
      <c r="J7" t="s">
        <v>12</v>
      </c>
      <c r="K7" t="s">
        <v>9</v>
      </c>
      <c r="L7" t="s">
        <v>13</v>
      </c>
    </row>
    <row r="8" spans="1:15" x14ac:dyDescent="0.45">
      <c r="A8">
        <v>0.315</v>
      </c>
      <c r="B8">
        <f>ROUND(0.1/A8,3)</f>
        <v>0.317</v>
      </c>
      <c r="C8">
        <v>0.98399999999999999</v>
      </c>
      <c r="D8">
        <f>ROUND(0.1/C8,3)</f>
        <v>0.10199999999999999</v>
      </c>
      <c r="E8">
        <v>5.8999999999999997E-2</v>
      </c>
      <c r="G8">
        <f>ROUND((D8-E8)/E8*100,2)</f>
        <v>72.88</v>
      </c>
      <c r="H8">
        <f>AVERAGE(G8:G10,G12)</f>
        <v>80.064999999999998</v>
      </c>
      <c r="I8">
        <v>0.27</v>
      </c>
      <c r="J8">
        <f>ROUND(0.1/I8,3)</f>
        <v>0.37</v>
      </c>
      <c r="K8">
        <v>0.375</v>
      </c>
      <c r="L8">
        <f>ROUND((K8-J8)/K8*100,2)</f>
        <v>1.33</v>
      </c>
      <c r="M8">
        <f>AVERAGE(L8:L12)</f>
        <v>3.012</v>
      </c>
    </row>
    <row r="9" spans="1:15" x14ac:dyDescent="0.45">
      <c r="A9">
        <v>0.33300000000000002</v>
      </c>
      <c r="B9">
        <f>ROUND(0.1/A9,3)</f>
        <v>0.3</v>
      </c>
      <c r="C9">
        <v>0.96599999999999997</v>
      </c>
      <c r="D9">
        <f>ROUND(0.1/C9,3)</f>
        <v>0.104</v>
      </c>
      <c r="E9">
        <v>5.6000000000000001E-2</v>
      </c>
      <c r="G9">
        <f t="shared" ref="G9:G12" si="1">ROUND((D9-E9)/E9*100,2)</f>
        <v>85.71</v>
      </c>
      <c r="I9">
        <v>0.29499999999999998</v>
      </c>
      <c r="J9">
        <f>ROUND(0.1/I9,3)</f>
        <v>0.33900000000000002</v>
      </c>
      <c r="K9">
        <v>0.35599999999999998</v>
      </c>
      <c r="L9">
        <f t="shared" ref="L9:L12" si="2">ROUND((K9-J9)/K9*100,2)</f>
        <v>4.78</v>
      </c>
    </row>
    <row r="10" spans="1:15" x14ac:dyDescent="0.45">
      <c r="A10">
        <v>0.35099999999999998</v>
      </c>
      <c r="B10">
        <f>ROUND(0.1/A10,3)</f>
        <v>0.28499999999999998</v>
      </c>
      <c r="C10">
        <v>1.1240000000000001</v>
      </c>
      <c r="D10">
        <f>ROUND(0.1/C10,3)</f>
        <v>8.8999999999999996E-2</v>
      </c>
      <c r="E10">
        <v>5.2999999999999999E-2</v>
      </c>
      <c r="G10">
        <f t="shared" si="1"/>
        <v>67.92</v>
      </c>
      <c r="I10">
        <v>0.307</v>
      </c>
      <c r="J10">
        <f>ROUND(0.1/I10,3)</f>
        <v>0.32600000000000001</v>
      </c>
      <c r="K10">
        <v>0.33800000000000002</v>
      </c>
      <c r="L10">
        <f t="shared" si="2"/>
        <v>3.55</v>
      </c>
    </row>
    <row r="11" spans="1:15" x14ac:dyDescent="0.45">
      <c r="A11">
        <v>0.36699999999999999</v>
      </c>
      <c r="B11">
        <f>ROUND(0.1/A11,3)</f>
        <v>0.27200000000000002</v>
      </c>
      <c r="C11">
        <v>1.244</v>
      </c>
      <c r="D11">
        <f>ROUND(0.1/C11,3)</f>
        <v>0.08</v>
      </c>
      <c r="E11">
        <v>0.05</v>
      </c>
      <c r="G11">
        <f t="shared" si="1"/>
        <v>60</v>
      </c>
      <c r="I11">
        <v>0.317</v>
      </c>
      <c r="J11">
        <f>ROUND(0.1/I11,3)</f>
        <v>0.315</v>
      </c>
      <c r="K11">
        <v>0.32200000000000001</v>
      </c>
      <c r="L11">
        <f t="shared" si="2"/>
        <v>2.17</v>
      </c>
    </row>
    <row r="12" spans="1:15" x14ac:dyDescent="0.45">
      <c r="A12">
        <v>0.38200000000000001</v>
      </c>
      <c r="B12">
        <f>ROUND(0.1/A12,3)</f>
        <v>0.26200000000000001</v>
      </c>
      <c r="C12">
        <v>1.0760000000000001</v>
      </c>
      <c r="D12">
        <f>ROUND(0.1/C12,3)</f>
        <v>9.2999999999999999E-2</v>
      </c>
      <c r="E12">
        <v>4.8000000000000001E-2</v>
      </c>
      <c r="G12">
        <f t="shared" si="1"/>
        <v>93.75</v>
      </c>
      <c r="I12">
        <v>0.33300000000000002</v>
      </c>
      <c r="J12">
        <f>ROUND(0.1/I12,3)</f>
        <v>0.3</v>
      </c>
      <c r="K12">
        <v>0.31</v>
      </c>
      <c r="L12">
        <f t="shared" si="2"/>
        <v>3.23</v>
      </c>
    </row>
    <row r="13" spans="1:15" x14ac:dyDescent="0.45">
      <c r="A13" t="s">
        <v>3</v>
      </c>
    </row>
    <row r="14" spans="1:15" x14ac:dyDescent="0.45">
      <c r="A14">
        <v>0.22900000000000001</v>
      </c>
      <c r="B14">
        <f>ROUND(0.1/A14,3)</f>
        <v>0.437</v>
      </c>
      <c r="D14">
        <v>2.234</v>
      </c>
      <c r="E14">
        <f t="shared" ref="E14:E18" si="3">0.1/D14</f>
        <v>4.4762757385854973E-2</v>
      </c>
      <c r="G14">
        <v>0.252</v>
      </c>
      <c r="J14">
        <f>ROUND(0.1/G14,3)</f>
        <v>0.39700000000000002</v>
      </c>
      <c r="K14">
        <f>B14</f>
        <v>0.437</v>
      </c>
      <c r="L14">
        <f>ROUND((K14-J14)/K14*100,2)</f>
        <v>9.15</v>
      </c>
      <c r="M14">
        <f>AVERAGE(L14:L18)</f>
        <v>8.5440000000000005</v>
      </c>
    </row>
    <row r="15" spans="1:15" x14ac:dyDescent="0.45">
      <c r="A15">
        <v>0.221</v>
      </c>
      <c r="B15">
        <f t="shared" ref="B15:B18" si="4">ROUND(0.1/A15,3)</f>
        <v>0.45200000000000001</v>
      </c>
      <c r="D15">
        <v>3.286</v>
      </c>
      <c r="E15">
        <f t="shared" si="3"/>
        <v>3.0432136335970788E-2</v>
      </c>
      <c r="G15">
        <v>0.247</v>
      </c>
      <c r="J15">
        <f>ROUND(0.1/G15,3)</f>
        <v>0.40500000000000003</v>
      </c>
      <c r="K15">
        <f t="shared" ref="K15:K18" si="5">B15</f>
        <v>0.45200000000000001</v>
      </c>
      <c r="L15">
        <f>ROUND((K15-J15)/K15*100,2)</f>
        <v>10.4</v>
      </c>
    </row>
    <row r="16" spans="1:15" x14ac:dyDescent="0.45">
      <c r="A16">
        <v>0.19800000000000001</v>
      </c>
      <c r="B16">
        <f t="shared" si="4"/>
        <v>0.505</v>
      </c>
      <c r="D16">
        <v>2.069</v>
      </c>
      <c r="E16">
        <f t="shared" si="3"/>
        <v>4.8332527791203485E-2</v>
      </c>
      <c r="G16">
        <v>0.22800000000000001</v>
      </c>
      <c r="J16">
        <f>ROUND(0.1/G16,3)</f>
        <v>0.439</v>
      </c>
      <c r="K16">
        <f t="shared" si="5"/>
        <v>0.505</v>
      </c>
      <c r="L16">
        <f>ROUND((K16-J16)/K16*100,2)</f>
        <v>13.07</v>
      </c>
    </row>
    <row r="17" spans="1:12" x14ac:dyDescent="0.45">
      <c r="A17">
        <v>0.27500000000000002</v>
      </c>
      <c r="B17">
        <f t="shared" si="4"/>
        <v>0.36399999999999999</v>
      </c>
      <c r="D17">
        <v>2.403</v>
      </c>
      <c r="E17">
        <f t="shared" si="3"/>
        <v>4.161464835622139E-2</v>
      </c>
      <c r="G17">
        <v>0.29099999999999998</v>
      </c>
      <c r="J17">
        <f>ROUND(0.1/G17,3)</f>
        <v>0.34399999999999997</v>
      </c>
      <c r="K17">
        <f t="shared" si="5"/>
        <v>0.36399999999999999</v>
      </c>
      <c r="L17">
        <f>ROUND((K17-J17)/K17*100,2)</f>
        <v>5.49</v>
      </c>
    </row>
    <row r="18" spans="1:12" x14ac:dyDescent="0.45">
      <c r="A18">
        <v>0.28799999999999998</v>
      </c>
      <c r="B18">
        <f t="shared" si="4"/>
        <v>0.34699999999999998</v>
      </c>
      <c r="D18">
        <v>2.2829999999999999</v>
      </c>
      <c r="E18">
        <f t="shared" si="3"/>
        <v>4.3802014892685065E-2</v>
      </c>
      <c r="G18">
        <v>0.30199999999999999</v>
      </c>
      <c r="J18">
        <f>ROUND(0.1/G18,3)</f>
        <v>0.33100000000000002</v>
      </c>
      <c r="K18">
        <f t="shared" si="5"/>
        <v>0.34699999999999998</v>
      </c>
      <c r="L18">
        <f>ROUND((K18-J18)/K18*100,2)</f>
        <v>4.6100000000000003</v>
      </c>
    </row>
    <row r="19" spans="1:12" x14ac:dyDescent="0.45">
      <c r="A19" t="s">
        <v>4</v>
      </c>
      <c r="K19">
        <f t="shared" ref="K13:K24" si="6">1.2038*B19</f>
        <v>0</v>
      </c>
    </row>
    <row r="20" spans="1:12" x14ac:dyDescent="0.45">
      <c r="A20">
        <v>0.245</v>
      </c>
      <c r="B20">
        <f>ROUND(0.1/A20,3)</f>
        <v>0.40799999999999997</v>
      </c>
      <c r="D20">
        <v>0.999</v>
      </c>
      <c r="E20">
        <f>ROUND(0.1/D20,3)</f>
        <v>0.1</v>
      </c>
      <c r="F20">
        <f>ROUND((E20-E25)/E25*100,2)</f>
        <v>33.33</v>
      </c>
      <c r="G20">
        <v>0.50600000000000001</v>
      </c>
      <c r="H20">
        <f>ROUND(0.1/G20,3)</f>
        <v>0.19800000000000001</v>
      </c>
      <c r="I20">
        <f>ROUND((H25-H20)/H25*100,2)</f>
        <v>22.96</v>
      </c>
    </row>
    <row r="21" spans="1:12" x14ac:dyDescent="0.45">
      <c r="A21">
        <v>0.22600000000000001</v>
      </c>
      <c r="B21">
        <f t="shared" ref="B21:B24" si="7">ROUND(0.1/A21,3)</f>
        <v>0.442</v>
      </c>
      <c r="D21">
        <v>1.1779999999999999</v>
      </c>
      <c r="E21">
        <f t="shared" ref="E21:E24" si="8">ROUND(0.1/D21,3)</f>
        <v>8.5000000000000006E-2</v>
      </c>
      <c r="F21">
        <f t="shared" ref="F21:F24" si="9">ROUND((E21-E26)/E26*100,2)</f>
        <v>3.66</v>
      </c>
      <c r="G21">
        <v>0.40899999999999997</v>
      </c>
      <c r="H21">
        <f>ROUND(0.1/G21,3)</f>
        <v>0.24399999999999999</v>
      </c>
      <c r="I21">
        <f t="shared" ref="I21:I24" si="10">ROUND((H26-H21)/H26*100,2)</f>
        <v>12.23</v>
      </c>
    </row>
    <row r="22" spans="1:12" x14ac:dyDescent="0.45">
      <c r="A22">
        <v>0.23</v>
      </c>
      <c r="B22">
        <f t="shared" si="7"/>
        <v>0.435</v>
      </c>
      <c r="D22">
        <v>1.0780000000000001</v>
      </c>
      <c r="E22">
        <f t="shared" si="8"/>
        <v>9.2999999999999999E-2</v>
      </c>
      <c r="F22">
        <f t="shared" si="9"/>
        <v>16.25</v>
      </c>
      <c r="G22">
        <v>0.499</v>
      </c>
      <c r="H22">
        <f>ROUND(0.1/G22,3)</f>
        <v>0.2</v>
      </c>
      <c r="I22">
        <f t="shared" si="10"/>
        <v>27.01</v>
      </c>
    </row>
    <row r="23" spans="1:12" x14ac:dyDescent="0.45">
      <c r="A23">
        <v>0.249</v>
      </c>
      <c r="B23">
        <f t="shared" si="7"/>
        <v>0.40200000000000002</v>
      </c>
      <c r="D23">
        <v>1.0089999999999999</v>
      </c>
      <c r="E23">
        <f t="shared" si="8"/>
        <v>9.9000000000000005E-2</v>
      </c>
      <c r="F23">
        <f t="shared" si="9"/>
        <v>33.78</v>
      </c>
      <c r="G23">
        <v>0.55500000000000005</v>
      </c>
      <c r="H23">
        <f>ROUND(0.1/G23,3)</f>
        <v>0.18</v>
      </c>
      <c r="I23">
        <f t="shared" si="10"/>
        <v>28.85</v>
      </c>
    </row>
    <row r="24" spans="1:12" x14ac:dyDescent="0.45">
      <c r="A24">
        <v>0.26200000000000001</v>
      </c>
      <c r="B24">
        <f t="shared" si="7"/>
        <v>0.38200000000000001</v>
      </c>
      <c r="D24">
        <v>1.0629999999999999</v>
      </c>
      <c r="E24">
        <f t="shared" si="8"/>
        <v>9.4E-2</v>
      </c>
      <c r="F24">
        <f t="shared" si="9"/>
        <v>32.39</v>
      </c>
      <c r="G24">
        <v>0.6</v>
      </c>
      <c r="H24">
        <f>ROUND(0.1/G24,3)</f>
        <v>0.16700000000000001</v>
      </c>
      <c r="I24">
        <f t="shared" si="10"/>
        <v>30.42</v>
      </c>
    </row>
    <row r="25" spans="1:12" x14ac:dyDescent="0.45">
      <c r="E25">
        <v>7.4999999999999997E-2</v>
      </c>
      <c r="H25">
        <v>0.25700000000000001</v>
      </c>
    </row>
    <row r="26" spans="1:12" x14ac:dyDescent="0.45">
      <c r="E26">
        <v>8.2000000000000003E-2</v>
      </c>
      <c r="H26">
        <v>0.27800000000000002</v>
      </c>
    </row>
    <row r="27" spans="1:12" x14ac:dyDescent="0.45">
      <c r="E27">
        <v>0.08</v>
      </c>
      <c r="H27">
        <v>0.27400000000000002</v>
      </c>
    </row>
    <row r="28" spans="1:12" x14ac:dyDescent="0.45">
      <c r="E28">
        <v>7.3999999999999996E-2</v>
      </c>
      <c r="H28">
        <v>0.253</v>
      </c>
    </row>
    <row r="29" spans="1:12" x14ac:dyDescent="0.45">
      <c r="E29">
        <v>7.0999999999999994E-2</v>
      </c>
      <c r="H29">
        <v>0.24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7" x14ac:dyDescent="0.4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7" x14ac:dyDescent="0.4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Joo</dc:creator>
  <cp:lastModifiedBy>user</cp:lastModifiedBy>
  <dcterms:created xsi:type="dcterms:W3CDTF">2014-04-17T01:02:21Z</dcterms:created>
  <dcterms:modified xsi:type="dcterms:W3CDTF">2016-03-23T16:38:01Z</dcterms:modified>
</cp:coreProperties>
</file>