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ml.chartshape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G\Desktop\2학기\일반물리학 실험\일물실 족보\일물실 2학기\"/>
    </mc:Choice>
  </mc:AlternateContent>
  <bookViews>
    <workbookView xWindow="79" yWindow="-92" windowWidth="19420" windowHeight="11018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E25" i="1" l="1"/>
  <c r="J73" i="1" l="1"/>
  <c r="J74" i="1"/>
  <c r="J75" i="1"/>
  <c r="J76" i="1"/>
  <c r="J77" i="1"/>
  <c r="J78" i="1"/>
  <c r="J79" i="1"/>
  <c r="J80" i="1"/>
  <c r="J81" i="1"/>
  <c r="J72" i="1"/>
  <c r="I73" i="1"/>
  <c r="I74" i="1"/>
  <c r="I75" i="1"/>
  <c r="I76" i="1"/>
  <c r="I77" i="1"/>
  <c r="I78" i="1"/>
  <c r="I79" i="1"/>
  <c r="I80" i="1"/>
  <c r="I81" i="1"/>
  <c r="I72" i="1"/>
  <c r="E73" i="1"/>
  <c r="E74" i="1"/>
  <c r="E75" i="1"/>
  <c r="E76" i="1"/>
  <c r="E77" i="1"/>
  <c r="E78" i="1"/>
  <c r="E79" i="1"/>
  <c r="E80" i="1"/>
  <c r="E81" i="1"/>
  <c r="E72" i="1"/>
  <c r="D73" i="1"/>
  <c r="D74" i="1"/>
  <c r="D75" i="1"/>
  <c r="D76" i="1"/>
  <c r="D77" i="1"/>
  <c r="D78" i="1"/>
  <c r="D79" i="1"/>
  <c r="D80" i="1"/>
  <c r="D81" i="1"/>
  <c r="D72" i="1"/>
  <c r="J49" i="1"/>
  <c r="J50" i="1"/>
  <c r="J51" i="1"/>
  <c r="J52" i="1"/>
  <c r="J53" i="1"/>
  <c r="J54" i="1"/>
  <c r="J55" i="1"/>
  <c r="J56" i="1"/>
  <c r="J57" i="1"/>
  <c r="J48" i="1"/>
  <c r="I49" i="1"/>
  <c r="I50" i="1"/>
  <c r="I51" i="1"/>
  <c r="I52" i="1"/>
  <c r="I53" i="1"/>
  <c r="I54" i="1"/>
  <c r="I55" i="1"/>
  <c r="I56" i="1"/>
  <c r="I57" i="1"/>
  <c r="I48" i="1"/>
  <c r="E57" i="1"/>
  <c r="E49" i="1"/>
  <c r="E50" i="1"/>
  <c r="E51" i="1"/>
  <c r="E52" i="1"/>
  <c r="E53" i="1"/>
  <c r="E54" i="1"/>
  <c r="E55" i="1"/>
  <c r="E56" i="1"/>
  <c r="E48" i="1"/>
  <c r="D49" i="1"/>
  <c r="D50" i="1"/>
  <c r="D51" i="1"/>
  <c r="D52" i="1"/>
  <c r="D53" i="1"/>
  <c r="D54" i="1"/>
  <c r="D55" i="1"/>
  <c r="D56" i="1"/>
  <c r="D57" i="1"/>
  <c r="D48" i="1"/>
  <c r="J26" i="1"/>
  <c r="J27" i="1"/>
  <c r="J28" i="1"/>
  <c r="J29" i="1"/>
  <c r="J30" i="1"/>
  <c r="J31" i="1"/>
  <c r="J32" i="1"/>
  <c r="J33" i="1"/>
  <c r="J34" i="1"/>
  <c r="J25" i="1"/>
  <c r="I26" i="1"/>
  <c r="I27" i="1"/>
  <c r="I28" i="1"/>
  <c r="I29" i="1"/>
  <c r="I30" i="1"/>
  <c r="I31" i="1"/>
  <c r="I32" i="1"/>
  <c r="I33" i="1"/>
  <c r="I34" i="1"/>
  <c r="I25" i="1"/>
  <c r="E26" i="1"/>
  <c r="E27" i="1"/>
  <c r="E28" i="1"/>
  <c r="E29" i="1"/>
  <c r="E30" i="1"/>
  <c r="E31" i="1"/>
  <c r="E32" i="1"/>
  <c r="E33" i="1"/>
  <c r="E34" i="1"/>
  <c r="D26" i="1"/>
  <c r="D27" i="1"/>
  <c r="D28" i="1"/>
  <c r="D29" i="1"/>
  <c r="D30" i="1"/>
  <c r="D31" i="1"/>
  <c r="D32" i="1"/>
  <c r="D33" i="1"/>
  <c r="D34" i="1"/>
  <c r="D25" i="1"/>
  <c r="J6" i="1"/>
  <c r="J7" i="1"/>
  <c r="J8" i="1"/>
  <c r="J9" i="1"/>
  <c r="J10" i="1"/>
  <c r="J11" i="1"/>
  <c r="J12" i="1"/>
  <c r="J13" i="1"/>
  <c r="J14" i="1"/>
  <c r="I6" i="1"/>
  <c r="I7" i="1"/>
  <c r="I8" i="1"/>
  <c r="I9" i="1"/>
  <c r="I10" i="1"/>
  <c r="I11" i="1"/>
  <c r="I12" i="1"/>
  <c r="I13" i="1"/>
  <c r="I14" i="1"/>
  <c r="J5" i="1"/>
  <c r="I5" i="1"/>
  <c r="E6" i="1"/>
  <c r="E7" i="1"/>
  <c r="E8" i="1"/>
  <c r="E9" i="1"/>
  <c r="E10" i="1"/>
  <c r="E11" i="1"/>
  <c r="E12" i="1"/>
  <c r="E13" i="1"/>
  <c r="E14" i="1"/>
  <c r="E5" i="1"/>
  <c r="D6" i="1"/>
  <c r="D7" i="1"/>
  <c r="D8" i="1"/>
  <c r="D9" i="1"/>
  <c r="D10" i="1"/>
  <c r="D11" i="1"/>
  <c r="D12" i="1"/>
  <c r="D13" i="1"/>
  <c r="D14" i="1"/>
  <c r="D5" i="1"/>
  <c r="Q86" i="1" l="1"/>
  <c r="P85" i="1"/>
  <c r="M71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J71" i="1"/>
  <c r="Q71" i="1" s="1"/>
  <c r="I71" i="1"/>
  <c r="P71" i="1" s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P65" i="1"/>
  <c r="P62" i="1"/>
  <c r="P61" i="1"/>
  <c r="P58" i="1"/>
  <c r="P57" i="1"/>
  <c r="P54" i="1"/>
  <c r="P50" i="1"/>
  <c r="V49" i="1"/>
  <c r="P49" i="1"/>
  <c r="N65" i="1"/>
  <c r="N64" i="1"/>
  <c r="N61" i="1"/>
  <c r="N60" i="1"/>
  <c r="N57" i="1"/>
  <c r="N53" i="1"/>
  <c r="N47" i="1"/>
  <c r="M63" i="1"/>
  <c r="M59" i="1"/>
  <c r="M51" i="1"/>
  <c r="M47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P64" i="1"/>
  <c r="P63" i="1"/>
  <c r="P60" i="1"/>
  <c r="P59" i="1"/>
  <c r="P56" i="1"/>
  <c r="P55" i="1"/>
  <c r="P53" i="1"/>
  <c r="P52" i="1"/>
  <c r="P51" i="1"/>
  <c r="P48" i="1"/>
  <c r="P47" i="1"/>
  <c r="N63" i="1"/>
  <c r="N62" i="1"/>
  <c r="N59" i="1"/>
  <c r="N58" i="1"/>
  <c r="N56" i="1"/>
  <c r="N55" i="1"/>
  <c r="N54" i="1"/>
  <c r="N52" i="1"/>
  <c r="N51" i="1"/>
  <c r="N50" i="1"/>
  <c r="N49" i="1"/>
  <c r="N48" i="1"/>
  <c r="M65" i="1"/>
  <c r="M64" i="1"/>
  <c r="M62" i="1"/>
  <c r="M61" i="1"/>
  <c r="M60" i="1"/>
  <c r="M58" i="1"/>
  <c r="M57" i="1"/>
  <c r="M56" i="1"/>
  <c r="M55" i="1"/>
  <c r="M54" i="1"/>
  <c r="M53" i="1"/>
  <c r="M52" i="1"/>
  <c r="M50" i="1"/>
  <c r="M49" i="1"/>
  <c r="M48" i="1"/>
  <c r="P39" i="1"/>
  <c r="P38" i="1"/>
  <c r="P35" i="1"/>
  <c r="P34" i="1"/>
  <c r="O42" i="1"/>
  <c r="O41" i="1"/>
  <c r="O37" i="1"/>
  <c r="M40" i="1"/>
  <c r="M36" i="1"/>
  <c r="L42" i="1"/>
  <c r="L39" i="1"/>
  <c r="L38" i="1"/>
  <c r="L35" i="1"/>
  <c r="L30" i="1"/>
  <c r="P18" i="1"/>
  <c r="P17" i="1"/>
  <c r="P16" i="1"/>
  <c r="P14" i="1"/>
  <c r="P6" i="1"/>
  <c r="P5" i="1"/>
  <c r="M18" i="1"/>
  <c r="M17" i="1"/>
  <c r="M6" i="1"/>
  <c r="L17" i="1"/>
  <c r="L16" i="1"/>
  <c r="L15" i="1"/>
  <c r="L13" i="1"/>
  <c r="L12" i="1"/>
  <c r="L5" i="1"/>
  <c r="P41" i="1"/>
  <c r="P40" i="1"/>
  <c r="P37" i="1"/>
  <c r="P36" i="1"/>
  <c r="P33" i="1"/>
  <c r="P32" i="1"/>
  <c r="P31" i="1"/>
  <c r="P30" i="1"/>
  <c r="P29" i="1"/>
  <c r="P28" i="1"/>
  <c r="P27" i="1"/>
  <c r="P26" i="1"/>
  <c r="P25" i="1"/>
  <c r="J24" i="1"/>
  <c r="P24" i="1" s="1"/>
  <c r="O40" i="1"/>
  <c r="O39" i="1"/>
  <c r="O38" i="1"/>
  <c r="O36" i="1"/>
  <c r="O35" i="1"/>
  <c r="O34" i="1"/>
  <c r="O33" i="1"/>
  <c r="O32" i="1"/>
  <c r="O31" i="1"/>
  <c r="O30" i="1"/>
  <c r="O29" i="1"/>
  <c r="O28" i="1"/>
  <c r="O27" i="1"/>
  <c r="O26" i="1"/>
  <c r="O25" i="1"/>
  <c r="I24" i="1"/>
  <c r="O24" i="1" s="1"/>
  <c r="M42" i="1"/>
  <c r="M41" i="1"/>
  <c r="M39" i="1"/>
  <c r="M38" i="1"/>
  <c r="M37" i="1"/>
  <c r="M35" i="1"/>
  <c r="M34" i="1"/>
  <c r="M33" i="1"/>
  <c r="M32" i="1"/>
  <c r="M31" i="1"/>
  <c r="M30" i="1"/>
  <c r="M29" i="1"/>
  <c r="M28" i="1"/>
  <c r="M27" i="1"/>
  <c r="M26" i="1"/>
  <c r="M25" i="1"/>
  <c r="E24" i="1"/>
  <c r="L41" i="1"/>
  <c r="L40" i="1"/>
  <c r="L37" i="1"/>
  <c r="L36" i="1"/>
  <c r="L34" i="1"/>
  <c r="L33" i="1"/>
  <c r="L32" i="1"/>
  <c r="L31" i="1"/>
  <c r="L29" i="1"/>
  <c r="L28" i="1"/>
  <c r="L27" i="1"/>
  <c r="L26" i="1"/>
  <c r="L25" i="1"/>
  <c r="D24" i="1"/>
  <c r="P15" i="1"/>
  <c r="P13" i="1"/>
  <c r="P12" i="1"/>
  <c r="P11" i="1"/>
  <c r="P10" i="1"/>
  <c r="P9" i="1"/>
  <c r="P8" i="1"/>
  <c r="P7" i="1"/>
  <c r="J4" i="1"/>
  <c r="O10" i="1"/>
  <c r="O11" i="1"/>
  <c r="O9" i="1"/>
  <c r="O8" i="1"/>
  <c r="O7" i="1"/>
  <c r="O6" i="1"/>
  <c r="O5" i="1"/>
  <c r="I4" i="1"/>
  <c r="M16" i="1"/>
  <c r="M15" i="1"/>
  <c r="M14" i="1"/>
  <c r="M13" i="1"/>
  <c r="M12" i="1"/>
  <c r="M11" i="1"/>
  <c r="M10" i="1"/>
  <c r="M9" i="1"/>
  <c r="M8" i="1"/>
  <c r="M7" i="1"/>
  <c r="M5" i="1"/>
  <c r="E4" i="1"/>
  <c r="L18" i="1"/>
  <c r="L14" i="1"/>
  <c r="L11" i="1"/>
  <c r="L10" i="1"/>
  <c r="L9" i="1"/>
  <c r="L8" i="1"/>
  <c r="L7" i="1"/>
  <c r="L6" i="1"/>
  <c r="D4" i="1"/>
</calcChain>
</file>

<file path=xl/sharedStrings.xml><?xml version="1.0" encoding="utf-8"?>
<sst xmlns="http://schemas.openxmlformats.org/spreadsheetml/2006/main" count="48" uniqueCount="7">
  <si>
    <t>충전 과정</t>
  </si>
  <si>
    <t>방전 과정</t>
  </si>
  <si>
    <t>t</t>
  </si>
  <si>
    <t>(s)</t>
  </si>
  <si>
    <t>I</t>
  </si>
  <si>
    <t>(mA)</t>
  </si>
  <si>
    <t>(V)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</si>
</sst>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맑은 고딕"/>
      <family val="2"/>
      <charset val="129"/>
      <scheme val="minor"/>
    </font>
    <font>
      <sz val="10"/>
      <color rgb="FF000000"/>
      <name val="바탕"/>
      <family val="1"/>
      <charset val="129"/>
    </font>
    <font>
      <sz val="12"/>
      <color rgb="FF000000"/>
      <name val="바탕"/>
      <family val="1"/>
      <charset val="129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1" fillId="0" borderId="5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ko-KR" sz="1400" baseline="0"/>
              <a:t>t - ln I</a:t>
            </a:r>
            <a:endParaRPr lang="ko-KR" altLang="en-US" sz="1400"/>
          </a:p>
        </c:rich>
      </c:tx>
      <c:layout>
        <c:manualLayout>
          <c:xMode val="edge"/>
          <c:yMode val="edge"/>
          <c:x val="0.43196522309711283"/>
          <c:y val="9.2592592592592587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3890507436570429"/>
          <c:y val="0.10274314668999708"/>
          <c:w val="0.73053937007874026"/>
          <c:h val="0.8053277194517352"/>
        </c:manualLayout>
      </c:layout>
      <c:lineChart>
        <c:grouping val="standard"/>
        <c:varyColors val="0"/>
        <c:ser>
          <c:idx val="0"/>
          <c:order val="0"/>
          <c:tx>
            <c:v>충전</c:v>
          </c:tx>
          <c:cat>
            <c:numRef>
              <c:f>Sheet1!$F$72:$F$81</c:f>
              <c:numCache>
                <c:formatCode>General</c:formatCode>
                <c:ptCount val="10"/>
                <c:pt idx="0">
                  <c:v>1.2</c:v>
                </c:pt>
                <c:pt idx="1">
                  <c:v>2.4</c:v>
                </c:pt>
                <c:pt idx="2">
                  <c:v>3.6</c:v>
                </c:pt>
                <c:pt idx="3">
                  <c:v>4.8</c:v>
                </c:pt>
                <c:pt idx="4">
                  <c:v>6</c:v>
                </c:pt>
                <c:pt idx="5">
                  <c:v>7.2</c:v>
                </c:pt>
                <c:pt idx="6">
                  <c:v>8.4</c:v>
                </c:pt>
                <c:pt idx="7">
                  <c:v>9.6</c:v>
                </c:pt>
                <c:pt idx="8">
                  <c:v>10.8</c:v>
                </c:pt>
                <c:pt idx="9">
                  <c:v>12</c:v>
                </c:pt>
              </c:numCache>
            </c:numRef>
          </c:cat>
          <c:val>
            <c:numRef>
              <c:f>Sheet1!$D$72:$D$81</c:f>
              <c:numCache>
                <c:formatCode>General</c:formatCode>
                <c:ptCount val="10"/>
                <c:pt idx="0">
                  <c:v>-1.71</c:v>
                </c:pt>
                <c:pt idx="1">
                  <c:v>-1.82</c:v>
                </c:pt>
                <c:pt idx="2">
                  <c:v>-1.92</c:v>
                </c:pt>
                <c:pt idx="3">
                  <c:v>-2.02</c:v>
                </c:pt>
                <c:pt idx="4">
                  <c:v>-2.13</c:v>
                </c:pt>
                <c:pt idx="5">
                  <c:v>-2.23</c:v>
                </c:pt>
                <c:pt idx="6">
                  <c:v>-2.33</c:v>
                </c:pt>
                <c:pt idx="7">
                  <c:v>-2.36</c:v>
                </c:pt>
                <c:pt idx="8">
                  <c:v>-2.5299999999999998</c:v>
                </c:pt>
                <c:pt idx="9">
                  <c:v>-2.59</c:v>
                </c:pt>
              </c:numCache>
            </c:numRef>
          </c:val>
          <c:smooth val="0"/>
        </c:ser>
        <c:ser>
          <c:idx val="1"/>
          <c:order val="1"/>
          <c:tx>
            <c:v>방전</c:v>
          </c:tx>
          <c:cat>
            <c:numRef>
              <c:f>Sheet1!$F$72:$F$81</c:f>
              <c:numCache>
                <c:formatCode>General</c:formatCode>
                <c:ptCount val="10"/>
                <c:pt idx="0">
                  <c:v>1.2</c:v>
                </c:pt>
                <c:pt idx="1">
                  <c:v>2.4</c:v>
                </c:pt>
                <c:pt idx="2">
                  <c:v>3.6</c:v>
                </c:pt>
                <c:pt idx="3">
                  <c:v>4.8</c:v>
                </c:pt>
                <c:pt idx="4">
                  <c:v>6</c:v>
                </c:pt>
                <c:pt idx="5">
                  <c:v>7.2</c:v>
                </c:pt>
                <c:pt idx="6">
                  <c:v>8.4</c:v>
                </c:pt>
                <c:pt idx="7">
                  <c:v>9.6</c:v>
                </c:pt>
                <c:pt idx="8">
                  <c:v>10.8</c:v>
                </c:pt>
                <c:pt idx="9">
                  <c:v>12</c:v>
                </c:pt>
              </c:numCache>
            </c:numRef>
          </c:cat>
          <c:val>
            <c:numRef>
              <c:f>Sheet1!$I$72:$I$81</c:f>
              <c:numCache>
                <c:formatCode>General</c:formatCode>
                <c:ptCount val="10"/>
                <c:pt idx="0">
                  <c:v>-1.68</c:v>
                </c:pt>
                <c:pt idx="1">
                  <c:v>-1.78</c:v>
                </c:pt>
                <c:pt idx="2">
                  <c:v>-1.88</c:v>
                </c:pt>
                <c:pt idx="3">
                  <c:v>-1.99</c:v>
                </c:pt>
                <c:pt idx="4">
                  <c:v>-2.09</c:v>
                </c:pt>
                <c:pt idx="5">
                  <c:v>-2.19</c:v>
                </c:pt>
                <c:pt idx="6">
                  <c:v>-2.29</c:v>
                </c:pt>
                <c:pt idx="7">
                  <c:v>-2.4</c:v>
                </c:pt>
                <c:pt idx="8">
                  <c:v>-2.4900000000000002</c:v>
                </c:pt>
                <c:pt idx="9">
                  <c:v>-2.59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80631376"/>
        <c:axId val="-380637360"/>
      </c:lineChart>
      <c:catAx>
        <c:axId val="-380631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t</a:t>
                </a:r>
                <a:r>
                  <a:rPr lang="en-US" altLang="ko-KR" baseline="0"/>
                  <a:t> </a:t>
                </a:r>
                <a:r>
                  <a:rPr lang="en-US" altLang="ko-KR"/>
                  <a:t>(s)</a:t>
                </a:r>
                <a:endParaRPr lang="ko-KR" altLang="en-US"/>
              </a:p>
            </c:rich>
          </c:tx>
          <c:layout>
            <c:manualLayout>
              <c:xMode val="edge"/>
              <c:yMode val="edge"/>
              <c:x val="0.47091776027996501"/>
              <c:y val="0.896971055701370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380637360"/>
        <c:crosses val="autoZero"/>
        <c:auto val="1"/>
        <c:lblAlgn val="ctr"/>
        <c:lblOffset val="100"/>
        <c:noMultiLvlLbl val="0"/>
      </c:catAx>
      <c:valAx>
        <c:axId val="-380637360"/>
        <c:scaling>
          <c:orientation val="minMax"/>
          <c:max val="-1.5"/>
          <c:min val="-3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en-US"/>
                  <a:t>ln I</a:t>
                </a:r>
              </a:p>
            </c:rich>
          </c:tx>
          <c:layout>
            <c:manualLayout>
              <c:xMode val="edge"/>
              <c:yMode val="edge"/>
              <c:x val="8.1882255389718068E-3"/>
              <c:y val="0.4184419515669515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380631376"/>
        <c:crosses val="autoZero"/>
        <c:crossBetween val="midCat"/>
        <c:majorUnit val="0.30000000000000004"/>
        <c:minorUnit val="0.1"/>
      </c:valAx>
    </c:plotArea>
    <c:legend>
      <c:legendPos val="r"/>
      <c:layout>
        <c:manualLayout>
          <c:xMode val="edge"/>
          <c:yMode val="edge"/>
          <c:x val="0.86111111111111116"/>
          <c:y val="0.31463910761154856"/>
          <c:w val="0.1316334991708126"/>
          <c:h val="0.16357051282051283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ko-KR"/>
              <a:t>t -</a:t>
            </a:r>
            <a:r>
              <a:rPr lang="en-US" altLang="ko-KR" baseline="0"/>
              <a:t> I </a:t>
            </a:r>
            <a:r>
              <a:rPr lang="ko-KR" altLang="en-US" baseline="0"/>
              <a:t>그래프</a:t>
            </a:r>
            <a:endParaRPr lang="ko-KR" alt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9858752935037829"/>
          <c:y val="0.25620842441070479"/>
          <c:w val="0.60261257500652232"/>
          <c:h val="0.48476122959374568"/>
        </c:manualLayout>
      </c:layout>
      <c:lineChart>
        <c:grouping val="standard"/>
        <c:varyColors val="0"/>
        <c:ser>
          <c:idx val="0"/>
          <c:order val="0"/>
          <c:tx>
            <c:v>충전</c:v>
          </c:tx>
          <c:cat>
            <c:numRef>
              <c:f>Sheet1!$A$5:$A$14</c:f>
              <c:numCache>
                <c:formatCode>General</c:formatCode>
                <c:ptCount val="10"/>
                <c:pt idx="0">
                  <c:v>2.5</c:v>
                </c:pt>
                <c:pt idx="1">
                  <c:v>5</c:v>
                </c:pt>
                <c:pt idx="2">
                  <c:v>7.5</c:v>
                </c:pt>
                <c:pt idx="3">
                  <c:v>10</c:v>
                </c:pt>
                <c:pt idx="4">
                  <c:v>12.5</c:v>
                </c:pt>
                <c:pt idx="5">
                  <c:v>15</c:v>
                </c:pt>
                <c:pt idx="6">
                  <c:v>17.5</c:v>
                </c:pt>
                <c:pt idx="7">
                  <c:v>20</c:v>
                </c:pt>
                <c:pt idx="8">
                  <c:v>22.5</c:v>
                </c:pt>
                <c:pt idx="9">
                  <c:v>25</c:v>
                </c:pt>
              </c:numCache>
            </c:numRef>
          </c:cat>
          <c:val>
            <c:numRef>
              <c:f>Sheet1!$B$5:$B$14</c:f>
              <c:numCache>
                <c:formatCode>General</c:formatCode>
                <c:ptCount val="10"/>
                <c:pt idx="0">
                  <c:v>9.1999999999999998E-2</c:v>
                </c:pt>
                <c:pt idx="1">
                  <c:v>8.3000000000000004E-2</c:v>
                </c:pt>
                <c:pt idx="2">
                  <c:v>7.4999999999999997E-2</c:v>
                </c:pt>
                <c:pt idx="3">
                  <c:v>6.8000000000000005E-2</c:v>
                </c:pt>
                <c:pt idx="4">
                  <c:v>0.06</c:v>
                </c:pt>
                <c:pt idx="5">
                  <c:v>5.3999999999999999E-2</c:v>
                </c:pt>
                <c:pt idx="6">
                  <c:v>4.9000000000000002E-2</c:v>
                </c:pt>
                <c:pt idx="7">
                  <c:v>4.4999999999999998E-2</c:v>
                </c:pt>
                <c:pt idx="8">
                  <c:v>0.04</c:v>
                </c:pt>
                <c:pt idx="9">
                  <c:v>3.6999999999999998E-2</c:v>
                </c:pt>
              </c:numCache>
            </c:numRef>
          </c:val>
          <c:smooth val="0"/>
        </c:ser>
        <c:ser>
          <c:idx val="1"/>
          <c:order val="1"/>
          <c:tx>
            <c:v>방전</c:v>
          </c:tx>
          <c:cat>
            <c:numRef>
              <c:f>Sheet1!$A$5:$A$14</c:f>
              <c:numCache>
                <c:formatCode>General</c:formatCode>
                <c:ptCount val="10"/>
                <c:pt idx="0">
                  <c:v>2.5</c:v>
                </c:pt>
                <c:pt idx="1">
                  <c:v>5</c:v>
                </c:pt>
                <c:pt idx="2">
                  <c:v>7.5</c:v>
                </c:pt>
                <c:pt idx="3">
                  <c:v>10</c:v>
                </c:pt>
                <c:pt idx="4">
                  <c:v>12.5</c:v>
                </c:pt>
                <c:pt idx="5">
                  <c:v>15</c:v>
                </c:pt>
                <c:pt idx="6">
                  <c:v>17.5</c:v>
                </c:pt>
                <c:pt idx="7">
                  <c:v>20</c:v>
                </c:pt>
                <c:pt idx="8">
                  <c:v>22.5</c:v>
                </c:pt>
                <c:pt idx="9">
                  <c:v>25</c:v>
                </c:pt>
              </c:numCache>
            </c:numRef>
          </c:cat>
          <c:val>
            <c:numRef>
              <c:f>Sheet1!$G$5:$G$14</c:f>
              <c:numCache>
                <c:formatCode>General</c:formatCode>
                <c:ptCount val="10"/>
                <c:pt idx="0">
                  <c:v>8.2000000000000003E-2</c:v>
                </c:pt>
                <c:pt idx="1">
                  <c:v>7.4999999999999997E-2</c:v>
                </c:pt>
                <c:pt idx="2">
                  <c:v>6.8000000000000005E-2</c:v>
                </c:pt>
                <c:pt idx="3">
                  <c:v>6.2E-2</c:v>
                </c:pt>
                <c:pt idx="4">
                  <c:v>5.6000000000000001E-2</c:v>
                </c:pt>
                <c:pt idx="5">
                  <c:v>0.05</c:v>
                </c:pt>
                <c:pt idx="6">
                  <c:v>4.4999999999999998E-2</c:v>
                </c:pt>
                <c:pt idx="7">
                  <c:v>4.1000000000000002E-2</c:v>
                </c:pt>
                <c:pt idx="8">
                  <c:v>3.7999999999999999E-2</c:v>
                </c:pt>
                <c:pt idx="9">
                  <c:v>3.4000000000000002E-2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80628112"/>
        <c:axId val="-380636816"/>
      </c:lineChart>
      <c:catAx>
        <c:axId val="-380628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t(s)</a:t>
                </a:r>
                <a:endParaRPr lang="ko-KR" altLang="en-US"/>
              </a:p>
            </c:rich>
          </c:tx>
          <c:layout/>
          <c:overlay val="0"/>
        </c:title>
        <c:numFmt formatCode="General" sourceLinked="1"/>
        <c:majorTickMark val="out"/>
        <c:minorTickMark val="out"/>
        <c:tickLblPos val="nextTo"/>
        <c:crossAx val="-380636816"/>
        <c:crosses val="autoZero"/>
        <c:auto val="1"/>
        <c:lblAlgn val="ctr"/>
        <c:lblOffset val="100"/>
        <c:noMultiLvlLbl val="0"/>
      </c:catAx>
      <c:valAx>
        <c:axId val="-380636816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ko-KR"/>
                  <a:t>I</a:t>
                </a:r>
              </a:p>
              <a:p>
                <a:pPr>
                  <a:defRPr/>
                </a:pPr>
                <a:r>
                  <a:rPr lang="en-US" altLang="ko-KR"/>
                  <a:t>(mA)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45989756488772238"/>
            </c:manualLayout>
          </c:layout>
          <c:overlay val="0"/>
          <c:spPr>
            <a:ln w="15875"/>
          </c:spPr>
        </c:title>
        <c:numFmt formatCode="General" sourceLinked="1"/>
        <c:majorTickMark val="out"/>
        <c:minorTickMark val="none"/>
        <c:tickLblPos val="nextTo"/>
        <c:crossAx val="-380628112"/>
        <c:crosses val="autoZero"/>
        <c:crossBetween val="between"/>
        <c:majorUnit val="2.0000000000000004E-2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ko-KR"/>
              <a:t>t</a:t>
            </a:r>
            <a:r>
              <a:rPr lang="en-US" altLang="ko-KR" baseline="0"/>
              <a:t> - Vc </a:t>
            </a:r>
            <a:r>
              <a:rPr lang="ko-KR" altLang="en-US" baseline="0"/>
              <a:t>그래프</a:t>
            </a:r>
            <a:endParaRPr lang="ko-KR" alt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9459213152642085"/>
          <c:y val="0.25620842441070479"/>
          <c:w val="0.62529441117764473"/>
          <c:h val="0.46757606191292017"/>
        </c:manualLayout>
      </c:layout>
      <c:lineChart>
        <c:grouping val="standard"/>
        <c:varyColors val="0"/>
        <c:ser>
          <c:idx val="0"/>
          <c:order val="0"/>
          <c:tx>
            <c:v>충전</c:v>
          </c:tx>
          <c:cat>
            <c:numRef>
              <c:f>Sheet1!$A$5:$A$14</c:f>
              <c:numCache>
                <c:formatCode>General</c:formatCode>
                <c:ptCount val="10"/>
                <c:pt idx="0">
                  <c:v>2.5</c:v>
                </c:pt>
                <c:pt idx="1">
                  <c:v>5</c:v>
                </c:pt>
                <c:pt idx="2">
                  <c:v>7.5</c:v>
                </c:pt>
                <c:pt idx="3">
                  <c:v>10</c:v>
                </c:pt>
                <c:pt idx="4">
                  <c:v>12.5</c:v>
                </c:pt>
                <c:pt idx="5">
                  <c:v>15</c:v>
                </c:pt>
                <c:pt idx="6">
                  <c:v>17.5</c:v>
                </c:pt>
                <c:pt idx="7">
                  <c:v>20</c:v>
                </c:pt>
                <c:pt idx="8">
                  <c:v>22.5</c:v>
                </c:pt>
                <c:pt idx="9">
                  <c:v>25</c:v>
                </c:pt>
              </c:numCache>
            </c:numRef>
          </c:cat>
          <c:val>
            <c:numRef>
              <c:f>Sheet1!$C$5:$C$14</c:f>
              <c:numCache>
                <c:formatCode>General</c:formatCode>
                <c:ptCount val="10"/>
                <c:pt idx="0">
                  <c:v>0.85</c:v>
                </c:pt>
                <c:pt idx="1">
                  <c:v>1.78</c:v>
                </c:pt>
                <c:pt idx="2">
                  <c:v>2.61</c:v>
                </c:pt>
                <c:pt idx="3">
                  <c:v>3.34</c:v>
                </c:pt>
                <c:pt idx="4">
                  <c:v>4</c:v>
                </c:pt>
                <c:pt idx="5">
                  <c:v>4.59</c:v>
                </c:pt>
                <c:pt idx="6">
                  <c:v>5.12</c:v>
                </c:pt>
                <c:pt idx="7">
                  <c:v>5.59</c:v>
                </c:pt>
                <c:pt idx="8">
                  <c:v>6.02</c:v>
                </c:pt>
                <c:pt idx="9">
                  <c:v>6.4</c:v>
                </c:pt>
              </c:numCache>
            </c:numRef>
          </c:val>
          <c:smooth val="0"/>
        </c:ser>
        <c:ser>
          <c:idx val="1"/>
          <c:order val="1"/>
          <c:tx>
            <c:v>방전</c:v>
          </c:tx>
          <c:cat>
            <c:numRef>
              <c:f>Sheet1!$A$5:$A$14</c:f>
              <c:numCache>
                <c:formatCode>General</c:formatCode>
                <c:ptCount val="10"/>
                <c:pt idx="0">
                  <c:v>2.5</c:v>
                </c:pt>
                <c:pt idx="1">
                  <c:v>5</c:v>
                </c:pt>
                <c:pt idx="2">
                  <c:v>7.5</c:v>
                </c:pt>
                <c:pt idx="3">
                  <c:v>10</c:v>
                </c:pt>
                <c:pt idx="4">
                  <c:v>12.5</c:v>
                </c:pt>
                <c:pt idx="5">
                  <c:v>15</c:v>
                </c:pt>
                <c:pt idx="6">
                  <c:v>17.5</c:v>
                </c:pt>
                <c:pt idx="7">
                  <c:v>20</c:v>
                </c:pt>
                <c:pt idx="8">
                  <c:v>22.5</c:v>
                </c:pt>
                <c:pt idx="9">
                  <c:v>25</c:v>
                </c:pt>
              </c:numCache>
            </c:numRef>
          </c:cat>
          <c:val>
            <c:numRef>
              <c:f>Sheet1!$H$5:$H$14</c:f>
              <c:numCache>
                <c:formatCode>General</c:formatCode>
                <c:ptCount val="10"/>
                <c:pt idx="0">
                  <c:v>8.82</c:v>
                </c:pt>
                <c:pt idx="1">
                  <c:v>7.99</c:v>
                </c:pt>
                <c:pt idx="2">
                  <c:v>7.24</c:v>
                </c:pt>
                <c:pt idx="3">
                  <c:v>6.57</c:v>
                </c:pt>
                <c:pt idx="4">
                  <c:v>5.96</c:v>
                </c:pt>
                <c:pt idx="5">
                  <c:v>5.41</c:v>
                </c:pt>
                <c:pt idx="6">
                  <c:v>4.92</c:v>
                </c:pt>
                <c:pt idx="7">
                  <c:v>4.47</c:v>
                </c:pt>
                <c:pt idx="8">
                  <c:v>4.0599999999999996</c:v>
                </c:pt>
                <c:pt idx="9">
                  <c:v>3.7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80638448"/>
        <c:axId val="-380642256"/>
      </c:lineChart>
      <c:catAx>
        <c:axId val="-380638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t(s)</a:t>
                </a:r>
                <a:endParaRPr lang="ko-KR" altLang="en-US"/>
              </a:p>
            </c:rich>
          </c:tx>
          <c:layout/>
          <c:overlay val="0"/>
        </c:title>
        <c:numFmt formatCode="General" sourceLinked="1"/>
        <c:majorTickMark val="out"/>
        <c:minorTickMark val="out"/>
        <c:tickLblPos val="nextTo"/>
        <c:crossAx val="-380642256"/>
        <c:crosses val="autoZero"/>
        <c:auto val="1"/>
        <c:lblAlgn val="ctr"/>
        <c:lblOffset val="100"/>
        <c:noMultiLvlLbl val="0"/>
      </c:catAx>
      <c:valAx>
        <c:axId val="-380642256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ko-KR"/>
                  <a:t>I</a:t>
                </a:r>
              </a:p>
              <a:p>
                <a:pPr>
                  <a:defRPr/>
                </a:pPr>
                <a:r>
                  <a:rPr lang="en-US" altLang="ko-KR"/>
                  <a:t>(mA)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380638448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ko-KR"/>
              <a:t>t</a:t>
            </a:r>
            <a:r>
              <a:rPr lang="en-US" altLang="ko-KR" baseline="0"/>
              <a:t> - ln I </a:t>
            </a:r>
            <a:r>
              <a:rPr lang="ko-KR" altLang="en-US" baseline="0"/>
              <a:t>그래프</a:t>
            </a:r>
            <a:endParaRPr lang="ko-KR" alt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22860631359248632"/>
          <c:y val="0.25367076761098872"/>
          <c:w val="0.59578711192277589"/>
          <c:h val="0.62150558599309791"/>
        </c:manualLayout>
      </c:layout>
      <c:lineChart>
        <c:grouping val="standard"/>
        <c:varyColors val="0"/>
        <c:ser>
          <c:idx val="0"/>
          <c:order val="0"/>
          <c:tx>
            <c:v>충전</c:v>
          </c:tx>
          <c:cat>
            <c:numRef>
              <c:f>Sheet1!$A$5:$A$14</c:f>
              <c:numCache>
                <c:formatCode>General</c:formatCode>
                <c:ptCount val="10"/>
                <c:pt idx="0">
                  <c:v>2.5</c:v>
                </c:pt>
                <c:pt idx="1">
                  <c:v>5</c:v>
                </c:pt>
                <c:pt idx="2">
                  <c:v>7.5</c:v>
                </c:pt>
                <c:pt idx="3">
                  <c:v>10</c:v>
                </c:pt>
                <c:pt idx="4">
                  <c:v>12.5</c:v>
                </c:pt>
                <c:pt idx="5">
                  <c:v>15</c:v>
                </c:pt>
                <c:pt idx="6">
                  <c:v>17.5</c:v>
                </c:pt>
                <c:pt idx="7">
                  <c:v>20</c:v>
                </c:pt>
                <c:pt idx="8">
                  <c:v>22.5</c:v>
                </c:pt>
                <c:pt idx="9">
                  <c:v>25</c:v>
                </c:pt>
              </c:numCache>
            </c:numRef>
          </c:cat>
          <c:val>
            <c:numRef>
              <c:f>Sheet1!$D$5:$D$14</c:f>
              <c:numCache>
                <c:formatCode>General</c:formatCode>
                <c:ptCount val="10"/>
                <c:pt idx="0">
                  <c:v>-2.39</c:v>
                </c:pt>
                <c:pt idx="1">
                  <c:v>-2.4900000000000002</c:v>
                </c:pt>
                <c:pt idx="2">
                  <c:v>-2.59</c:v>
                </c:pt>
                <c:pt idx="3">
                  <c:v>-2.69</c:v>
                </c:pt>
                <c:pt idx="4">
                  <c:v>-2.81</c:v>
                </c:pt>
                <c:pt idx="5">
                  <c:v>-2.92</c:v>
                </c:pt>
                <c:pt idx="6">
                  <c:v>-3.02</c:v>
                </c:pt>
                <c:pt idx="7">
                  <c:v>-3.1</c:v>
                </c:pt>
                <c:pt idx="8">
                  <c:v>-3.22</c:v>
                </c:pt>
                <c:pt idx="9">
                  <c:v>-3.3</c:v>
                </c:pt>
              </c:numCache>
            </c:numRef>
          </c:val>
          <c:smooth val="0"/>
        </c:ser>
        <c:ser>
          <c:idx val="1"/>
          <c:order val="1"/>
          <c:tx>
            <c:v>방전</c:v>
          </c:tx>
          <c:cat>
            <c:numRef>
              <c:f>Sheet1!$A$5:$A$14</c:f>
              <c:numCache>
                <c:formatCode>General</c:formatCode>
                <c:ptCount val="10"/>
                <c:pt idx="0">
                  <c:v>2.5</c:v>
                </c:pt>
                <c:pt idx="1">
                  <c:v>5</c:v>
                </c:pt>
                <c:pt idx="2">
                  <c:v>7.5</c:v>
                </c:pt>
                <c:pt idx="3">
                  <c:v>10</c:v>
                </c:pt>
                <c:pt idx="4">
                  <c:v>12.5</c:v>
                </c:pt>
                <c:pt idx="5">
                  <c:v>15</c:v>
                </c:pt>
                <c:pt idx="6">
                  <c:v>17.5</c:v>
                </c:pt>
                <c:pt idx="7">
                  <c:v>20</c:v>
                </c:pt>
                <c:pt idx="8">
                  <c:v>22.5</c:v>
                </c:pt>
                <c:pt idx="9">
                  <c:v>25</c:v>
                </c:pt>
              </c:numCache>
            </c:numRef>
          </c:cat>
          <c:val>
            <c:numRef>
              <c:f>Sheet1!$I$5:$I$14</c:f>
              <c:numCache>
                <c:formatCode>General</c:formatCode>
                <c:ptCount val="10"/>
                <c:pt idx="0">
                  <c:v>-2.5</c:v>
                </c:pt>
                <c:pt idx="1">
                  <c:v>-2.59</c:v>
                </c:pt>
                <c:pt idx="2">
                  <c:v>-2.69</c:v>
                </c:pt>
                <c:pt idx="3">
                  <c:v>-2.78</c:v>
                </c:pt>
                <c:pt idx="4">
                  <c:v>-2.88</c:v>
                </c:pt>
                <c:pt idx="5">
                  <c:v>-3</c:v>
                </c:pt>
                <c:pt idx="6">
                  <c:v>-3.1</c:v>
                </c:pt>
                <c:pt idx="7">
                  <c:v>-3.19</c:v>
                </c:pt>
                <c:pt idx="8">
                  <c:v>-3.27</c:v>
                </c:pt>
                <c:pt idx="9">
                  <c:v>-3.38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80799360"/>
        <c:axId val="-380800992"/>
      </c:lineChart>
      <c:catAx>
        <c:axId val="-380799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t(s)</a:t>
                </a:r>
                <a:endParaRPr lang="ko-KR" altLang="en-US"/>
              </a:p>
            </c:rich>
          </c:tx>
          <c:layout/>
          <c:overlay val="0"/>
        </c:title>
        <c:numFmt formatCode="General" sourceLinked="1"/>
        <c:majorTickMark val="out"/>
        <c:minorTickMark val="out"/>
        <c:tickLblPos val="nextTo"/>
        <c:txPr>
          <a:bodyPr rot="0" vert="horz" anchor="t" anchorCtr="1"/>
          <a:lstStyle/>
          <a:p>
            <a:pPr>
              <a:defRPr/>
            </a:pPr>
            <a:endParaRPr lang="ko-KR"/>
          </a:p>
        </c:txPr>
        <c:crossAx val="-380800992"/>
        <c:crosses val="autoZero"/>
        <c:auto val="1"/>
        <c:lblAlgn val="ctr"/>
        <c:lblOffset val="100"/>
        <c:noMultiLvlLbl val="0"/>
      </c:catAx>
      <c:valAx>
        <c:axId val="-380800992"/>
        <c:scaling>
          <c:orientation val="minMax"/>
          <c:max val="-2"/>
          <c:min val="-3.5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ko-KR"/>
                  <a:t>I</a:t>
                </a:r>
              </a:p>
              <a:p>
                <a:pPr>
                  <a:defRPr/>
                </a:pPr>
                <a:r>
                  <a:rPr lang="en-US" altLang="ko-KR"/>
                  <a:t>(mA)</a:t>
                </a:r>
                <a:endParaRPr lang="ko-KR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380799360"/>
        <c:crosses val="autoZero"/>
        <c:crossBetween val="between"/>
        <c:majorUnit val="0.25"/>
        <c:min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ko-KR"/>
              <a:t>t</a:t>
            </a:r>
            <a:r>
              <a:rPr lang="en-US" altLang="ko-KR" baseline="0"/>
              <a:t> - ln Vc </a:t>
            </a:r>
            <a:r>
              <a:rPr lang="ko-KR" altLang="en-US" baseline="0"/>
              <a:t>그래프</a:t>
            </a:r>
            <a:endParaRPr lang="ko-KR" alt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21322066393528732"/>
          <c:y val="0.25367076761098872"/>
          <c:w val="0.59665957558567073"/>
          <c:h val="0.61488467312679129"/>
        </c:manualLayout>
      </c:layout>
      <c:lineChart>
        <c:grouping val="standard"/>
        <c:varyColors val="0"/>
        <c:ser>
          <c:idx val="0"/>
          <c:order val="0"/>
          <c:tx>
            <c:v>충전</c:v>
          </c:tx>
          <c:cat>
            <c:numRef>
              <c:f>Sheet1!$A$5:$A$14</c:f>
              <c:numCache>
                <c:formatCode>General</c:formatCode>
                <c:ptCount val="10"/>
                <c:pt idx="0">
                  <c:v>2.5</c:v>
                </c:pt>
                <c:pt idx="1">
                  <c:v>5</c:v>
                </c:pt>
                <c:pt idx="2">
                  <c:v>7.5</c:v>
                </c:pt>
                <c:pt idx="3">
                  <c:v>10</c:v>
                </c:pt>
                <c:pt idx="4">
                  <c:v>12.5</c:v>
                </c:pt>
                <c:pt idx="5">
                  <c:v>15</c:v>
                </c:pt>
                <c:pt idx="6">
                  <c:v>17.5</c:v>
                </c:pt>
                <c:pt idx="7">
                  <c:v>20</c:v>
                </c:pt>
                <c:pt idx="8">
                  <c:v>22.5</c:v>
                </c:pt>
                <c:pt idx="9">
                  <c:v>25</c:v>
                </c:pt>
              </c:numCache>
            </c:numRef>
          </c:cat>
          <c:val>
            <c:numRef>
              <c:f>Sheet1!$E$5:$E$14</c:f>
              <c:numCache>
                <c:formatCode>General</c:formatCode>
                <c:ptCount val="10"/>
                <c:pt idx="0">
                  <c:v>-0.16</c:v>
                </c:pt>
                <c:pt idx="1">
                  <c:v>0.57999999999999996</c:v>
                </c:pt>
                <c:pt idx="2">
                  <c:v>0.96</c:v>
                </c:pt>
                <c:pt idx="3">
                  <c:v>1.21</c:v>
                </c:pt>
                <c:pt idx="4">
                  <c:v>1.39</c:v>
                </c:pt>
                <c:pt idx="5">
                  <c:v>1.52</c:v>
                </c:pt>
                <c:pt idx="6">
                  <c:v>1.63</c:v>
                </c:pt>
                <c:pt idx="7">
                  <c:v>1.72</c:v>
                </c:pt>
                <c:pt idx="8">
                  <c:v>1.8</c:v>
                </c:pt>
                <c:pt idx="9">
                  <c:v>1.86</c:v>
                </c:pt>
              </c:numCache>
            </c:numRef>
          </c:val>
          <c:smooth val="0"/>
        </c:ser>
        <c:ser>
          <c:idx val="1"/>
          <c:order val="1"/>
          <c:tx>
            <c:v>방전</c:v>
          </c:tx>
          <c:cat>
            <c:numRef>
              <c:f>Sheet1!$A$5:$A$14</c:f>
              <c:numCache>
                <c:formatCode>General</c:formatCode>
                <c:ptCount val="10"/>
                <c:pt idx="0">
                  <c:v>2.5</c:v>
                </c:pt>
                <c:pt idx="1">
                  <c:v>5</c:v>
                </c:pt>
                <c:pt idx="2">
                  <c:v>7.5</c:v>
                </c:pt>
                <c:pt idx="3">
                  <c:v>10</c:v>
                </c:pt>
                <c:pt idx="4">
                  <c:v>12.5</c:v>
                </c:pt>
                <c:pt idx="5">
                  <c:v>15</c:v>
                </c:pt>
                <c:pt idx="6">
                  <c:v>17.5</c:v>
                </c:pt>
                <c:pt idx="7">
                  <c:v>20</c:v>
                </c:pt>
                <c:pt idx="8">
                  <c:v>22.5</c:v>
                </c:pt>
                <c:pt idx="9">
                  <c:v>25</c:v>
                </c:pt>
              </c:numCache>
            </c:numRef>
          </c:cat>
          <c:val>
            <c:numRef>
              <c:f>Sheet1!$J$5:$J$14</c:f>
              <c:numCache>
                <c:formatCode>General</c:formatCode>
                <c:ptCount val="10"/>
                <c:pt idx="0">
                  <c:v>2.1800000000000002</c:v>
                </c:pt>
                <c:pt idx="1">
                  <c:v>2.08</c:v>
                </c:pt>
                <c:pt idx="2">
                  <c:v>1.98</c:v>
                </c:pt>
                <c:pt idx="3">
                  <c:v>1.88</c:v>
                </c:pt>
                <c:pt idx="4">
                  <c:v>1.79</c:v>
                </c:pt>
                <c:pt idx="5">
                  <c:v>1.69</c:v>
                </c:pt>
                <c:pt idx="6">
                  <c:v>1.59</c:v>
                </c:pt>
                <c:pt idx="7">
                  <c:v>1.5</c:v>
                </c:pt>
                <c:pt idx="8">
                  <c:v>1.4</c:v>
                </c:pt>
                <c:pt idx="9">
                  <c:v>1.31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60202448"/>
        <c:axId val="-160208432"/>
      </c:lineChart>
      <c:catAx>
        <c:axId val="-160202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t(s)</a:t>
                </a:r>
                <a:endParaRPr lang="ko-KR" altLang="en-US"/>
              </a:p>
            </c:rich>
          </c:tx>
          <c:layout/>
          <c:overlay val="0"/>
        </c:title>
        <c:numFmt formatCode="General" sourceLinked="1"/>
        <c:majorTickMark val="out"/>
        <c:minorTickMark val="out"/>
        <c:tickLblPos val="nextTo"/>
        <c:crossAx val="-160208432"/>
        <c:crosses val="autoZero"/>
        <c:auto val="1"/>
        <c:lblAlgn val="ctr"/>
        <c:lblOffset val="100"/>
        <c:noMultiLvlLbl val="0"/>
      </c:catAx>
      <c:valAx>
        <c:axId val="-160208432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ko-KR"/>
                  <a:t>I</a:t>
                </a:r>
              </a:p>
              <a:p>
                <a:pPr>
                  <a:defRPr/>
                </a:pPr>
                <a:r>
                  <a:rPr lang="en-US" altLang="ko-KR"/>
                  <a:t>(mA)</a:t>
                </a:r>
                <a:endParaRPr lang="ko-KR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1602024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.xml"/><Relationship Id="rId3" Type="http://schemas.openxmlformats.org/officeDocument/2006/relationships/image" Target="../media/image3.gif"/><Relationship Id="rId7" Type="http://schemas.openxmlformats.org/officeDocument/2006/relationships/chart" Target="../charts/chart4.xml"/><Relationship Id="rId2" Type="http://schemas.openxmlformats.org/officeDocument/2006/relationships/image" Target="../media/image2.gif"/><Relationship Id="rId1" Type="http://schemas.openxmlformats.org/officeDocument/2006/relationships/image" Target="../media/image1.gif"/><Relationship Id="rId6" Type="http://schemas.openxmlformats.org/officeDocument/2006/relationships/chart" Target="../charts/chart3.xml"/><Relationship Id="rId5" Type="http://schemas.openxmlformats.org/officeDocument/2006/relationships/chart" Target="../charts/chart2.xml"/><Relationship Id="rId4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431800</xdr:colOff>
      <xdr:row>1</xdr:row>
      <xdr:rowOff>171450</xdr:rowOff>
    </xdr:from>
    <xdr:to>
      <xdr:col>2</xdr:col>
      <xdr:colOff>609600</xdr:colOff>
      <xdr:row>2</xdr:row>
      <xdr:rowOff>139700</xdr:rowOff>
    </xdr:to>
    <xdr:pic>
      <xdr:nvPicPr>
        <xdr:cNvPr id="2" name="_x129833904" descr="DRW000015f4ae9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2600" y="387350"/>
          <a:ext cx="177800" cy="184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279400</xdr:colOff>
      <xdr:row>1</xdr:row>
      <xdr:rowOff>114300</xdr:rowOff>
    </xdr:from>
    <xdr:to>
      <xdr:col>3</xdr:col>
      <xdr:colOff>482600</xdr:colOff>
      <xdr:row>2</xdr:row>
      <xdr:rowOff>50800</xdr:rowOff>
    </xdr:to>
    <xdr:pic>
      <xdr:nvPicPr>
        <xdr:cNvPr id="3" name="_x129836864" descr="DRW000015f4ae97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60600" y="330200"/>
          <a:ext cx="2032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88900</xdr:colOff>
      <xdr:row>1</xdr:row>
      <xdr:rowOff>177800</xdr:rowOff>
    </xdr:from>
    <xdr:to>
      <xdr:col>4</xdr:col>
      <xdr:colOff>412750</xdr:colOff>
      <xdr:row>2</xdr:row>
      <xdr:rowOff>146050</xdr:rowOff>
    </xdr:to>
    <xdr:pic>
      <xdr:nvPicPr>
        <xdr:cNvPr id="4" name="_x207011216" descr="DRW000015f4ae99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30500" y="393700"/>
          <a:ext cx="323850" cy="184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400050</xdr:colOff>
      <xdr:row>1</xdr:row>
      <xdr:rowOff>177800</xdr:rowOff>
    </xdr:from>
    <xdr:to>
      <xdr:col>7</xdr:col>
      <xdr:colOff>577850</xdr:colOff>
      <xdr:row>2</xdr:row>
      <xdr:rowOff>146050</xdr:rowOff>
    </xdr:to>
    <xdr:pic>
      <xdr:nvPicPr>
        <xdr:cNvPr id="5" name="_x207034704" descr="DRW000015f4ae9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22850" y="393700"/>
          <a:ext cx="177800" cy="184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158750</xdr:colOff>
      <xdr:row>1</xdr:row>
      <xdr:rowOff>158750</xdr:rowOff>
    </xdr:from>
    <xdr:to>
      <xdr:col>8</xdr:col>
      <xdr:colOff>361950</xdr:colOff>
      <xdr:row>2</xdr:row>
      <xdr:rowOff>95250</xdr:rowOff>
    </xdr:to>
    <xdr:pic>
      <xdr:nvPicPr>
        <xdr:cNvPr id="6" name="_x207035744" descr="DRW000015f4ae9d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41950" y="374650"/>
          <a:ext cx="2032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152400</xdr:colOff>
      <xdr:row>1</xdr:row>
      <xdr:rowOff>184150</xdr:rowOff>
    </xdr:from>
    <xdr:to>
      <xdr:col>9</xdr:col>
      <xdr:colOff>476250</xdr:colOff>
      <xdr:row>2</xdr:row>
      <xdr:rowOff>152400</xdr:rowOff>
    </xdr:to>
    <xdr:pic>
      <xdr:nvPicPr>
        <xdr:cNvPr id="7" name="_x207036464" descr="DRW000015f4ae9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400050"/>
          <a:ext cx="323850" cy="184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431800</xdr:colOff>
      <xdr:row>21</xdr:row>
      <xdr:rowOff>171450</xdr:rowOff>
    </xdr:from>
    <xdr:to>
      <xdr:col>2</xdr:col>
      <xdr:colOff>609600</xdr:colOff>
      <xdr:row>22</xdr:row>
      <xdr:rowOff>139700</xdr:rowOff>
    </xdr:to>
    <xdr:pic>
      <xdr:nvPicPr>
        <xdr:cNvPr id="8" name="_x129833904" descr="DRW000015f4ae9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2600" y="387350"/>
          <a:ext cx="177800" cy="184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279400</xdr:colOff>
      <xdr:row>21</xdr:row>
      <xdr:rowOff>114300</xdr:rowOff>
    </xdr:from>
    <xdr:to>
      <xdr:col>3</xdr:col>
      <xdr:colOff>482600</xdr:colOff>
      <xdr:row>22</xdr:row>
      <xdr:rowOff>50800</xdr:rowOff>
    </xdr:to>
    <xdr:pic>
      <xdr:nvPicPr>
        <xdr:cNvPr id="9" name="_x129836864" descr="DRW000015f4ae97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60600" y="330200"/>
          <a:ext cx="2032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88900</xdr:colOff>
      <xdr:row>21</xdr:row>
      <xdr:rowOff>177800</xdr:rowOff>
    </xdr:from>
    <xdr:to>
      <xdr:col>4</xdr:col>
      <xdr:colOff>412750</xdr:colOff>
      <xdr:row>22</xdr:row>
      <xdr:rowOff>146050</xdr:rowOff>
    </xdr:to>
    <xdr:pic>
      <xdr:nvPicPr>
        <xdr:cNvPr id="10" name="_x207011216" descr="DRW000015f4ae99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08300" y="393700"/>
          <a:ext cx="323850" cy="184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400050</xdr:colOff>
      <xdr:row>21</xdr:row>
      <xdr:rowOff>177800</xdr:rowOff>
    </xdr:from>
    <xdr:to>
      <xdr:col>7</xdr:col>
      <xdr:colOff>577850</xdr:colOff>
      <xdr:row>22</xdr:row>
      <xdr:rowOff>146050</xdr:rowOff>
    </xdr:to>
    <xdr:pic>
      <xdr:nvPicPr>
        <xdr:cNvPr id="11" name="_x207034704" descr="DRW000015f4ae9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00650" y="393700"/>
          <a:ext cx="177800" cy="184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158750</xdr:colOff>
      <xdr:row>21</xdr:row>
      <xdr:rowOff>158750</xdr:rowOff>
    </xdr:from>
    <xdr:to>
      <xdr:col>8</xdr:col>
      <xdr:colOff>361950</xdr:colOff>
      <xdr:row>22</xdr:row>
      <xdr:rowOff>95250</xdr:rowOff>
    </xdr:to>
    <xdr:pic>
      <xdr:nvPicPr>
        <xdr:cNvPr id="12" name="_x207035744" descr="DRW000015f4ae9d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0" y="374650"/>
          <a:ext cx="2032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152400</xdr:colOff>
      <xdr:row>21</xdr:row>
      <xdr:rowOff>184150</xdr:rowOff>
    </xdr:from>
    <xdr:to>
      <xdr:col>9</xdr:col>
      <xdr:colOff>476250</xdr:colOff>
      <xdr:row>22</xdr:row>
      <xdr:rowOff>152400</xdr:rowOff>
    </xdr:to>
    <xdr:pic>
      <xdr:nvPicPr>
        <xdr:cNvPr id="13" name="_x207036464" descr="DRW000015f4ae9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73800" y="400050"/>
          <a:ext cx="323850" cy="184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431800</xdr:colOff>
      <xdr:row>44</xdr:row>
      <xdr:rowOff>171450</xdr:rowOff>
    </xdr:from>
    <xdr:to>
      <xdr:col>2</xdr:col>
      <xdr:colOff>609600</xdr:colOff>
      <xdr:row>45</xdr:row>
      <xdr:rowOff>139700</xdr:rowOff>
    </xdr:to>
    <xdr:pic>
      <xdr:nvPicPr>
        <xdr:cNvPr id="20" name="_x129833904" descr="DRW000015f4ae9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2600" y="387350"/>
          <a:ext cx="177800" cy="184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279400</xdr:colOff>
      <xdr:row>44</xdr:row>
      <xdr:rowOff>114300</xdr:rowOff>
    </xdr:from>
    <xdr:to>
      <xdr:col>3</xdr:col>
      <xdr:colOff>482600</xdr:colOff>
      <xdr:row>45</xdr:row>
      <xdr:rowOff>50800</xdr:rowOff>
    </xdr:to>
    <xdr:pic>
      <xdr:nvPicPr>
        <xdr:cNvPr id="21" name="_x129836864" descr="DRW000015f4ae97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60600" y="330200"/>
          <a:ext cx="2032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88900</xdr:colOff>
      <xdr:row>44</xdr:row>
      <xdr:rowOff>177800</xdr:rowOff>
    </xdr:from>
    <xdr:to>
      <xdr:col>4</xdr:col>
      <xdr:colOff>412750</xdr:colOff>
      <xdr:row>45</xdr:row>
      <xdr:rowOff>146050</xdr:rowOff>
    </xdr:to>
    <xdr:pic>
      <xdr:nvPicPr>
        <xdr:cNvPr id="22" name="_x207011216" descr="DRW000015f4ae99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08300" y="393700"/>
          <a:ext cx="323850" cy="184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400050</xdr:colOff>
      <xdr:row>44</xdr:row>
      <xdr:rowOff>177800</xdr:rowOff>
    </xdr:from>
    <xdr:to>
      <xdr:col>7</xdr:col>
      <xdr:colOff>577850</xdr:colOff>
      <xdr:row>45</xdr:row>
      <xdr:rowOff>146050</xdr:rowOff>
    </xdr:to>
    <xdr:pic>
      <xdr:nvPicPr>
        <xdr:cNvPr id="23" name="_x207034704" descr="DRW000015f4ae9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00650" y="393700"/>
          <a:ext cx="177800" cy="184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158750</xdr:colOff>
      <xdr:row>44</xdr:row>
      <xdr:rowOff>158750</xdr:rowOff>
    </xdr:from>
    <xdr:to>
      <xdr:col>8</xdr:col>
      <xdr:colOff>361950</xdr:colOff>
      <xdr:row>45</xdr:row>
      <xdr:rowOff>95250</xdr:rowOff>
    </xdr:to>
    <xdr:pic>
      <xdr:nvPicPr>
        <xdr:cNvPr id="24" name="_x207035744" descr="DRW000015f4ae9d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0" y="374650"/>
          <a:ext cx="2032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152400</xdr:colOff>
      <xdr:row>44</xdr:row>
      <xdr:rowOff>184150</xdr:rowOff>
    </xdr:from>
    <xdr:to>
      <xdr:col>9</xdr:col>
      <xdr:colOff>476250</xdr:colOff>
      <xdr:row>45</xdr:row>
      <xdr:rowOff>152400</xdr:rowOff>
    </xdr:to>
    <xdr:pic>
      <xdr:nvPicPr>
        <xdr:cNvPr id="25" name="_x207036464" descr="DRW000015f4ae9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51600" y="400050"/>
          <a:ext cx="323850" cy="184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431800</xdr:colOff>
      <xdr:row>68</xdr:row>
      <xdr:rowOff>171450</xdr:rowOff>
    </xdr:from>
    <xdr:to>
      <xdr:col>2</xdr:col>
      <xdr:colOff>609600</xdr:colOff>
      <xdr:row>69</xdr:row>
      <xdr:rowOff>139700</xdr:rowOff>
    </xdr:to>
    <xdr:pic>
      <xdr:nvPicPr>
        <xdr:cNvPr id="26" name="_x129833904" descr="DRW000015f4ae9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2600" y="9671050"/>
          <a:ext cx="177800" cy="184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279400</xdr:colOff>
      <xdr:row>68</xdr:row>
      <xdr:rowOff>114300</xdr:rowOff>
    </xdr:from>
    <xdr:to>
      <xdr:col>3</xdr:col>
      <xdr:colOff>482600</xdr:colOff>
      <xdr:row>69</xdr:row>
      <xdr:rowOff>50800</xdr:rowOff>
    </xdr:to>
    <xdr:pic>
      <xdr:nvPicPr>
        <xdr:cNvPr id="27" name="_x129836864" descr="DRW000015f4ae97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60600" y="9613900"/>
          <a:ext cx="2032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88900</xdr:colOff>
      <xdr:row>68</xdr:row>
      <xdr:rowOff>177800</xdr:rowOff>
    </xdr:from>
    <xdr:to>
      <xdr:col>4</xdr:col>
      <xdr:colOff>412750</xdr:colOff>
      <xdr:row>69</xdr:row>
      <xdr:rowOff>146050</xdr:rowOff>
    </xdr:to>
    <xdr:pic>
      <xdr:nvPicPr>
        <xdr:cNvPr id="28" name="_x207011216" descr="DRW000015f4ae99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08300" y="9677400"/>
          <a:ext cx="323850" cy="184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400050</xdr:colOff>
      <xdr:row>68</xdr:row>
      <xdr:rowOff>177800</xdr:rowOff>
    </xdr:from>
    <xdr:to>
      <xdr:col>7</xdr:col>
      <xdr:colOff>577850</xdr:colOff>
      <xdr:row>69</xdr:row>
      <xdr:rowOff>146050</xdr:rowOff>
    </xdr:to>
    <xdr:pic>
      <xdr:nvPicPr>
        <xdr:cNvPr id="29" name="_x207034704" descr="DRW000015f4ae9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08600" y="9677400"/>
          <a:ext cx="177800" cy="184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158750</xdr:colOff>
      <xdr:row>68</xdr:row>
      <xdr:rowOff>158750</xdr:rowOff>
    </xdr:from>
    <xdr:to>
      <xdr:col>8</xdr:col>
      <xdr:colOff>361950</xdr:colOff>
      <xdr:row>69</xdr:row>
      <xdr:rowOff>95250</xdr:rowOff>
    </xdr:to>
    <xdr:pic>
      <xdr:nvPicPr>
        <xdr:cNvPr id="30" name="_x207035744" descr="DRW000015f4ae9d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27700" y="9658350"/>
          <a:ext cx="2032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152400</xdr:colOff>
      <xdr:row>68</xdr:row>
      <xdr:rowOff>184150</xdr:rowOff>
    </xdr:from>
    <xdr:to>
      <xdr:col>9</xdr:col>
      <xdr:colOff>476250</xdr:colOff>
      <xdr:row>69</xdr:row>
      <xdr:rowOff>152400</xdr:rowOff>
    </xdr:to>
    <xdr:pic>
      <xdr:nvPicPr>
        <xdr:cNvPr id="31" name="_x207036464" descr="DRW000015f4ae9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59550" y="9683750"/>
          <a:ext cx="323850" cy="184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17</xdr:col>
      <xdr:colOff>339725</xdr:colOff>
      <xdr:row>70</xdr:row>
      <xdr:rowOff>69850</xdr:rowOff>
    </xdr:from>
    <xdr:to>
      <xdr:col>24</xdr:col>
      <xdr:colOff>540925</xdr:colOff>
      <xdr:row>83</xdr:row>
      <xdr:rowOff>71150</xdr:rowOff>
    </xdr:to>
    <xdr:graphicFrame macro="">
      <xdr:nvGraphicFramePr>
        <xdr:cNvPr id="36" name="차트 35" title="I - t 그래프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38100</xdr:colOff>
      <xdr:row>1</xdr:row>
      <xdr:rowOff>0</xdr:rowOff>
    </xdr:from>
    <xdr:to>
      <xdr:col>15</xdr:col>
      <xdr:colOff>569100</xdr:colOff>
      <xdr:row>13</xdr:row>
      <xdr:rowOff>5400</xdr:rowOff>
    </xdr:to>
    <xdr:graphicFrame macro="">
      <xdr:nvGraphicFramePr>
        <xdr:cNvPr id="15" name="t - I 그래프" title="t - I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590550</xdr:colOff>
      <xdr:row>1</xdr:row>
      <xdr:rowOff>0</xdr:rowOff>
    </xdr:from>
    <xdr:to>
      <xdr:col>21</xdr:col>
      <xdr:colOff>435750</xdr:colOff>
      <xdr:row>13</xdr:row>
      <xdr:rowOff>5400</xdr:rowOff>
    </xdr:to>
    <xdr:graphicFrame macro="">
      <xdr:nvGraphicFramePr>
        <xdr:cNvPr id="14" name="차트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38100</xdr:colOff>
      <xdr:row>13</xdr:row>
      <xdr:rowOff>9525</xdr:rowOff>
    </xdr:from>
    <xdr:to>
      <xdr:col>15</xdr:col>
      <xdr:colOff>569100</xdr:colOff>
      <xdr:row>25</xdr:row>
      <xdr:rowOff>14925</xdr:rowOff>
    </xdr:to>
    <xdr:graphicFrame macro="">
      <xdr:nvGraphicFramePr>
        <xdr:cNvPr id="16" name="차트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590550</xdr:colOff>
      <xdr:row>13</xdr:row>
      <xdr:rowOff>0</xdr:rowOff>
    </xdr:from>
    <xdr:to>
      <xdr:col>21</xdr:col>
      <xdr:colOff>435750</xdr:colOff>
      <xdr:row>25</xdr:row>
      <xdr:rowOff>5400</xdr:rowOff>
    </xdr:to>
    <xdr:graphicFrame macro="">
      <xdr:nvGraphicFramePr>
        <xdr:cNvPr id="17" name="차트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0.325</cdr:x>
      <cdr:y>0.01736</cdr:y>
    </cdr:from>
    <cdr:to>
      <cdr:x>0.53333</cdr:x>
      <cdr:y>0.07292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485900" y="47625"/>
          <a:ext cx="952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ko-KR" altLang="en-US" sz="1100"/>
        </a:p>
      </cdr:txBody>
    </cdr:sp>
  </cdr:relSizeAnchor>
</c:userShape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6"/>
  <sheetViews>
    <sheetView tabSelected="1" topLeftCell="A10" zoomScale="70" zoomScaleNormal="70" workbookViewId="0">
      <selection activeCell="E2" sqref="E2:E3"/>
    </sheetView>
  </sheetViews>
  <sheetFormatPr defaultRowHeight="17.2" x14ac:dyDescent="0.35"/>
  <cols>
    <col min="4" max="4" width="11" bestFit="1" customWidth="1"/>
    <col min="5" max="5" width="10.109375" bestFit="1" customWidth="1"/>
    <col min="9" max="9" width="11" bestFit="1" customWidth="1"/>
    <col min="10" max="10" width="10.109375" bestFit="1" customWidth="1"/>
  </cols>
  <sheetData>
    <row r="1" spans="1:16" x14ac:dyDescent="0.35">
      <c r="A1" s="4" t="s">
        <v>0</v>
      </c>
      <c r="B1" s="5"/>
      <c r="C1" s="5"/>
      <c r="D1" s="5"/>
      <c r="E1" s="6"/>
      <c r="F1" s="4" t="s">
        <v>1</v>
      </c>
      <c r="G1" s="5"/>
      <c r="H1" s="5"/>
      <c r="I1" s="5"/>
      <c r="J1" s="6"/>
    </row>
    <row r="2" spans="1:16" x14ac:dyDescent="0.35">
      <c r="A2" s="1" t="s">
        <v>2</v>
      </c>
      <c r="B2" s="1" t="s">
        <v>4</v>
      </c>
      <c r="C2" s="7" t="s">
        <v>6</v>
      </c>
      <c r="D2" s="9"/>
      <c r="E2" s="9"/>
      <c r="F2" s="1" t="s">
        <v>2</v>
      </c>
      <c r="G2" s="1" t="s">
        <v>4</v>
      </c>
      <c r="H2" s="7" t="s">
        <v>6</v>
      </c>
      <c r="I2" s="9"/>
      <c r="J2" s="9"/>
    </row>
    <row r="3" spans="1:16" x14ac:dyDescent="0.35">
      <c r="A3" s="2" t="s">
        <v>3</v>
      </c>
      <c r="B3" s="2" t="s">
        <v>5</v>
      </c>
      <c r="C3" s="8"/>
      <c r="D3" s="10"/>
      <c r="E3" s="10"/>
      <c r="F3" s="2" t="s">
        <v>3</v>
      </c>
      <c r="G3" s="2" t="s">
        <v>5</v>
      </c>
      <c r="H3" s="8"/>
      <c r="I3" s="10"/>
      <c r="J3" s="10"/>
    </row>
    <row r="4" spans="1:16" x14ac:dyDescent="0.35">
      <c r="A4" s="3">
        <v>0</v>
      </c>
      <c r="B4" s="3">
        <v>0</v>
      </c>
      <c r="C4" s="3">
        <v>0</v>
      </c>
      <c r="D4" s="3" t="e">
        <f t="shared" ref="D4" si="0">LN(B4)</f>
        <v>#NUM!</v>
      </c>
      <c r="E4" s="3" t="e">
        <f t="shared" ref="E4" si="1">LN(C4)</f>
        <v>#NUM!</v>
      </c>
      <c r="F4" s="3"/>
      <c r="G4" s="3"/>
      <c r="H4" s="3"/>
      <c r="I4" s="3" t="e">
        <f t="shared" ref="I4" si="2">LN(G4)</f>
        <v>#NUM!</v>
      </c>
      <c r="J4" s="3" t="e">
        <f t="shared" ref="J4" si="3">LN(H4)</f>
        <v>#NUM!</v>
      </c>
    </row>
    <row r="5" spans="1:16" x14ac:dyDescent="0.35">
      <c r="A5" s="3">
        <v>2.5</v>
      </c>
      <c r="B5" s="3">
        <v>9.1999999999999998E-2</v>
      </c>
      <c r="C5" s="3">
        <v>0.85</v>
      </c>
      <c r="D5" s="3">
        <f>ROUND(LN(B5),2)</f>
        <v>-2.39</v>
      </c>
      <c r="E5" s="3">
        <f>ROUND(LN(C5),2)</f>
        <v>-0.16</v>
      </c>
      <c r="F5" s="3">
        <v>3.5</v>
      </c>
      <c r="G5" s="3">
        <v>8.2000000000000003E-2</v>
      </c>
      <c r="H5" s="3">
        <v>8.82</v>
      </c>
      <c r="I5" s="3">
        <f>ROUND(LN(G5),2)</f>
        <v>-2.5</v>
      </c>
      <c r="J5" s="3">
        <f>ROUND(LN(H5),2)</f>
        <v>2.1800000000000002</v>
      </c>
      <c r="L5">
        <f t="shared" ref="L5:L18" si="4">ROUND(D5,2)</f>
        <v>-2.39</v>
      </c>
      <c r="M5">
        <f t="shared" ref="M5:M18" si="5">ROUND(E5,2)</f>
        <v>-0.16</v>
      </c>
      <c r="O5">
        <f t="shared" ref="O5:P11" si="6">ROUND(I5,2)</f>
        <v>-2.5</v>
      </c>
      <c r="P5">
        <f t="shared" si="6"/>
        <v>2.1800000000000002</v>
      </c>
    </row>
    <row r="6" spans="1:16" x14ac:dyDescent="0.35">
      <c r="A6" s="3">
        <v>5</v>
      </c>
      <c r="B6" s="3">
        <v>8.3000000000000004E-2</v>
      </c>
      <c r="C6" s="3">
        <v>1.78</v>
      </c>
      <c r="D6" s="3">
        <f t="shared" ref="D6:D14" si="7">ROUND(LN(B6),2)</f>
        <v>-2.4900000000000002</v>
      </c>
      <c r="E6" s="3">
        <f t="shared" ref="E6:E14" si="8">ROUND(LN(C6),2)</f>
        <v>0.57999999999999996</v>
      </c>
      <c r="F6" s="3">
        <v>6</v>
      </c>
      <c r="G6" s="3">
        <v>7.4999999999999997E-2</v>
      </c>
      <c r="H6" s="3">
        <v>7.99</v>
      </c>
      <c r="I6" s="3">
        <f t="shared" ref="I6:I14" si="9">ROUND(LN(G6),2)</f>
        <v>-2.59</v>
      </c>
      <c r="J6" s="3">
        <f t="shared" ref="J6:J14" si="10">ROUND(LN(H6),2)</f>
        <v>2.08</v>
      </c>
      <c r="L6">
        <f t="shared" si="4"/>
        <v>-2.4900000000000002</v>
      </c>
      <c r="M6">
        <f t="shared" si="5"/>
        <v>0.57999999999999996</v>
      </c>
      <c r="O6">
        <f t="shared" si="6"/>
        <v>-2.59</v>
      </c>
      <c r="P6">
        <f t="shared" si="6"/>
        <v>2.08</v>
      </c>
    </row>
    <row r="7" spans="1:16" x14ac:dyDescent="0.35">
      <c r="A7" s="3">
        <v>7.5</v>
      </c>
      <c r="B7" s="3">
        <v>7.4999999999999997E-2</v>
      </c>
      <c r="C7" s="3">
        <v>2.61</v>
      </c>
      <c r="D7" s="3">
        <f t="shared" si="7"/>
        <v>-2.59</v>
      </c>
      <c r="E7" s="3">
        <f t="shared" si="8"/>
        <v>0.96</v>
      </c>
      <c r="F7" s="3">
        <v>8.5</v>
      </c>
      <c r="G7" s="3">
        <v>6.8000000000000005E-2</v>
      </c>
      <c r="H7" s="3">
        <v>7.24</v>
      </c>
      <c r="I7" s="3">
        <f t="shared" si="9"/>
        <v>-2.69</v>
      </c>
      <c r="J7" s="3">
        <f t="shared" si="10"/>
        <v>1.98</v>
      </c>
      <c r="L7">
        <f t="shared" si="4"/>
        <v>-2.59</v>
      </c>
      <c r="M7">
        <f t="shared" si="5"/>
        <v>0.96</v>
      </c>
      <c r="O7">
        <f t="shared" si="6"/>
        <v>-2.69</v>
      </c>
      <c r="P7">
        <f t="shared" si="6"/>
        <v>1.98</v>
      </c>
    </row>
    <row r="8" spans="1:16" x14ac:dyDescent="0.35">
      <c r="A8" s="3">
        <v>10</v>
      </c>
      <c r="B8" s="3">
        <v>6.8000000000000005E-2</v>
      </c>
      <c r="C8" s="3">
        <v>3.34</v>
      </c>
      <c r="D8" s="3">
        <f t="shared" si="7"/>
        <v>-2.69</v>
      </c>
      <c r="E8" s="3">
        <f t="shared" si="8"/>
        <v>1.21</v>
      </c>
      <c r="F8" s="3">
        <v>11</v>
      </c>
      <c r="G8" s="3">
        <v>6.2E-2</v>
      </c>
      <c r="H8" s="3">
        <v>6.57</v>
      </c>
      <c r="I8" s="3">
        <f t="shared" si="9"/>
        <v>-2.78</v>
      </c>
      <c r="J8" s="3">
        <f t="shared" si="10"/>
        <v>1.88</v>
      </c>
      <c r="L8">
        <f t="shared" si="4"/>
        <v>-2.69</v>
      </c>
      <c r="M8">
        <f t="shared" si="5"/>
        <v>1.21</v>
      </c>
      <c r="O8">
        <f t="shared" si="6"/>
        <v>-2.78</v>
      </c>
      <c r="P8">
        <f t="shared" si="6"/>
        <v>1.88</v>
      </c>
    </row>
    <row r="9" spans="1:16" x14ac:dyDescent="0.35">
      <c r="A9" s="3">
        <v>12.5</v>
      </c>
      <c r="B9" s="3">
        <v>0.06</v>
      </c>
      <c r="C9" s="3">
        <v>4</v>
      </c>
      <c r="D9" s="3">
        <f t="shared" si="7"/>
        <v>-2.81</v>
      </c>
      <c r="E9" s="3">
        <f t="shared" si="8"/>
        <v>1.39</v>
      </c>
      <c r="F9" s="3">
        <v>13.5</v>
      </c>
      <c r="G9" s="3">
        <v>5.6000000000000001E-2</v>
      </c>
      <c r="H9" s="3">
        <v>5.96</v>
      </c>
      <c r="I9" s="3">
        <f t="shared" si="9"/>
        <v>-2.88</v>
      </c>
      <c r="J9" s="3">
        <f t="shared" si="10"/>
        <v>1.79</v>
      </c>
      <c r="L9">
        <f t="shared" si="4"/>
        <v>-2.81</v>
      </c>
      <c r="M9">
        <f t="shared" si="5"/>
        <v>1.39</v>
      </c>
      <c r="O9">
        <f t="shared" si="6"/>
        <v>-2.88</v>
      </c>
      <c r="P9">
        <f t="shared" si="6"/>
        <v>1.79</v>
      </c>
    </row>
    <row r="10" spans="1:16" x14ac:dyDescent="0.35">
      <c r="A10" s="3">
        <v>15</v>
      </c>
      <c r="B10" s="3">
        <v>5.3999999999999999E-2</v>
      </c>
      <c r="C10" s="3">
        <v>4.59</v>
      </c>
      <c r="D10" s="3">
        <f t="shared" si="7"/>
        <v>-2.92</v>
      </c>
      <c r="E10" s="3">
        <f t="shared" si="8"/>
        <v>1.52</v>
      </c>
      <c r="F10" s="3">
        <v>16</v>
      </c>
      <c r="G10" s="3">
        <v>0.05</v>
      </c>
      <c r="H10" s="3">
        <v>5.41</v>
      </c>
      <c r="I10" s="3">
        <f t="shared" si="9"/>
        <v>-3</v>
      </c>
      <c r="J10" s="3">
        <f t="shared" si="10"/>
        <v>1.69</v>
      </c>
      <c r="L10">
        <f t="shared" si="4"/>
        <v>-2.92</v>
      </c>
      <c r="M10">
        <f t="shared" si="5"/>
        <v>1.52</v>
      </c>
      <c r="O10">
        <f t="shared" si="6"/>
        <v>-3</v>
      </c>
      <c r="P10">
        <f t="shared" si="6"/>
        <v>1.69</v>
      </c>
    </row>
    <row r="11" spans="1:16" x14ac:dyDescent="0.35">
      <c r="A11" s="3">
        <v>17.5</v>
      </c>
      <c r="B11" s="3">
        <v>4.9000000000000002E-2</v>
      </c>
      <c r="C11" s="3">
        <v>5.12</v>
      </c>
      <c r="D11" s="3">
        <f t="shared" si="7"/>
        <v>-3.02</v>
      </c>
      <c r="E11" s="3">
        <f t="shared" si="8"/>
        <v>1.63</v>
      </c>
      <c r="F11" s="3">
        <v>18.5</v>
      </c>
      <c r="G11" s="3">
        <v>4.4999999999999998E-2</v>
      </c>
      <c r="H11" s="3">
        <v>4.92</v>
      </c>
      <c r="I11" s="3">
        <f t="shared" si="9"/>
        <v>-3.1</v>
      </c>
      <c r="J11" s="3">
        <f t="shared" si="10"/>
        <v>1.59</v>
      </c>
      <c r="L11">
        <f t="shared" si="4"/>
        <v>-3.02</v>
      </c>
      <c r="M11">
        <f t="shared" si="5"/>
        <v>1.63</v>
      </c>
      <c r="O11">
        <f t="shared" si="6"/>
        <v>-3.1</v>
      </c>
      <c r="P11">
        <f t="shared" si="6"/>
        <v>1.59</v>
      </c>
    </row>
    <row r="12" spans="1:16" x14ac:dyDescent="0.35">
      <c r="A12" s="3">
        <v>20</v>
      </c>
      <c r="B12" s="3">
        <v>4.4999999999999998E-2</v>
      </c>
      <c r="C12" s="3">
        <v>5.59</v>
      </c>
      <c r="D12" s="3">
        <f t="shared" si="7"/>
        <v>-3.1</v>
      </c>
      <c r="E12" s="3">
        <f t="shared" si="8"/>
        <v>1.72</v>
      </c>
      <c r="F12" s="3">
        <v>21</v>
      </c>
      <c r="G12" s="3">
        <v>4.1000000000000002E-2</v>
      </c>
      <c r="H12" s="3">
        <v>4.47</v>
      </c>
      <c r="I12" s="3">
        <f t="shared" si="9"/>
        <v>-3.19</v>
      </c>
      <c r="J12" s="3">
        <f t="shared" si="10"/>
        <v>1.5</v>
      </c>
      <c r="L12">
        <f t="shared" si="4"/>
        <v>-3.1</v>
      </c>
      <c r="M12">
        <f t="shared" si="5"/>
        <v>1.72</v>
      </c>
      <c r="P12">
        <f t="shared" ref="P12:P18" si="11">ROUND(J12,2)</f>
        <v>1.5</v>
      </c>
    </row>
    <row r="13" spans="1:16" x14ac:dyDescent="0.35">
      <c r="A13" s="3">
        <v>22.5</v>
      </c>
      <c r="B13" s="3">
        <v>0.04</v>
      </c>
      <c r="C13" s="3">
        <v>6.02</v>
      </c>
      <c r="D13" s="3">
        <f t="shared" si="7"/>
        <v>-3.22</v>
      </c>
      <c r="E13" s="3">
        <f t="shared" si="8"/>
        <v>1.8</v>
      </c>
      <c r="F13" s="3">
        <v>23.5</v>
      </c>
      <c r="G13" s="3">
        <v>3.7999999999999999E-2</v>
      </c>
      <c r="H13" s="3">
        <v>4.0599999999999996</v>
      </c>
      <c r="I13" s="3">
        <f t="shared" si="9"/>
        <v>-3.27</v>
      </c>
      <c r="J13" s="3">
        <f t="shared" si="10"/>
        <v>1.4</v>
      </c>
      <c r="L13">
        <f t="shared" si="4"/>
        <v>-3.22</v>
      </c>
      <c r="M13">
        <f t="shared" si="5"/>
        <v>1.8</v>
      </c>
      <c r="P13">
        <f t="shared" si="11"/>
        <v>1.4</v>
      </c>
    </row>
    <row r="14" spans="1:16" x14ac:dyDescent="0.35">
      <c r="A14" s="3">
        <v>25</v>
      </c>
      <c r="B14" s="3">
        <v>3.6999999999999998E-2</v>
      </c>
      <c r="C14" s="3">
        <v>6.4</v>
      </c>
      <c r="D14" s="3">
        <f t="shared" si="7"/>
        <v>-3.3</v>
      </c>
      <c r="E14" s="3">
        <f t="shared" si="8"/>
        <v>1.86</v>
      </c>
      <c r="F14" s="3">
        <v>26</v>
      </c>
      <c r="G14" s="3">
        <v>3.4000000000000002E-2</v>
      </c>
      <c r="H14" s="3">
        <v>3.7</v>
      </c>
      <c r="I14" s="3">
        <f t="shared" si="9"/>
        <v>-3.38</v>
      </c>
      <c r="J14" s="3">
        <f t="shared" si="10"/>
        <v>1.31</v>
      </c>
      <c r="L14">
        <f t="shared" si="4"/>
        <v>-3.3</v>
      </c>
      <c r="M14">
        <f t="shared" si="5"/>
        <v>1.86</v>
      </c>
      <c r="P14">
        <f t="shared" si="11"/>
        <v>1.31</v>
      </c>
    </row>
    <row r="15" spans="1:16" x14ac:dyDescent="0.35">
      <c r="A15" s="3"/>
      <c r="B15" s="3"/>
      <c r="C15" s="3"/>
      <c r="D15" s="3"/>
      <c r="E15" s="3"/>
      <c r="F15" s="3"/>
      <c r="G15" s="3"/>
      <c r="H15" s="3"/>
      <c r="I15" s="3"/>
      <c r="J15" s="3"/>
      <c r="L15">
        <f t="shared" si="4"/>
        <v>0</v>
      </c>
      <c r="M15">
        <f t="shared" si="5"/>
        <v>0</v>
      </c>
      <c r="P15">
        <f t="shared" si="11"/>
        <v>0</v>
      </c>
    </row>
    <row r="16" spans="1:16" x14ac:dyDescent="0.35">
      <c r="A16" s="3"/>
      <c r="B16" s="3"/>
      <c r="C16" s="3"/>
      <c r="D16" s="3"/>
      <c r="E16" s="3"/>
      <c r="F16" s="3"/>
      <c r="G16" s="3"/>
      <c r="H16" s="3"/>
      <c r="I16" s="3"/>
      <c r="J16" s="3"/>
      <c r="L16">
        <f t="shared" si="4"/>
        <v>0</v>
      </c>
      <c r="M16">
        <f t="shared" si="5"/>
        <v>0</v>
      </c>
      <c r="P16">
        <f t="shared" si="11"/>
        <v>0</v>
      </c>
    </row>
    <row r="17" spans="1:16" x14ac:dyDescent="0.35">
      <c r="A17" s="3"/>
      <c r="B17" s="3"/>
      <c r="C17" s="3"/>
      <c r="D17" s="3"/>
      <c r="E17" s="3"/>
      <c r="F17" s="3"/>
      <c r="G17" s="3"/>
      <c r="H17" s="3"/>
      <c r="I17" s="3"/>
      <c r="J17" s="3"/>
      <c r="L17">
        <f t="shared" si="4"/>
        <v>0</v>
      </c>
      <c r="M17">
        <f t="shared" si="5"/>
        <v>0</v>
      </c>
      <c r="P17">
        <f t="shared" si="11"/>
        <v>0</v>
      </c>
    </row>
    <row r="18" spans="1:16" x14ac:dyDescent="0.35">
      <c r="A18" s="3"/>
      <c r="B18" s="3"/>
      <c r="C18" s="3"/>
      <c r="D18" s="3"/>
      <c r="E18" s="3"/>
      <c r="F18" s="3"/>
      <c r="G18" s="3"/>
      <c r="H18" s="3"/>
      <c r="I18" s="3"/>
      <c r="J18" s="3"/>
      <c r="L18">
        <f t="shared" si="4"/>
        <v>0</v>
      </c>
      <c r="M18">
        <f t="shared" si="5"/>
        <v>0</v>
      </c>
      <c r="P18">
        <f t="shared" si="11"/>
        <v>0</v>
      </c>
    </row>
    <row r="21" spans="1:16" x14ac:dyDescent="0.35">
      <c r="A21" s="4" t="s">
        <v>0</v>
      </c>
      <c r="B21" s="5"/>
      <c r="C21" s="5"/>
      <c r="D21" s="5"/>
      <c r="E21" s="6"/>
      <c r="F21" s="4" t="s">
        <v>1</v>
      </c>
      <c r="G21" s="5"/>
      <c r="H21" s="5"/>
      <c r="I21" s="5"/>
      <c r="J21" s="6"/>
    </row>
    <row r="22" spans="1:16" x14ac:dyDescent="0.35">
      <c r="A22" s="1" t="s">
        <v>2</v>
      </c>
      <c r="B22" s="1" t="s">
        <v>4</v>
      </c>
      <c r="C22" s="7" t="s">
        <v>6</v>
      </c>
      <c r="D22" s="9"/>
      <c r="E22" s="9"/>
      <c r="F22" s="1" t="s">
        <v>2</v>
      </c>
      <c r="G22" s="1" t="s">
        <v>4</v>
      </c>
      <c r="H22" s="7" t="s">
        <v>6</v>
      </c>
      <c r="I22" s="9"/>
      <c r="J22" s="9"/>
    </row>
    <row r="23" spans="1:16" x14ac:dyDescent="0.35">
      <c r="A23" s="2" t="s">
        <v>3</v>
      </c>
      <c r="B23" s="2" t="s">
        <v>5</v>
      </c>
      <c r="C23" s="8"/>
      <c r="D23" s="10"/>
      <c r="E23" s="10"/>
      <c r="F23" s="2" t="s">
        <v>3</v>
      </c>
      <c r="G23" s="2" t="s">
        <v>5</v>
      </c>
      <c r="H23" s="8"/>
      <c r="I23" s="10"/>
      <c r="J23" s="10"/>
    </row>
    <row r="24" spans="1:16" x14ac:dyDescent="0.35">
      <c r="A24" s="3">
        <v>0</v>
      </c>
      <c r="B24" s="3">
        <v>0</v>
      </c>
      <c r="C24" s="3">
        <v>0</v>
      </c>
      <c r="D24" s="3" t="e">
        <f t="shared" ref="D24" si="12">LN(B24)</f>
        <v>#NUM!</v>
      </c>
      <c r="E24" s="3" t="e">
        <f t="shared" ref="E24" si="13">LN(C24)</f>
        <v>#NUM!</v>
      </c>
      <c r="F24" s="3">
        <v>0</v>
      </c>
      <c r="G24" s="3">
        <v>5.5E-2</v>
      </c>
      <c r="H24" s="3">
        <v>8.58</v>
      </c>
      <c r="I24" s="3">
        <f t="shared" ref="I24" si="14">LN(G24)</f>
        <v>-2.9004220937496661</v>
      </c>
      <c r="J24" s="3">
        <f t="shared" ref="J24" si="15">LN(H24)</f>
        <v>2.149433913499871</v>
      </c>
      <c r="O24">
        <f t="shared" ref="O24:O41" si="16">ROUND(I24,2)</f>
        <v>-2.9</v>
      </c>
      <c r="P24">
        <f t="shared" ref="P24:P41" si="17">ROUND(J24,2)</f>
        <v>2.15</v>
      </c>
    </row>
    <row r="25" spans="1:16" x14ac:dyDescent="0.35">
      <c r="A25" s="3">
        <v>1.5</v>
      </c>
      <c r="B25" s="3">
        <v>9.2999999999999999E-2</v>
      </c>
      <c r="C25" s="3">
        <v>0.82</v>
      </c>
      <c r="D25" s="3">
        <f>ROUND(LN(B25),2)</f>
        <v>-2.38</v>
      </c>
      <c r="E25" s="3">
        <f>ROUND(LN(C25),2)</f>
        <v>-0.2</v>
      </c>
      <c r="F25" s="3">
        <v>1</v>
      </c>
      <c r="G25" s="3">
        <v>9.1999999999999998E-2</v>
      </c>
      <c r="H25" s="3">
        <v>9.26</v>
      </c>
      <c r="I25" s="3">
        <f>ROUND(LN(G25),2)</f>
        <v>-2.39</v>
      </c>
      <c r="J25" s="3">
        <f>ROUND(LN(H25),2)</f>
        <v>2.23</v>
      </c>
      <c r="L25">
        <f t="shared" ref="L25:L42" si="18">ROUND(D25,2)</f>
        <v>-2.38</v>
      </c>
      <c r="M25">
        <f t="shared" ref="M25:M42" si="19">ROUND(E25,2)</f>
        <v>-0.2</v>
      </c>
      <c r="O25">
        <f t="shared" si="16"/>
        <v>-2.39</v>
      </c>
      <c r="P25">
        <f t="shared" si="17"/>
        <v>2.23</v>
      </c>
    </row>
    <row r="26" spans="1:16" x14ac:dyDescent="0.35">
      <c r="A26" s="3">
        <v>2.5</v>
      </c>
      <c r="B26" s="3">
        <v>8.2000000000000003E-2</v>
      </c>
      <c r="C26" s="3">
        <v>1.93</v>
      </c>
      <c r="D26" s="3">
        <f t="shared" ref="D26:D34" si="20">ROUND(LN(B26),2)</f>
        <v>-2.5</v>
      </c>
      <c r="E26" s="3">
        <f t="shared" ref="E26:E34" si="21">ROUND(LN(C26),2)</f>
        <v>0.66</v>
      </c>
      <c r="F26" s="3">
        <v>2</v>
      </c>
      <c r="G26" s="3">
        <v>8.2000000000000003E-2</v>
      </c>
      <c r="H26" s="3">
        <v>8.51</v>
      </c>
      <c r="I26" s="3">
        <f t="shared" ref="I26:I34" si="22">ROUND(LN(G26),2)</f>
        <v>-2.5</v>
      </c>
      <c r="J26" s="3">
        <f t="shared" ref="J26:J34" si="23">ROUND(LN(H26),2)</f>
        <v>2.14</v>
      </c>
      <c r="L26">
        <f t="shared" si="18"/>
        <v>-2.5</v>
      </c>
      <c r="M26">
        <f t="shared" si="19"/>
        <v>0.66</v>
      </c>
      <c r="O26">
        <f t="shared" si="16"/>
        <v>-2.5</v>
      </c>
      <c r="P26">
        <f t="shared" si="17"/>
        <v>2.14</v>
      </c>
    </row>
    <row r="27" spans="1:16" x14ac:dyDescent="0.35">
      <c r="A27" s="3">
        <v>3.5</v>
      </c>
      <c r="B27" s="3">
        <v>7.4999999999999997E-2</v>
      </c>
      <c r="C27" s="3">
        <v>2.59</v>
      </c>
      <c r="D27" s="3">
        <f t="shared" si="20"/>
        <v>-2.59</v>
      </c>
      <c r="E27" s="3">
        <f t="shared" si="21"/>
        <v>0.95</v>
      </c>
      <c r="F27" s="3">
        <v>3</v>
      </c>
      <c r="G27" s="3">
        <v>7.6999999999999999E-2</v>
      </c>
      <c r="H27" s="3">
        <v>7.49</v>
      </c>
      <c r="I27" s="3">
        <f t="shared" si="22"/>
        <v>-2.56</v>
      </c>
      <c r="J27" s="3">
        <f t="shared" si="23"/>
        <v>2.0099999999999998</v>
      </c>
      <c r="L27">
        <f t="shared" si="18"/>
        <v>-2.59</v>
      </c>
      <c r="M27">
        <f t="shared" si="19"/>
        <v>0.95</v>
      </c>
      <c r="O27">
        <f t="shared" si="16"/>
        <v>-2.56</v>
      </c>
      <c r="P27">
        <f t="shared" si="17"/>
        <v>2.0099999999999998</v>
      </c>
    </row>
    <row r="28" spans="1:16" x14ac:dyDescent="0.35">
      <c r="A28" s="3">
        <v>4.5</v>
      </c>
      <c r="B28" s="3">
        <v>6.7000000000000004E-2</v>
      </c>
      <c r="C28" s="3">
        <v>3.19</v>
      </c>
      <c r="D28" s="3">
        <f t="shared" si="20"/>
        <v>-2.7</v>
      </c>
      <c r="E28" s="3">
        <f t="shared" si="21"/>
        <v>1.1599999999999999</v>
      </c>
      <c r="F28" s="3">
        <v>4</v>
      </c>
      <c r="G28" s="3">
        <v>6.8000000000000005E-2</v>
      </c>
      <c r="H28" s="3">
        <v>6.88</v>
      </c>
      <c r="I28" s="3">
        <f t="shared" si="22"/>
        <v>-2.69</v>
      </c>
      <c r="J28" s="3">
        <f t="shared" si="23"/>
        <v>1.93</v>
      </c>
      <c r="L28">
        <f t="shared" si="18"/>
        <v>-2.7</v>
      </c>
      <c r="M28">
        <f t="shared" si="19"/>
        <v>1.1599999999999999</v>
      </c>
      <c r="O28">
        <f t="shared" si="16"/>
        <v>-2.69</v>
      </c>
      <c r="P28">
        <f t="shared" si="17"/>
        <v>1.93</v>
      </c>
    </row>
    <row r="29" spans="1:16" x14ac:dyDescent="0.35">
      <c r="A29" s="3">
        <v>5.5</v>
      </c>
      <c r="B29" s="3">
        <v>6.0999999999999999E-2</v>
      </c>
      <c r="C29" s="3">
        <v>4</v>
      </c>
      <c r="D29" s="3">
        <f t="shared" si="20"/>
        <v>-2.8</v>
      </c>
      <c r="E29" s="3">
        <f t="shared" si="21"/>
        <v>1.39</v>
      </c>
      <c r="F29" s="3">
        <v>5</v>
      </c>
      <c r="G29" s="3">
        <v>6.2E-2</v>
      </c>
      <c r="H29" s="3">
        <v>6.06</v>
      </c>
      <c r="I29" s="3">
        <f t="shared" si="22"/>
        <v>-2.78</v>
      </c>
      <c r="J29" s="3">
        <f t="shared" si="23"/>
        <v>1.8</v>
      </c>
      <c r="L29">
        <f t="shared" si="18"/>
        <v>-2.8</v>
      </c>
      <c r="M29">
        <f t="shared" si="19"/>
        <v>1.39</v>
      </c>
      <c r="O29">
        <f t="shared" si="16"/>
        <v>-2.78</v>
      </c>
      <c r="P29">
        <f t="shared" si="17"/>
        <v>1.8</v>
      </c>
    </row>
    <row r="30" spans="1:16" x14ac:dyDescent="0.35">
      <c r="A30" s="3">
        <v>6.5</v>
      </c>
      <c r="B30" s="3">
        <v>5.3999999999999999E-2</v>
      </c>
      <c r="C30" s="3">
        <v>4.4800000000000004</v>
      </c>
      <c r="D30" s="3">
        <f t="shared" si="20"/>
        <v>-2.92</v>
      </c>
      <c r="E30" s="3">
        <f t="shared" si="21"/>
        <v>1.5</v>
      </c>
      <c r="F30" s="3">
        <v>6</v>
      </c>
      <c r="G30" s="3">
        <v>5.5E-2</v>
      </c>
      <c r="H30" s="3">
        <v>5.57</v>
      </c>
      <c r="I30" s="3">
        <f t="shared" si="22"/>
        <v>-2.9</v>
      </c>
      <c r="J30" s="3">
        <f t="shared" si="23"/>
        <v>1.72</v>
      </c>
      <c r="L30">
        <f t="shared" si="18"/>
        <v>-2.92</v>
      </c>
      <c r="M30">
        <f t="shared" si="19"/>
        <v>1.5</v>
      </c>
      <c r="O30">
        <f t="shared" si="16"/>
        <v>-2.9</v>
      </c>
      <c r="P30">
        <f t="shared" si="17"/>
        <v>1.72</v>
      </c>
    </row>
    <row r="31" spans="1:16" x14ac:dyDescent="0.35">
      <c r="A31" s="3">
        <v>7.5</v>
      </c>
      <c r="B31" s="3">
        <v>0.05</v>
      </c>
      <c r="C31" s="3">
        <v>5.14</v>
      </c>
      <c r="D31" s="3">
        <f t="shared" si="20"/>
        <v>-3</v>
      </c>
      <c r="E31" s="3">
        <f t="shared" si="21"/>
        <v>1.64</v>
      </c>
      <c r="F31" s="3">
        <v>7</v>
      </c>
      <c r="G31" s="3">
        <v>5.0999999999999997E-2</v>
      </c>
      <c r="H31" s="3">
        <v>5.12</v>
      </c>
      <c r="I31" s="3">
        <f t="shared" si="22"/>
        <v>-2.98</v>
      </c>
      <c r="J31" s="3">
        <f t="shared" si="23"/>
        <v>1.63</v>
      </c>
      <c r="L31">
        <f t="shared" si="18"/>
        <v>-3</v>
      </c>
      <c r="M31">
        <f t="shared" si="19"/>
        <v>1.64</v>
      </c>
      <c r="O31">
        <f t="shared" si="16"/>
        <v>-2.98</v>
      </c>
      <c r="P31">
        <f t="shared" si="17"/>
        <v>1.63</v>
      </c>
    </row>
    <row r="32" spans="1:16" x14ac:dyDescent="0.35">
      <c r="A32" s="3">
        <v>8.5</v>
      </c>
      <c r="B32" s="3">
        <v>4.3999999999999997E-2</v>
      </c>
      <c r="C32" s="3">
        <v>5.53</v>
      </c>
      <c r="D32" s="3">
        <f t="shared" si="20"/>
        <v>-3.12</v>
      </c>
      <c r="E32" s="3">
        <f t="shared" si="21"/>
        <v>1.71</v>
      </c>
      <c r="F32" s="3">
        <v>8</v>
      </c>
      <c r="G32" s="3">
        <v>4.4999999999999998E-2</v>
      </c>
      <c r="H32" s="3">
        <v>4.51</v>
      </c>
      <c r="I32" s="3">
        <f t="shared" si="22"/>
        <v>-3.1</v>
      </c>
      <c r="J32" s="3">
        <f t="shared" si="23"/>
        <v>1.51</v>
      </c>
      <c r="L32">
        <f t="shared" si="18"/>
        <v>-3.12</v>
      </c>
      <c r="M32">
        <f t="shared" si="19"/>
        <v>1.71</v>
      </c>
      <c r="O32">
        <f t="shared" si="16"/>
        <v>-3.1</v>
      </c>
      <c r="P32">
        <f t="shared" si="17"/>
        <v>1.51</v>
      </c>
    </row>
    <row r="33" spans="1:17" x14ac:dyDescent="0.35">
      <c r="A33" s="3">
        <v>9.5</v>
      </c>
      <c r="B33" s="3">
        <v>4.1000000000000002E-2</v>
      </c>
      <c r="C33" s="3">
        <v>5.89</v>
      </c>
      <c r="D33" s="3">
        <f t="shared" si="20"/>
        <v>-3.19</v>
      </c>
      <c r="E33" s="3">
        <f t="shared" si="21"/>
        <v>1.77</v>
      </c>
      <c r="F33" s="3">
        <v>9</v>
      </c>
      <c r="G33" s="3">
        <v>4.1000000000000002E-2</v>
      </c>
      <c r="H33" s="3">
        <v>4.1500000000000004</v>
      </c>
      <c r="I33" s="3">
        <f t="shared" si="22"/>
        <v>-3.19</v>
      </c>
      <c r="J33" s="3">
        <f t="shared" si="23"/>
        <v>1.42</v>
      </c>
      <c r="L33">
        <f t="shared" si="18"/>
        <v>-3.19</v>
      </c>
      <c r="M33">
        <f t="shared" si="19"/>
        <v>1.77</v>
      </c>
      <c r="O33">
        <f t="shared" si="16"/>
        <v>-3.19</v>
      </c>
      <c r="P33">
        <f t="shared" si="17"/>
        <v>1.42</v>
      </c>
    </row>
    <row r="34" spans="1:17" x14ac:dyDescent="0.35">
      <c r="A34" s="3">
        <v>10.5</v>
      </c>
      <c r="B34" s="3">
        <v>3.5999999999999997E-2</v>
      </c>
      <c r="C34" s="3">
        <v>6.36</v>
      </c>
      <c r="D34" s="3">
        <f t="shared" si="20"/>
        <v>-3.32</v>
      </c>
      <c r="E34" s="3">
        <f t="shared" si="21"/>
        <v>1.85</v>
      </c>
      <c r="F34" s="3">
        <v>10</v>
      </c>
      <c r="G34" s="3">
        <v>3.5999999999999997E-2</v>
      </c>
      <c r="H34" s="3">
        <v>3.65</v>
      </c>
      <c r="I34" s="3">
        <f t="shared" si="22"/>
        <v>-3.32</v>
      </c>
      <c r="J34" s="3">
        <f t="shared" si="23"/>
        <v>1.29</v>
      </c>
      <c r="L34">
        <f t="shared" si="18"/>
        <v>-3.32</v>
      </c>
      <c r="M34">
        <f t="shared" si="19"/>
        <v>1.85</v>
      </c>
      <c r="O34">
        <f t="shared" si="16"/>
        <v>-3.32</v>
      </c>
      <c r="P34">
        <f t="shared" si="17"/>
        <v>1.29</v>
      </c>
    </row>
    <row r="35" spans="1:17" x14ac:dyDescent="0.35">
      <c r="A35" s="3"/>
      <c r="B35" s="3"/>
      <c r="C35" s="3"/>
      <c r="D35" s="3"/>
      <c r="E35" s="3"/>
      <c r="F35" s="3"/>
      <c r="G35" s="3"/>
      <c r="H35" s="3"/>
      <c r="I35" s="3"/>
      <c r="J35" s="3"/>
      <c r="L35">
        <f t="shared" si="18"/>
        <v>0</v>
      </c>
      <c r="M35">
        <f t="shared" si="19"/>
        <v>0</v>
      </c>
      <c r="O35">
        <f t="shared" si="16"/>
        <v>0</v>
      </c>
      <c r="P35">
        <f t="shared" si="17"/>
        <v>0</v>
      </c>
    </row>
    <row r="36" spans="1:17" x14ac:dyDescent="0.35">
      <c r="A36" s="3"/>
      <c r="B36" s="3"/>
      <c r="C36" s="3"/>
      <c r="D36" s="3"/>
      <c r="E36" s="3"/>
      <c r="F36" s="3"/>
      <c r="G36" s="3"/>
      <c r="H36" s="3"/>
      <c r="I36" s="3"/>
      <c r="J36" s="3"/>
      <c r="L36">
        <f t="shared" si="18"/>
        <v>0</v>
      </c>
      <c r="M36">
        <f t="shared" si="19"/>
        <v>0</v>
      </c>
      <c r="O36">
        <f t="shared" si="16"/>
        <v>0</v>
      </c>
      <c r="P36">
        <f t="shared" si="17"/>
        <v>0</v>
      </c>
    </row>
    <row r="37" spans="1:17" x14ac:dyDescent="0.35">
      <c r="A37" s="3"/>
      <c r="B37" s="3"/>
      <c r="C37" s="3"/>
      <c r="D37" s="3"/>
      <c r="E37" s="3"/>
      <c r="F37" s="3"/>
      <c r="G37" s="3"/>
      <c r="H37" s="3"/>
      <c r="I37" s="3"/>
      <c r="J37" s="3"/>
      <c r="L37">
        <f t="shared" si="18"/>
        <v>0</v>
      </c>
      <c r="M37">
        <f t="shared" si="19"/>
        <v>0</v>
      </c>
      <c r="O37">
        <f t="shared" si="16"/>
        <v>0</v>
      </c>
      <c r="P37">
        <f t="shared" si="17"/>
        <v>0</v>
      </c>
    </row>
    <row r="38" spans="1:17" x14ac:dyDescent="0.35">
      <c r="A38" s="3"/>
      <c r="B38" s="3"/>
      <c r="C38" s="3"/>
      <c r="D38" s="3"/>
      <c r="E38" s="3"/>
      <c r="F38" s="3"/>
      <c r="G38" s="3"/>
      <c r="H38" s="3"/>
      <c r="I38" s="3"/>
      <c r="J38" s="3"/>
      <c r="L38">
        <f t="shared" si="18"/>
        <v>0</v>
      </c>
      <c r="M38">
        <f t="shared" si="19"/>
        <v>0</v>
      </c>
      <c r="O38">
        <f t="shared" si="16"/>
        <v>0</v>
      </c>
      <c r="P38">
        <f t="shared" si="17"/>
        <v>0</v>
      </c>
    </row>
    <row r="39" spans="1:17" x14ac:dyDescent="0.35">
      <c r="A39" s="3"/>
      <c r="B39" s="3"/>
      <c r="C39" s="3"/>
      <c r="D39" s="3"/>
      <c r="E39" s="3"/>
      <c r="F39" s="3"/>
      <c r="G39" s="3"/>
      <c r="H39" s="3"/>
      <c r="I39" s="3"/>
      <c r="J39" s="3"/>
      <c r="L39">
        <f t="shared" si="18"/>
        <v>0</v>
      </c>
      <c r="M39">
        <f t="shared" si="19"/>
        <v>0</v>
      </c>
      <c r="O39">
        <f t="shared" si="16"/>
        <v>0</v>
      </c>
      <c r="P39">
        <f t="shared" si="17"/>
        <v>0</v>
      </c>
    </row>
    <row r="40" spans="1:17" x14ac:dyDescent="0.35">
      <c r="A40" s="3"/>
      <c r="B40" s="3"/>
      <c r="C40" s="3"/>
      <c r="D40" s="3"/>
      <c r="E40" s="3"/>
      <c r="F40" s="3"/>
      <c r="G40" s="3"/>
      <c r="H40" s="3"/>
      <c r="I40" s="3"/>
      <c r="J40" s="3"/>
      <c r="L40">
        <f t="shared" si="18"/>
        <v>0</v>
      </c>
      <c r="M40">
        <f t="shared" si="19"/>
        <v>0</v>
      </c>
      <c r="O40">
        <f t="shared" si="16"/>
        <v>0</v>
      </c>
      <c r="P40">
        <f t="shared" si="17"/>
        <v>0</v>
      </c>
    </row>
    <row r="41" spans="1:17" x14ac:dyDescent="0.35">
      <c r="A41" s="3"/>
      <c r="B41" s="3"/>
      <c r="C41" s="3"/>
      <c r="D41" s="3"/>
      <c r="E41" s="3"/>
      <c r="F41" s="3"/>
      <c r="G41" s="3"/>
      <c r="H41" s="3"/>
      <c r="I41" s="3"/>
      <c r="J41" s="3"/>
      <c r="L41">
        <f t="shared" si="18"/>
        <v>0</v>
      </c>
      <c r="M41">
        <f t="shared" si="19"/>
        <v>0</v>
      </c>
      <c r="O41">
        <f t="shared" si="16"/>
        <v>0</v>
      </c>
      <c r="P41">
        <f t="shared" si="17"/>
        <v>0</v>
      </c>
    </row>
    <row r="42" spans="1:17" x14ac:dyDescent="0.35">
      <c r="A42" s="3"/>
      <c r="B42" s="3"/>
      <c r="C42" s="3"/>
      <c r="D42" s="3"/>
      <c r="E42" s="3"/>
      <c r="F42" s="3"/>
      <c r="G42" s="3"/>
      <c r="H42" s="3"/>
      <c r="I42" s="3"/>
      <c r="J42" s="3"/>
      <c r="L42">
        <f t="shared" si="18"/>
        <v>0</v>
      </c>
      <c r="M42">
        <f t="shared" si="19"/>
        <v>0</v>
      </c>
      <c r="O42">
        <f>ROUND(I42,2)</f>
        <v>0</v>
      </c>
    </row>
    <row r="44" spans="1:17" x14ac:dyDescent="0.35">
      <c r="A44" s="4" t="s">
        <v>0</v>
      </c>
      <c r="B44" s="5"/>
      <c r="C44" s="5"/>
      <c r="D44" s="5"/>
      <c r="E44" s="6"/>
      <c r="F44" s="4" t="s">
        <v>1</v>
      </c>
      <c r="G44" s="5"/>
      <c r="H44" s="5"/>
      <c r="I44" s="5"/>
      <c r="J44" s="6"/>
    </row>
    <row r="45" spans="1:17" x14ac:dyDescent="0.35">
      <c r="A45" s="1" t="s">
        <v>2</v>
      </c>
      <c r="B45" s="1" t="s">
        <v>4</v>
      </c>
      <c r="C45" s="7" t="s">
        <v>6</v>
      </c>
      <c r="D45" s="9"/>
      <c r="E45" s="9"/>
      <c r="F45" s="1" t="s">
        <v>2</v>
      </c>
      <c r="G45" s="1" t="s">
        <v>4</v>
      </c>
      <c r="H45" s="7" t="s">
        <v>6</v>
      </c>
      <c r="I45" s="9"/>
      <c r="J45" s="9"/>
    </row>
    <row r="46" spans="1:17" x14ac:dyDescent="0.35">
      <c r="A46" s="2" t="s">
        <v>3</v>
      </c>
      <c r="B46" s="2" t="s">
        <v>5</v>
      </c>
      <c r="C46" s="8"/>
      <c r="D46" s="10"/>
      <c r="E46" s="10"/>
      <c r="F46" s="2" t="s">
        <v>3</v>
      </c>
      <c r="G46" s="2" t="s">
        <v>5</v>
      </c>
      <c r="H46" s="8"/>
      <c r="I46" s="10"/>
      <c r="J46" s="10"/>
    </row>
    <row r="47" spans="1:17" x14ac:dyDescent="0.35">
      <c r="A47" s="3">
        <v>0</v>
      </c>
      <c r="B47" s="3">
        <v>0</v>
      </c>
      <c r="C47" s="3">
        <v>0</v>
      </c>
      <c r="D47" s="3"/>
      <c r="E47" s="3"/>
      <c r="F47" s="3"/>
      <c r="G47" s="3"/>
      <c r="H47" s="3"/>
      <c r="M47">
        <f t="shared" ref="M47:M65" si="24">ROUND(D47,2)</f>
        <v>0</v>
      </c>
      <c r="N47">
        <f t="shared" ref="N47:N65" si="25">ROUND(E47,2)</f>
        <v>0</v>
      </c>
      <c r="P47">
        <f t="shared" ref="P47:P64" si="26">ROUND(I47,2)</f>
        <v>0</v>
      </c>
      <c r="Q47">
        <f t="shared" ref="Q47:Q64" si="27">ROUND(J47,2)</f>
        <v>0</v>
      </c>
    </row>
    <row r="48" spans="1:17" x14ac:dyDescent="0.35">
      <c r="A48" s="3">
        <v>1</v>
      </c>
      <c r="B48" s="3">
        <v>0.18</v>
      </c>
      <c r="C48" s="3">
        <v>1.21</v>
      </c>
      <c r="D48" s="3">
        <f>ROUND(LN(B48),2)</f>
        <v>-1.71</v>
      </c>
      <c r="E48" s="3">
        <f>ROUND(LN(C48),2)</f>
        <v>0.19</v>
      </c>
      <c r="F48" s="3">
        <v>1</v>
      </c>
      <c r="G48" s="3">
        <v>0.17499999999999999</v>
      </c>
      <c r="H48" s="3">
        <v>9.31</v>
      </c>
      <c r="I48">
        <f>ROUND(LN(G48),2)</f>
        <v>-1.74</v>
      </c>
      <c r="J48">
        <f>ROUND(LN(H48),2)</f>
        <v>2.23</v>
      </c>
      <c r="M48">
        <f t="shared" si="24"/>
        <v>-1.71</v>
      </c>
      <c r="N48">
        <f t="shared" si="25"/>
        <v>0.19</v>
      </c>
      <c r="P48">
        <f t="shared" si="26"/>
        <v>-1.74</v>
      </c>
      <c r="Q48">
        <f t="shared" si="27"/>
        <v>2.23</v>
      </c>
    </row>
    <row r="49" spans="1:22" x14ac:dyDescent="0.35">
      <c r="A49" s="3">
        <v>1.5</v>
      </c>
      <c r="B49" s="3">
        <v>0.16500000000000001</v>
      </c>
      <c r="C49" s="3">
        <v>1.93</v>
      </c>
      <c r="D49" s="3">
        <f t="shared" ref="D49:D57" si="28">ROUND(LN(B49),2)</f>
        <v>-1.8</v>
      </c>
      <c r="E49" s="3">
        <f t="shared" ref="E49:E57" si="29">ROUND(LN(C49),2)</f>
        <v>0.66</v>
      </c>
      <c r="F49" s="3">
        <v>1.5</v>
      </c>
      <c r="G49" s="3">
        <v>0.16200000000000001</v>
      </c>
      <c r="H49" s="3">
        <v>8.56</v>
      </c>
      <c r="I49">
        <f t="shared" ref="I49:I57" si="30">ROUND(LN(G49),2)</f>
        <v>-1.82</v>
      </c>
      <c r="J49">
        <f t="shared" ref="J49:J57" si="31">ROUND(LN(H49),2)</f>
        <v>2.15</v>
      </c>
      <c r="M49">
        <f t="shared" si="24"/>
        <v>-1.8</v>
      </c>
      <c r="N49">
        <f t="shared" si="25"/>
        <v>0.66</v>
      </c>
      <c r="P49">
        <f t="shared" si="26"/>
        <v>-1.82</v>
      </c>
      <c r="Q49">
        <f t="shared" si="27"/>
        <v>2.15</v>
      </c>
      <c r="V49">
        <f>ROUND(O49,2)</f>
        <v>0</v>
      </c>
    </row>
    <row r="50" spans="1:22" x14ac:dyDescent="0.35">
      <c r="A50" s="3">
        <v>2</v>
      </c>
      <c r="B50" s="3">
        <v>0.152</v>
      </c>
      <c r="C50" s="3">
        <v>2.59</v>
      </c>
      <c r="D50" s="3">
        <f t="shared" si="28"/>
        <v>-1.88</v>
      </c>
      <c r="E50" s="3">
        <f t="shared" si="29"/>
        <v>0.95</v>
      </c>
      <c r="F50" s="3">
        <v>2</v>
      </c>
      <c r="G50" s="3">
        <v>0.14899999999999999</v>
      </c>
      <c r="H50" s="3">
        <v>7.23</v>
      </c>
      <c r="I50">
        <f t="shared" si="30"/>
        <v>-1.9</v>
      </c>
      <c r="J50">
        <f t="shared" si="31"/>
        <v>1.98</v>
      </c>
      <c r="M50">
        <f t="shared" si="24"/>
        <v>-1.88</v>
      </c>
      <c r="N50">
        <f t="shared" si="25"/>
        <v>0.95</v>
      </c>
      <c r="P50">
        <f t="shared" si="26"/>
        <v>-1.9</v>
      </c>
      <c r="Q50">
        <f t="shared" si="27"/>
        <v>1.98</v>
      </c>
    </row>
    <row r="51" spans="1:22" x14ac:dyDescent="0.35">
      <c r="A51" s="3">
        <v>2.5</v>
      </c>
      <c r="B51" s="3">
        <v>0.14000000000000001</v>
      </c>
      <c r="C51" s="3">
        <v>3.2</v>
      </c>
      <c r="D51" s="3">
        <f t="shared" si="28"/>
        <v>-1.97</v>
      </c>
      <c r="E51" s="3">
        <f t="shared" si="29"/>
        <v>1.1599999999999999</v>
      </c>
      <c r="F51" s="3">
        <v>2.5</v>
      </c>
      <c r="G51" s="3">
        <v>0.13800000000000001</v>
      </c>
      <c r="H51" s="3">
        <v>6.65</v>
      </c>
      <c r="I51">
        <f t="shared" si="30"/>
        <v>-1.98</v>
      </c>
      <c r="J51">
        <f t="shared" si="31"/>
        <v>1.89</v>
      </c>
      <c r="M51">
        <f t="shared" si="24"/>
        <v>-1.97</v>
      </c>
      <c r="N51">
        <f t="shared" si="25"/>
        <v>1.1599999999999999</v>
      </c>
      <c r="P51">
        <f t="shared" si="26"/>
        <v>-1.98</v>
      </c>
      <c r="Q51">
        <f t="shared" si="27"/>
        <v>1.89</v>
      </c>
    </row>
    <row r="52" spans="1:22" x14ac:dyDescent="0.35">
      <c r="A52" s="3">
        <v>3</v>
      </c>
      <c r="B52" s="3">
        <v>0.11899999999999999</v>
      </c>
      <c r="C52" s="3">
        <v>3.76</v>
      </c>
      <c r="D52" s="3">
        <f t="shared" si="28"/>
        <v>-2.13</v>
      </c>
      <c r="E52" s="3">
        <f t="shared" si="29"/>
        <v>1.32</v>
      </c>
      <c r="F52" s="3">
        <v>3</v>
      </c>
      <c r="G52" s="3">
        <v>0.127</v>
      </c>
      <c r="H52" s="3">
        <v>6.11</v>
      </c>
      <c r="I52">
        <f t="shared" si="30"/>
        <v>-2.06</v>
      </c>
      <c r="J52">
        <f t="shared" si="31"/>
        <v>1.81</v>
      </c>
      <c r="M52">
        <f t="shared" si="24"/>
        <v>-2.13</v>
      </c>
      <c r="N52">
        <f t="shared" si="25"/>
        <v>1.32</v>
      </c>
      <c r="P52">
        <f t="shared" si="26"/>
        <v>-2.06</v>
      </c>
      <c r="Q52">
        <f t="shared" si="27"/>
        <v>1.81</v>
      </c>
    </row>
    <row r="53" spans="1:22" x14ac:dyDescent="0.35">
      <c r="A53" s="3">
        <v>3.5</v>
      </c>
      <c r="B53" s="3">
        <v>0.109</v>
      </c>
      <c r="C53" s="3">
        <v>4.7300000000000004</v>
      </c>
      <c r="D53" s="3">
        <f t="shared" si="28"/>
        <v>-2.2200000000000002</v>
      </c>
      <c r="E53" s="3">
        <f t="shared" si="29"/>
        <v>1.55</v>
      </c>
      <c r="F53" s="3">
        <v>3.5</v>
      </c>
      <c r="G53" s="3">
        <v>0.108</v>
      </c>
      <c r="H53" s="3">
        <v>5.62</v>
      </c>
      <c r="I53">
        <f t="shared" si="30"/>
        <v>-2.23</v>
      </c>
      <c r="J53">
        <f t="shared" si="31"/>
        <v>1.73</v>
      </c>
      <c r="M53">
        <f t="shared" si="24"/>
        <v>-2.2200000000000002</v>
      </c>
      <c r="N53">
        <f t="shared" si="25"/>
        <v>1.55</v>
      </c>
      <c r="P53">
        <f t="shared" si="26"/>
        <v>-2.23</v>
      </c>
      <c r="Q53">
        <f t="shared" si="27"/>
        <v>1.73</v>
      </c>
    </row>
    <row r="54" spans="1:22" x14ac:dyDescent="0.35">
      <c r="A54" s="3">
        <v>4</v>
      </c>
      <c r="B54" s="3">
        <v>0.10100000000000001</v>
      </c>
      <c r="C54" s="3">
        <v>5.16</v>
      </c>
      <c r="D54" s="3">
        <f t="shared" si="28"/>
        <v>-2.29</v>
      </c>
      <c r="E54" s="3">
        <f t="shared" si="29"/>
        <v>1.64</v>
      </c>
      <c r="F54" s="3">
        <v>4</v>
      </c>
      <c r="G54" s="3">
        <v>9.9000000000000005E-2</v>
      </c>
      <c r="H54" s="3">
        <v>5.16</v>
      </c>
      <c r="I54">
        <f t="shared" si="30"/>
        <v>-2.31</v>
      </c>
      <c r="J54">
        <f t="shared" si="31"/>
        <v>1.64</v>
      </c>
      <c r="M54">
        <f t="shared" si="24"/>
        <v>-2.29</v>
      </c>
      <c r="N54">
        <f t="shared" si="25"/>
        <v>1.64</v>
      </c>
      <c r="P54">
        <f t="shared" si="26"/>
        <v>-2.31</v>
      </c>
      <c r="Q54">
        <f t="shared" si="27"/>
        <v>1.64</v>
      </c>
    </row>
    <row r="55" spans="1:22" x14ac:dyDescent="0.35">
      <c r="A55" s="3">
        <v>4.5</v>
      </c>
      <c r="B55" s="3">
        <v>9.2999999999999999E-2</v>
      </c>
      <c r="C55" s="3">
        <v>5.55</v>
      </c>
      <c r="D55" s="3">
        <f t="shared" si="28"/>
        <v>-2.38</v>
      </c>
      <c r="E55" s="3">
        <f t="shared" si="29"/>
        <v>1.71</v>
      </c>
      <c r="F55" s="3">
        <v>4.5</v>
      </c>
      <c r="G55" s="3">
        <v>9.1999999999999998E-2</v>
      </c>
      <c r="H55" s="3">
        <v>4.3600000000000003</v>
      </c>
      <c r="I55">
        <f t="shared" si="30"/>
        <v>-2.39</v>
      </c>
      <c r="J55">
        <f t="shared" si="31"/>
        <v>1.47</v>
      </c>
      <c r="M55">
        <f t="shared" si="24"/>
        <v>-2.38</v>
      </c>
      <c r="N55">
        <f t="shared" si="25"/>
        <v>1.71</v>
      </c>
      <c r="P55">
        <f t="shared" si="26"/>
        <v>-2.39</v>
      </c>
      <c r="Q55">
        <f t="shared" si="27"/>
        <v>1.47</v>
      </c>
    </row>
    <row r="56" spans="1:22" x14ac:dyDescent="0.35">
      <c r="A56" s="3">
        <v>5</v>
      </c>
      <c r="B56" s="3">
        <v>7.9000000000000001E-2</v>
      </c>
      <c r="C56" s="3">
        <v>5.91</v>
      </c>
      <c r="D56" s="3">
        <f t="shared" si="28"/>
        <v>-2.54</v>
      </c>
      <c r="E56" s="3">
        <f t="shared" si="29"/>
        <v>1.78</v>
      </c>
      <c r="F56" s="3">
        <v>5</v>
      </c>
      <c r="G56" s="3">
        <v>8.4000000000000005E-2</v>
      </c>
      <c r="H56" s="3">
        <v>4.01</v>
      </c>
      <c r="I56">
        <f t="shared" si="30"/>
        <v>-2.48</v>
      </c>
      <c r="J56">
        <f t="shared" si="31"/>
        <v>1.39</v>
      </c>
      <c r="M56">
        <f t="shared" si="24"/>
        <v>-2.54</v>
      </c>
      <c r="N56">
        <f t="shared" si="25"/>
        <v>1.78</v>
      </c>
      <c r="P56">
        <f t="shared" si="26"/>
        <v>-2.48</v>
      </c>
      <c r="Q56">
        <f t="shared" si="27"/>
        <v>1.39</v>
      </c>
    </row>
    <row r="57" spans="1:22" x14ac:dyDescent="0.35">
      <c r="A57" s="3">
        <v>5.5</v>
      </c>
      <c r="B57" s="3">
        <v>7.2999999999999995E-2</v>
      </c>
      <c r="C57" s="3">
        <v>6.24</v>
      </c>
      <c r="D57" s="3">
        <f t="shared" si="28"/>
        <v>-2.62</v>
      </c>
      <c r="E57" s="3">
        <f t="shared" si="29"/>
        <v>1.83</v>
      </c>
      <c r="F57" s="3">
        <v>5.5</v>
      </c>
      <c r="G57" s="3">
        <v>7.1999999999999995E-2</v>
      </c>
      <c r="H57" s="3">
        <v>3.69</v>
      </c>
      <c r="I57">
        <f t="shared" si="30"/>
        <v>-2.63</v>
      </c>
      <c r="J57">
        <f t="shared" si="31"/>
        <v>1.31</v>
      </c>
      <c r="M57">
        <f t="shared" si="24"/>
        <v>-2.62</v>
      </c>
      <c r="N57">
        <f t="shared" si="25"/>
        <v>1.83</v>
      </c>
      <c r="P57">
        <f t="shared" si="26"/>
        <v>-2.63</v>
      </c>
      <c r="Q57">
        <f t="shared" si="27"/>
        <v>1.31</v>
      </c>
    </row>
    <row r="58" spans="1:22" x14ac:dyDescent="0.35">
      <c r="A58" s="3"/>
      <c r="B58" s="3"/>
      <c r="C58" s="3"/>
      <c r="D58" s="3"/>
      <c r="E58" s="3"/>
      <c r="F58" s="3"/>
      <c r="G58" s="3"/>
      <c r="H58" s="3"/>
      <c r="M58">
        <f t="shared" si="24"/>
        <v>0</v>
      </c>
      <c r="N58">
        <f t="shared" si="25"/>
        <v>0</v>
      </c>
      <c r="P58">
        <f t="shared" si="26"/>
        <v>0</v>
      </c>
      <c r="Q58">
        <f t="shared" si="27"/>
        <v>0</v>
      </c>
    </row>
    <row r="59" spans="1:22" x14ac:dyDescent="0.35">
      <c r="A59" s="3"/>
      <c r="B59" s="3"/>
      <c r="C59" s="3"/>
      <c r="D59" s="3"/>
      <c r="E59" s="3"/>
      <c r="F59" s="3"/>
      <c r="G59" s="3"/>
      <c r="H59" s="3"/>
      <c r="M59">
        <f t="shared" si="24"/>
        <v>0</v>
      </c>
      <c r="N59">
        <f t="shared" si="25"/>
        <v>0</v>
      </c>
      <c r="P59">
        <f t="shared" si="26"/>
        <v>0</v>
      </c>
      <c r="Q59">
        <f t="shared" si="27"/>
        <v>0</v>
      </c>
    </row>
    <row r="60" spans="1:22" x14ac:dyDescent="0.35">
      <c r="A60" s="3"/>
      <c r="B60" s="3"/>
      <c r="C60" s="3"/>
      <c r="D60" s="3"/>
      <c r="E60" s="3"/>
      <c r="F60" s="3"/>
      <c r="G60" s="3"/>
      <c r="H60" s="3"/>
      <c r="M60">
        <f t="shared" si="24"/>
        <v>0</v>
      </c>
      <c r="N60">
        <f t="shared" si="25"/>
        <v>0</v>
      </c>
      <c r="P60">
        <f t="shared" si="26"/>
        <v>0</v>
      </c>
      <c r="Q60">
        <f t="shared" si="27"/>
        <v>0</v>
      </c>
    </row>
    <row r="61" spans="1:22" x14ac:dyDescent="0.35">
      <c r="A61" s="3"/>
      <c r="B61" s="3"/>
      <c r="C61" s="3"/>
      <c r="D61" s="3"/>
      <c r="E61" s="3"/>
      <c r="F61" s="3"/>
      <c r="G61" s="3"/>
      <c r="H61" s="3"/>
      <c r="M61">
        <f t="shared" si="24"/>
        <v>0</v>
      </c>
      <c r="N61">
        <f t="shared" si="25"/>
        <v>0</v>
      </c>
      <c r="P61">
        <f t="shared" si="26"/>
        <v>0</v>
      </c>
      <c r="Q61">
        <f t="shared" si="27"/>
        <v>0</v>
      </c>
    </row>
    <row r="62" spans="1:22" x14ac:dyDescent="0.35">
      <c r="A62" s="3"/>
      <c r="B62" s="3"/>
      <c r="C62" s="3"/>
      <c r="D62" s="3"/>
      <c r="E62" s="3"/>
      <c r="F62" s="3"/>
      <c r="G62" s="3"/>
      <c r="H62" s="3"/>
      <c r="M62">
        <f t="shared" si="24"/>
        <v>0</v>
      </c>
      <c r="N62">
        <f t="shared" si="25"/>
        <v>0</v>
      </c>
      <c r="P62">
        <f t="shared" si="26"/>
        <v>0</v>
      </c>
      <c r="Q62">
        <f t="shared" si="27"/>
        <v>0</v>
      </c>
    </row>
    <row r="63" spans="1:22" x14ac:dyDescent="0.35">
      <c r="A63" s="3"/>
      <c r="B63" s="3"/>
      <c r="C63" s="3"/>
      <c r="D63" s="3"/>
      <c r="E63" s="3"/>
      <c r="F63" s="3"/>
      <c r="G63" s="3"/>
      <c r="H63" s="3"/>
      <c r="M63">
        <f t="shared" si="24"/>
        <v>0</v>
      </c>
      <c r="N63">
        <f t="shared" si="25"/>
        <v>0</v>
      </c>
      <c r="P63">
        <f t="shared" si="26"/>
        <v>0</v>
      </c>
      <c r="Q63">
        <f t="shared" si="27"/>
        <v>0</v>
      </c>
    </row>
    <row r="64" spans="1:22" x14ac:dyDescent="0.35">
      <c r="A64" s="3"/>
      <c r="B64" s="3"/>
      <c r="C64" s="3"/>
      <c r="D64" s="3"/>
      <c r="E64" s="3"/>
      <c r="F64" s="3"/>
      <c r="G64" s="3"/>
      <c r="H64" s="3"/>
      <c r="M64">
        <f t="shared" si="24"/>
        <v>0</v>
      </c>
      <c r="N64">
        <f t="shared" si="25"/>
        <v>0</v>
      </c>
      <c r="P64">
        <f t="shared" si="26"/>
        <v>0</v>
      </c>
      <c r="Q64">
        <f t="shared" si="27"/>
        <v>0</v>
      </c>
    </row>
    <row r="65" spans="1:17" x14ac:dyDescent="0.35">
      <c r="A65" s="3"/>
      <c r="B65" s="3"/>
      <c r="C65" s="3"/>
      <c r="D65" s="3"/>
      <c r="E65" s="3"/>
      <c r="F65" s="3"/>
      <c r="G65" s="3"/>
      <c r="H65" s="3"/>
      <c r="M65">
        <f t="shared" si="24"/>
        <v>0</v>
      </c>
      <c r="N65">
        <f t="shared" si="25"/>
        <v>0</v>
      </c>
      <c r="P65">
        <f>ROUND(I65,2)</f>
        <v>0</v>
      </c>
    </row>
    <row r="68" spans="1:17" x14ac:dyDescent="0.35">
      <c r="A68" s="4" t="s">
        <v>0</v>
      </c>
      <c r="B68" s="5"/>
      <c r="C68" s="5"/>
      <c r="D68" s="5"/>
      <c r="E68" s="6"/>
      <c r="F68" s="4" t="s">
        <v>1</v>
      </c>
      <c r="G68" s="5"/>
      <c r="H68" s="5"/>
      <c r="I68" s="5"/>
      <c r="J68" s="6"/>
    </row>
    <row r="69" spans="1:17" x14ac:dyDescent="0.35">
      <c r="A69" s="1" t="s">
        <v>2</v>
      </c>
      <c r="B69" s="1" t="s">
        <v>4</v>
      </c>
      <c r="C69" s="7" t="s">
        <v>6</v>
      </c>
      <c r="D69" s="9"/>
      <c r="E69" s="9"/>
      <c r="F69" s="1" t="s">
        <v>2</v>
      </c>
      <c r="G69" s="1" t="s">
        <v>4</v>
      </c>
      <c r="H69" s="7" t="s">
        <v>6</v>
      </c>
      <c r="I69" s="9"/>
      <c r="J69" s="9"/>
    </row>
    <row r="70" spans="1:17" x14ac:dyDescent="0.35">
      <c r="A70" s="2" t="s">
        <v>3</v>
      </c>
      <c r="B70" s="2" t="s">
        <v>5</v>
      </c>
      <c r="C70" s="8"/>
      <c r="D70" s="10"/>
      <c r="E70" s="10"/>
      <c r="F70" s="2" t="s">
        <v>3</v>
      </c>
      <c r="G70" s="2" t="s">
        <v>5</v>
      </c>
      <c r="H70" s="8"/>
      <c r="I70" s="10"/>
      <c r="J70" s="10"/>
    </row>
    <row r="71" spans="1:17" x14ac:dyDescent="0.35">
      <c r="A71" s="3">
        <v>0</v>
      </c>
      <c r="B71" s="3">
        <v>0</v>
      </c>
      <c r="C71" s="3">
        <v>0</v>
      </c>
      <c r="D71" s="3"/>
      <c r="E71" s="3"/>
      <c r="F71" s="3">
        <v>0</v>
      </c>
      <c r="G71" s="3">
        <v>1E-3</v>
      </c>
      <c r="H71" s="3">
        <v>9.86</v>
      </c>
      <c r="I71">
        <f t="shared" ref="I71" si="32">LN(G71)</f>
        <v>-6.9077552789821368</v>
      </c>
      <c r="J71">
        <f t="shared" ref="J71" si="33">LN(H71)</f>
        <v>2.2884861686145439</v>
      </c>
      <c r="M71">
        <f t="shared" ref="M71:M85" si="34">ROUND(D71,2)</f>
        <v>0</v>
      </c>
      <c r="P71">
        <f t="shared" ref="P71:P85" si="35">ROUND(I71,2)</f>
        <v>-6.91</v>
      </c>
      <c r="Q71">
        <f t="shared" ref="Q71:Q85" si="36">ROUND(J71,2)</f>
        <v>2.29</v>
      </c>
    </row>
    <row r="72" spans="1:17" x14ac:dyDescent="0.35">
      <c r="A72" s="3">
        <v>1.7</v>
      </c>
      <c r="B72" s="3">
        <v>0.18</v>
      </c>
      <c r="C72" s="3">
        <v>0.92</v>
      </c>
      <c r="D72" s="3">
        <f>ROUND(LN(B72),2)</f>
        <v>-1.71</v>
      </c>
      <c r="E72" s="3">
        <f>ROUND(LN(C72),2)</f>
        <v>-0.08</v>
      </c>
      <c r="F72" s="3">
        <v>1.2</v>
      </c>
      <c r="G72" s="3">
        <v>0.187</v>
      </c>
      <c r="H72" s="3">
        <v>9.1999999999999993</v>
      </c>
      <c r="I72">
        <f>ROUND(LN(G72),2)</f>
        <v>-1.68</v>
      </c>
      <c r="J72">
        <f>ROUND(LN(H72),2)</f>
        <v>2.2200000000000002</v>
      </c>
      <c r="M72">
        <f t="shared" si="34"/>
        <v>-1.71</v>
      </c>
      <c r="N72">
        <f t="shared" ref="N72:N85" si="37">ROUND(E72,2)</f>
        <v>-0.08</v>
      </c>
      <c r="P72">
        <f t="shared" si="35"/>
        <v>-1.68</v>
      </c>
      <c r="Q72">
        <f t="shared" si="36"/>
        <v>2.2200000000000002</v>
      </c>
    </row>
    <row r="73" spans="1:17" x14ac:dyDescent="0.35">
      <c r="A73" s="3">
        <v>2.9</v>
      </c>
      <c r="B73" s="3">
        <v>0.16200000000000001</v>
      </c>
      <c r="C73" s="3">
        <v>1.85</v>
      </c>
      <c r="D73" s="3">
        <f t="shared" ref="D73:D81" si="38">ROUND(LN(B73),2)</f>
        <v>-1.82</v>
      </c>
      <c r="E73" s="3">
        <f t="shared" ref="E73:E81" si="39">ROUND(LN(C73),2)</f>
        <v>0.62</v>
      </c>
      <c r="F73" s="3">
        <v>2.4</v>
      </c>
      <c r="G73" s="3">
        <v>0.16900000000000001</v>
      </c>
      <c r="H73" s="3">
        <v>8.57</v>
      </c>
      <c r="I73">
        <f t="shared" ref="I73:I81" si="40">ROUND(LN(G73),2)</f>
        <v>-1.78</v>
      </c>
      <c r="J73">
        <f t="shared" ref="J73:J81" si="41">ROUND(LN(H73),2)</f>
        <v>2.15</v>
      </c>
      <c r="M73">
        <f t="shared" si="34"/>
        <v>-1.82</v>
      </c>
      <c r="N73">
        <f t="shared" si="37"/>
        <v>0.62</v>
      </c>
      <c r="P73">
        <f t="shared" si="35"/>
        <v>-1.78</v>
      </c>
      <c r="Q73">
        <f t="shared" si="36"/>
        <v>2.15</v>
      </c>
    </row>
    <row r="74" spans="1:17" x14ac:dyDescent="0.35">
      <c r="A74" s="3">
        <v>4.0999999999999996</v>
      </c>
      <c r="B74" s="3">
        <v>0.14599999999999999</v>
      </c>
      <c r="C74" s="3">
        <v>2.68</v>
      </c>
      <c r="D74" s="3">
        <f t="shared" si="38"/>
        <v>-1.92</v>
      </c>
      <c r="E74" s="3">
        <f t="shared" si="39"/>
        <v>0.99</v>
      </c>
      <c r="F74" s="3">
        <v>3.6</v>
      </c>
      <c r="G74" s="3">
        <v>0.152</v>
      </c>
      <c r="H74" s="3">
        <v>7.71</v>
      </c>
      <c r="I74">
        <f t="shared" si="40"/>
        <v>-1.88</v>
      </c>
      <c r="J74">
        <f t="shared" si="41"/>
        <v>2.04</v>
      </c>
      <c r="M74">
        <f t="shared" si="34"/>
        <v>-1.92</v>
      </c>
      <c r="N74">
        <f t="shared" si="37"/>
        <v>0.99</v>
      </c>
      <c r="P74">
        <f t="shared" si="35"/>
        <v>-1.88</v>
      </c>
      <c r="Q74">
        <f t="shared" si="36"/>
        <v>2.04</v>
      </c>
    </row>
    <row r="75" spans="1:17" x14ac:dyDescent="0.35">
      <c r="A75" s="3">
        <v>5.3</v>
      </c>
      <c r="B75" s="3">
        <v>0.13200000000000001</v>
      </c>
      <c r="C75" s="3">
        <v>3.41</v>
      </c>
      <c r="D75" s="3">
        <f t="shared" si="38"/>
        <v>-2.02</v>
      </c>
      <c r="E75" s="3">
        <f t="shared" si="39"/>
        <v>1.23</v>
      </c>
      <c r="F75" s="3">
        <v>4.8</v>
      </c>
      <c r="G75" s="3">
        <v>0.13700000000000001</v>
      </c>
      <c r="H75" s="3">
        <v>6.74</v>
      </c>
      <c r="I75">
        <f t="shared" si="40"/>
        <v>-1.99</v>
      </c>
      <c r="J75">
        <f t="shared" si="41"/>
        <v>1.91</v>
      </c>
      <c r="M75">
        <f t="shared" si="34"/>
        <v>-2.02</v>
      </c>
      <c r="N75">
        <f t="shared" si="37"/>
        <v>1.23</v>
      </c>
      <c r="P75">
        <f t="shared" si="35"/>
        <v>-1.99</v>
      </c>
      <c r="Q75">
        <f t="shared" si="36"/>
        <v>1.91</v>
      </c>
    </row>
    <row r="76" spans="1:17" x14ac:dyDescent="0.35">
      <c r="A76" s="3">
        <v>6.5</v>
      </c>
      <c r="B76" s="3">
        <v>0.11899999999999999</v>
      </c>
      <c r="C76" s="3">
        <v>4.07</v>
      </c>
      <c r="D76" s="3">
        <f t="shared" si="38"/>
        <v>-2.13</v>
      </c>
      <c r="E76" s="3">
        <f t="shared" si="39"/>
        <v>1.4</v>
      </c>
      <c r="F76" s="3">
        <v>6</v>
      </c>
      <c r="G76" s="3">
        <v>0.124</v>
      </c>
      <c r="H76" s="3">
        <v>6.25</v>
      </c>
      <c r="I76">
        <f t="shared" si="40"/>
        <v>-2.09</v>
      </c>
      <c r="J76">
        <f t="shared" si="41"/>
        <v>1.83</v>
      </c>
      <c r="M76">
        <f t="shared" si="34"/>
        <v>-2.13</v>
      </c>
      <c r="N76">
        <f t="shared" si="37"/>
        <v>1.4</v>
      </c>
      <c r="P76">
        <f t="shared" si="35"/>
        <v>-2.09</v>
      </c>
      <c r="Q76">
        <f t="shared" si="36"/>
        <v>1.83</v>
      </c>
    </row>
    <row r="77" spans="1:17" x14ac:dyDescent="0.35">
      <c r="A77" s="3">
        <v>7.7</v>
      </c>
      <c r="B77" s="3">
        <v>0.108</v>
      </c>
      <c r="C77" s="3">
        <v>4.66</v>
      </c>
      <c r="D77" s="3">
        <f t="shared" si="38"/>
        <v>-2.23</v>
      </c>
      <c r="E77" s="3">
        <f t="shared" si="39"/>
        <v>1.54</v>
      </c>
      <c r="F77" s="3">
        <v>7.2</v>
      </c>
      <c r="G77" s="3">
        <v>0.112</v>
      </c>
      <c r="H77" s="3">
        <v>5.64</v>
      </c>
      <c r="I77">
        <f t="shared" si="40"/>
        <v>-2.19</v>
      </c>
      <c r="J77">
        <f t="shared" si="41"/>
        <v>1.73</v>
      </c>
      <c r="M77">
        <f t="shared" si="34"/>
        <v>-2.23</v>
      </c>
      <c r="N77">
        <f t="shared" si="37"/>
        <v>1.54</v>
      </c>
      <c r="P77">
        <f t="shared" si="35"/>
        <v>-2.19</v>
      </c>
      <c r="Q77">
        <f t="shared" si="36"/>
        <v>1.73</v>
      </c>
    </row>
    <row r="78" spans="1:17" x14ac:dyDescent="0.35">
      <c r="A78" s="3">
        <v>8.9</v>
      </c>
      <c r="B78" s="3">
        <v>9.7000000000000003E-2</v>
      </c>
      <c r="C78" s="3">
        <v>5.19</v>
      </c>
      <c r="D78" s="3">
        <f t="shared" si="38"/>
        <v>-2.33</v>
      </c>
      <c r="E78" s="3">
        <f t="shared" si="39"/>
        <v>1.65</v>
      </c>
      <c r="F78" s="3">
        <v>8.4</v>
      </c>
      <c r="G78" s="3">
        <v>0.10100000000000001</v>
      </c>
      <c r="H78" s="3">
        <v>5.08</v>
      </c>
      <c r="I78">
        <f t="shared" si="40"/>
        <v>-2.29</v>
      </c>
      <c r="J78">
        <f t="shared" si="41"/>
        <v>1.63</v>
      </c>
      <c r="M78">
        <f t="shared" si="34"/>
        <v>-2.33</v>
      </c>
      <c r="N78">
        <f t="shared" si="37"/>
        <v>1.65</v>
      </c>
      <c r="P78">
        <f t="shared" si="35"/>
        <v>-2.29</v>
      </c>
      <c r="Q78">
        <f t="shared" si="36"/>
        <v>1.63</v>
      </c>
    </row>
    <row r="79" spans="1:17" x14ac:dyDescent="0.35">
      <c r="A79" s="3">
        <v>10.1</v>
      </c>
      <c r="B79" s="3">
        <v>9.4E-2</v>
      </c>
      <c r="C79" s="3">
        <v>5.51</v>
      </c>
      <c r="D79" s="3">
        <f t="shared" si="38"/>
        <v>-2.36</v>
      </c>
      <c r="E79" s="3">
        <f t="shared" si="39"/>
        <v>1.71</v>
      </c>
      <c r="F79" s="3">
        <v>9.6</v>
      </c>
      <c r="G79" s="3">
        <v>9.0999999999999998E-2</v>
      </c>
      <c r="H79" s="3">
        <v>4.58</v>
      </c>
      <c r="I79">
        <f t="shared" si="40"/>
        <v>-2.4</v>
      </c>
      <c r="J79">
        <f t="shared" si="41"/>
        <v>1.52</v>
      </c>
      <c r="M79">
        <f t="shared" si="34"/>
        <v>-2.36</v>
      </c>
      <c r="N79">
        <f t="shared" si="37"/>
        <v>1.71</v>
      </c>
      <c r="P79">
        <f t="shared" si="35"/>
        <v>-2.4</v>
      </c>
      <c r="Q79">
        <f t="shared" si="36"/>
        <v>1.52</v>
      </c>
    </row>
    <row r="80" spans="1:17" x14ac:dyDescent="0.35">
      <c r="A80" s="3">
        <v>11.3</v>
      </c>
      <c r="B80" s="3">
        <v>0.08</v>
      </c>
      <c r="C80" s="3">
        <v>5.95</v>
      </c>
      <c r="D80" s="3">
        <f t="shared" si="38"/>
        <v>-2.5299999999999998</v>
      </c>
      <c r="E80" s="3">
        <f t="shared" si="39"/>
        <v>1.78</v>
      </c>
      <c r="F80" s="3">
        <v>10.8</v>
      </c>
      <c r="G80" s="3">
        <v>8.3000000000000004E-2</v>
      </c>
      <c r="H80" s="3">
        <v>4.1399999999999997</v>
      </c>
      <c r="I80">
        <f t="shared" si="40"/>
        <v>-2.4900000000000002</v>
      </c>
      <c r="J80">
        <f t="shared" si="41"/>
        <v>1.42</v>
      </c>
      <c r="M80">
        <f t="shared" si="34"/>
        <v>-2.5299999999999998</v>
      </c>
      <c r="N80">
        <f t="shared" si="37"/>
        <v>1.78</v>
      </c>
      <c r="P80">
        <f t="shared" si="35"/>
        <v>-2.4900000000000002</v>
      </c>
      <c r="Q80">
        <f t="shared" si="36"/>
        <v>1.42</v>
      </c>
    </row>
    <row r="81" spans="1:17" x14ac:dyDescent="0.35">
      <c r="A81" s="3">
        <v>12.5</v>
      </c>
      <c r="B81" s="3">
        <v>7.4999999999999997E-2</v>
      </c>
      <c r="C81" s="3">
        <v>6.34</v>
      </c>
      <c r="D81" s="3">
        <f t="shared" si="38"/>
        <v>-2.59</v>
      </c>
      <c r="E81" s="3">
        <f t="shared" si="39"/>
        <v>1.85</v>
      </c>
      <c r="F81" s="3">
        <v>12</v>
      </c>
      <c r="G81" s="3">
        <v>7.4999999999999997E-2</v>
      </c>
      <c r="H81" s="3">
        <v>3.73</v>
      </c>
      <c r="I81">
        <f t="shared" si="40"/>
        <v>-2.59</v>
      </c>
      <c r="J81">
        <f t="shared" si="41"/>
        <v>1.32</v>
      </c>
      <c r="M81">
        <f t="shared" si="34"/>
        <v>-2.59</v>
      </c>
      <c r="N81">
        <f t="shared" si="37"/>
        <v>1.85</v>
      </c>
      <c r="P81">
        <f t="shared" si="35"/>
        <v>-2.59</v>
      </c>
      <c r="Q81">
        <f t="shared" si="36"/>
        <v>1.32</v>
      </c>
    </row>
    <row r="82" spans="1:17" x14ac:dyDescent="0.35">
      <c r="A82" s="3"/>
      <c r="B82" s="3"/>
      <c r="C82" s="3"/>
      <c r="D82" s="3"/>
      <c r="E82" s="3"/>
      <c r="F82" s="3"/>
      <c r="G82" s="3"/>
      <c r="H82" s="3"/>
      <c r="M82">
        <f t="shared" si="34"/>
        <v>0</v>
      </c>
      <c r="N82">
        <f t="shared" si="37"/>
        <v>0</v>
      </c>
      <c r="P82">
        <f t="shared" si="35"/>
        <v>0</v>
      </c>
      <c r="Q82">
        <f t="shared" si="36"/>
        <v>0</v>
      </c>
    </row>
    <row r="83" spans="1:17" x14ac:dyDescent="0.35">
      <c r="A83" s="3"/>
      <c r="B83" s="3"/>
      <c r="C83" s="3"/>
      <c r="D83" s="3"/>
      <c r="E83" s="3"/>
      <c r="F83" s="3"/>
      <c r="G83" s="3"/>
      <c r="H83" s="3"/>
      <c r="M83">
        <f t="shared" si="34"/>
        <v>0</v>
      </c>
      <c r="N83">
        <f t="shared" si="37"/>
        <v>0</v>
      </c>
      <c r="P83">
        <f t="shared" si="35"/>
        <v>0</v>
      </c>
      <c r="Q83">
        <f t="shared" si="36"/>
        <v>0</v>
      </c>
    </row>
    <row r="84" spans="1:17" x14ac:dyDescent="0.35">
      <c r="A84" s="3"/>
      <c r="B84" s="3"/>
      <c r="C84" s="3"/>
      <c r="D84" s="3"/>
      <c r="E84" s="3"/>
      <c r="F84" s="3"/>
      <c r="G84" s="3"/>
      <c r="H84" s="3"/>
      <c r="M84">
        <f t="shared" si="34"/>
        <v>0</v>
      </c>
      <c r="N84">
        <f t="shared" si="37"/>
        <v>0</v>
      </c>
      <c r="P84">
        <f t="shared" si="35"/>
        <v>0</v>
      </c>
      <c r="Q84">
        <f t="shared" si="36"/>
        <v>0</v>
      </c>
    </row>
    <row r="85" spans="1:17" x14ac:dyDescent="0.35">
      <c r="A85" s="3"/>
      <c r="B85" s="3"/>
      <c r="C85" s="3"/>
      <c r="D85" s="3"/>
      <c r="E85" s="3"/>
      <c r="F85" s="3"/>
      <c r="G85" s="3"/>
      <c r="H85" s="3"/>
      <c r="I85" s="3"/>
      <c r="M85">
        <f t="shared" si="34"/>
        <v>0</v>
      </c>
      <c r="N85">
        <f t="shared" si="37"/>
        <v>0</v>
      </c>
      <c r="P85">
        <f t="shared" si="35"/>
        <v>0</v>
      </c>
      <c r="Q85">
        <f t="shared" si="36"/>
        <v>0</v>
      </c>
    </row>
    <row r="86" spans="1:17" x14ac:dyDescent="0.35">
      <c r="D86" s="3"/>
      <c r="Q86">
        <f>ROUND(J86,2)</f>
        <v>0</v>
      </c>
    </row>
  </sheetData>
  <mergeCells count="32">
    <mergeCell ref="A68:E68"/>
    <mergeCell ref="F68:J68"/>
    <mergeCell ref="C69:C70"/>
    <mergeCell ref="D69:D70"/>
    <mergeCell ref="E69:E70"/>
    <mergeCell ref="H69:H70"/>
    <mergeCell ref="I69:I70"/>
    <mergeCell ref="J69:J70"/>
    <mergeCell ref="A44:E44"/>
    <mergeCell ref="F44:J44"/>
    <mergeCell ref="C45:C46"/>
    <mergeCell ref="D45:D46"/>
    <mergeCell ref="E45:E46"/>
    <mergeCell ref="H45:H46"/>
    <mergeCell ref="I45:I46"/>
    <mergeCell ref="J45:J46"/>
    <mergeCell ref="A21:E21"/>
    <mergeCell ref="F21:J21"/>
    <mergeCell ref="C22:C23"/>
    <mergeCell ref="D22:D23"/>
    <mergeCell ref="E22:E23"/>
    <mergeCell ref="H22:H23"/>
    <mergeCell ref="I22:I23"/>
    <mergeCell ref="J22:J23"/>
    <mergeCell ref="A1:E1"/>
    <mergeCell ref="F1:J1"/>
    <mergeCell ref="C2:C3"/>
    <mergeCell ref="D2:D3"/>
    <mergeCell ref="E2:E3"/>
    <mergeCell ref="H2:H3"/>
    <mergeCell ref="I2:I3"/>
    <mergeCell ref="J2:J3"/>
  </mergeCells>
  <phoneticPr fontId="3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7.2" x14ac:dyDescent="0.35"/>
  <sheetData/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7.2" x14ac:dyDescent="0.35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LG</cp:lastModifiedBy>
  <dcterms:created xsi:type="dcterms:W3CDTF">2015-09-21T23:11:17Z</dcterms:created>
  <dcterms:modified xsi:type="dcterms:W3CDTF">2017-10-09T02:10:34Z</dcterms:modified>
</cp:coreProperties>
</file>