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\Desktop\2학기\일반물리학 실험\일반물리학 실험 chapter25\"/>
    </mc:Choice>
  </mc:AlternateContent>
  <bookViews>
    <workbookView xWindow="0" yWindow="0" windowWidth="28800" windowHeight="123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R9" i="1"/>
  <c r="O9" i="1"/>
  <c r="N9" i="1"/>
  <c r="K9" i="1"/>
  <c r="J9" i="1"/>
  <c r="G9" i="1"/>
  <c r="F9" i="1"/>
  <c r="C9" i="1"/>
  <c r="B9" i="1"/>
  <c r="T4" i="1"/>
  <c r="T5" i="1"/>
  <c r="T6" i="1"/>
  <c r="T7" i="1"/>
  <c r="T8" i="1"/>
  <c r="T3" i="1"/>
  <c r="P4" i="1"/>
  <c r="P5" i="1"/>
  <c r="P6" i="1"/>
  <c r="P7" i="1"/>
  <c r="P8" i="1"/>
  <c r="P3" i="1"/>
  <c r="L4" i="1"/>
  <c r="L5" i="1"/>
  <c r="L6" i="1"/>
  <c r="L7" i="1"/>
  <c r="L8" i="1"/>
  <c r="L3" i="1"/>
  <c r="H3" i="1"/>
  <c r="H4" i="1"/>
  <c r="H5" i="1"/>
  <c r="H6" i="1"/>
  <c r="H7" i="1"/>
  <c r="H8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<sst xmlns="http://schemas.openxmlformats.org/spreadsheetml/2006/main" count="25" uniqueCount="13">
  <si>
    <t>I(A)</t>
    <phoneticPr fontId="1" type="noConversion"/>
  </si>
  <si>
    <t>힘(N)</t>
    <phoneticPr fontId="1" type="noConversion"/>
  </si>
  <si>
    <t>L=1.2cm</t>
    <phoneticPr fontId="1" type="noConversion"/>
  </si>
  <si>
    <t>L=2.2cm</t>
    <phoneticPr fontId="1" type="noConversion"/>
  </si>
  <si>
    <t>L=3.2cm</t>
    <phoneticPr fontId="1" type="noConversion"/>
  </si>
  <si>
    <t>L=4.2cm</t>
    <phoneticPr fontId="1" type="noConversion"/>
  </si>
  <si>
    <t>L=6.4cm</t>
    <phoneticPr fontId="1" type="noConversion"/>
  </si>
  <si>
    <t>자기장(T)</t>
    <phoneticPr fontId="1" type="noConversion"/>
  </si>
  <si>
    <t>질량(g)</t>
    <phoneticPr fontId="1" type="noConversion"/>
  </si>
  <si>
    <t>질량(g)</t>
    <phoneticPr fontId="1" type="noConversion"/>
  </si>
  <si>
    <t>자기장(T)</t>
    <phoneticPr fontId="1" type="noConversion"/>
  </si>
  <si>
    <t>자기장(T)</t>
    <phoneticPr fontId="1" type="noConversion"/>
  </si>
  <si>
    <t>자기장(T)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</si>
</sst>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도선길이</a:t>
            </a:r>
            <a:r>
              <a:rPr lang="en-US"/>
              <a:t>-</a:t>
            </a:r>
            <a:r>
              <a:rPr lang="ko-KR"/>
              <a:t>힘</a:t>
            </a:r>
            <a:r>
              <a:rPr lang="en-US" altLang="ko-KR" baseline="0"/>
              <a:t> </a:t>
            </a:r>
            <a:r>
              <a:rPr lang="ko-KR"/>
              <a:t>관계 그래프</a:t>
            </a:r>
            <a:r>
              <a:rPr lang="en-US" altLang="ko-KR"/>
              <a:t>(I=0.5A)</a:t>
            </a:r>
            <a:endParaRPr lang="ko-KR"/>
          </a:p>
        </c:rich>
      </c:tx>
      <c:layout>
        <c:manualLayout>
          <c:xMode val="edge"/>
          <c:yMode val="edge"/>
          <c:x val="0.107784558180227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6.4000000000000001E-2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0</c:v>
                </c:pt>
                <c:pt idx="1">
                  <c:v>4.8999999999999998E-3</c:v>
                </c:pt>
                <c:pt idx="2">
                  <c:v>1.078E-2</c:v>
                </c:pt>
                <c:pt idx="3">
                  <c:v>1.47E-2</c:v>
                </c:pt>
                <c:pt idx="4">
                  <c:v>2.0580000000000001E-2</c:v>
                </c:pt>
                <c:pt idx="5">
                  <c:v>2.9399999999999999E-2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22128"/>
        <c:axId val="669920496"/>
      </c:scatterChart>
      <c:valAx>
        <c:axId val="6699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L(m)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987379702537171"/>
              <c:y val="0.87240740740740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920496"/>
        <c:crosses val="autoZero"/>
        <c:crossBetween val="midCat"/>
      </c:valAx>
      <c:valAx>
        <c:axId val="6699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F(N)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9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ko-KR" sz="1800" b="0" i="0" baseline="0">
                <a:effectLst/>
              </a:rPr>
              <a:t>도선길이</a:t>
            </a:r>
            <a:r>
              <a:rPr lang="en-US" altLang="ko-KR" sz="1800" b="0" i="0" baseline="0">
                <a:effectLst/>
              </a:rPr>
              <a:t>-</a:t>
            </a:r>
            <a:r>
              <a:rPr lang="ko-KR" altLang="ko-KR" sz="1800" b="0" i="0" baseline="0">
                <a:effectLst/>
              </a:rPr>
              <a:t>힘</a:t>
            </a:r>
            <a:r>
              <a:rPr lang="en-US" altLang="ko-KR" sz="1800" b="0" i="0" baseline="0">
                <a:effectLst/>
              </a:rPr>
              <a:t> </a:t>
            </a:r>
            <a:r>
              <a:rPr lang="ko-KR" altLang="ko-KR" sz="1800" b="0" i="0" baseline="0">
                <a:effectLst/>
              </a:rPr>
              <a:t>관계 그래프</a:t>
            </a:r>
            <a:r>
              <a:rPr lang="en-US" altLang="ko-KR" sz="1800" b="0" i="0" baseline="0">
                <a:effectLst/>
              </a:rPr>
              <a:t>(I=1A)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Sheet1!$D$11:$D$16</c:f>
              <c:numCache>
                <c:formatCode>General</c:formatCode>
                <c:ptCount val="6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6.4000000000000001E-2</c:v>
                </c:pt>
              </c:numCache>
            </c:numRef>
          </c:xVal>
          <c:yVal>
            <c:numRef>
              <c:f>Sheet1!$E$11:$E$16</c:f>
              <c:numCache>
                <c:formatCode>General</c:formatCode>
                <c:ptCount val="6"/>
                <c:pt idx="0">
                  <c:v>0</c:v>
                </c:pt>
                <c:pt idx="1">
                  <c:v>1.1759999999999999</c:v>
                </c:pt>
                <c:pt idx="2">
                  <c:v>1.6659999999999999</c:v>
                </c:pt>
                <c:pt idx="3">
                  <c:v>2.94</c:v>
                </c:pt>
                <c:pt idx="4">
                  <c:v>3.92</c:v>
                </c:pt>
                <c:pt idx="5">
                  <c:v>5.9779999999999998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32208"/>
        <c:axId val="787937104"/>
      </c:scatterChart>
      <c:valAx>
        <c:axId val="7879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937104"/>
        <c:crosses val="autoZero"/>
        <c:crossBetween val="midCat"/>
      </c:valAx>
      <c:valAx>
        <c:axId val="7879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F(N)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9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도선길이</a:t>
            </a:r>
            <a:r>
              <a:rPr lang="en-US" altLang="ko-KR"/>
              <a:t>-</a:t>
            </a:r>
            <a:r>
              <a:rPr lang="ko-KR" altLang="en-US"/>
              <a:t>힘 관계 그래프</a:t>
            </a:r>
            <a:r>
              <a:rPr lang="en-US" altLang="ko-KR"/>
              <a:t>(I=1.5A)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Sheet1!$G$11:$G$16</c:f>
              <c:numCache>
                <c:formatCode>General</c:formatCode>
                <c:ptCount val="6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6.4000000000000001E-2</c:v>
                </c:pt>
              </c:numCache>
            </c:numRef>
          </c:xVal>
          <c:yVal>
            <c:numRef>
              <c:f>Sheet1!$H$11:$H$16</c:f>
              <c:numCache>
                <c:formatCode>General</c:formatCode>
                <c:ptCount val="6"/>
                <c:pt idx="0">
                  <c:v>0</c:v>
                </c:pt>
                <c:pt idx="1">
                  <c:v>1.6659999999999999</c:v>
                </c:pt>
                <c:pt idx="2">
                  <c:v>3.3159999999999998</c:v>
                </c:pt>
                <c:pt idx="3">
                  <c:v>4.508</c:v>
                </c:pt>
                <c:pt idx="4">
                  <c:v>5.88</c:v>
                </c:pt>
                <c:pt idx="5">
                  <c:v>8.82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25824"/>
        <c:axId val="946328544"/>
      </c:scatterChart>
      <c:valAx>
        <c:axId val="9463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328544"/>
        <c:crosses val="autoZero"/>
        <c:crossBetween val="midCat"/>
      </c:valAx>
      <c:valAx>
        <c:axId val="9463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F(n)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3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도선길이</a:t>
            </a:r>
            <a:r>
              <a:rPr lang="en-US" altLang="ko-KR"/>
              <a:t>-</a:t>
            </a:r>
            <a:r>
              <a:rPr lang="ko-KR" altLang="en-US"/>
              <a:t>힘 관계 그래프</a:t>
            </a:r>
            <a:r>
              <a:rPr lang="en-US" altLang="ko-KR"/>
              <a:t>(I=2A)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Sheet1!$J$11:$J$16</c:f>
              <c:numCache>
                <c:formatCode>General</c:formatCode>
                <c:ptCount val="6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6.4000000000000001E-2</c:v>
                </c:pt>
              </c:numCache>
            </c:numRef>
          </c:xVal>
          <c:yVal>
            <c:numRef>
              <c:f>Sheet1!$K$11:$K$16</c:f>
              <c:numCache>
                <c:formatCode>General</c:formatCode>
                <c:ptCount val="6"/>
                <c:pt idx="0">
                  <c:v>0</c:v>
                </c:pt>
                <c:pt idx="1">
                  <c:v>2.3519999999999999</c:v>
                </c:pt>
                <c:pt idx="2">
                  <c:v>4.1159999999999997</c:v>
                </c:pt>
                <c:pt idx="3">
                  <c:v>5.88</c:v>
                </c:pt>
                <c:pt idx="4">
                  <c:v>7.84</c:v>
                </c:pt>
                <c:pt idx="5">
                  <c:v>11.76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319840"/>
        <c:axId val="882177840"/>
      </c:scatterChart>
      <c:valAx>
        <c:axId val="9463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177840"/>
        <c:crosses val="autoZero"/>
        <c:crossBetween val="midCat"/>
      </c:valAx>
      <c:valAx>
        <c:axId val="8821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F(N)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3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도선길이</a:t>
            </a:r>
            <a:r>
              <a:rPr lang="en-US" altLang="ko-KR"/>
              <a:t>-</a:t>
            </a:r>
            <a:r>
              <a:rPr lang="ko-KR" altLang="en-US"/>
              <a:t>힘 관계 그래프</a:t>
            </a:r>
            <a:r>
              <a:rPr lang="en-US" altLang="ko-KR"/>
              <a:t>(I=2.5A)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Sheet1!$M$11:$M$16</c:f>
              <c:numCache>
                <c:formatCode>General</c:formatCode>
                <c:ptCount val="6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6.4000000000000001E-2</c:v>
                </c:pt>
              </c:numCache>
            </c:numRef>
          </c:xVal>
          <c:yVal>
            <c:numRef>
              <c:f>Sheet1!$N$11:$N$16</c:f>
              <c:numCache>
                <c:formatCode>General</c:formatCode>
                <c:ptCount val="6"/>
                <c:pt idx="0">
                  <c:v>0</c:v>
                </c:pt>
                <c:pt idx="1">
                  <c:v>2.8420000000000001</c:v>
                </c:pt>
                <c:pt idx="2">
                  <c:v>5.194</c:v>
                </c:pt>
                <c:pt idx="3">
                  <c:v>7.4480000000000004</c:v>
                </c:pt>
                <c:pt idx="4">
                  <c:v>9.8000000000000007</c:v>
                </c:pt>
                <c:pt idx="5">
                  <c:v>14.602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934864"/>
        <c:axId val="879947920"/>
      </c:scatterChart>
      <c:valAx>
        <c:axId val="8799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947920"/>
        <c:crosses val="autoZero"/>
        <c:crossBetween val="midCat"/>
      </c:valAx>
      <c:valAx>
        <c:axId val="8799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F(N)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9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도선길이</a:t>
            </a:r>
            <a:r>
              <a:rPr lang="en-US" altLang="ko-KR"/>
              <a:t>-</a:t>
            </a:r>
            <a:r>
              <a:rPr lang="ko-KR" altLang="en-US"/>
              <a:t>힘 관계 그래프</a:t>
            </a:r>
            <a:r>
              <a:rPr lang="en-US" altLang="ko-KR"/>
              <a:t>(I=3A)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Sheet1!$P$11:$P$16</c:f>
              <c:numCache>
                <c:formatCode>General</c:formatCode>
                <c:ptCount val="6"/>
                <c:pt idx="0">
                  <c:v>0</c:v>
                </c:pt>
                <c:pt idx="1">
                  <c:v>1.2E-2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4.2000000000000003E-2</c:v>
                </c:pt>
                <c:pt idx="5">
                  <c:v>6.4000000000000001E-2</c:v>
                </c:pt>
              </c:numCache>
            </c:numRef>
          </c:xVal>
          <c:yVal>
            <c:numRef>
              <c:f>Sheet1!$Q$11:$Q$16</c:f>
              <c:numCache>
                <c:formatCode>General</c:formatCode>
                <c:ptCount val="6"/>
                <c:pt idx="0">
                  <c:v>0</c:v>
                </c:pt>
                <c:pt idx="1">
                  <c:v>3.43</c:v>
                </c:pt>
                <c:pt idx="2">
                  <c:v>6.2720000000000002</c:v>
                </c:pt>
                <c:pt idx="3">
                  <c:v>9.016</c:v>
                </c:pt>
                <c:pt idx="4">
                  <c:v>11.76</c:v>
                </c:pt>
                <c:pt idx="5">
                  <c:v>17.64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4368"/>
        <c:axId val="882176752"/>
      </c:scatterChart>
      <c:valAx>
        <c:axId val="8821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L(M)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176752"/>
        <c:crosses val="autoZero"/>
        <c:crossBetween val="midCat"/>
      </c:valAx>
      <c:valAx>
        <c:axId val="8821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F(N)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1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104862</xdr:colOff>
      <xdr:row>17</xdr:row>
      <xdr:rowOff>117444</xdr:rowOff>
    </xdr:from>
    <xdr:to>
      <xdr:col>6</xdr:col>
      <xdr:colOff>650146</xdr:colOff>
      <xdr:row>30</xdr:row>
      <xdr:rowOff>25165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482366</xdr:colOff>
      <xdr:row>17</xdr:row>
      <xdr:rowOff>117445</xdr:rowOff>
    </xdr:from>
    <xdr:to>
      <xdr:col>14</xdr:col>
      <xdr:colOff>356531</xdr:colOff>
      <xdr:row>30</xdr:row>
      <xdr:rowOff>25166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448811</xdr:colOff>
      <xdr:row>18</xdr:row>
      <xdr:rowOff>142611</xdr:rowOff>
    </xdr:from>
    <xdr:to>
      <xdr:col>20</xdr:col>
      <xdr:colOff>322976</xdr:colOff>
      <xdr:row>31</xdr:row>
      <xdr:rowOff>50332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666924</xdr:colOff>
      <xdr:row>24</xdr:row>
      <xdr:rowOff>209725</xdr:rowOff>
    </xdr:from>
    <xdr:to>
      <xdr:col>10</xdr:col>
      <xdr:colOff>541089</xdr:colOff>
      <xdr:row>37</xdr:row>
      <xdr:rowOff>117446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37749</xdr:colOff>
      <xdr:row>27</xdr:row>
      <xdr:rowOff>50333</xdr:rowOff>
    </xdr:from>
    <xdr:to>
      <xdr:col>16</xdr:col>
      <xdr:colOff>583034</xdr:colOff>
      <xdr:row>39</xdr:row>
      <xdr:rowOff>176168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314586</xdr:colOff>
      <xdr:row>8</xdr:row>
      <xdr:rowOff>67112</xdr:rowOff>
    </xdr:from>
    <xdr:to>
      <xdr:col>18</xdr:col>
      <xdr:colOff>188751</xdr:colOff>
      <xdr:row>20</xdr:row>
      <xdr:rowOff>192947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I13" sqref="I13"/>
    </sheetView>
  </sheetViews>
  <sheetFormatPr defaultRowHeight="17.2" x14ac:dyDescent="0.35"/>
  <sheetData>
    <row r="1" spans="1:20" x14ac:dyDescent="0.35">
      <c r="A1" t="s">
        <v>0</v>
      </c>
      <c r="B1" t="s">
        <v>8</v>
      </c>
      <c r="C1" t="s">
        <v>1</v>
      </c>
      <c r="D1" t="s">
        <v>7</v>
      </c>
      <c r="E1" t="s">
        <v>0</v>
      </c>
      <c r="F1" t="s">
        <v>9</v>
      </c>
      <c r="G1" t="s">
        <v>1</v>
      </c>
      <c r="H1" t="s">
        <v>7</v>
      </c>
      <c r="I1" t="s">
        <v>0</v>
      </c>
      <c r="J1" t="s">
        <v>8</v>
      </c>
      <c r="K1" t="s">
        <v>1</v>
      </c>
      <c r="L1" t="s">
        <v>10</v>
      </c>
      <c r="M1" t="s">
        <v>0</v>
      </c>
      <c r="N1" t="s">
        <v>8</v>
      </c>
      <c r="O1" t="s">
        <v>1</v>
      </c>
      <c r="P1" t="s">
        <v>11</v>
      </c>
      <c r="Q1" t="s">
        <v>0</v>
      </c>
      <c r="R1" t="s">
        <v>8</v>
      </c>
      <c r="S1" t="s">
        <v>1</v>
      </c>
      <c r="T1" t="s">
        <v>12</v>
      </c>
    </row>
    <row r="2" spans="1:2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>
        <v>0.5</v>
      </c>
      <c r="B3">
        <v>0.05</v>
      </c>
      <c r="C3">
        <v>0.49</v>
      </c>
      <c r="D3">
        <f>C3/(0.012*A3*1000)</f>
        <v>8.1666666666666665E-2</v>
      </c>
      <c r="E3">
        <v>0.5</v>
      </c>
      <c r="F3">
        <v>0.11</v>
      </c>
      <c r="G3">
        <v>1.0780000000000001</v>
      </c>
      <c r="H3">
        <f t="shared" ref="H3:H8" si="0">G3/(0.022*1000*E3)</f>
        <v>9.8000000000000004E-2</v>
      </c>
      <c r="I3">
        <v>0.5</v>
      </c>
      <c r="J3">
        <v>0.15</v>
      </c>
      <c r="K3">
        <v>1.47</v>
      </c>
      <c r="L3">
        <f>K3/(0.032*1000*I3)</f>
        <v>9.1874999999999998E-2</v>
      </c>
      <c r="M3">
        <v>0.5</v>
      </c>
      <c r="N3">
        <v>0.21</v>
      </c>
      <c r="O3">
        <v>2.0579999999999998</v>
      </c>
      <c r="P3">
        <f>O3/(0.042*1000*M3)</f>
        <v>9.799999999999999E-2</v>
      </c>
      <c r="Q3">
        <v>0.5</v>
      </c>
      <c r="R3">
        <v>0.3</v>
      </c>
      <c r="S3">
        <v>2.94</v>
      </c>
      <c r="T3">
        <f>S3/(0.064*1000*Q3)</f>
        <v>9.1874999999999998E-2</v>
      </c>
    </row>
    <row r="4" spans="1:20" x14ac:dyDescent="0.35">
      <c r="A4">
        <v>1</v>
      </c>
      <c r="B4">
        <v>0.12</v>
      </c>
      <c r="C4">
        <v>1.1759999999999999</v>
      </c>
      <c r="D4">
        <f t="shared" ref="D4:D8" si="1">C4/(0.012*A4*1000)</f>
        <v>9.799999999999999E-2</v>
      </c>
      <c r="E4">
        <v>1</v>
      </c>
      <c r="F4">
        <v>0.17</v>
      </c>
      <c r="G4">
        <v>1.6659999999999999</v>
      </c>
      <c r="H4">
        <f t="shared" si="0"/>
        <v>7.5727272727272726E-2</v>
      </c>
      <c r="I4">
        <v>1</v>
      </c>
      <c r="J4">
        <v>0.3</v>
      </c>
      <c r="K4">
        <v>2.94</v>
      </c>
      <c r="L4">
        <f t="shared" ref="L4:L8" si="2">K4/(0.032*1000*I4)</f>
        <v>9.1874999999999998E-2</v>
      </c>
      <c r="M4">
        <v>1</v>
      </c>
      <c r="N4">
        <v>0.4</v>
      </c>
      <c r="O4">
        <v>3.92</v>
      </c>
      <c r="P4">
        <f t="shared" ref="P4:P8" si="3">O4/(0.042*1000*M4)</f>
        <v>9.3333333333333338E-2</v>
      </c>
      <c r="Q4">
        <v>1</v>
      </c>
      <c r="R4">
        <v>0.61</v>
      </c>
      <c r="S4">
        <v>5.9779999999999998</v>
      </c>
      <c r="T4">
        <f t="shared" ref="T4:T8" si="4">S4/(0.064*1000*Q4)</f>
        <v>9.3406249999999996E-2</v>
      </c>
    </row>
    <row r="5" spans="1:20" x14ac:dyDescent="0.35">
      <c r="A5">
        <v>1.5</v>
      </c>
      <c r="B5">
        <v>0.17</v>
      </c>
      <c r="C5">
        <v>1.6659999999999999</v>
      </c>
      <c r="D5">
        <f t="shared" si="1"/>
        <v>9.255555555555553E-2</v>
      </c>
      <c r="E5">
        <v>1.5</v>
      </c>
      <c r="F5">
        <v>0.32</v>
      </c>
      <c r="G5">
        <v>3.3159999999999998</v>
      </c>
      <c r="H5">
        <f t="shared" si="0"/>
        <v>0.10048484848484848</v>
      </c>
      <c r="I5">
        <v>1.5</v>
      </c>
      <c r="J5">
        <v>0.46</v>
      </c>
      <c r="K5">
        <v>4.508</v>
      </c>
      <c r="L5">
        <f t="shared" si="2"/>
        <v>9.3916666666666662E-2</v>
      </c>
      <c r="M5">
        <v>1.5</v>
      </c>
      <c r="N5">
        <v>0.6</v>
      </c>
      <c r="O5">
        <v>5.88</v>
      </c>
      <c r="P5">
        <f t="shared" si="3"/>
        <v>9.3333333333333338E-2</v>
      </c>
      <c r="Q5">
        <v>1.5</v>
      </c>
      <c r="R5">
        <v>0.9</v>
      </c>
      <c r="S5">
        <v>8.82</v>
      </c>
      <c r="T5">
        <f t="shared" si="4"/>
        <v>9.1874999999999998E-2</v>
      </c>
    </row>
    <row r="6" spans="1:20" x14ac:dyDescent="0.35">
      <c r="A6">
        <v>2</v>
      </c>
      <c r="B6">
        <v>0.24</v>
      </c>
      <c r="C6">
        <v>2.3519999999999999</v>
      </c>
      <c r="D6">
        <f t="shared" si="1"/>
        <v>9.799999999999999E-2</v>
      </c>
      <c r="E6">
        <v>2</v>
      </c>
      <c r="F6">
        <v>0.42</v>
      </c>
      <c r="G6">
        <v>4.1159999999999997</v>
      </c>
      <c r="H6">
        <f t="shared" si="0"/>
        <v>9.3545454545454543E-2</v>
      </c>
      <c r="I6">
        <v>2</v>
      </c>
      <c r="J6">
        <v>0.6</v>
      </c>
      <c r="K6">
        <v>5.88</v>
      </c>
      <c r="L6">
        <f t="shared" si="2"/>
        <v>9.1874999999999998E-2</v>
      </c>
      <c r="M6">
        <v>2</v>
      </c>
      <c r="N6">
        <v>0.8</v>
      </c>
      <c r="O6">
        <v>7.84</v>
      </c>
      <c r="P6">
        <f t="shared" si="3"/>
        <v>9.3333333333333338E-2</v>
      </c>
      <c r="Q6">
        <v>2</v>
      </c>
      <c r="R6">
        <v>1.2</v>
      </c>
      <c r="S6">
        <v>11.76</v>
      </c>
      <c r="T6">
        <f t="shared" si="4"/>
        <v>9.1874999999999998E-2</v>
      </c>
    </row>
    <row r="7" spans="1:20" x14ac:dyDescent="0.35">
      <c r="A7">
        <v>2.5</v>
      </c>
      <c r="B7">
        <v>0.28999999999999998</v>
      </c>
      <c r="C7">
        <v>2.8420000000000001</v>
      </c>
      <c r="D7">
        <f t="shared" si="1"/>
        <v>9.4733333333333336E-2</v>
      </c>
      <c r="E7">
        <v>2.5</v>
      </c>
      <c r="F7">
        <v>0.53</v>
      </c>
      <c r="G7">
        <v>5.194</v>
      </c>
      <c r="H7">
        <f t="shared" si="0"/>
        <v>9.4436363636363638E-2</v>
      </c>
      <c r="I7">
        <v>2.5</v>
      </c>
      <c r="J7">
        <v>0.76</v>
      </c>
      <c r="K7">
        <v>7.4480000000000004</v>
      </c>
      <c r="L7">
        <f t="shared" si="2"/>
        <v>9.3100000000000002E-2</v>
      </c>
      <c r="M7">
        <v>2.5</v>
      </c>
      <c r="N7">
        <v>1</v>
      </c>
      <c r="O7">
        <v>9.8000000000000007</v>
      </c>
      <c r="P7">
        <f t="shared" si="3"/>
        <v>9.3333333333333338E-2</v>
      </c>
      <c r="Q7">
        <v>2.5</v>
      </c>
      <c r="R7">
        <v>1.49</v>
      </c>
      <c r="S7">
        <v>14.602</v>
      </c>
      <c r="T7">
        <f t="shared" si="4"/>
        <v>9.1262499999999996E-2</v>
      </c>
    </row>
    <row r="8" spans="1:20" x14ac:dyDescent="0.35">
      <c r="A8">
        <v>3</v>
      </c>
      <c r="B8">
        <v>0.35</v>
      </c>
      <c r="C8">
        <v>3.43</v>
      </c>
      <c r="D8">
        <f t="shared" si="1"/>
        <v>9.5277777777777767E-2</v>
      </c>
      <c r="E8">
        <v>3</v>
      </c>
      <c r="F8">
        <v>0.64</v>
      </c>
      <c r="G8">
        <v>6.2720000000000002</v>
      </c>
      <c r="H8">
        <f t="shared" si="0"/>
        <v>9.5030303030303034E-2</v>
      </c>
      <c r="I8">
        <v>3</v>
      </c>
      <c r="J8">
        <v>0.92</v>
      </c>
      <c r="K8">
        <v>9.016</v>
      </c>
      <c r="L8">
        <f t="shared" si="2"/>
        <v>9.3916666666666662E-2</v>
      </c>
      <c r="M8">
        <v>3</v>
      </c>
      <c r="N8">
        <v>1.2</v>
      </c>
      <c r="O8">
        <v>11.76</v>
      </c>
      <c r="P8">
        <f t="shared" si="3"/>
        <v>9.3333333333333338E-2</v>
      </c>
      <c r="Q8">
        <v>3</v>
      </c>
      <c r="R8">
        <v>1.8</v>
      </c>
      <c r="S8">
        <v>17.64</v>
      </c>
      <c r="T8">
        <f t="shared" si="4"/>
        <v>9.1874999999999998E-2</v>
      </c>
    </row>
    <row r="9" spans="1:20" x14ac:dyDescent="0.35">
      <c r="A9" t="s">
        <v>2</v>
      </c>
      <c r="B9">
        <f>SUM(D2:D8)</f>
        <v>0.56023333333333325</v>
      </c>
      <c r="C9">
        <f>B9/6</f>
        <v>9.3372222222222204E-2</v>
      </c>
      <c r="E9" t="s">
        <v>3</v>
      </c>
      <c r="F9">
        <f>SUM(H3:H8)</f>
        <v>0.55722424242424251</v>
      </c>
      <c r="G9">
        <f>F9/6</f>
        <v>9.287070707070709E-2</v>
      </c>
      <c r="I9" t="s">
        <v>4</v>
      </c>
      <c r="J9">
        <f>SUM(L3:L8)</f>
        <v>0.55655833333333338</v>
      </c>
      <c r="K9">
        <f>J9/6</f>
        <v>9.275972222222223E-2</v>
      </c>
      <c r="M9" t="s">
        <v>5</v>
      </c>
      <c r="N9">
        <f>SUM(P3:P8)</f>
        <v>0.56466666666666665</v>
      </c>
      <c r="O9">
        <f>N9/6</f>
        <v>9.4111111111111104E-2</v>
      </c>
      <c r="Q9" t="s">
        <v>6</v>
      </c>
      <c r="R9">
        <f>SUM(T3:T8)</f>
        <v>0.55216874999999999</v>
      </c>
      <c r="S9">
        <f>R9/6</f>
        <v>9.2028125000000002E-2</v>
      </c>
    </row>
    <row r="11" spans="1:20" x14ac:dyDescent="0.35">
      <c r="A11">
        <v>0</v>
      </c>
      <c r="B11">
        <v>0</v>
      </c>
      <c r="D11">
        <v>0</v>
      </c>
      <c r="E11">
        <v>0</v>
      </c>
      <c r="G11">
        <v>0</v>
      </c>
      <c r="H11"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</row>
    <row r="12" spans="1:20" x14ac:dyDescent="0.35">
      <c r="A12">
        <v>1.2E-2</v>
      </c>
      <c r="B12">
        <v>4.8999999999999998E-3</v>
      </c>
      <c r="D12">
        <v>1.2E-2</v>
      </c>
      <c r="E12">
        <v>1.1759999999999999</v>
      </c>
      <c r="G12">
        <v>1.2E-2</v>
      </c>
      <c r="H12">
        <v>1.6659999999999999</v>
      </c>
      <c r="J12">
        <v>1.2E-2</v>
      </c>
      <c r="K12">
        <v>2.3519999999999999</v>
      </c>
      <c r="M12">
        <v>1.2E-2</v>
      </c>
      <c r="N12">
        <v>2.8420000000000001</v>
      </c>
      <c r="P12">
        <v>1.2E-2</v>
      </c>
      <c r="Q12">
        <v>3.43</v>
      </c>
    </row>
    <row r="13" spans="1:20" x14ac:dyDescent="0.35">
      <c r="A13">
        <v>2.1999999999999999E-2</v>
      </c>
      <c r="B13">
        <v>1.078E-2</v>
      </c>
      <c r="D13">
        <v>2.1999999999999999E-2</v>
      </c>
      <c r="E13">
        <v>1.6659999999999999</v>
      </c>
      <c r="G13">
        <v>2.1999999999999999E-2</v>
      </c>
      <c r="H13">
        <v>3.3159999999999998</v>
      </c>
      <c r="J13">
        <v>2.1999999999999999E-2</v>
      </c>
      <c r="K13">
        <v>4.1159999999999997</v>
      </c>
      <c r="M13">
        <v>2.1999999999999999E-2</v>
      </c>
      <c r="N13">
        <v>5.194</v>
      </c>
      <c r="P13">
        <v>2.1999999999999999E-2</v>
      </c>
      <c r="Q13">
        <v>6.2720000000000002</v>
      </c>
    </row>
    <row r="14" spans="1:20" x14ac:dyDescent="0.35">
      <c r="A14">
        <v>3.2000000000000001E-2</v>
      </c>
      <c r="B14">
        <v>1.47E-2</v>
      </c>
      <c r="D14">
        <v>3.2000000000000001E-2</v>
      </c>
      <c r="E14">
        <v>2.94</v>
      </c>
      <c r="G14">
        <v>3.2000000000000001E-2</v>
      </c>
      <c r="H14">
        <v>4.508</v>
      </c>
      <c r="J14">
        <v>3.2000000000000001E-2</v>
      </c>
      <c r="K14">
        <v>5.88</v>
      </c>
      <c r="M14">
        <v>3.2000000000000001E-2</v>
      </c>
      <c r="N14">
        <v>7.4480000000000004</v>
      </c>
      <c r="P14">
        <v>3.2000000000000001E-2</v>
      </c>
      <c r="Q14">
        <v>9.016</v>
      </c>
    </row>
    <row r="15" spans="1:20" x14ac:dyDescent="0.35">
      <c r="A15">
        <v>4.2000000000000003E-2</v>
      </c>
      <c r="B15">
        <v>2.0580000000000001E-2</v>
      </c>
      <c r="D15">
        <v>4.2000000000000003E-2</v>
      </c>
      <c r="E15">
        <v>3.92</v>
      </c>
      <c r="G15">
        <v>4.2000000000000003E-2</v>
      </c>
      <c r="H15">
        <v>5.88</v>
      </c>
      <c r="J15">
        <v>4.2000000000000003E-2</v>
      </c>
      <c r="K15">
        <v>7.84</v>
      </c>
      <c r="M15">
        <v>4.2000000000000003E-2</v>
      </c>
      <c r="N15">
        <v>9.8000000000000007</v>
      </c>
      <c r="P15">
        <v>4.2000000000000003E-2</v>
      </c>
      <c r="Q15">
        <v>11.76</v>
      </c>
    </row>
    <row r="16" spans="1:20" x14ac:dyDescent="0.35">
      <c r="A16">
        <v>6.4000000000000001E-2</v>
      </c>
      <c r="B16">
        <v>2.9399999999999999E-2</v>
      </c>
      <c r="D16">
        <v>6.4000000000000001E-2</v>
      </c>
      <c r="E16">
        <v>5.9779999999999998</v>
      </c>
      <c r="G16">
        <v>6.4000000000000001E-2</v>
      </c>
      <c r="H16">
        <v>8.82</v>
      </c>
      <c r="J16">
        <v>6.4000000000000001E-2</v>
      </c>
      <c r="K16">
        <v>11.76</v>
      </c>
      <c r="M16">
        <v>6.4000000000000001E-2</v>
      </c>
      <c r="N16">
        <v>14.602</v>
      </c>
      <c r="P16">
        <v>6.4000000000000001E-2</v>
      </c>
      <c r="Q16">
        <v>17.64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LG</cp:lastModifiedBy>
  <dcterms:created xsi:type="dcterms:W3CDTF">2017-10-24T05:12:11Z</dcterms:created>
  <dcterms:modified xsi:type="dcterms:W3CDTF">2017-10-24T14:10:46Z</dcterms:modified>
</cp:coreProperties>
</file>