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wang0087\New folder\Dropbox\manuscript\Submission to Nature Communications\re-submission\Raw data\Figure 1\Figure 1B\"/>
    </mc:Choice>
  </mc:AlternateContent>
  <xr:revisionPtr revIDLastSave="0" documentId="13_ncr:1_{76C452C6-D87A-4F8B-8AB3-3ADE9129ABCE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4" i="1" l="1"/>
  <c r="B33" i="1"/>
  <c r="V70" i="1" l="1"/>
  <c r="V64" i="1"/>
  <c r="T67" i="1"/>
  <c r="H66" i="1"/>
  <c r="I71" i="1"/>
  <c r="B64" i="1"/>
  <c r="V57" i="1"/>
  <c r="V65" i="1" s="1"/>
  <c r="L57" i="1"/>
  <c r="S65" i="1" s="1"/>
  <c r="B57" i="1"/>
  <c r="P65" i="1" s="1"/>
  <c r="Y33" i="1"/>
  <c r="L26" i="1"/>
  <c r="Z34" i="1" s="1"/>
  <c r="B26" i="1"/>
  <c r="X34" i="1" s="1"/>
  <c r="L13" i="1"/>
  <c r="S34" i="1" s="1"/>
  <c r="B13" i="1"/>
  <c r="P34" i="1" s="1"/>
  <c r="C67" i="1" l="1"/>
  <c r="P70" i="1"/>
  <c r="S64" i="1"/>
  <c r="J68" i="1"/>
  <c r="S70" i="1"/>
  <c r="W67" i="1"/>
  <c r="F71" i="1"/>
  <c r="E70" i="1"/>
  <c r="G68" i="1"/>
  <c r="F67" i="1"/>
  <c r="E66" i="1"/>
  <c r="G64" i="1"/>
  <c r="C71" i="1"/>
  <c r="B66" i="1"/>
  <c r="H71" i="1"/>
  <c r="I68" i="1"/>
  <c r="J65" i="1"/>
  <c r="R68" i="1"/>
  <c r="U64" i="1"/>
  <c r="U69" i="1"/>
  <c r="S67" i="1"/>
  <c r="X64" i="1"/>
  <c r="X69" i="1"/>
  <c r="V67" i="1"/>
  <c r="E71" i="1"/>
  <c r="G69" i="1"/>
  <c r="F68" i="1"/>
  <c r="E67" i="1"/>
  <c r="G65" i="1"/>
  <c r="F64" i="1"/>
  <c r="F38" i="1"/>
  <c r="B70" i="1"/>
  <c r="H64" i="1"/>
  <c r="H70" i="1"/>
  <c r="I67" i="1"/>
  <c r="P64" i="1"/>
  <c r="Q67" i="1"/>
  <c r="T71" i="1"/>
  <c r="U68" i="1"/>
  <c r="S66" i="1"/>
  <c r="W71" i="1"/>
  <c r="X68" i="1"/>
  <c r="V66" i="1"/>
  <c r="G70" i="1"/>
  <c r="F69" i="1"/>
  <c r="E68" i="1"/>
  <c r="G66" i="1"/>
  <c r="F65" i="1"/>
  <c r="E64" i="1"/>
  <c r="E37" i="1"/>
  <c r="D68" i="1"/>
  <c r="J64" i="1"/>
  <c r="J69" i="1"/>
  <c r="H67" i="1"/>
  <c r="Q71" i="1"/>
  <c r="P66" i="1"/>
  <c r="S71" i="1"/>
  <c r="T68" i="1"/>
  <c r="U65" i="1"/>
  <c r="V71" i="1"/>
  <c r="W68" i="1"/>
  <c r="X65" i="1"/>
  <c r="G71" i="1"/>
  <c r="F70" i="1"/>
  <c r="E69" i="1"/>
  <c r="G67" i="1"/>
  <c r="F66" i="1"/>
  <c r="E65" i="1"/>
  <c r="B71" i="1"/>
  <c r="C68" i="1"/>
  <c r="D65" i="1"/>
  <c r="R64" i="1"/>
  <c r="P71" i="1"/>
  <c r="Q68" i="1"/>
  <c r="P67" i="1"/>
  <c r="E33" i="1"/>
  <c r="C64" i="1"/>
  <c r="D70" i="1"/>
  <c r="C69" i="1"/>
  <c r="B68" i="1"/>
  <c r="D66" i="1"/>
  <c r="C65" i="1"/>
  <c r="I64" i="1"/>
  <c r="J70" i="1"/>
  <c r="I69" i="1"/>
  <c r="H68" i="1"/>
  <c r="J66" i="1"/>
  <c r="I65" i="1"/>
  <c r="Q64" i="1"/>
  <c r="R70" i="1"/>
  <c r="Q69" i="1"/>
  <c r="P68" i="1"/>
  <c r="R66" i="1"/>
  <c r="Q65" i="1"/>
  <c r="T64" i="1"/>
  <c r="U70" i="1"/>
  <c r="T69" i="1"/>
  <c r="S68" i="1"/>
  <c r="U66" i="1"/>
  <c r="T65" i="1"/>
  <c r="W64" i="1"/>
  <c r="X70" i="1"/>
  <c r="W69" i="1"/>
  <c r="V68" i="1"/>
  <c r="X66" i="1"/>
  <c r="W65" i="1"/>
  <c r="D64" i="1"/>
  <c r="D69" i="1"/>
  <c r="B67" i="1"/>
  <c r="R69" i="1"/>
  <c r="R65" i="1"/>
  <c r="K33" i="1"/>
  <c r="D71" i="1"/>
  <c r="C70" i="1"/>
  <c r="B69" i="1"/>
  <c r="D67" i="1"/>
  <c r="C66" i="1"/>
  <c r="B65" i="1"/>
  <c r="J71" i="1"/>
  <c r="I70" i="1"/>
  <c r="H69" i="1"/>
  <c r="J67" i="1"/>
  <c r="I66" i="1"/>
  <c r="H65" i="1"/>
  <c r="R71" i="1"/>
  <c r="Q70" i="1"/>
  <c r="P69" i="1"/>
  <c r="R67" i="1"/>
  <c r="Q66" i="1"/>
  <c r="U71" i="1"/>
  <c r="T70" i="1"/>
  <c r="S69" i="1"/>
  <c r="U67" i="1"/>
  <c r="T66" i="1"/>
  <c r="X71" i="1"/>
  <c r="W70" i="1"/>
  <c r="V69" i="1"/>
  <c r="X67" i="1"/>
  <c r="W66" i="1"/>
  <c r="D38" i="1"/>
  <c r="C37" i="1"/>
  <c r="B36" i="1"/>
  <c r="P33" i="1"/>
  <c r="D33" i="1"/>
  <c r="P36" i="1"/>
  <c r="S33" i="1"/>
  <c r="V33" i="1"/>
  <c r="G33" i="1"/>
  <c r="J33" i="1"/>
  <c r="M33" i="1"/>
  <c r="R33" i="1"/>
  <c r="U33" i="1"/>
  <c r="X33" i="1"/>
  <c r="AA33" i="1"/>
  <c r="H33" i="1"/>
  <c r="G40" i="1"/>
  <c r="J40" i="1"/>
  <c r="M40" i="1"/>
  <c r="P40" i="1"/>
  <c r="S40" i="1"/>
  <c r="V40" i="1"/>
  <c r="Y40" i="1"/>
  <c r="D40" i="1"/>
  <c r="E40" i="1"/>
  <c r="H40" i="1"/>
  <c r="K40" i="1"/>
  <c r="R40" i="1"/>
  <c r="U40" i="1"/>
  <c r="X40" i="1"/>
  <c r="AA40" i="1"/>
  <c r="K39" i="1"/>
  <c r="M37" i="1"/>
  <c r="L36" i="1"/>
  <c r="L40" i="1"/>
  <c r="K35" i="1"/>
  <c r="I39" i="1"/>
  <c r="J38" i="1"/>
  <c r="I37" i="1"/>
  <c r="H38" i="1"/>
  <c r="J36" i="1"/>
  <c r="I35" i="1"/>
  <c r="J34" i="1"/>
  <c r="X38" i="1"/>
  <c r="V37" i="1"/>
  <c r="W35" i="1"/>
  <c r="B40" i="1"/>
  <c r="D34" i="1"/>
  <c r="I40" i="1"/>
  <c r="H39" i="1"/>
  <c r="J37" i="1"/>
  <c r="I36" i="1"/>
  <c r="H35" i="1"/>
  <c r="R38" i="1"/>
  <c r="W33" i="1"/>
  <c r="X39" i="1"/>
  <c r="W38" i="1"/>
  <c r="X36" i="1"/>
  <c r="V35" i="1"/>
  <c r="H36" i="1"/>
  <c r="I34" i="1"/>
  <c r="W39" i="1"/>
  <c r="V38" i="1"/>
  <c r="W36" i="1"/>
  <c r="W34" i="1"/>
  <c r="I33" i="1"/>
  <c r="J39" i="1"/>
  <c r="I38" i="1"/>
  <c r="H37" i="1"/>
  <c r="J35" i="1"/>
  <c r="H34" i="1"/>
  <c r="W40" i="1"/>
  <c r="V39" i="1"/>
  <c r="X37" i="1"/>
  <c r="X35" i="1"/>
  <c r="V34" i="1"/>
  <c r="D39" i="1"/>
  <c r="B37" i="1"/>
  <c r="Q40" i="1"/>
  <c r="P35" i="1"/>
  <c r="C39" i="1"/>
  <c r="B38" i="1"/>
  <c r="D36" i="1"/>
  <c r="C35" i="1"/>
  <c r="B34" i="1"/>
  <c r="G35" i="1"/>
  <c r="Q37" i="1"/>
  <c r="R34" i="1"/>
  <c r="C33" i="1"/>
  <c r="C38" i="1"/>
  <c r="D35" i="1"/>
  <c r="C34" i="1"/>
  <c r="R37" i="1"/>
  <c r="C40" i="1"/>
  <c r="B39" i="1"/>
  <c r="D37" i="1"/>
  <c r="C36" i="1"/>
  <c r="B35" i="1"/>
  <c r="F33" i="1"/>
  <c r="P39" i="1"/>
  <c r="Q36" i="1"/>
  <c r="G39" i="1"/>
  <c r="F34" i="1"/>
  <c r="M38" i="1"/>
  <c r="L37" i="1"/>
  <c r="K36" i="1"/>
  <c r="M34" i="1"/>
  <c r="Z40" i="1"/>
  <c r="Y39" i="1"/>
  <c r="AA37" i="1"/>
  <c r="Z36" i="1"/>
  <c r="Y35" i="1"/>
  <c r="Z39" i="1"/>
  <c r="Y38" i="1"/>
  <c r="AA36" i="1"/>
  <c r="Z35" i="1"/>
  <c r="Y34" i="1"/>
  <c r="L33" i="1"/>
  <c r="M39" i="1"/>
  <c r="L38" i="1"/>
  <c r="K37" i="1"/>
  <c r="M35" i="1"/>
  <c r="L34" i="1"/>
  <c r="AA38" i="1"/>
  <c r="Z37" i="1"/>
  <c r="Y36" i="1"/>
  <c r="AA34" i="1"/>
  <c r="L39" i="1"/>
  <c r="K38" i="1"/>
  <c r="M36" i="1"/>
  <c r="L35" i="1"/>
  <c r="K34" i="1"/>
  <c r="Z33" i="1"/>
  <c r="AA39" i="1"/>
  <c r="Z38" i="1"/>
  <c r="Y37" i="1"/>
  <c r="AA35" i="1"/>
  <c r="W37" i="1"/>
  <c r="V36" i="1"/>
  <c r="F40" i="1"/>
  <c r="E39" i="1"/>
  <c r="G37" i="1"/>
  <c r="F36" i="1"/>
  <c r="E35" i="1"/>
  <c r="T33" i="1"/>
  <c r="U39" i="1"/>
  <c r="T38" i="1"/>
  <c r="S37" i="1"/>
  <c r="U35" i="1"/>
  <c r="T34" i="1"/>
  <c r="T40" i="1"/>
  <c r="S39" i="1"/>
  <c r="U37" i="1"/>
  <c r="T36" i="1"/>
  <c r="S35" i="1"/>
  <c r="F39" i="1"/>
  <c r="E38" i="1"/>
  <c r="G36" i="1"/>
  <c r="F35" i="1"/>
  <c r="E34" i="1"/>
  <c r="U38" i="1"/>
  <c r="T37" i="1"/>
  <c r="S36" i="1"/>
  <c r="U34" i="1"/>
  <c r="G38" i="1"/>
  <c r="F37" i="1"/>
  <c r="E36" i="1"/>
  <c r="G34" i="1"/>
  <c r="T39" i="1"/>
  <c r="S38" i="1"/>
  <c r="U36" i="1"/>
  <c r="T35" i="1"/>
  <c r="Q33" i="1"/>
  <c r="R39" i="1"/>
  <c r="Q38" i="1"/>
  <c r="P37" i="1"/>
  <c r="R35" i="1"/>
  <c r="Q34" i="1"/>
  <c r="Q39" i="1"/>
  <c r="P38" i="1"/>
  <c r="R36" i="1"/>
  <c r="Q35" i="1"/>
  <c r="Z70" i="1" l="1"/>
  <c r="Z65" i="1"/>
  <c r="Z69" i="1"/>
  <c r="Z67" i="1"/>
  <c r="L66" i="1"/>
  <c r="L67" i="1"/>
  <c r="Z71" i="1"/>
  <c r="L71" i="1"/>
  <c r="L69" i="1"/>
  <c r="L68" i="1"/>
  <c r="Z68" i="1"/>
  <c r="L65" i="1"/>
  <c r="Z66" i="1"/>
  <c r="Z64" i="1"/>
  <c r="L70" i="1"/>
</calcChain>
</file>

<file path=xl/sharedStrings.xml><?xml version="1.0" encoding="utf-8"?>
<sst xmlns="http://schemas.openxmlformats.org/spreadsheetml/2006/main" count="61" uniqueCount="39">
  <si>
    <t>VNT11</t>
  </si>
  <si>
    <t>anti-strep Iso-CTRL</t>
  </si>
  <si>
    <t>VNT7</t>
  </si>
  <si>
    <t>VNT8</t>
  </si>
  <si>
    <t>47D11</t>
  </si>
  <si>
    <t>outliers</t>
  </si>
  <si>
    <t>VNT11-1</t>
  </si>
  <si>
    <t>VNT11-2</t>
  </si>
  <si>
    <t>virus control SARS 250X</t>
  </si>
  <si>
    <t>anti-strep SARS 250X</t>
  </si>
  <si>
    <t>47D11 SARS2 250X</t>
  </si>
  <si>
    <t>virus control SARS 800X</t>
  </si>
  <si>
    <t>anti-strep</t>
  </si>
  <si>
    <t>SARS virus  control 800X</t>
  </si>
  <si>
    <t>anti-strep SARS 800X</t>
  </si>
  <si>
    <t>47D11 SARS 800X</t>
  </si>
  <si>
    <t>SARS virus  control 250X</t>
    <phoneticPr fontId="2" type="noConversion"/>
  </si>
  <si>
    <t>anti-strep SARS 250X</t>
    <phoneticPr fontId="2" type="noConversion"/>
  </si>
  <si>
    <t>47D11 SARS 250X</t>
    <phoneticPr fontId="2" type="noConversion"/>
  </si>
  <si>
    <t>VNT7 20200228</t>
  </si>
  <si>
    <t>VNT8 20200302</t>
  </si>
  <si>
    <t>average</t>
  </si>
  <si>
    <t>virus control SARS2 250X</t>
  </si>
  <si>
    <t>SARS2 virus ctr. 250X</t>
  </si>
  <si>
    <t>anti-strep ncov 250X</t>
  </si>
  <si>
    <t>47D11 NCOV 250X</t>
  </si>
  <si>
    <t>SARS2 virus ctr. 200X</t>
    <phoneticPr fontId="2" type="noConversion"/>
  </si>
  <si>
    <t>anti-strep SARS2 200X</t>
  </si>
  <si>
    <t>47D11 SARS2 200X</t>
  </si>
  <si>
    <t>VNT11-1 20200317</t>
  </si>
  <si>
    <t>VNT11-2 20200317</t>
  </si>
  <si>
    <t>VNT11 20200317</t>
  </si>
  <si>
    <t>mAb [ug/ml]</t>
  </si>
  <si>
    <t>Luciferase values</t>
  </si>
  <si>
    <t>Luciferase values</t>
    <phoneticPr fontId="12" type="noConversion"/>
  </si>
  <si>
    <t>SARS VSVpp infectivity (%)</t>
    <phoneticPr fontId="12" type="noConversion"/>
  </si>
  <si>
    <t>SARS VSVpp firefly luciferase measurement</t>
    <phoneticPr fontId="12" type="noConversion"/>
  </si>
  <si>
    <t>SARS2 VSVpp firefly luciferase measurement</t>
    <phoneticPr fontId="12" type="noConversion"/>
  </si>
  <si>
    <t>SARS2 VSVpp infectivity (%)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</si>
</sst>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Arial Unicode MS"/>
      <family val="2"/>
    </font>
    <font>
      <sz val="9"/>
      <name val="Calibri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7">
    <xf numFmtId="0" fontId="0" fillId="0" borderId="0" xfId="0"/>
    <xf numFmtId="10" fontId="0" fillId="0" borderId="0" xfId="1" applyNumberFormat="1" applyFont="1"/>
    <xf numFmtId="0" fontId="0" fillId="0" borderId="0" xfId="0" applyFont="1"/>
    <xf numFmtId="10" fontId="4" fillId="0" borderId="0" xfId="1" applyNumberFormat="1" applyFont="1"/>
    <xf numFmtId="0" fontId="3" fillId="0" borderId="0" xfId="0" applyFont="1"/>
    <xf numFmtId="0" fontId="3" fillId="3" borderId="0" xfId="0" applyFont="1" applyFill="1"/>
    <xf numFmtId="0" fontId="5" fillId="0" borderId="0" xfId="0" applyFont="1"/>
    <xf numFmtId="0" fontId="7" fillId="0" borderId="0" xfId="0" applyFont="1"/>
    <xf numFmtId="0" fontId="5" fillId="4" borderId="0" xfId="0" applyFont="1" applyFill="1"/>
    <xf numFmtId="0" fontId="5" fillId="5" borderId="0" xfId="0" applyFont="1" applyFill="1"/>
    <xf numFmtId="0" fontId="5" fillId="6" borderId="0" xfId="0" applyFont="1" applyFill="1"/>
    <xf numFmtId="0" fontId="5" fillId="4" borderId="0" xfId="0" applyFont="1" applyFill="1" applyProtection="1">
      <protection locked="0"/>
    </xf>
    <xf numFmtId="0" fontId="5" fillId="5" borderId="0" xfId="0" applyFont="1" applyFill="1" applyProtection="1">
      <protection locked="0"/>
    </xf>
    <xf numFmtId="0" fontId="5" fillId="6" borderId="0" xfId="0" applyFont="1" applyFill="1" applyProtection="1">
      <protection locked="0"/>
    </xf>
    <xf numFmtId="0" fontId="5" fillId="0" borderId="0" xfId="0" applyFont="1" applyProtection="1">
      <protection locked="0"/>
    </xf>
    <xf numFmtId="10" fontId="8" fillId="4" borderId="0" xfId="1" applyNumberFormat="1" applyFont="1" applyFill="1"/>
    <xf numFmtId="10" fontId="5" fillId="5" borderId="0" xfId="0" applyNumberFormat="1" applyFont="1" applyFill="1"/>
    <xf numFmtId="10" fontId="8" fillId="6" borderId="0" xfId="1" applyNumberFormat="1" applyFont="1" applyFill="1"/>
    <xf numFmtId="10" fontId="8" fillId="7" borderId="0" xfId="1" applyNumberFormat="1" applyFont="1" applyFill="1"/>
    <xf numFmtId="10" fontId="8" fillId="0" borderId="0" xfId="1" applyNumberFormat="1" applyFont="1"/>
    <xf numFmtId="10" fontId="5" fillId="0" borderId="0" xfId="1" applyNumberFormat="1" applyFont="1"/>
    <xf numFmtId="10" fontId="9" fillId="5" borderId="0" xfId="0" applyNumberFormat="1" applyFont="1" applyFill="1"/>
    <xf numFmtId="0" fontId="10" fillId="0" borderId="0" xfId="0" applyFont="1"/>
    <xf numFmtId="0" fontId="7" fillId="0" borderId="0" xfId="0" applyFont="1" applyProtection="1">
      <protection locked="0"/>
    </xf>
    <xf numFmtId="0" fontId="11" fillId="0" borderId="0" xfId="0" applyFont="1"/>
    <xf numFmtId="0" fontId="0" fillId="0" borderId="0" xfId="0" applyFont="1" applyAlignment="1">
      <alignment horizontal="right"/>
    </xf>
    <xf numFmtId="0" fontId="1" fillId="0" borderId="0" xfId="0" applyFont="1"/>
    <xf numFmtId="0" fontId="6" fillId="3" borderId="0" xfId="0" applyFont="1" applyFill="1" applyAlignment="1">
      <alignment horizontal="left"/>
    </xf>
    <xf numFmtId="0" fontId="5" fillId="3" borderId="0" xfId="0" applyFont="1" applyFill="1"/>
    <xf numFmtId="0" fontId="0" fillId="3" borderId="0" xfId="0" applyFont="1" applyFill="1"/>
    <xf numFmtId="0" fontId="6" fillId="3" borderId="0" xfId="0" applyFont="1" applyFill="1" applyAlignment="1">
      <alignment horizontal="left"/>
    </xf>
    <xf numFmtId="0" fontId="7" fillId="4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4"/>
  <sheetViews>
    <sheetView tabSelected="1" zoomScale="70" zoomScaleNormal="70" workbookViewId="0">
      <selection activeCell="X15" sqref="X15"/>
    </sheetView>
  </sheetViews>
  <sheetFormatPr defaultColWidth="9.140625" defaultRowHeight="15.75"/>
  <cols>
    <col min="1" max="1" width="22.140625" style="2" customWidth="1"/>
    <col min="2" max="4" width="9.42578125" style="6" bestFit="1" customWidth="1"/>
    <col min="5" max="13" width="10.42578125" style="6" bestFit="1" customWidth="1"/>
    <col min="14" max="15" width="9.140625" style="6"/>
    <col min="16" max="18" width="10.42578125" style="6" bestFit="1" customWidth="1"/>
    <col min="19" max="19" width="9.42578125" style="6" bestFit="1" customWidth="1"/>
    <col min="20" max="21" width="10.42578125" style="6" bestFit="1" customWidth="1"/>
    <col min="22" max="22" width="9.42578125" style="6" bestFit="1" customWidth="1"/>
    <col min="23" max="23" width="10.42578125" style="6" bestFit="1" customWidth="1"/>
    <col min="24" max="24" width="9.42578125" style="6" bestFit="1" customWidth="1"/>
    <col min="25" max="27" width="10.42578125" style="6" bestFit="1" customWidth="1"/>
    <col min="28" max="32" width="9.140625" style="6"/>
    <col min="33" max="16384" width="9.140625" style="2"/>
  </cols>
  <sheetData>
    <row r="1" spans="1:32" s="29" customFormat="1" ht="21">
      <c r="A1" s="30" t="s">
        <v>36</v>
      </c>
      <c r="B1" s="30"/>
      <c r="C1" s="30"/>
      <c r="D1" s="30"/>
      <c r="E1" s="30"/>
      <c r="F1" s="30"/>
      <c r="G1" s="30"/>
      <c r="H1" s="30"/>
      <c r="I1" s="30"/>
      <c r="J1" s="30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</row>
    <row r="2" spans="1:32" s="4" customFormat="1">
      <c r="A2" s="5"/>
      <c r="B2" s="35" t="s">
        <v>29</v>
      </c>
      <c r="C2" s="35"/>
      <c r="D2" s="35"/>
      <c r="E2" s="35"/>
      <c r="F2" s="35"/>
      <c r="G2" s="35"/>
      <c r="H2" s="35"/>
      <c r="I2" s="35"/>
      <c r="J2" s="35"/>
      <c r="K2" s="7"/>
      <c r="L2" s="35" t="s">
        <v>30</v>
      </c>
      <c r="M2" s="35"/>
      <c r="N2" s="35"/>
      <c r="O2" s="35"/>
      <c r="P2" s="35"/>
      <c r="Q2" s="35"/>
      <c r="R2" s="35"/>
      <c r="S2" s="35"/>
      <c r="T2" s="35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</row>
    <row r="3" spans="1:32" s="4" customFormat="1">
      <c r="B3" s="31" t="s">
        <v>8</v>
      </c>
      <c r="C3" s="31"/>
      <c r="D3" s="31"/>
      <c r="E3" s="32" t="s">
        <v>9</v>
      </c>
      <c r="F3" s="32"/>
      <c r="G3" s="32"/>
      <c r="H3" s="33" t="s">
        <v>4</v>
      </c>
      <c r="I3" s="33"/>
      <c r="J3" s="33"/>
      <c r="K3" s="7"/>
      <c r="L3" s="31" t="s">
        <v>11</v>
      </c>
      <c r="M3" s="31"/>
      <c r="N3" s="31"/>
      <c r="O3" s="32" t="s">
        <v>12</v>
      </c>
      <c r="P3" s="32"/>
      <c r="Q3" s="32"/>
      <c r="R3" s="33" t="s">
        <v>4</v>
      </c>
      <c r="S3" s="33"/>
      <c r="T3" s="33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</row>
    <row r="4" spans="1:32">
      <c r="A4" s="25" t="s">
        <v>32</v>
      </c>
      <c r="B4" s="8"/>
      <c r="C4" s="8"/>
      <c r="D4" s="8"/>
      <c r="E4" s="9"/>
      <c r="F4" s="9"/>
      <c r="G4" s="9"/>
      <c r="H4" s="10"/>
      <c r="I4" s="10"/>
      <c r="J4" s="10"/>
      <c r="L4" s="8"/>
      <c r="M4" s="8"/>
      <c r="N4" s="8"/>
      <c r="O4" s="9"/>
      <c r="P4" s="9"/>
      <c r="Q4" s="9"/>
      <c r="R4" s="10"/>
      <c r="S4" s="10"/>
      <c r="T4" s="10"/>
    </row>
    <row r="5" spans="1:32">
      <c r="A5" s="24">
        <v>20</v>
      </c>
      <c r="B5" s="11">
        <v>839700</v>
      </c>
      <c r="C5" s="11">
        <v>864320</v>
      </c>
      <c r="D5" s="11">
        <v>651260</v>
      </c>
      <c r="E5" s="12">
        <v>739630</v>
      </c>
      <c r="F5" s="12">
        <v>1004300</v>
      </c>
      <c r="G5" s="12">
        <v>907080</v>
      </c>
      <c r="H5" s="13">
        <v>260</v>
      </c>
      <c r="I5" s="13">
        <v>170</v>
      </c>
      <c r="J5" s="13">
        <v>130</v>
      </c>
      <c r="L5" s="11">
        <v>321410</v>
      </c>
      <c r="M5" s="11">
        <v>347600</v>
      </c>
      <c r="N5" s="11">
        <v>343430</v>
      </c>
      <c r="O5" s="12">
        <v>468230</v>
      </c>
      <c r="P5" s="12">
        <v>486650</v>
      </c>
      <c r="Q5" s="12">
        <v>535770</v>
      </c>
      <c r="R5" s="13">
        <v>210</v>
      </c>
      <c r="S5" s="13">
        <v>140</v>
      </c>
      <c r="T5" s="13">
        <v>140</v>
      </c>
      <c r="U5" s="26" t="s">
        <v>34</v>
      </c>
    </row>
    <row r="6" spans="1:32">
      <c r="A6" s="24">
        <v>5</v>
      </c>
      <c r="B6" s="11">
        <v>601090</v>
      </c>
      <c r="C6" s="11">
        <v>761990</v>
      </c>
      <c r="D6" s="11">
        <v>739000</v>
      </c>
      <c r="E6" s="12">
        <v>793350</v>
      </c>
      <c r="F6" s="12">
        <v>766680</v>
      </c>
      <c r="G6" s="12">
        <v>614410</v>
      </c>
      <c r="H6" s="13">
        <v>130</v>
      </c>
      <c r="I6" s="13">
        <v>110</v>
      </c>
      <c r="J6" s="13">
        <v>5180</v>
      </c>
      <c r="L6" s="11">
        <v>270570</v>
      </c>
      <c r="M6" s="11">
        <v>302460</v>
      </c>
      <c r="N6" s="11">
        <v>344920</v>
      </c>
      <c r="O6" s="12">
        <v>311450</v>
      </c>
      <c r="P6" s="12">
        <v>403050</v>
      </c>
      <c r="Q6" s="12">
        <v>454140</v>
      </c>
      <c r="R6" s="13">
        <v>140</v>
      </c>
      <c r="S6" s="13">
        <v>2470</v>
      </c>
      <c r="T6" s="13">
        <v>160</v>
      </c>
    </row>
    <row r="7" spans="1:32">
      <c r="A7" s="24">
        <v>1.25</v>
      </c>
      <c r="B7" s="11">
        <v>561370</v>
      </c>
      <c r="C7" s="11">
        <v>817100</v>
      </c>
      <c r="D7" s="11">
        <v>654120</v>
      </c>
      <c r="E7" s="12">
        <v>727320</v>
      </c>
      <c r="F7" s="12">
        <v>676620</v>
      </c>
      <c r="G7" s="12">
        <v>638380</v>
      </c>
      <c r="H7" s="13">
        <v>25040</v>
      </c>
      <c r="I7" s="13">
        <v>42810</v>
      </c>
      <c r="J7" s="13">
        <v>38580</v>
      </c>
      <c r="L7" s="11">
        <v>252250</v>
      </c>
      <c r="M7" s="11">
        <v>278850</v>
      </c>
      <c r="N7" s="11">
        <v>377160</v>
      </c>
      <c r="O7" s="12">
        <v>285920</v>
      </c>
      <c r="P7" s="12">
        <v>341680</v>
      </c>
      <c r="Q7" s="12">
        <v>412190</v>
      </c>
      <c r="R7" s="13">
        <v>7730</v>
      </c>
      <c r="S7" s="13">
        <v>130</v>
      </c>
      <c r="T7" s="13">
        <v>7760</v>
      </c>
    </row>
    <row r="8" spans="1:32">
      <c r="A8" s="24">
        <v>0.3125</v>
      </c>
      <c r="B8" s="11">
        <v>567500</v>
      </c>
      <c r="C8" s="11">
        <v>657850</v>
      </c>
      <c r="D8" s="11">
        <v>618250</v>
      </c>
      <c r="E8" s="12">
        <v>793000</v>
      </c>
      <c r="F8" s="12">
        <v>895690</v>
      </c>
      <c r="G8" s="12">
        <v>770980</v>
      </c>
      <c r="H8" s="13">
        <v>103010</v>
      </c>
      <c r="I8" s="13">
        <v>58830</v>
      </c>
      <c r="J8" s="13">
        <v>83830</v>
      </c>
      <c r="L8" s="11">
        <v>394440</v>
      </c>
      <c r="M8" s="11">
        <v>244860</v>
      </c>
      <c r="N8" s="11">
        <v>279520</v>
      </c>
      <c r="O8" s="12">
        <v>357630</v>
      </c>
      <c r="P8" s="12">
        <v>317070</v>
      </c>
      <c r="Q8" s="12">
        <v>332060</v>
      </c>
      <c r="R8" s="13">
        <v>41370</v>
      </c>
      <c r="S8" s="13">
        <v>27690</v>
      </c>
      <c r="T8" s="13">
        <v>20850</v>
      </c>
    </row>
    <row r="9" spans="1:32">
      <c r="A9" s="24">
        <v>7.8125E-2</v>
      </c>
      <c r="B9" s="11">
        <v>576860</v>
      </c>
      <c r="C9" s="11">
        <v>691850</v>
      </c>
      <c r="D9" s="11">
        <v>748540</v>
      </c>
      <c r="E9" s="12">
        <v>766160</v>
      </c>
      <c r="F9" s="12">
        <v>891600</v>
      </c>
      <c r="G9" s="12">
        <v>721640</v>
      </c>
      <c r="H9" s="13">
        <v>471240</v>
      </c>
      <c r="I9" s="13">
        <v>252350</v>
      </c>
      <c r="J9" s="13">
        <v>281500</v>
      </c>
      <c r="L9" s="11">
        <v>294410</v>
      </c>
      <c r="M9" s="11">
        <v>334540</v>
      </c>
      <c r="N9" s="11">
        <v>247000</v>
      </c>
      <c r="O9" s="12">
        <v>300790</v>
      </c>
      <c r="P9" s="12">
        <v>320920</v>
      </c>
      <c r="Q9" s="12">
        <v>426720</v>
      </c>
      <c r="R9" s="13">
        <v>136380</v>
      </c>
      <c r="S9" s="13">
        <v>74860</v>
      </c>
      <c r="T9" s="13">
        <v>100820</v>
      </c>
    </row>
    <row r="10" spans="1:32">
      <c r="A10" s="24">
        <v>1.9531E-2</v>
      </c>
      <c r="B10" s="11">
        <v>683760</v>
      </c>
      <c r="C10" s="11">
        <v>726150</v>
      </c>
      <c r="D10" s="11">
        <v>531770</v>
      </c>
      <c r="E10" s="12">
        <v>761860</v>
      </c>
      <c r="F10" s="12">
        <v>703620</v>
      </c>
      <c r="G10" s="12">
        <v>676950</v>
      </c>
      <c r="H10" s="13">
        <v>553010</v>
      </c>
      <c r="I10" s="13">
        <v>575920</v>
      </c>
      <c r="J10" s="13">
        <v>424910</v>
      </c>
      <c r="L10" s="11">
        <v>264490</v>
      </c>
      <c r="M10" s="11">
        <v>334390</v>
      </c>
      <c r="N10" s="11">
        <v>283140</v>
      </c>
      <c r="O10" s="12">
        <v>392640</v>
      </c>
      <c r="P10" s="12">
        <v>320730</v>
      </c>
      <c r="Q10" s="12">
        <v>440870</v>
      </c>
      <c r="R10" s="13">
        <v>246000</v>
      </c>
      <c r="S10" s="13">
        <v>235660</v>
      </c>
      <c r="T10" s="13">
        <v>246460</v>
      </c>
    </row>
    <row r="11" spans="1:32">
      <c r="A11" s="24">
        <v>4.8830000000000002E-3</v>
      </c>
      <c r="B11" s="11">
        <v>663030</v>
      </c>
      <c r="C11" s="11">
        <v>593000</v>
      </c>
      <c r="D11" s="11">
        <v>755260</v>
      </c>
      <c r="E11" s="12">
        <v>724300</v>
      </c>
      <c r="F11" s="12">
        <v>859370</v>
      </c>
      <c r="G11" s="12">
        <v>833390</v>
      </c>
      <c r="H11" s="13">
        <v>591100</v>
      </c>
      <c r="I11" s="13">
        <v>778120</v>
      </c>
      <c r="J11" s="13">
        <v>587070</v>
      </c>
      <c r="L11" s="11">
        <v>292680</v>
      </c>
      <c r="M11" s="11">
        <v>240100</v>
      </c>
      <c r="N11" s="11">
        <v>287630</v>
      </c>
      <c r="O11" s="12">
        <v>297660</v>
      </c>
      <c r="P11" s="12">
        <v>417330</v>
      </c>
      <c r="Q11" s="12">
        <v>407580</v>
      </c>
      <c r="R11" s="13">
        <v>284700</v>
      </c>
      <c r="S11" s="13">
        <v>287390</v>
      </c>
      <c r="T11" s="13">
        <v>325210</v>
      </c>
    </row>
    <row r="12" spans="1:32">
      <c r="A12" s="24">
        <v>1.2210000000000001E-3</v>
      </c>
      <c r="B12" s="11">
        <v>659790</v>
      </c>
      <c r="C12" s="11">
        <v>637290</v>
      </c>
      <c r="D12" s="11">
        <v>726740</v>
      </c>
      <c r="E12" s="12">
        <v>654080</v>
      </c>
      <c r="F12" s="12">
        <v>776470</v>
      </c>
      <c r="G12" s="12">
        <v>752680</v>
      </c>
      <c r="H12" s="13">
        <v>681770</v>
      </c>
      <c r="I12" s="13">
        <v>710460</v>
      </c>
      <c r="J12" s="13">
        <v>788470</v>
      </c>
      <c r="L12" s="11">
        <v>265880</v>
      </c>
      <c r="M12" s="11">
        <v>229280</v>
      </c>
      <c r="N12" s="11">
        <v>269530</v>
      </c>
      <c r="O12" s="12">
        <v>394990</v>
      </c>
      <c r="P12" s="12">
        <v>298430</v>
      </c>
      <c r="Q12" s="12">
        <v>333690</v>
      </c>
      <c r="R12" s="13">
        <v>195120</v>
      </c>
      <c r="S12" s="13">
        <v>351040</v>
      </c>
      <c r="T12" s="13">
        <v>277520</v>
      </c>
    </row>
    <row r="13" spans="1:32">
      <c r="A13" s="24"/>
      <c r="B13" s="7">
        <f>AVERAGE(B5:D12)</f>
        <v>680316.25</v>
      </c>
      <c r="L13" s="7">
        <f>AVERAGE(L5:N12)</f>
        <v>295855.83333333331</v>
      </c>
    </row>
    <row r="15" spans="1:32" s="4" customFormat="1">
      <c r="B15" s="35" t="s">
        <v>19</v>
      </c>
      <c r="C15" s="35"/>
      <c r="D15" s="35"/>
      <c r="E15" s="35"/>
      <c r="F15" s="35"/>
      <c r="G15" s="35"/>
      <c r="H15" s="35"/>
      <c r="I15" s="35"/>
      <c r="J15" s="35"/>
      <c r="K15" s="7"/>
      <c r="L15" s="35" t="s">
        <v>20</v>
      </c>
      <c r="M15" s="35"/>
      <c r="N15" s="35"/>
      <c r="O15" s="35"/>
      <c r="P15" s="35"/>
      <c r="Q15" s="35"/>
      <c r="R15" s="35"/>
      <c r="S15" s="35"/>
      <c r="T15" s="35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</row>
    <row r="16" spans="1:32" s="4" customFormat="1">
      <c r="B16" s="31" t="s">
        <v>13</v>
      </c>
      <c r="C16" s="31"/>
      <c r="D16" s="31"/>
      <c r="E16" s="32" t="s">
        <v>14</v>
      </c>
      <c r="F16" s="32"/>
      <c r="G16" s="32"/>
      <c r="H16" s="33" t="s">
        <v>15</v>
      </c>
      <c r="I16" s="33"/>
      <c r="J16" s="33"/>
      <c r="K16" s="7"/>
      <c r="L16" s="31" t="s">
        <v>16</v>
      </c>
      <c r="M16" s="31"/>
      <c r="N16" s="31"/>
      <c r="O16" s="32" t="s">
        <v>17</v>
      </c>
      <c r="P16" s="32"/>
      <c r="Q16" s="32"/>
      <c r="R16" s="33" t="s">
        <v>18</v>
      </c>
      <c r="S16" s="33"/>
      <c r="T16" s="33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</row>
    <row r="17" spans="1:32">
      <c r="A17" s="25" t="s">
        <v>32</v>
      </c>
      <c r="B17" s="8"/>
      <c r="C17" s="8"/>
      <c r="D17" s="8"/>
      <c r="E17" s="9"/>
      <c r="F17" s="9"/>
      <c r="G17" s="9"/>
      <c r="H17" s="10"/>
      <c r="I17" s="10"/>
      <c r="J17" s="10"/>
      <c r="L17" s="8"/>
      <c r="M17" s="8"/>
      <c r="N17" s="8"/>
      <c r="O17" s="9"/>
      <c r="P17" s="9"/>
      <c r="Q17" s="9"/>
      <c r="R17" s="10"/>
      <c r="S17" s="10"/>
      <c r="T17" s="10"/>
    </row>
    <row r="18" spans="1:32">
      <c r="A18" s="24">
        <v>20</v>
      </c>
      <c r="B18" s="11">
        <v>81800</v>
      </c>
      <c r="C18" s="11">
        <v>54650</v>
      </c>
      <c r="D18" s="11">
        <v>123810</v>
      </c>
      <c r="E18" s="12">
        <v>50680</v>
      </c>
      <c r="F18" s="12">
        <v>119180</v>
      </c>
      <c r="G18" s="12">
        <v>25130</v>
      </c>
      <c r="H18" s="13">
        <v>300</v>
      </c>
      <c r="I18" s="13">
        <v>140</v>
      </c>
      <c r="J18" s="13">
        <v>4830</v>
      </c>
      <c r="L18" s="11">
        <v>25870</v>
      </c>
      <c r="M18" s="11">
        <v>30100</v>
      </c>
      <c r="N18" s="11">
        <v>8000</v>
      </c>
      <c r="O18" s="12">
        <v>52410</v>
      </c>
      <c r="P18" s="12">
        <v>76930</v>
      </c>
      <c r="Q18" s="12">
        <v>24290</v>
      </c>
      <c r="R18" s="13">
        <v>220</v>
      </c>
      <c r="S18" s="13">
        <v>200</v>
      </c>
      <c r="T18" s="13">
        <v>110</v>
      </c>
      <c r="U18" s="26" t="s">
        <v>33</v>
      </c>
    </row>
    <row r="19" spans="1:32">
      <c r="A19" s="24">
        <v>5</v>
      </c>
      <c r="B19" s="11">
        <v>103960</v>
      </c>
      <c r="C19" s="11">
        <v>94990</v>
      </c>
      <c r="D19" s="11">
        <v>54710</v>
      </c>
      <c r="E19" s="12">
        <v>93480</v>
      </c>
      <c r="F19" s="12">
        <v>206200</v>
      </c>
      <c r="G19" s="12">
        <v>152670</v>
      </c>
      <c r="H19" s="13">
        <v>620</v>
      </c>
      <c r="I19" s="13">
        <v>2280</v>
      </c>
      <c r="J19" s="13">
        <v>230</v>
      </c>
      <c r="L19" s="11">
        <v>44310</v>
      </c>
      <c r="M19" s="11">
        <v>41590</v>
      </c>
      <c r="N19" s="11">
        <v>41820</v>
      </c>
      <c r="O19" s="12">
        <v>44790</v>
      </c>
      <c r="P19" s="12">
        <v>52600</v>
      </c>
      <c r="Q19" s="12">
        <v>88750</v>
      </c>
      <c r="R19" s="13">
        <v>10140</v>
      </c>
      <c r="S19" s="13">
        <v>6270</v>
      </c>
      <c r="T19" s="13">
        <v>7760</v>
      </c>
    </row>
    <row r="20" spans="1:32">
      <c r="A20" s="24">
        <v>1.25</v>
      </c>
      <c r="B20" s="11">
        <v>45620</v>
      </c>
      <c r="C20" s="11">
        <v>48750</v>
      </c>
      <c r="D20" s="11">
        <v>113250</v>
      </c>
      <c r="E20" s="12">
        <v>152610</v>
      </c>
      <c r="F20" s="12">
        <v>171580</v>
      </c>
      <c r="G20" s="12">
        <v>128700</v>
      </c>
      <c r="H20" s="13">
        <v>680</v>
      </c>
      <c r="I20" s="13">
        <v>460</v>
      </c>
      <c r="J20" s="13">
        <v>260</v>
      </c>
      <c r="L20" s="11">
        <v>59420</v>
      </c>
      <c r="M20" s="11">
        <v>22710</v>
      </c>
      <c r="N20" s="11">
        <v>43910</v>
      </c>
      <c r="O20" s="12">
        <v>24160</v>
      </c>
      <c r="P20" s="12">
        <v>42120</v>
      </c>
      <c r="Q20" s="12">
        <v>100450</v>
      </c>
      <c r="R20" s="13">
        <v>4260</v>
      </c>
      <c r="S20" s="13">
        <v>280</v>
      </c>
      <c r="T20" s="13">
        <v>3430</v>
      </c>
    </row>
    <row r="21" spans="1:32">
      <c r="A21" s="24">
        <v>0.3125</v>
      </c>
      <c r="B21" s="11">
        <v>62850</v>
      </c>
      <c r="C21" s="11">
        <v>161520</v>
      </c>
      <c r="D21" s="11">
        <v>71980</v>
      </c>
      <c r="E21" s="12">
        <v>107070</v>
      </c>
      <c r="F21" s="12">
        <v>106000</v>
      </c>
      <c r="G21" s="12">
        <v>37350</v>
      </c>
      <c r="H21" s="13">
        <v>990</v>
      </c>
      <c r="I21" s="13">
        <v>510</v>
      </c>
      <c r="J21" s="13">
        <v>9230</v>
      </c>
      <c r="L21" s="11">
        <v>47360</v>
      </c>
      <c r="M21" s="11">
        <v>17300</v>
      </c>
      <c r="N21" s="11">
        <v>73740</v>
      </c>
      <c r="O21" s="12">
        <v>53090</v>
      </c>
      <c r="P21" s="12">
        <v>53540</v>
      </c>
      <c r="Q21" s="12">
        <v>92210</v>
      </c>
      <c r="R21" s="13">
        <v>360</v>
      </c>
      <c r="S21" s="13">
        <v>10190</v>
      </c>
      <c r="T21" s="13">
        <v>230</v>
      </c>
    </row>
    <row r="22" spans="1:32">
      <c r="A22" s="24">
        <v>7.8125E-2</v>
      </c>
      <c r="B22" s="11">
        <v>50540</v>
      </c>
      <c r="C22" s="11">
        <v>55400</v>
      </c>
      <c r="D22" s="11">
        <v>116480</v>
      </c>
      <c r="E22" s="12">
        <v>80110</v>
      </c>
      <c r="F22" s="12">
        <v>37690</v>
      </c>
      <c r="G22" s="12">
        <v>167720</v>
      </c>
      <c r="H22" s="13">
        <v>1330</v>
      </c>
      <c r="I22" s="13">
        <v>55710</v>
      </c>
      <c r="J22" s="13">
        <v>57090</v>
      </c>
      <c r="L22" s="11">
        <v>59100</v>
      </c>
      <c r="M22" s="11">
        <v>24540</v>
      </c>
      <c r="N22" s="11">
        <v>53440</v>
      </c>
      <c r="O22" s="12">
        <v>64440</v>
      </c>
      <c r="P22" s="12">
        <v>75820</v>
      </c>
      <c r="Q22" s="12">
        <v>30930</v>
      </c>
      <c r="R22" s="13">
        <v>13530</v>
      </c>
      <c r="S22" s="13">
        <v>14310</v>
      </c>
      <c r="T22" s="13">
        <v>14860</v>
      </c>
    </row>
    <row r="23" spans="1:32">
      <c r="A23" s="24">
        <v>1.9531E-2</v>
      </c>
      <c r="B23" s="11">
        <v>133800</v>
      </c>
      <c r="C23" s="11">
        <v>75110</v>
      </c>
      <c r="D23" s="11">
        <v>100240</v>
      </c>
      <c r="E23" s="12">
        <v>32600</v>
      </c>
      <c r="F23" s="12">
        <v>77500</v>
      </c>
      <c r="G23" s="12">
        <v>85440</v>
      </c>
      <c r="H23" s="13">
        <v>36180</v>
      </c>
      <c r="I23" s="13">
        <v>91270</v>
      </c>
      <c r="J23" s="13">
        <v>81630</v>
      </c>
      <c r="L23" s="11">
        <v>48490</v>
      </c>
      <c r="M23" s="11">
        <v>53900</v>
      </c>
      <c r="N23" s="11">
        <v>50530</v>
      </c>
      <c r="O23" s="12">
        <v>21310</v>
      </c>
      <c r="P23" s="12">
        <v>21410</v>
      </c>
      <c r="Q23" s="12">
        <v>70610</v>
      </c>
      <c r="R23" s="13">
        <v>12360</v>
      </c>
      <c r="S23" s="13">
        <v>99430</v>
      </c>
      <c r="T23" s="13">
        <v>44400</v>
      </c>
    </row>
    <row r="24" spans="1:32">
      <c r="A24" s="24">
        <v>4.8830000000000002E-3</v>
      </c>
      <c r="B24" s="11">
        <v>64240</v>
      </c>
      <c r="C24" s="11">
        <v>26420</v>
      </c>
      <c r="D24" s="11">
        <v>93300</v>
      </c>
      <c r="E24" s="12">
        <v>98360</v>
      </c>
      <c r="F24" s="12">
        <v>38930</v>
      </c>
      <c r="G24" s="12">
        <v>102040</v>
      </c>
      <c r="H24" s="13">
        <v>45530</v>
      </c>
      <c r="I24" s="13">
        <v>119000</v>
      </c>
      <c r="J24" s="13">
        <v>66560</v>
      </c>
      <c r="L24" s="11">
        <v>48530</v>
      </c>
      <c r="M24" s="11">
        <v>63230</v>
      </c>
      <c r="N24" s="11">
        <v>41690</v>
      </c>
      <c r="O24" s="12">
        <v>20780</v>
      </c>
      <c r="P24" s="12">
        <v>22070</v>
      </c>
      <c r="Q24" s="12">
        <v>39170</v>
      </c>
      <c r="R24" s="13">
        <v>58710</v>
      </c>
      <c r="S24" s="13">
        <v>95160</v>
      </c>
      <c r="T24" s="13">
        <v>25310</v>
      </c>
    </row>
    <row r="25" spans="1:32">
      <c r="A25" s="24">
        <v>1.2210000000000001E-3</v>
      </c>
      <c r="B25" s="11">
        <v>143320</v>
      </c>
      <c r="C25" s="11">
        <v>50810</v>
      </c>
      <c r="D25" s="11">
        <v>40280</v>
      </c>
      <c r="E25" s="12">
        <v>86590</v>
      </c>
      <c r="F25" s="12">
        <v>175930</v>
      </c>
      <c r="G25" s="12">
        <v>166920</v>
      </c>
      <c r="H25" s="13">
        <v>65240</v>
      </c>
      <c r="I25" s="13">
        <v>71960</v>
      </c>
      <c r="J25" s="13">
        <v>67650</v>
      </c>
      <c r="L25" s="11">
        <v>38780</v>
      </c>
      <c r="M25" s="11">
        <v>31900</v>
      </c>
      <c r="N25" s="11">
        <v>42830</v>
      </c>
      <c r="O25" s="12">
        <v>43940</v>
      </c>
      <c r="P25" s="12">
        <v>35870</v>
      </c>
      <c r="Q25" s="12">
        <v>33090</v>
      </c>
      <c r="R25" s="13">
        <v>15310</v>
      </c>
      <c r="S25" s="13">
        <v>50560</v>
      </c>
      <c r="T25" s="13">
        <v>59570</v>
      </c>
    </row>
    <row r="26" spans="1:32">
      <c r="B26" s="23">
        <f>AVERAGE(B18:D25)</f>
        <v>81992.916666666672</v>
      </c>
      <c r="C26" s="14"/>
      <c r="D26" s="14"/>
      <c r="E26" s="14"/>
      <c r="F26" s="14"/>
      <c r="G26" s="14"/>
      <c r="L26" s="7">
        <f>AVERAGE(L18:N25)</f>
        <v>42212.083333333336</v>
      </c>
    </row>
    <row r="27" spans="1:32">
      <c r="B27" s="14"/>
      <c r="C27" s="14"/>
      <c r="D27" s="14"/>
      <c r="E27" s="14"/>
      <c r="F27" s="14"/>
      <c r="G27" s="14"/>
    </row>
    <row r="29" spans="1:32" s="29" customFormat="1" ht="21">
      <c r="A29" s="30" t="s">
        <v>35</v>
      </c>
      <c r="B29" s="30"/>
      <c r="C29" s="30"/>
      <c r="D29" s="30"/>
      <c r="E29" s="30"/>
      <c r="F29" s="30"/>
      <c r="G29" s="30"/>
      <c r="H29" s="30"/>
      <c r="I29" s="30"/>
      <c r="J29" s="30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</row>
    <row r="30" spans="1:32" s="29" customFormat="1" ht="21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</row>
    <row r="31" spans="1:32" s="4" customFormat="1">
      <c r="B31" s="35" t="s">
        <v>1</v>
      </c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7"/>
      <c r="O31" s="7"/>
      <c r="P31" s="35" t="s">
        <v>4</v>
      </c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7"/>
      <c r="AC31" s="7"/>
      <c r="AD31" s="7"/>
      <c r="AE31" s="7"/>
      <c r="AF31" s="7"/>
    </row>
    <row r="32" spans="1:32" s="4" customFormat="1">
      <c r="A32" s="25" t="s">
        <v>32</v>
      </c>
      <c r="B32" s="31" t="s">
        <v>6</v>
      </c>
      <c r="C32" s="31"/>
      <c r="D32" s="31"/>
      <c r="E32" s="32" t="s">
        <v>7</v>
      </c>
      <c r="F32" s="32"/>
      <c r="G32" s="32"/>
      <c r="H32" s="33" t="s">
        <v>2</v>
      </c>
      <c r="I32" s="33"/>
      <c r="J32" s="33"/>
      <c r="K32" s="34" t="s">
        <v>3</v>
      </c>
      <c r="L32" s="34"/>
      <c r="M32" s="34"/>
      <c r="N32" s="7"/>
      <c r="O32" s="7"/>
      <c r="P32" s="31" t="s">
        <v>6</v>
      </c>
      <c r="Q32" s="31"/>
      <c r="R32" s="31"/>
      <c r="S32" s="32" t="s">
        <v>7</v>
      </c>
      <c r="T32" s="32"/>
      <c r="U32" s="32"/>
      <c r="V32" s="33" t="s">
        <v>2</v>
      </c>
      <c r="W32" s="33"/>
      <c r="X32" s="33"/>
      <c r="Y32" s="34" t="s">
        <v>3</v>
      </c>
      <c r="Z32" s="34"/>
      <c r="AA32" s="34"/>
      <c r="AB32" s="7"/>
      <c r="AC32" s="7"/>
      <c r="AD32" s="7"/>
      <c r="AE32" s="7"/>
      <c r="AF32" s="7"/>
    </row>
    <row r="33" spans="1:32" s="1" customFormat="1">
      <c r="A33" s="24">
        <v>20</v>
      </c>
      <c r="B33" s="15">
        <f>E5/$B$13</f>
        <v>1.087185555247284</v>
      </c>
      <c r="C33" s="15">
        <f t="shared" ref="B33:D40" si="0">F5/$B$13</f>
        <v>1.4762252114365928</v>
      </c>
      <c r="D33" s="15">
        <f t="shared" si="0"/>
        <v>1.3333210841281535</v>
      </c>
      <c r="E33" s="16">
        <f t="shared" ref="E33:G40" si="1">O5/$L$13</f>
        <v>1.582628926814017</v>
      </c>
      <c r="F33" s="16">
        <f t="shared" si="1"/>
        <v>1.6448889802747397</v>
      </c>
      <c r="G33" s="16">
        <f t="shared" si="1"/>
        <v>1.8109157895033337</v>
      </c>
      <c r="H33" s="17">
        <f t="shared" ref="H33:J40" si="2">E18/$B$26</f>
        <v>0.61810217346010576</v>
      </c>
      <c r="I33" s="17">
        <f t="shared" si="2"/>
        <v>1.4535401940208248</v>
      </c>
      <c r="J33" s="17">
        <f t="shared" si="2"/>
        <v>0.30648988987869885</v>
      </c>
      <c r="K33" s="18">
        <f t="shared" ref="K33:M40" si="3">O18/$L$26</f>
        <v>1.2415876180793413</v>
      </c>
      <c r="L33" s="18">
        <f t="shared" si="3"/>
        <v>1.8224639469346255</v>
      </c>
      <c r="M33" s="18">
        <f t="shared" si="3"/>
        <v>0.57542765203486357</v>
      </c>
      <c r="N33" s="19"/>
      <c r="O33" s="19"/>
      <c r="P33" s="15">
        <f t="shared" ref="P33:R40" si="4">H5/$B$13</f>
        <v>3.8217520160660576E-4</v>
      </c>
      <c r="Q33" s="15">
        <f t="shared" si="4"/>
        <v>2.4988378566585763E-4</v>
      </c>
      <c r="R33" s="15">
        <f t="shared" si="4"/>
        <v>1.9108760080330288E-4</v>
      </c>
      <c r="S33" s="16">
        <f t="shared" ref="S33:U40" si="5">R5/$L$13</f>
        <v>7.0980516974765309E-4</v>
      </c>
      <c r="T33" s="16">
        <f t="shared" si="5"/>
        <v>4.7320344649843534E-4</v>
      </c>
      <c r="U33" s="16">
        <f t="shared" si="5"/>
        <v>4.7320344649843534E-4</v>
      </c>
      <c r="V33" s="17">
        <f t="shared" ref="V33:X40" si="6">H18/$B$26</f>
        <v>3.6588526447914704E-3</v>
      </c>
      <c r="W33" s="17">
        <f t="shared" si="6"/>
        <v>1.707464567569353E-3</v>
      </c>
      <c r="X33" s="17">
        <f t="shared" si="6"/>
        <v>5.8907527581142677E-2</v>
      </c>
      <c r="Y33" s="18">
        <f t="shared" ref="Y33:AA40" si="7">R18/$L$26</f>
        <v>5.2117778282284892E-3</v>
      </c>
      <c r="Z33" s="18">
        <f t="shared" si="7"/>
        <v>4.7379798438440804E-3</v>
      </c>
      <c r="AA33" s="18">
        <f t="shared" si="7"/>
        <v>2.6058889141142446E-3</v>
      </c>
      <c r="AB33" s="20"/>
      <c r="AC33" s="20"/>
      <c r="AD33" s="20"/>
      <c r="AE33" s="20"/>
      <c r="AF33" s="20"/>
    </row>
    <row r="34" spans="1:32" s="1" customFormat="1">
      <c r="A34" s="24">
        <v>5</v>
      </c>
      <c r="B34" s="15">
        <f t="shared" si="0"/>
        <v>1.1661488315176949</v>
      </c>
      <c r="C34" s="15">
        <f t="shared" si="0"/>
        <v>1.1269464752605864</v>
      </c>
      <c r="D34" s="15">
        <f t="shared" si="0"/>
        <v>0.90312409853505626</v>
      </c>
      <c r="E34" s="16">
        <f t="shared" si="1"/>
        <v>1.0527086672281263</v>
      </c>
      <c r="F34" s="16">
        <f t="shared" si="1"/>
        <v>1.3623189222228169</v>
      </c>
      <c r="G34" s="16">
        <f t="shared" si="1"/>
        <v>1.5350043799485673</v>
      </c>
      <c r="H34" s="17">
        <f t="shared" si="2"/>
        <v>1.1400984841170223</v>
      </c>
      <c r="I34" s="17">
        <f t="shared" si="2"/>
        <v>2.514851384520004</v>
      </c>
      <c r="J34" s="17">
        <f t="shared" si="2"/>
        <v>1.8619901109343795</v>
      </c>
      <c r="K34" s="18">
        <f t="shared" si="3"/>
        <v>1.0610705860288818</v>
      </c>
      <c r="L34" s="18">
        <f t="shared" si="3"/>
        <v>1.2460886989309932</v>
      </c>
      <c r="M34" s="18">
        <f t="shared" si="3"/>
        <v>2.1024785557058108</v>
      </c>
      <c r="N34" s="19"/>
      <c r="O34" s="19"/>
      <c r="P34" s="15">
        <f t="shared" si="4"/>
        <v>1.9108760080330288E-4</v>
      </c>
      <c r="Q34" s="15">
        <f t="shared" si="4"/>
        <v>1.6168950837202551E-4</v>
      </c>
      <c r="R34" s="15">
        <f t="shared" si="4"/>
        <v>7.6141059397008375E-3</v>
      </c>
      <c r="S34" s="16">
        <f t="shared" si="5"/>
        <v>4.7320344649843534E-4</v>
      </c>
      <c r="T34" s="16">
        <f t="shared" si="5"/>
        <v>8.348660806079539E-3</v>
      </c>
      <c r="U34" s="16">
        <f t="shared" si="5"/>
        <v>5.4080393885535475E-4</v>
      </c>
      <c r="V34" s="17">
        <f t="shared" si="6"/>
        <v>7.5616287992357062E-3</v>
      </c>
      <c r="W34" s="17">
        <f t="shared" si="6"/>
        <v>2.7807280100415176E-2</v>
      </c>
      <c r="X34" s="17">
        <f t="shared" si="6"/>
        <v>2.8051203610067943E-3</v>
      </c>
      <c r="Y34" s="18">
        <f t="shared" si="7"/>
        <v>0.2402155780828949</v>
      </c>
      <c r="Z34" s="18">
        <f t="shared" si="7"/>
        <v>0.14853566810451194</v>
      </c>
      <c r="AA34" s="18">
        <f t="shared" si="7"/>
        <v>0.18383361794115033</v>
      </c>
      <c r="AB34" s="20"/>
      <c r="AC34" s="20"/>
      <c r="AD34" s="20"/>
      <c r="AE34" s="20"/>
      <c r="AF34" s="20"/>
    </row>
    <row r="35" spans="1:32" s="1" customFormat="1">
      <c r="A35" s="24">
        <v>1.25</v>
      </c>
      <c r="B35" s="15">
        <f t="shared" si="0"/>
        <v>1.0690910293558327</v>
      </c>
      <c r="C35" s="15">
        <f t="shared" si="0"/>
        <v>0.99456686504254455</v>
      </c>
      <c r="D35" s="15">
        <f t="shared" si="0"/>
        <v>0.93835771231394227</v>
      </c>
      <c r="E35" s="16">
        <f t="shared" si="1"/>
        <v>0.96641663873451888</v>
      </c>
      <c r="F35" s="16">
        <f t="shared" si="1"/>
        <v>1.1548868114256099</v>
      </c>
      <c r="G35" s="16">
        <f t="shared" si="1"/>
        <v>1.3932123472299291</v>
      </c>
      <c r="H35" s="17">
        <f t="shared" si="2"/>
        <v>1.861258340405421</v>
      </c>
      <c r="I35" s="17">
        <f t="shared" si="2"/>
        <v>2.0926197893110685</v>
      </c>
      <c r="J35" s="17">
        <f t="shared" si="2"/>
        <v>1.5696477846155408</v>
      </c>
      <c r="K35" s="18">
        <f t="shared" si="3"/>
        <v>0.57234796513636499</v>
      </c>
      <c r="L35" s="18">
        <f t="shared" si="3"/>
        <v>0.99781855511356343</v>
      </c>
      <c r="M35" s="18">
        <f t="shared" si="3"/>
        <v>2.3796503765706896</v>
      </c>
      <c r="N35" s="19"/>
      <c r="O35" s="19"/>
      <c r="P35" s="15">
        <f t="shared" si="4"/>
        <v>3.6806411723959265E-2</v>
      </c>
      <c r="Q35" s="15">
        <f t="shared" si="4"/>
        <v>6.29266168491492E-2</v>
      </c>
      <c r="R35" s="15">
        <f t="shared" si="4"/>
        <v>5.6708920299934039E-2</v>
      </c>
      <c r="S35" s="16">
        <f t="shared" si="5"/>
        <v>2.6127590295949323E-2</v>
      </c>
      <c r="T35" s="16">
        <f t="shared" si="5"/>
        <v>4.3940320031997572E-4</v>
      </c>
      <c r="U35" s="16">
        <f t="shared" si="5"/>
        <v>2.6228991034484703E-2</v>
      </c>
      <c r="V35" s="17">
        <f t="shared" si="6"/>
        <v>8.2933993281939997E-3</v>
      </c>
      <c r="W35" s="17">
        <f t="shared" si="6"/>
        <v>5.6102407220135885E-3</v>
      </c>
      <c r="X35" s="17">
        <f t="shared" si="6"/>
        <v>3.171005625485941E-3</v>
      </c>
      <c r="Y35" s="18">
        <f t="shared" si="7"/>
        <v>0.10091897067387892</v>
      </c>
      <c r="Z35" s="18">
        <f t="shared" si="7"/>
        <v>6.633171781381713E-3</v>
      </c>
      <c r="AA35" s="18">
        <f t="shared" si="7"/>
        <v>8.1256354321925989E-2</v>
      </c>
      <c r="AB35" s="20"/>
      <c r="AC35" s="20"/>
      <c r="AD35" s="20"/>
      <c r="AE35" s="20"/>
      <c r="AF35" s="20"/>
    </row>
    <row r="36" spans="1:32" s="1" customFormat="1">
      <c r="A36" s="24">
        <v>0.3125</v>
      </c>
      <c r="B36" s="15">
        <f t="shared" si="0"/>
        <v>1.1656343649001475</v>
      </c>
      <c r="C36" s="15">
        <f t="shared" si="0"/>
        <v>1.3165788704885413</v>
      </c>
      <c r="D36" s="15">
        <f t="shared" si="0"/>
        <v>1.1332670651333112</v>
      </c>
      <c r="E36" s="16">
        <f t="shared" si="1"/>
        <v>1.2087982040802532</v>
      </c>
      <c r="F36" s="16">
        <f t="shared" si="1"/>
        <v>1.0717044055804208</v>
      </c>
      <c r="G36" s="16">
        <f t="shared" si="1"/>
        <v>1.1223709746019317</v>
      </c>
      <c r="H36" s="17">
        <f t="shared" si="2"/>
        <v>1.305844508926076</v>
      </c>
      <c r="I36" s="17">
        <f t="shared" si="2"/>
        <v>1.2927946011596529</v>
      </c>
      <c r="J36" s="17">
        <f t="shared" si="2"/>
        <v>0.45552715427653812</v>
      </c>
      <c r="K36" s="18">
        <f t="shared" si="3"/>
        <v>1.2576967495484113</v>
      </c>
      <c r="L36" s="18">
        <f t="shared" si="3"/>
        <v>1.2683572041970603</v>
      </c>
      <c r="M36" s="18">
        <f t="shared" si="3"/>
        <v>2.1844456070043132</v>
      </c>
      <c r="N36" s="19"/>
      <c r="O36" s="19"/>
      <c r="P36" s="15">
        <f t="shared" si="4"/>
        <v>0.15141487506729406</v>
      </c>
      <c r="Q36" s="15">
        <f t="shared" si="4"/>
        <v>8.6474488886602377E-2</v>
      </c>
      <c r="R36" s="15">
        <f t="shared" si="4"/>
        <v>0.12322210442569907</v>
      </c>
      <c r="S36" s="16">
        <f t="shared" si="5"/>
        <v>0.13983161844028766</v>
      </c>
      <c r="T36" s="16">
        <f t="shared" si="5"/>
        <v>9.3592881668154826E-2</v>
      </c>
      <c r="U36" s="16">
        <f t="shared" si="5"/>
        <v>7.047351328208841E-2</v>
      </c>
      <c r="V36" s="17">
        <f t="shared" si="6"/>
        <v>1.2074213727811853E-2</v>
      </c>
      <c r="W36" s="17">
        <f t="shared" si="6"/>
        <v>6.2200494961454997E-3</v>
      </c>
      <c r="X36" s="17">
        <f t="shared" si="6"/>
        <v>0.11257069970475091</v>
      </c>
      <c r="Y36" s="18">
        <f t="shared" si="7"/>
        <v>8.5283637189193448E-3</v>
      </c>
      <c r="Z36" s="18">
        <f t="shared" si="7"/>
        <v>0.24140007304385591</v>
      </c>
      <c r="AA36" s="18">
        <f t="shared" si="7"/>
        <v>5.4486768204206927E-3</v>
      </c>
      <c r="AB36" s="20"/>
      <c r="AC36" s="20"/>
      <c r="AD36" s="20"/>
      <c r="AE36" s="20"/>
      <c r="AF36" s="20"/>
    </row>
    <row r="37" spans="1:32" s="1" customFormat="1">
      <c r="A37" s="24">
        <v>7.8125E-2</v>
      </c>
      <c r="B37" s="15">
        <f t="shared" si="0"/>
        <v>1.1261821248573733</v>
      </c>
      <c r="C37" s="15">
        <f t="shared" si="0"/>
        <v>1.310566960586345</v>
      </c>
      <c r="D37" s="15">
        <f t="shared" si="0"/>
        <v>1.0607419711053498</v>
      </c>
      <c r="E37" s="16">
        <f t="shared" si="1"/>
        <v>1.0166776048018884</v>
      </c>
      <c r="F37" s="16">
        <f t="shared" si="1"/>
        <v>1.0847175003591276</v>
      </c>
      <c r="G37" s="16">
        <f t="shared" si="1"/>
        <v>1.4423241049272311</v>
      </c>
      <c r="H37" s="17">
        <f t="shared" si="2"/>
        <v>0.97703561791414906</v>
      </c>
      <c r="I37" s="17">
        <f t="shared" si="2"/>
        <v>0.45967385394063509</v>
      </c>
      <c r="J37" s="17">
        <f t="shared" si="2"/>
        <v>2.0455425519480848</v>
      </c>
      <c r="K37" s="18">
        <f t="shared" si="3"/>
        <v>1.5265771056865629</v>
      </c>
      <c r="L37" s="18">
        <f t="shared" si="3"/>
        <v>1.796168158801291</v>
      </c>
      <c r="M37" s="18">
        <f t="shared" si="3"/>
        <v>0.73272858285048703</v>
      </c>
      <c r="N37" s="19"/>
      <c r="O37" s="19"/>
      <c r="P37" s="15">
        <f t="shared" si="4"/>
        <v>0.69267785386575731</v>
      </c>
      <c r="Q37" s="15">
        <f t="shared" si="4"/>
        <v>0.37093043125164216</v>
      </c>
      <c r="R37" s="15">
        <f t="shared" si="4"/>
        <v>0.41377815097022891</v>
      </c>
      <c r="S37" s="16">
        <f t="shared" si="5"/>
        <v>0.46096775738183299</v>
      </c>
      <c r="T37" s="16">
        <f t="shared" si="5"/>
        <v>0.2530286428919491</v>
      </c>
      <c r="U37" s="16">
        <f t="shared" si="5"/>
        <v>0.34077408197123038</v>
      </c>
      <c r="V37" s="17">
        <f t="shared" si="6"/>
        <v>1.6220913391908853E-2</v>
      </c>
      <c r="W37" s="17">
        <f t="shared" si="6"/>
        <v>0.67944893613777613</v>
      </c>
      <c r="X37" s="17">
        <f t="shared" si="6"/>
        <v>0.69627965830381688</v>
      </c>
      <c r="Y37" s="18">
        <f t="shared" si="7"/>
        <v>0.32052433643605205</v>
      </c>
      <c r="Z37" s="18">
        <f t="shared" si="7"/>
        <v>0.33900245782704397</v>
      </c>
      <c r="AA37" s="18">
        <f t="shared" si="7"/>
        <v>0.35203190239761517</v>
      </c>
      <c r="AB37" s="20"/>
      <c r="AC37" s="20"/>
      <c r="AD37" s="20"/>
      <c r="AE37" s="20"/>
      <c r="AF37" s="20"/>
    </row>
    <row r="38" spans="1:32" s="1" customFormat="1">
      <c r="A38" s="24">
        <v>1.9531E-2</v>
      </c>
      <c r="B38" s="15">
        <f t="shared" si="0"/>
        <v>1.1198615349846486</v>
      </c>
      <c r="C38" s="15">
        <f t="shared" si="0"/>
        <v>1.0342542898247691</v>
      </c>
      <c r="D38" s="15">
        <f t="shared" si="0"/>
        <v>0.99505193356766064</v>
      </c>
      <c r="E38" s="16">
        <f t="shared" si="1"/>
        <v>1.3271328659510404</v>
      </c>
      <c r="F38" s="16">
        <f t="shared" si="1"/>
        <v>1.084075295681737</v>
      </c>
      <c r="G38" s="16">
        <f t="shared" si="1"/>
        <v>1.4901514532697515</v>
      </c>
      <c r="H38" s="17">
        <f t="shared" si="2"/>
        <v>0.3975953207340065</v>
      </c>
      <c r="I38" s="17">
        <f t="shared" si="2"/>
        <v>0.94520359990446323</v>
      </c>
      <c r="J38" s="17">
        <f t="shared" si="2"/>
        <v>1.0420412332366109</v>
      </c>
      <c r="K38" s="18">
        <f t="shared" si="3"/>
        <v>0.50483175236158684</v>
      </c>
      <c r="L38" s="18">
        <f t="shared" si="3"/>
        <v>0.50720074228350887</v>
      </c>
      <c r="M38" s="18">
        <f t="shared" si="3"/>
        <v>1.6727437838691528</v>
      </c>
      <c r="N38" s="19"/>
      <c r="O38" s="19"/>
      <c r="P38" s="15">
        <f t="shared" si="4"/>
        <v>0.8128719547710348</v>
      </c>
      <c r="Q38" s="15">
        <f t="shared" si="4"/>
        <v>0.84654746965106298</v>
      </c>
      <c r="R38" s="15">
        <f t="shared" si="4"/>
        <v>0.62457717274870328</v>
      </c>
      <c r="S38" s="16">
        <f t="shared" si="5"/>
        <v>0.83148605599010783</v>
      </c>
      <c r="T38" s="16">
        <f t="shared" si="5"/>
        <v>0.79653660144158056</v>
      </c>
      <c r="U38" s="16">
        <f t="shared" si="5"/>
        <v>0.83304086731431704</v>
      </c>
      <c r="V38" s="17">
        <f t="shared" si="6"/>
        <v>0.44125762896185133</v>
      </c>
      <c r="W38" s="17">
        <f t="shared" si="6"/>
        <v>1.1131449363003918</v>
      </c>
      <c r="X38" s="17">
        <f t="shared" si="6"/>
        <v>0.99557380464775913</v>
      </c>
      <c r="Y38" s="18">
        <f t="shared" si="7"/>
        <v>0.29280715434956417</v>
      </c>
      <c r="Z38" s="18">
        <f t="shared" si="7"/>
        <v>2.3554866793670848</v>
      </c>
      <c r="AA38" s="18">
        <f t="shared" si="7"/>
        <v>1.0518315253333859</v>
      </c>
      <c r="AB38" s="20"/>
      <c r="AC38" s="20"/>
      <c r="AD38" s="20"/>
      <c r="AE38" s="20"/>
      <c r="AF38" s="20"/>
    </row>
    <row r="39" spans="1:32" s="1" customFormat="1">
      <c r="A39" s="24">
        <v>4.8830000000000002E-3</v>
      </c>
      <c r="B39" s="15">
        <f t="shared" si="0"/>
        <v>1.0646519173987099</v>
      </c>
      <c r="C39" s="15">
        <f t="shared" si="0"/>
        <v>1.2631919346333416</v>
      </c>
      <c r="D39" s="15">
        <f t="shared" si="0"/>
        <v>1.2250038125651121</v>
      </c>
      <c r="E39" s="16">
        <f t="shared" si="1"/>
        <v>1.0060981277480305</v>
      </c>
      <c r="F39" s="16">
        <f t="shared" si="1"/>
        <v>1.4105856737656572</v>
      </c>
      <c r="G39" s="16">
        <f t="shared" si="1"/>
        <v>1.3776304337416592</v>
      </c>
      <c r="H39" s="17">
        <f t="shared" si="2"/>
        <v>1.1996158204722969</v>
      </c>
      <c r="I39" s="17">
        <f t="shared" si="2"/>
        <v>0.47479711153910648</v>
      </c>
      <c r="J39" s="17">
        <f t="shared" si="2"/>
        <v>1.2444977462484055</v>
      </c>
      <c r="K39" s="18">
        <f t="shared" si="3"/>
        <v>0.49227610577539999</v>
      </c>
      <c r="L39" s="18">
        <f t="shared" si="3"/>
        <v>0.52283607576819435</v>
      </c>
      <c r="M39" s="18">
        <f t="shared" si="3"/>
        <v>0.92793335241686326</v>
      </c>
      <c r="N39" s="19"/>
      <c r="O39" s="19"/>
      <c r="P39" s="15">
        <f t="shared" si="4"/>
        <v>0.86886062180640256</v>
      </c>
      <c r="Q39" s="15">
        <f t="shared" si="4"/>
        <v>1.1437621841312773</v>
      </c>
      <c r="R39" s="15">
        <f t="shared" si="4"/>
        <v>0.8629369061815001</v>
      </c>
      <c r="S39" s="16">
        <f t="shared" si="5"/>
        <v>0.96229300870074674</v>
      </c>
      <c r="T39" s="16">
        <f t="shared" si="5"/>
        <v>0.9713852749227524</v>
      </c>
      <c r="U39" s="16">
        <f t="shared" si="5"/>
        <v>1.0992178059696869</v>
      </c>
      <c r="V39" s="17">
        <f t="shared" si="6"/>
        <v>0.55529186972451883</v>
      </c>
      <c r="W39" s="17">
        <f t="shared" si="6"/>
        <v>1.4513448824339501</v>
      </c>
      <c r="X39" s="17">
        <f t="shared" si="6"/>
        <v>0.8117774401244009</v>
      </c>
      <c r="Y39" s="18">
        <f t="shared" si="7"/>
        <v>1.3908339831604299</v>
      </c>
      <c r="Z39" s="18">
        <f t="shared" si="7"/>
        <v>2.2543308097010137</v>
      </c>
      <c r="AA39" s="18">
        <f t="shared" si="7"/>
        <v>0.59959134923846846</v>
      </c>
      <c r="AB39" s="20"/>
      <c r="AC39" s="20"/>
      <c r="AD39" s="20"/>
      <c r="AE39" s="20"/>
      <c r="AF39" s="20"/>
    </row>
    <row r="40" spans="1:32" s="1" customFormat="1">
      <c r="A40" s="24">
        <v>1.2210000000000001E-3</v>
      </c>
      <c r="B40" s="15">
        <f t="shared" si="0"/>
        <v>0.96143521487249495</v>
      </c>
      <c r="C40" s="15">
        <f t="shared" si="0"/>
        <v>1.1413368415056968</v>
      </c>
      <c r="D40" s="15">
        <f t="shared" si="0"/>
        <v>1.1063678105586923</v>
      </c>
      <c r="E40" s="16">
        <f t="shared" si="1"/>
        <v>1.3350759238029783</v>
      </c>
      <c r="F40" s="16">
        <f t="shared" si="1"/>
        <v>1.0087007467037719</v>
      </c>
      <c r="G40" s="16">
        <f t="shared" si="1"/>
        <v>1.1278804147290207</v>
      </c>
      <c r="H40" s="17">
        <f t="shared" si="2"/>
        <v>1.0560668350416449</v>
      </c>
      <c r="I40" s="17">
        <f t="shared" si="2"/>
        <v>2.1456731526605446</v>
      </c>
      <c r="J40" s="17">
        <f t="shared" si="2"/>
        <v>2.0357856115619741</v>
      </c>
      <c r="K40" s="18">
        <f t="shared" si="3"/>
        <v>1.0409341716925444</v>
      </c>
      <c r="L40" s="18">
        <f t="shared" si="3"/>
        <v>0.84975668499343593</v>
      </c>
      <c r="M40" s="18">
        <f t="shared" si="3"/>
        <v>0.78389876516400314</v>
      </c>
      <c r="N40" s="19"/>
      <c r="O40" s="19"/>
      <c r="P40" s="15">
        <f t="shared" si="4"/>
        <v>1.0021368738435985</v>
      </c>
      <c r="Q40" s="15">
        <f t="shared" si="4"/>
        <v>1.0443084374362659</v>
      </c>
      <c r="R40" s="15">
        <f t="shared" si="4"/>
        <v>1.1589756969644631</v>
      </c>
      <c r="S40" s="16">
        <f t="shared" si="5"/>
        <v>0.65951040343410505</v>
      </c>
      <c r="T40" s="16">
        <f t="shared" si="5"/>
        <v>1.1865238418486481</v>
      </c>
      <c r="U40" s="16">
        <f t="shared" si="5"/>
        <v>0.93802443194461271</v>
      </c>
      <c r="V40" s="17">
        <f t="shared" si="6"/>
        <v>0.79567848848731848</v>
      </c>
      <c r="W40" s="17">
        <f t="shared" si="6"/>
        <v>0.87763678773064746</v>
      </c>
      <c r="X40" s="17">
        <f t="shared" si="6"/>
        <v>0.82507127140047665</v>
      </c>
      <c r="Y40" s="18">
        <f t="shared" si="7"/>
        <v>0.3626923570462644</v>
      </c>
      <c r="Z40" s="18">
        <f t="shared" si="7"/>
        <v>1.1977613045237836</v>
      </c>
      <c r="AA40" s="18">
        <f t="shared" si="7"/>
        <v>1.4112072964889595</v>
      </c>
      <c r="AB40" s="20"/>
      <c r="AC40" s="20"/>
      <c r="AD40" s="20"/>
      <c r="AE40" s="20"/>
      <c r="AF40" s="20"/>
    </row>
    <row r="41" spans="1:32" s="1" customFormat="1"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</row>
    <row r="44" spans="1:32" s="29" customFormat="1" ht="21">
      <c r="A44" s="30" t="s">
        <v>37</v>
      </c>
      <c r="B44" s="30"/>
      <c r="C44" s="30"/>
      <c r="D44" s="30"/>
      <c r="E44" s="30"/>
      <c r="F44" s="30"/>
      <c r="G44" s="30"/>
      <c r="H44" s="30"/>
      <c r="I44" s="30"/>
      <c r="J44" s="30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</row>
    <row r="45" spans="1:32" s="29" customFormat="1" ht="21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</row>
    <row r="46" spans="1:32" s="4" customFormat="1">
      <c r="B46" s="35" t="s">
        <v>31</v>
      </c>
      <c r="C46" s="35"/>
      <c r="D46" s="35"/>
      <c r="E46" s="35"/>
      <c r="F46" s="35"/>
      <c r="G46" s="35"/>
      <c r="H46" s="35"/>
      <c r="I46" s="35"/>
      <c r="J46" s="35"/>
      <c r="K46" s="7"/>
      <c r="L46" s="35" t="s">
        <v>19</v>
      </c>
      <c r="M46" s="35"/>
      <c r="N46" s="35"/>
      <c r="O46" s="35"/>
      <c r="P46" s="35"/>
      <c r="Q46" s="35"/>
      <c r="R46" s="35"/>
      <c r="S46" s="35"/>
      <c r="T46" s="35"/>
      <c r="U46" s="7"/>
      <c r="V46" s="35" t="s">
        <v>20</v>
      </c>
      <c r="W46" s="35"/>
      <c r="X46" s="35"/>
      <c r="Y46" s="35"/>
      <c r="Z46" s="35"/>
      <c r="AA46" s="35"/>
      <c r="AB46" s="35"/>
      <c r="AC46" s="35"/>
      <c r="AD46" s="35"/>
      <c r="AE46" s="7"/>
      <c r="AF46" s="7"/>
    </row>
    <row r="47" spans="1:32">
      <c r="B47" s="31" t="s">
        <v>22</v>
      </c>
      <c r="C47" s="31"/>
      <c r="D47" s="31"/>
      <c r="E47" s="32" t="s">
        <v>12</v>
      </c>
      <c r="F47" s="32"/>
      <c r="G47" s="32"/>
      <c r="H47" s="33" t="s">
        <v>10</v>
      </c>
      <c r="I47" s="33"/>
      <c r="J47" s="33"/>
      <c r="L47" s="31" t="s">
        <v>23</v>
      </c>
      <c r="M47" s="31"/>
      <c r="N47" s="31"/>
      <c r="O47" s="32" t="s">
        <v>24</v>
      </c>
      <c r="P47" s="32"/>
      <c r="Q47" s="32"/>
      <c r="R47" s="33" t="s">
        <v>25</v>
      </c>
      <c r="S47" s="33"/>
      <c r="T47" s="33"/>
      <c r="V47" s="31" t="s">
        <v>26</v>
      </c>
      <c r="W47" s="31"/>
      <c r="X47" s="31"/>
      <c r="Y47" s="32" t="s">
        <v>27</v>
      </c>
      <c r="Z47" s="32"/>
      <c r="AA47" s="32"/>
      <c r="AB47" s="33" t="s">
        <v>28</v>
      </c>
      <c r="AC47" s="33"/>
      <c r="AD47" s="33"/>
    </row>
    <row r="48" spans="1:32">
      <c r="A48" s="25" t="s">
        <v>32</v>
      </c>
      <c r="B48" s="8"/>
      <c r="C48" s="8"/>
      <c r="D48" s="8"/>
      <c r="E48" s="9"/>
      <c r="F48" s="9"/>
      <c r="G48" s="9"/>
      <c r="H48" s="10"/>
      <c r="I48" s="10"/>
      <c r="J48" s="10"/>
      <c r="L48" s="8"/>
      <c r="M48" s="8"/>
      <c r="N48" s="8"/>
      <c r="O48" s="9"/>
      <c r="P48" s="9"/>
      <c r="Q48" s="9"/>
      <c r="R48" s="10"/>
      <c r="S48" s="10"/>
      <c r="T48" s="10"/>
      <c r="V48" s="8"/>
      <c r="W48" s="8"/>
      <c r="X48" s="8"/>
      <c r="Y48" s="9"/>
      <c r="Z48" s="9"/>
      <c r="AA48" s="9"/>
      <c r="AB48" s="10"/>
      <c r="AC48" s="10"/>
      <c r="AD48" s="10"/>
    </row>
    <row r="49" spans="1:32">
      <c r="A49" s="24">
        <v>20</v>
      </c>
      <c r="B49" s="11">
        <v>20390</v>
      </c>
      <c r="C49" s="11">
        <v>31370</v>
      </c>
      <c r="D49" s="11">
        <v>32560</v>
      </c>
      <c r="E49" s="12">
        <v>29390</v>
      </c>
      <c r="F49" s="12">
        <v>68660</v>
      </c>
      <c r="G49" s="12">
        <v>31880</v>
      </c>
      <c r="H49" s="13">
        <v>1190</v>
      </c>
      <c r="I49" s="13">
        <v>170</v>
      </c>
      <c r="J49" s="13">
        <v>140</v>
      </c>
      <c r="L49" s="11">
        <v>26950</v>
      </c>
      <c r="M49" s="11">
        <v>9220</v>
      </c>
      <c r="N49" s="11">
        <v>30410</v>
      </c>
      <c r="O49" s="12">
        <v>24710</v>
      </c>
      <c r="P49" s="12">
        <v>46340</v>
      </c>
      <c r="Q49" s="12">
        <v>810</v>
      </c>
      <c r="R49" s="13">
        <v>6140</v>
      </c>
      <c r="S49" s="13">
        <v>130</v>
      </c>
      <c r="T49" s="13">
        <v>140</v>
      </c>
      <c r="V49" s="11">
        <v>140770</v>
      </c>
      <c r="W49" s="11">
        <v>134170</v>
      </c>
      <c r="X49" s="11">
        <v>106050</v>
      </c>
      <c r="Y49" s="12">
        <v>35300</v>
      </c>
      <c r="Z49" s="12">
        <v>61210</v>
      </c>
      <c r="AA49" s="12">
        <v>46770</v>
      </c>
      <c r="AB49" s="13">
        <v>360</v>
      </c>
      <c r="AC49" s="13">
        <v>250</v>
      </c>
      <c r="AD49" s="13">
        <v>1160</v>
      </c>
      <c r="AE49" s="26" t="s">
        <v>33</v>
      </c>
    </row>
    <row r="50" spans="1:32">
      <c r="A50" s="24">
        <v>5</v>
      </c>
      <c r="B50" s="11">
        <v>17080</v>
      </c>
      <c r="C50" s="11">
        <v>16760</v>
      </c>
      <c r="D50" s="11">
        <v>34900</v>
      </c>
      <c r="E50" s="12">
        <v>6120</v>
      </c>
      <c r="F50" s="12">
        <v>33750</v>
      </c>
      <c r="G50" s="12">
        <v>32700</v>
      </c>
      <c r="H50" s="13">
        <v>1650</v>
      </c>
      <c r="I50" s="13">
        <v>150</v>
      </c>
      <c r="J50" s="13">
        <v>150</v>
      </c>
      <c r="L50" s="11">
        <v>50180</v>
      </c>
      <c r="M50" s="11">
        <v>43450</v>
      </c>
      <c r="N50" s="11">
        <v>103920</v>
      </c>
      <c r="O50" s="12">
        <v>37030</v>
      </c>
      <c r="P50" s="12">
        <v>67760</v>
      </c>
      <c r="Q50" s="12">
        <v>70760</v>
      </c>
      <c r="R50" s="13">
        <v>260</v>
      </c>
      <c r="S50" s="13">
        <v>150</v>
      </c>
      <c r="T50" s="13">
        <v>130</v>
      </c>
      <c r="V50" s="11">
        <v>96340</v>
      </c>
      <c r="W50" s="11">
        <v>143410</v>
      </c>
      <c r="X50" s="11">
        <v>124560</v>
      </c>
      <c r="Y50" s="12">
        <v>165390</v>
      </c>
      <c r="Z50" s="12">
        <v>111360</v>
      </c>
      <c r="AA50" s="12">
        <v>102860</v>
      </c>
      <c r="AB50" s="13">
        <v>340</v>
      </c>
      <c r="AC50" s="13">
        <v>250</v>
      </c>
      <c r="AD50" s="13">
        <v>250</v>
      </c>
    </row>
    <row r="51" spans="1:32">
      <c r="A51" s="24">
        <v>1.25</v>
      </c>
      <c r="B51" s="11">
        <v>29310</v>
      </c>
      <c r="C51" s="11">
        <v>35320</v>
      </c>
      <c r="D51" s="11">
        <v>31920</v>
      </c>
      <c r="E51" s="12">
        <v>14120</v>
      </c>
      <c r="F51" s="12">
        <v>14580</v>
      </c>
      <c r="G51" s="12">
        <v>34580</v>
      </c>
      <c r="H51" s="13">
        <v>1790</v>
      </c>
      <c r="I51" s="13">
        <v>290</v>
      </c>
      <c r="J51" s="13">
        <v>1120</v>
      </c>
      <c r="L51" s="11">
        <v>80980</v>
      </c>
      <c r="M51" s="11">
        <v>68430</v>
      </c>
      <c r="N51" s="11">
        <v>66300</v>
      </c>
      <c r="O51" s="12">
        <v>65700</v>
      </c>
      <c r="P51" s="12">
        <v>33310</v>
      </c>
      <c r="Q51" s="12">
        <v>43890</v>
      </c>
      <c r="R51" s="13">
        <v>220</v>
      </c>
      <c r="S51" s="13">
        <v>120</v>
      </c>
      <c r="T51" s="13">
        <v>240</v>
      </c>
      <c r="V51" s="11">
        <v>196330</v>
      </c>
      <c r="W51" s="11">
        <v>73260</v>
      </c>
      <c r="X51" s="11">
        <v>86740</v>
      </c>
      <c r="Y51" s="12">
        <v>99270</v>
      </c>
      <c r="Z51" s="12">
        <v>67010</v>
      </c>
      <c r="AA51" s="12">
        <v>48210</v>
      </c>
      <c r="AB51" s="13">
        <v>4180</v>
      </c>
      <c r="AC51" s="13">
        <v>6530</v>
      </c>
      <c r="AD51" s="13">
        <v>6340</v>
      </c>
    </row>
    <row r="52" spans="1:32">
      <c r="A52" s="24">
        <v>0.3125</v>
      </c>
      <c r="B52" s="11">
        <v>8610</v>
      </c>
      <c r="C52" s="11">
        <v>18600</v>
      </c>
      <c r="D52" s="11">
        <v>11970</v>
      </c>
      <c r="E52" s="12">
        <v>26880</v>
      </c>
      <c r="F52" s="12">
        <v>25900</v>
      </c>
      <c r="G52" s="12">
        <v>48210</v>
      </c>
      <c r="H52" s="13">
        <v>12480</v>
      </c>
      <c r="I52" s="13">
        <v>9470</v>
      </c>
      <c r="J52" s="13">
        <v>2620</v>
      </c>
      <c r="L52" s="11">
        <v>30100</v>
      </c>
      <c r="M52" s="11">
        <v>25120</v>
      </c>
      <c r="N52" s="11">
        <v>82240</v>
      </c>
      <c r="O52" s="12">
        <v>13790</v>
      </c>
      <c r="P52" s="12">
        <v>2590</v>
      </c>
      <c r="Q52" s="12">
        <v>23470</v>
      </c>
      <c r="R52" s="13">
        <v>1970</v>
      </c>
      <c r="S52" s="13">
        <v>150</v>
      </c>
      <c r="T52" s="13">
        <v>690</v>
      </c>
      <c r="V52" s="11">
        <v>142220</v>
      </c>
      <c r="W52" s="11">
        <v>63680</v>
      </c>
      <c r="X52" s="11">
        <v>87050</v>
      </c>
      <c r="Y52" s="12">
        <v>34380</v>
      </c>
      <c r="Z52" s="12">
        <v>95690</v>
      </c>
      <c r="AA52" s="12">
        <v>41750</v>
      </c>
      <c r="AB52" s="13">
        <v>11440</v>
      </c>
      <c r="AC52" s="13">
        <v>10420</v>
      </c>
      <c r="AD52" s="13">
        <v>49600</v>
      </c>
    </row>
    <row r="53" spans="1:32">
      <c r="A53" s="24">
        <v>7.8125E-2</v>
      </c>
      <c r="B53" s="11">
        <v>24470</v>
      </c>
      <c r="C53" s="11">
        <v>37900</v>
      </c>
      <c r="D53" s="11">
        <v>41700</v>
      </c>
      <c r="E53" s="12">
        <v>29620</v>
      </c>
      <c r="F53" s="12">
        <v>13790</v>
      </c>
      <c r="G53" s="12">
        <v>37010</v>
      </c>
      <c r="H53" s="13">
        <v>15410</v>
      </c>
      <c r="I53" s="13">
        <v>7840</v>
      </c>
      <c r="J53" s="13">
        <v>32430</v>
      </c>
      <c r="L53" s="11">
        <v>43180</v>
      </c>
      <c r="M53" s="11">
        <v>56030</v>
      </c>
      <c r="N53" s="11">
        <v>64140</v>
      </c>
      <c r="O53" s="12">
        <v>56240</v>
      </c>
      <c r="P53" s="12">
        <v>91610</v>
      </c>
      <c r="Q53" s="12">
        <v>68490</v>
      </c>
      <c r="R53" s="13">
        <v>8540</v>
      </c>
      <c r="S53" s="13">
        <v>34260</v>
      </c>
      <c r="T53" s="13">
        <v>38060</v>
      </c>
      <c r="V53" s="11">
        <v>191510</v>
      </c>
      <c r="W53" s="11">
        <v>113050</v>
      </c>
      <c r="X53" s="11">
        <v>112430</v>
      </c>
      <c r="Y53" s="12">
        <v>178910</v>
      </c>
      <c r="Z53" s="12">
        <v>115280</v>
      </c>
      <c r="AA53" s="12">
        <v>107790</v>
      </c>
      <c r="AB53" s="13">
        <v>59350</v>
      </c>
      <c r="AC53" s="13">
        <v>77540</v>
      </c>
      <c r="AD53" s="13">
        <v>69840</v>
      </c>
    </row>
    <row r="54" spans="1:32">
      <c r="A54" s="24">
        <v>1.9531E-2</v>
      </c>
      <c r="B54" s="11">
        <v>24640</v>
      </c>
      <c r="C54" s="11">
        <v>40630</v>
      </c>
      <c r="D54" s="11">
        <v>35700</v>
      </c>
      <c r="E54" s="12">
        <v>51030</v>
      </c>
      <c r="F54" s="12">
        <v>9310</v>
      </c>
      <c r="G54" s="12">
        <v>47310</v>
      </c>
      <c r="H54" s="13">
        <v>72080</v>
      </c>
      <c r="I54" s="13">
        <v>10780</v>
      </c>
      <c r="J54" s="13">
        <v>10530</v>
      </c>
      <c r="L54" s="11">
        <v>14840</v>
      </c>
      <c r="M54" s="11">
        <v>55200</v>
      </c>
      <c r="N54" s="11">
        <v>47350</v>
      </c>
      <c r="O54" s="12">
        <v>53030</v>
      </c>
      <c r="P54" s="12">
        <v>61960</v>
      </c>
      <c r="Q54" s="12">
        <v>105930</v>
      </c>
      <c r="R54" s="13">
        <v>92460</v>
      </c>
      <c r="S54" s="13">
        <v>31610</v>
      </c>
      <c r="T54" s="13">
        <v>30160</v>
      </c>
      <c r="V54" s="11">
        <v>110330</v>
      </c>
      <c r="W54" s="11">
        <v>115440</v>
      </c>
      <c r="X54" s="11">
        <v>74040</v>
      </c>
      <c r="Y54" s="12">
        <v>118920</v>
      </c>
      <c r="Z54" s="12">
        <v>40570</v>
      </c>
      <c r="AA54" s="12">
        <v>38080</v>
      </c>
      <c r="AB54" s="13">
        <v>63270</v>
      </c>
      <c r="AC54" s="13">
        <v>99440</v>
      </c>
      <c r="AD54" s="13">
        <v>81440</v>
      </c>
    </row>
    <row r="55" spans="1:32">
      <c r="A55" s="24">
        <v>4.8830000000000002E-3</v>
      </c>
      <c r="B55" s="11">
        <v>6950</v>
      </c>
      <c r="C55" s="11">
        <v>41500</v>
      </c>
      <c r="D55" s="11">
        <v>16720</v>
      </c>
      <c r="E55" s="12">
        <v>35980</v>
      </c>
      <c r="F55" s="12">
        <v>4390</v>
      </c>
      <c r="G55" s="12">
        <v>26210</v>
      </c>
      <c r="H55" s="13">
        <v>48040</v>
      </c>
      <c r="I55" s="13">
        <v>28140</v>
      </c>
      <c r="J55" s="13">
        <v>54910</v>
      </c>
      <c r="L55" s="11">
        <v>37920</v>
      </c>
      <c r="M55" s="11">
        <v>18140</v>
      </c>
      <c r="N55" s="11">
        <v>140830</v>
      </c>
      <c r="O55" s="12">
        <v>73770</v>
      </c>
      <c r="P55" s="12">
        <v>65620</v>
      </c>
      <c r="Q55" s="12">
        <v>117470</v>
      </c>
      <c r="R55" s="13">
        <v>48940</v>
      </c>
      <c r="S55" s="13">
        <v>179280</v>
      </c>
      <c r="T55" s="13">
        <v>82250</v>
      </c>
      <c r="V55" s="11">
        <v>133690</v>
      </c>
      <c r="W55" s="11">
        <v>126660</v>
      </c>
      <c r="X55" s="11">
        <v>58410</v>
      </c>
      <c r="Y55" s="12">
        <v>149160</v>
      </c>
      <c r="Z55" s="12">
        <v>131800</v>
      </c>
      <c r="AA55" s="12">
        <v>53030</v>
      </c>
      <c r="AB55" s="13">
        <v>124270</v>
      </c>
      <c r="AC55" s="13">
        <v>68740</v>
      </c>
      <c r="AD55" s="13">
        <v>84980</v>
      </c>
    </row>
    <row r="56" spans="1:32">
      <c r="A56" s="24">
        <v>1.2210000000000001E-3</v>
      </c>
      <c r="B56" s="11">
        <v>32270</v>
      </c>
      <c r="C56" s="11">
        <v>19820</v>
      </c>
      <c r="D56" s="11">
        <v>16950</v>
      </c>
      <c r="E56" s="12">
        <v>35430</v>
      </c>
      <c r="F56" s="12">
        <v>36890</v>
      </c>
      <c r="G56" s="12">
        <v>17240</v>
      </c>
      <c r="H56" s="13">
        <v>59840</v>
      </c>
      <c r="I56" s="13">
        <v>19230</v>
      </c>
      <c r="J56" s="13">
        <v>10060</v>
      </c>
      <c r="L56" s="11">
        <v>84030</v>
      </c>
      <c r="M56" s="11">
        <v>14300</v>
      </c>
      <c r="N56" s="11">
        <v>111860</v>
      </c>
      <c r="O56" s="12">
        <v>49180</v>
      </c>
      <c r="P56" s="12">
        <v>106400</v>
      </c>
      <c r="Q56" s="12">
        <v>62950</v>
      </c>
      <c r="R56" s="13">
        <v>57670</v>
      </c>
      <c r="S56" s="13">
        <v>54260</v>
      </c>
      <c r="T56" s="13">
        <v>85800</v>
      </c>
      <c r="V56" s="11">
        <v>139550</v>
      </c>
      <c r="W56" s="11">
        <v>87450</v>
      </c>
      <c r="X56" s="11">
        <v>118610</v>
      </c>
      <c r="Y56" s="12">
        <v>146590</v>
      </c>
      <c r="Z56" s="12">
        <v>79760</v>
      </c>
      <c r="AA56" s="12">
        <v>66480</v>
      </c>
      <c r="AB56" s="13">
        <v>197000</v>
      </c>
      <c r="AC56" s="13">
        <v>66820</v>
      </c>
      <c r="AD56" s="13">
        <v>143140</v>
      </c>
    </row>
    <row r="57" spans="1:32">
      <c r="B57" s="6">
        <f>AVERAGE(B49:D56)</f>
        <v>26168.333333333332</v>
      </c>
      <c r="L57" s="6">
        <f>AVERAGE(L49:N56)</f>
        <v>54380</v>
      </c>
      <c r="V57" s="6">
        <f>AVERAGE(V49:X56)</f>
        <v>115656.25</v>
      </c>
    </row>
    <row r="60" spans="1:32" s="29" customFormat="1" ht="21">
      <c r="A60" s="30" t="s">
        <v>38</v>
      </c>
      <c r="B60" s="30"/>
      <c r="C60" s="30"/>
      <c r="D60" s="30"/>
      <c r="E60" s="30"/>
      <c r="F60" s="30"/>
      <c r="G60" s="30"/>
      <c r="H60" s="30"/>
      <c r="I60" s="30"/>
      <c r="J60" s="30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</row>
    <row r="61" spans="1:32" s="29" customFormat="1" ht="2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</row>
    <row r="62" spans="1:32">
      <c r="B62" s="36" t="s">
        <v>1</v>
      </c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P62" s="36" t="s">
        <v>4</v>
      </c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</row>
    <row r="63" spans="1:32">
      <c r="A63" s="25" t="s">
        <v>32</v>
      </c>
      <c r="B63" s="31" t="s">
        <v>0</v>
      </c>
      <c r="C63" s="31"/>
      <c r="D63" s="31"/>
      <c r="E63" s="32" t="s">
        <v>2</v>
      </c>
      <c r="F63" s="32"/>
      <c r="G63" s="32"/>
      <c r="H63" s="33" t="s">
        <v>3</v>
      </c>
      <c r="I63" s="33"/>
      <c r="J63" s="33"/>
      <c r="L63" s="6" t="s">
        <v>21</v>
      </c>
      <c r="P63" s="31" t="s">
        <v>0</v>
      </c>
      <c r="Q63" s="31"/>
      <c r="R63" s="31"/>
      <c r="S63" s="32" t="s">
        <v>2</v>
      </c>
      <c r="T63" s="32"/>
      <c r="U63" s="32"/>
      <c r="V63" s="33" t="s">
        <v>3</v>
      </c>
      <c r="W63" s="33"/>
      <c r="X63" s="33"/>
      <c r="Z63" s="6" t="s">
        <v>21</v>
      </c>
    </row>
    <row r="64" spans="1:32" s="3" customFormat="1">
      <c r="A64" s="24">
        <v>20</v>
      </c>
      <c r="B64" s="15">
        <f t="shared" ref="B64:B71" si="8">E49/$B$57</f>
        <v>1.1231131775046177</v>
      </c>
      <c r="C64" s="15">
        <f t="shared" ref="C64:D64" si="9">F49/$B$57</f>
        <v>2.6237819247181711</v>
      </c>
      <c r="D64" s="15">
        <f t="shared" si="9"/>
        <v>1.2182663524616266</v>
      </c>
      <c r="E64" s="16">
        <f t="shared" ref="E64:E71" si="10">O49/$L$57</f>
        <v>0.45439499816108864</v>
      </c>
      <c r="F64" s="16">
        <f t="shared" ref="F64:G64" si="11">P49/$L$57</f>
        <v>0.85215152629643254</v>
      </c>
      <c r="G64" s="21">
        <f t="shared" si="11"/>
        <v>1.4895182052225083E-2</v>
      </c>
      <c r="H64" s="17">
        <f t="shared" ref="H64:H71" si="12">Y49/$V$57</f>
        <v>0.30521480680897056</v>
      </c>
      <c r="I64" s="17">
        <f t="shared" ref="I64:J64" si="13">Z49/$V$57</f>
        <v>0.52924074574439339</v>
      </c>
      <c r="J64" s="17">
        <f t="shared" si="13"/>
        <v>0.4043880032423669</v>
      </c>
      <c r="K64" s="19"/>
      <c r="L64" s="19">
        <f>AVERAGE(B64:J64)</f>
        <v>0.83616074633221027</v>
      </c>
      <c r="M64" s="19"/>
      <c r="N64" s="19"/>
      <c r="O64" s="19"/>
      <c r="P64" s="15">
        <f t="shared" ref="P64:P71" si="14">H49/$B$57</f>
        <v>4.5474810521622826E-2</v>
      </c>
      <c r="Q64" s="15">
        <f t="shared" ref="Q64:R64" si="15">I49/$B$57</f>
        <v>6.4964015030889756E-3</v>
      </c>
      <c r="R64" s="15">
        <f t="shared" si="15"/>
        <v>5.3499777084262149E-3</v>
      </c>
      <c r="S64" s="16">
        <f>R49/$L$57</f>
        <v>0.11290915777859507</v>
      </c>
      <c r="T64" s="16">
        <f t="shared" ref="T64:U64" si="16">S49/$L$57</f>
        <v>2.3905847738139021E-3</v>
      </c>
      <c r="U64" s="16">
        <f t="shared" si="16"/>
        <v>2.5744759102611253E-3</v>
      </c>
      <c r="V64" s="17">
        <f t="shared" ref="V64:V71" si="17">AB49/$V$57</f>
        <v>3.1126722507430426E-3</v>
      </c>
      <c r="W64" s="17">
        <f t="shared" ref="W64:X64" si="18">AC49/$V$57</f>
        <v>2.1615779519048904E-3</v>
      </c>
      <c r="X64" s="17">
        <f t="shared" si="18"/>
        <v>1.0029721696838693E-2</v>
      </c>
      <c r="Y64" s="19"/>
      <c r="Z64" s="19">
        <f>AVERAGE(P64:X64)</f>
        <v>2.1166597788366086E-2</v>
      </c>
      <c r="AA64" s="19"/>
      <c r="AB64" s="19"/>
      <c r="AC64" s="19"/>
      <c r="AD64" s="19"/>
      <c r="AE64" s="19"/>
      <c r="AF64" s="19"/>
    </row>
    <row r="65" spans="1:32" s="3" customFormat="1">
      <c r="A65" s="24">
        <v>5</v>
      </c>
      <c r="B65" s="15">
        <f t="shared" si="8"/>
        <v>0.23387045411120311</v>
      </c>
      <c r="C65" s="15">
        <f t="shared" ref="C65:D71" si="19">F50/$B$57</f>
        <v>1.2897267689956053</v>
      </c>
      <c r="D65" s="15">
        <f t="shared" si="19"/>
        <v>1.2496019361824089</v>
      </c>
      <c r="E65" s="16">
        <f t="shared" si="10"/>
        <v>0.68094887826406769</v>
      </c>
      <c r="F65" s="16">
        <f t="shared" ref="F65:G71" si="20">P50/$L$57</f>
        <v>1.2460463405663846</v>
      </c>
      <c r="G65" s="16">
        <f t="shared" si="20"/>
        <v>1.3012136815005517</v>
      </c>
      <c r="H65" s="17">
        <f t="shared" si="12"/>
        <v>1.4300135098621993</v>
      </c>
      <c r="I65" s="17">
        <f t="shared" ref="I65:J71" si="21">Z50/$V$57</f>
        <v>0.96285328289651451</v>
      </c>
      <c r="J65" s="17">
        <f t="shared" si="21"/>
        <v>0.88935963253174821</v>
      </c>
      <c r="K65" s="19"/>
      <c r="L65" s="19">
        <f t="shared" ref="L65:L71" si="22">AVERAGE(B65:J65)</f>
        <v>1.0315149427678536</v>
      </c>
      <c r="M65" s="19"/>
      <c r="N65" s="19"/>
      <c r="O65" s="19"/>
      <c r="P65" s="15">
        <f t="shared" si="14"/>
        <v>6.3053308706451816E-2</v>
      </c>
      <c r="Q65" s="15">
        <f t="shared" ref="Q65:R71" si="23">I50/$B$57</f>
        <v>5.7321189733138015E-3</v>
      </c>
      <c r="R65" s="15">
        <f t="shared" si="23"/>
        <v>5.7321189733138015E-3</v>
      </c>
      <c r="S65" s="16">
        <f t="shared" ref="S65:U65" si="24">R50/$L$57</f>
        <v>4.7811695476278043E-3</v>
      </c>
      <c r="T65" s="16">
        <f t="shared" si="24"/>
        <v>2.7583670467083488E-3</v>
      </c>
      <c r="U65" s="16">
        <f t="shared" si="24"/>
        <v>2.3905847738139021E-3</v>
      </c>
      <c r="V65" s="17">
        <f t="shared" si="17"/>
        <v>2.9397460145906512E-3</v>
      </c>
      <c r="W65" s="17">
        <f t="shared" ref="W65:X71" si="25">AC50/$V$57</f>
        <v>2.1615779519048904E-3</v>
      </c>
      <c r="X65" s="17">
        <f t="shared" si="25"/>
        <v>2.1615779519048904E-3</v>
      </c>
      <c r="Y65" s="19"/>
      <c r="Z65" s="19">
        <f t="shared" ref="Z65:Z71" si="26">AVERAGE(P65:X65)</f>
        <v>1.0190063326625544E-2</v>
      </c>
      <c r="AA65" s="19"/>
      <c r="AB65" s="19"/>
      <c r="AC65" s="19"/>
      <c r="AD65" s="19"/>
      <c r="AE65" s="19"/>
      <c r="AF65" s="19"/>
    </row>
    <row r="66" spans="1:32" s="3" customFormat="1">
      <c r="A66" s="24">
        <v>1.25</v>
      </c>
      <c r="B66" s="15">
        <f t="shared" si="8"/>
        <v>0.53958346602127261</v>
      </c>
      <c r="C66" s="15">
        <f t="shared" si="19"/>
        <v>0.55716196420610153</v>
      </c>
      <c r="D66" s="15">
        <f t="shared" si="19"/>
        <v>1.3214444939812751</v>
      </c>
      <c r="E66" s="16">
        <f t="shared" si="10"/>
        <v>1.2081647664582567</v>
      </c>
      <c r="F66" s="16">
        <f t="shared" si="20"/>
        <v>0.61254137550570065</v>
      </c>
      <c r="G66" s="16">
        <f t="shared" si="20"/>
        <v>0.80709819786686277</v>
      </c>
      <c r="H66" s="17">
        <f t="shared" si="12"/>
        <v>0.85831937314239393</v>
      </c>
      <c r="I66" s="17">
        <f t="shared" si="21"/>
        <v>0.57938935422858684</v>
      </c>
      <c r="J66" s="17">
        <f t="shared" si="21"/>
        <v>0.41683869224533909</v>
      </c>
      <c r="K66" s="19"/>
      <c r="L66" s="19">
        <f t="shared" si="22"/>
        <v>0.7667268537395322</v>
      </c>
      <c r="M66" s="19"/>
      <c r="N66" s="19"/>
      <c r="O66" s="19"/>
      <c r="P66" s="15">
        <f t="shared" si="14"/>
        <v>6.8403286414878042E-2</v>
      </c>
      <c r="Q66" s="15">
        <f t="shared" si="23"/>
        <v>1.1082096681740016E-2</v>
      </c>
      <c r="R66" s="15">
        <f t="shared" si="23"/>
        <v>4.279982166740972E-2</v>
      </c>
      <c r="S66" s="16">
        <f t="shared" ref="S66:U66" si="27">R51/$L$57</f>
        <v>4.0456050018389117E-3</v>
      </c>
      <c r="T66" s="16">
        <f t="shared" si="27"/>
        <v>2.206693637366679E-3</v>
      </c>
      <c r="U66" s="16">
        <f t="shared" si="27"/>
        <v>4.413387274733358E-3</v>
      </c>
      <c r="V66" s="17">
        <f t="shared" si="17"/>
        <v>3.6141583355849771E-2</v>
      </c>
      <c r="W66" s="17">
        <f t="shared" si="25"/>
        <v>5.6460416103755739E-2</v>
      </c>
      <c r="X66" s="17">
        <f t="shared" si="25"/>
        <v>5.4817616860308026E-2</v>
      </c>
      <c r="Y66" s="19"/>
      <c r="Z66" s="19">
        <f t="shared" si="26"/>
        <v>3.1152278555320028E-2</v>
      </c>
      <c r="AA66" s="19"/>
      <c r="AB66" s="19"/>
      <c r="AC66" s="19"/>
      <c r="AD66" s="19"/>
      <c r="AE66" s="19"/>
      <c r="AF66" s="19"/>
    </row>
    <row r="67" spans="1:32" s="3" customFormat="1">
      <c r="A67" s="24">
        <v>0.3125</v>
      </c>
      <c r="B67" s="15">
        <f t="shared" si="8"/>
        <v>1.0271957200178332</v>
      </c>
      <c r="C67" s="15">
        <f t="shared" si="19"/>
        <v>0.98974587605884978</v>
      </c>
      <c r="D67" s="15">
        <f t="shared" si="19"/>
        <v>1.8423030380230558</v>
      </c>
      <c r="E67" s="16">
        <f t="shared" si="10"/>
        <v>0.25358587716072084</v>
      </c>
      <c r="F67" s="21">
        <f t="shared" si="20"/>
        <v>4.7627804339830819E-2</v>
      </c>
      <c r="G67" s="16">
        <f t="shared" si="20"/>
        <v>0.43159249724163296</v>
      </c>
      <c r="H67" s="17">
        <f t="shared" si="12"/>
        <v>0.29726019994596053</v>
      </c>
      <c r="I67" s="17">
        <f t="shared" si="21"/>
        <v>0.82736557687111589</v>
      </c>
      <c r="J67" s="17">
        <f t="shared" si="21"/>
        <v>0.36098351796811673</v>
      </c>
      <c r="K67" s="19"/>
      <c r="L67" s="19">
        <f t="shared" si="22"/>
        <v>0.67529556751412412</v>
      </c>
      <c r="M67" s="19"/>
      <c r="N67" s="19"/>
      <c r="O67" s="19"/>
      <c r="P67" s="15">
        <f t="shared" si="14"/>
        <v>0.47691229857970829</v>
      </c>
      <c r="Q67" s="15">
        <f t="shared" si="23"/>
        <v>0.3618877778485447</v>
      </c>
      <c r="R67" s="15">
        <f t="shared" si="23"/>
        <v>0.10012101140054774</v>
      </c>
      <c r="S67" s="16">
        <f t="shared" ref="S67:U67" si="28">R52/$L$57</f>
        <v>3.6226553880102978E-2</v>
      </c>
      <c r="T67" s="16">
        <f t="shared" si="28"/>
        <v>2.7583670467083488E-3</v>
      </c>
      <c r="U67" s="16">
        <f t="shared" si="28"/>
        <v>1.2688488414858404E-2</v>
      </c>
      <c r="V67" s="17">
        <f t="shared" si="17"/>
        <v>9.891380707916779E-2</v>
      </c>
      <c r="W67" s="17">
        <f t="shared" si="25"/>
        <v>9.0094569035395838E-2</v>
      </c>
      <c r="X67" s="17">
        <f t="shared" si="25"/>
        <v>0.4288570656579303</v>
      </c>
      <c r="Y67" s="19"/>
      <c r="Z67" s="19">
        <f t="shared" si="26"/>
        <v>0.17871777099366271</v>
      </c>
      <c r="AA67" s="19"/>
      <c r="AB67" s="19"/>
      <c r="AC67" s="19"/>
      <c r="AD67" s="19"/>
      <c r="AE67" s="19"/>
      <c r="AF67" s="19"/>
    </row>
    <row r="68" spans="1:32" s="3" customFormat="1">
      <c r="A68" s="24">
        <v>7.8125E-2</v>
      </c>
      <c r="B68" s="15">
        <f t="shared" si="8"/>
        <v>1.1319024265970321</v>
      </c>
      <c r="C68" s="15">
        <f t="shared" si="19"/>
        <v>0.52697280427998217</v>
      </c>
      <c r="D68" s="15">
        <f t="shared" si="19"/>
        <v>1.4143048213489586</v>
      </c>
      <c r="E68" s="16">
        <f t="shared" si="10"/>
        <v>1.0342037513791835</v>
      </c>
      <c r="F68" s="16">
        <f t="shared" si="20"/>
        <v>1.684626700993012</v>
      </c>
      <c r="G68" s="16">
        <f t="shared" si="20"/>
        <v>1.2594703935270319</v>
      </c>
      <c r="H68" s="17">
        <f t="shared" si="12"/>
        <v>1.546911645501216</v>
      </c>
      <c r="I68" s="17">
        <f t="shared" si="21"/>
        <v>0.99674682518238311</v>
      </c>
      <c r="J68" s="17">
        <f t="shared" si="21"/>
        <v>0.93198594974331261</v>
      </c>
      <c r="K68" s="19"/>
      <c r="L68" s="19">
        <f t="shared" si="22"/>
        <v>1.1696805909502346</v>
      </c>
      <c r="M68" s="19"/>
      <c r="N68" s="19"/>
      <c r="O68" s="19"/>
      <c r="P68" s="15">
        <f t="shared" si="14"/>
        <v>0.58887968919177125</v>
      </c>
      <c r="Q68" s="15">
        <f t="shared" si="23"/>
        <v>0.29959875167186806</v>
      </c>
      <c r="R68" s="15">
        <f t="shared" si="23"/>
        <v>1.239284122030444</v>
      </c>
      <c r="S68" s="16">
        <f t="shared" ref="S68:U68" si="29">R53/$L$57</f>
        <v>0.15704303052592866</v>
      </c>
      <c r="T68" s="16">
        <f t="shared" si="29"/>
        <v>0.63001103346818688</v>
      </c>
      <c r="U68" s="16">
        <f t="shared" si="29"/>
        <v>0.69988966531813168</v>
      </c>
      <c r="V68" s="17">
        <f t="shared" si="17"/>
        <v>0.51315860578222106</v>
      </c>
      <c r="W68" s="17">
        <f t="shared" si="25"/>
        <v>0.67043501756282087</v>
      </c>
      <c r="X68" s="17">
        <f t="shared" si="25"/>
        <v>0.60385841664415019</v>
      </c>
      <c r="Y68" s="19"/>
      <c r="Z68" s="19">
        <f t="shared" si="26"/>
        <v>0.60023981468839138</v>
      </c>
      <c r="AA68" s="19"/>
      <c r="AB68" s="19"/>
      <c r="AC68" s="19"/>
      <c r="AD68" s="19"/>
      <c r="AE68" s="19"/>
      <c r="AF68" s="19"/>
    </row>
    <row r="69" spans="1:32" s="3" customFormat="1">
      <c r="A69" s="24">
        <v>1.9531E-2</v>
      </c>
      <c r="B69" s="15">
        <f t="shared" si="8"/>
        <v>1.9500668747213554</v>
      </c>
      <c r="C69" s="15">
        <f t="shared" si="19"/>
        <v>0.35577351761034332</v>
      </c>
      <c r="D69" s="15">
        <f t="shared" si="19"/>
        <v>1.8079103241831731</v>
      </c>
      <c r="E69" s="16">
        <f t="shared" si="10"/>
        <v>0.97517469657962486</v>
      </c>
      <c r="F69" s="16">
        <f t="shared" si="20"/>
        <v>1.1393894814269951</v>
      </c>
      <c r="G69" s="16">
        <f t="shared" si="20"/>
        <v>1.9479588083854358</v>
      </c>
      <c r="H69" s="17">
        <f t="shared" si="12"/>
        <v>1.0282194001621183</v>
      </c>
      <c r="I69" s="17">
        <f t="shared" si="21"/>
        <v>0.35078087003512565</v>
      </c>
      <c r="J69" s="17">
        <f t="shared" si="21"/>
        <v>0.32925155363415293</v>
      </c>
      <c r="K69" s="19"/>
      <c r="L69" s="19">
        <f t="shared" si="22"/>
        <v>1.0982806140820363</v>
      </c>
      <c r="M69" s="19"/>
      <c r="N69" s="19"/>
      <c r="O69" s="19"/>
      <c r="P69" s="15">
        <f t="shared" si="14"/>
        <v>2.7544742373097257</v>
      </c>
      <c r="Q69" s="15">
        <f t="shared" si="23"/>
        <v>0.41194828354881857</v>
      </c>
      <c r="R69" s="15">
        <f t="shared" si="23"/>
        <v>0.40239475192662888</v>
      </c>
      <c r="S69" s="16">
        <f t="shared" ref="S69:U69" si="30">R54/$L$57</f>
        <v>1.7002574475910261</v>
      </c>
      <c r="T69" s="16">
        <f t="shared" si="30"/>
        <v>0.58127988230967265</v>
      </c>
      <c r="U69" s="16">
        <f t="shared" si="30"/>
        <v>0.55461566752482527</v>
      </c>
      <c r="V69" s="17">
        <f t="shared" si="17"/>
        <v>0.54705214806808966</v>
      </c>
      <c r="W69" s="17">
        <f t="shared" si="25"/>
        <v>0.85978924614968932</v>
      </c>
      <c r="X69" s="17">
        <f t="shared" si="25"/>
        <v>0.70415563361253719</v>
      </c>
      <c r="Y69" s="19"/>
      <c r="Z69" s="19">
        <f t="shared" si="26"/>
        <v>0.94621858867122377</v>
      </c>
      <c r="AA69" s="19"/>
      <c r="AB69" s="19"/>
      <c r="AC69" s="19"/>
      <c r="AD69" s="19"/>
      <c r="AE69" s="19"/>
      <c r="AF69" s="19"/>
    </row>
    <row r="70" spans="1:32" s="3" customFormat="1">
      <c r="A70" s="24">
        <v>4.8830000000000002E-3</v>
      </c>
      <c r="B70" s="15">
        <f t="shared" si="8"/>
        <v>1.3749442710655373</v>
      </c>
      <c r="C70" s="15">
        <f t="shared" si="19"/>
        <v>0.1677600152856506</v>
      </c>
      <c r="D70" s="15">
        <f t="shared" si="19"/>
        <v>1.0015922552703649</v>
      </c>
      <c r="E70" s="16">
        <f t="shared" si="10"/>
        <v>1.3565649135711659</v>
      </c>
      <c r="F70" s="16">
        <f t="shared" si="20"/>
        <v>1.206693637366679</v>
      </c>
      <c r="G70" s="16">
        <f t="shared" si="20"/>
        <v>2.1601691798455316</v>
      </c>
      <c r="H70" s="17">
        <f t="shared" si="12"/>
        <v>1.2896838692245338</v>
      </c>
      <c r="I70" s="17">
        <f t="shared" si="21"/>
        <v>1.1395838962442584</v>
      </c>
      <c r="J70" s="17">
        <f t="shared" si="21"/>
        <v>0.45851391515806539</v>
      </c>
      <c r="K70" s="19"/>
      <c r="L70" s="19">
        <f t="shared" si="22"/>
        <v>1.1283895503368653</v>
      </c>
      <c r="M70" s="19"/>
      <c r="N70" s="19"/>
      <c r="O70" s="19"/>
      <c r="P70" s="15">
        <f t="shared" si="14"/>
        <v>1.835806636519967</v>
      </c>
      <c r="Q70" s="15">
        <f t="shared" si="23"/>
        <v>1.0753455193936692</v>
      </c>
      <c r="R70" s="15">
        <f t="shared" si="23"/>
        <v>2.0983376854977389</v>
      </c>
      <c r="S70" s="16">
        <f t="shared" ref="S70:U70" si="31">R55/$L$57</f>
        <v>0.8999632217727106</v>
      </c>
      <c r="T70" s="16">
        <f t="shared" si="31"/>
        <v>3.2968002942258181</v>
      </c>
      <c r="U70" s="16">
        <f t="shared" si="31"/>
        <v>1.5125045972784112</v>
      </c>
      <c r="V70" s="17">
        <f t="shared" si="17"/>
        <v>1.0744771683328831</v>
      </c>
      <c r="W70" s="17">
        <f t="shared" si="25"/>
        <v>0.59434747365576868</v>
      </c>
      <c r="X70" s="17">
        <f t="shared" si="25"/>
        <v>0.73476357741151044</v>
      </c>
      <c r="Y70" s="19"/>
      <c r="Z70" s="19">
        <f t="shared" si="26"/>
        <v>1.4580384637876085</v>
      </c>
      <c r="AA70" s="19"/>
      <c r="AB70" s="19"/>
      <c r="AC70" s="19"/>
      <c r="AD70" s="19"/>
      <c r="AE70" s="19"/>
      <c r="AF70" s="19"/>
    </row>
    <row r="71" spans="1:32" s="3" customFormat="1">
      <c r="A71" s="24">
        <v>1.2210000000000001E-3</v>
      </c>
      <c r="B71" s="15">
        <f t="shared" si="8"/>
        <v>1.3539265014967201</v>
      </c>
      <c r="C71" s="15">
        <f t="shared" si="19"/>
        <v>1.4097191261703077</v>
      </c>
      <c r="D71" s="15">
        <f t="shared" si="19"/>
        <v>0.65881154066619962</v>
      </c>
      <c r="E71" s="16">
        <f t="shared" si="10"/>
        <v>0.90437660904744388</v>
      </c>
      <c r="F71" s="16">
        <f t="shared" si="20"/>
        <v>1.9566016917984552</v>
      </c>
      <c r="G71" s="16">
        <f t="shared" si="20"/>
        <v>1.1575947039352703</v>
      </c>
      <c r="H71" s="17">
        <f t="shared" si="12"/>
        <v>1.2674628478789516</v>
      </c>
      <c r="I71" s="17">
        <f t="shared" si="21"/>
        <v>0.68962982977573628</v>
      </c>
      <c r="J71" s="17">
        <f t="shared" si="21"/>
        <v>0.57480680897054848</v>
      </c>
      <c r="K71" s="19"/>
      <c r="L71" s="19">
        <f t="shared" si="22"/>
        <v>1.1081032955266259</v>
      </c>
      <c r="M71" s="19"/>
      <c r="N71" s="19"/>
      <c r="O71" s="19"/>
      <c r="P71" s="15">
        <f t="shared" si="14"/>
        <v>2.2867333290873195</v>
      </c>
      <c r="Q71" s="15">
        <f t="shared" si="23"/>
        <v>0.73485765237882938</v>
      </c>
      <c r="R71" s="15">
        <f t="shared" si="23"/>
        <v>0.38443411247691234</v>
      </c>
      <c r="S71" s="16">
        <f t="shared" ref="S71:U71" si="32">R56/$L$57</f>
        <v>1.0605001838911365</v>
      </c>
      <c r="T71" s="16">
        <f t="shared" si="32"/>
        <v>0.9977933063626333</v>
      </c>
      <c r="U71" s="16">
        <f t="shared" si="32"/>
        <v>1.5777859507171754</v>
      </c>
      <c r="V71" s="17">
        <f t="shared" si="17"/>
        <v>1.7033234261010537</v>
      </c>
      <c r="W71" s="17">
        <f t="shared" si="25"/>
        <v>0.57774655498513916</v>
      </c>
      <c r="X71" s="17">
        <f t="shared" si="25"/>
        <v>1.237633072142664</v>
      </c>
      <c r="Y71" s="19"/>
      <c r="Z71" s="19">
        <f t="shared" si="26"/>
        <v>1.1734230653492073</v>
      </c>
      <c r="AA71" s="19"/>
      <c r="AB71" s="19"/>
      <c r="AC71" s="19"/>
      <c r="AD71" s="19"/>
      <c r="AE71" s="19"/>
      <c r="AF71" s="19"/>
    </row>
    <row r="72" spans="1:32" s="3" customFormat="1"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</row>
    <row r="74" spans="1:32">
      <c r="B74" s="22" t="s">
        <v>5</v>
      </c>
    </row>
  </sheetData>
  <mergeCells count="50">
    <mergeCell ref="V47:X47"/>
    <mergeCell ref="Y47:AA47"/>
    <mergeCell ref="AB47:AD47"/>
    <mergeCell ref="O47:Q47"/>
    <mergeCell ref="R47:T47"/>
    <mergeCell ref="V46:AD46"/>
    <mergeCell ref="R16:T16"/>
    <mergeCell ref="B2:J2"/>
    <mergeCell ref="L2:T2"/>
    <mergeCell ref="B15:J15"/>
    <mergeCell ref="L15:T15"/>
    <mergeCell ref="B16:D16"/>
    <mergeCell ref="E16:G16"/>
    <mergeCell ref="H16:J16"/>
    <mergeCell ref="L16:N16"/>
    <mergeCell ref="O16:Q16"/>
    <mergeCell ref="B3:D3"/>
    <mergeCell ref="E3:G3"/>
    <mergeCell ref="H3:J3"/>
    <mergeCell ref="L3:N3"/>
    <mergeCell ref="B31:M31"/>
    <mergeCell ref="P62:AA62"/>
    <mergeCell ref="B63:D63"/>
    <mergeCell ref="E63:G63"/>
    <mergeCell ref="H63:J63"/>
    <mergeCell ref="P63:R63"/>
    <mergeCell ref="S63:U63"/>
    <mergeCell ref="V63:X63"/>
    <mergeCell ref="B62:M62"/>
    <mergeCell ref="S32:U32"/>
    <mergeCell ref="V32:X32"/>
    <mergeCell ref="Y32:AA32"/>
    <mergeCell ref="O3:Q3"/>
    <mergeCell ref="R3:T3"/>
    <mergeCell ref="P31:AA31"/>
    <mergeCell ref="A1:J1"/>
    <mergeCell ref="A29:J29"/>
    <mergeCell ref="A44:J44"/>
    <mergeCell ref="A60:J60"/>
    <mergeCell ref="P32:R32"/>
    <mergeCell ref="B32:D32"/>
    <mergeCell ref="E32:G32"/>
    <mergeCell ref="H32:J32"/>
    <mergeCell ref="K32:M32"/>
    <mergeCell ref="B47:D47"/>
    <mergeCell ref="E47:G47"/>
    <mergeCell ref="H47:J47"/>
    <mergeCell ref="B46:J46"/>
    <mergeCell ref="L47:N47"/>
    <mergeCell ref="L46:T46"/>
  </mergeCells>
  <phoneticPr fontId="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C. (Chunyan)</dc:creator>
  <cp:lastModifiedBy>Wang, C. (Chunyan)</cp:lastModifiedBy>
  <dcterms:created xsi:type="dcterms:W3CDTF">2020-03-19T09:39:10Z</dcterms:created>
  <dcterms:modified xsi:type="dcterms:W3CDTF">2020-04-20T07:15:01Z</dcterms:modified>
</cp:coreProperties>
</file>