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B0B79E0F-6DC9-0D4C-AE1A-6BFD9DBB1A8B}" xr6:coauthVersionLast="45" xr6:coauthVersionMax="45" xr10:uidLastSave="{00000000-0000-0000-0000-000000000000}"/>
  <bookViews>
    <workbookView xWindow="0" yWindow="460" windowWidth="28800" windowHeight="16760" xr2:uid="{47C6AFC8-4B9D-1645-AE0A-12E26D4B0EBF}"/>
  </bookViews>
  <sheets>
    <sheet name="NACIONAL" sheetId="44" r:id="rId1"/>
    <sheet name="REGIÕES" sheetId="47" r:id="rId2"/>
    <sheet name="Rt Graph Calculator" sheetId="38" r:id="rId3"/>
    <sheet name="SWITZERLAND" sheetId="88" r:id="rId4"/>
    <sheet name="SPAIN" sheetId="85" r:id="rId5"/>
    <sheet name="DK" sheetId="94" r:id="rId6"/>
    <sheet name="NO" sheetId="100" r:id="rId7"/>
    <sheet name="NZ" sheetId="96" r:id="rId8"/>
    <sheet name="AUS" sheetId="95" r:id="rId9"/>
    <sheet name="SWEDEN" sheetId="86" r:id="rId10"/>
    <sheet name="DE" sheetId="87" r:id="rId11"/>
    <sheet name="SCOT" sheetId="89" r:id="rId12"/>
    <sheet name="UK" sheetId="90" r:id="rId13"/>
    <sheet name="NI" sheetId="91" r:id="rId14"/>
    <sheet name="WA" sheetId="92" r:id="rId15"/>
    <sheet name="NL" sheetId="93" r:id="rId16"/>
    <sheet name="BEAR PT - EKL" sheetId="6" state="hidden" r:id="rId17"/>
  </sheets>
  <externalReferences>
    <externalReference r:id="rId18"/>
    <externalReference r:id="rId19"/>
  </externalReferences>
  <definedNames>
    <definedName name="_1" localSheetId="4">SPAIN!$L$1:$DY$1</definedName>
    <definedName name="_1_1" localSheetId="4">SPAIN!$F$1:$DT$1</definedName>
    <definedName name="_2" localSheetId="4">SPAIN!$L$2:$DY$2</definedName>
    <definedName name="_2_1" localSheetId="4">SPAIN!$F$2:$DT$2</definedName>
    <definedName name="_3" localSheetId="4">SPAIN!$L$3:$DY$3</definedName>
    <definedName name="_3_1" localSheetId="4">SPAIN!$F$3:$DT$3</definedName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Rt_cases_2020_07_8" localSheetId="5">DK!$K$32:$N$120</definedName>
    <definedName name="Rt_indlagte_2020_07_08" localSheetId="5">DK!$A$1:$D$118</definedName>
    <definedName name="susceptible">'[1]SIR Simple'!$H$2</definedName>
    <definedName name="tf">'[2]SIR-X Model'!$I$10</definedName>
    <definedName name="total">'[1]SIR Simple'!$H$1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D25" i="44" l="1"/>
  <c r="EC25" i="44"/>
  <c r="EB25" i="44"/>
  <c r="I95" i="94"/>
  <c r="I114" i="94"/>
  <c r="I115" i="94"/>
  <c r="I116" i="94"/>
  <c r="I117" i="94"/>
  <c r="I118" i="94"/>
  <c r="I106" i="94"/>
  <c r="I107" i="94"/>
  <c r="I108" i="94"/>
  <c r="I109" i="94"/>
  <c r="I110" i="94"/>
  <c r="I111" i="94"/>
  <c r="I112" i="94"/>
  <c r="I113" i="94"/>
  <c r="I97" i="94"/>
  <c r="I98" i="94"/>
  <c r="I99" i="94"/>
  <c r="I100" i="94"/>
  <c r="I101" i="94"/>
  <c r="I102" i="94"/>
  <c r="I103" i="94"/>
  <c r="I104" i="94"/>
  <c r="I105" i="94"/>
  <c r="I96" i="94"/>
  <c r="I2" i="94"/>
  <c r="I3" i="94"/>
  <c r="I4" i="94"/>
  <c r="I5" i="94"/>
  <c r="I6" i="94"/>
  <c r="I7" i="94"/>
  <c r="I8" i="94"/>
  <c r="I9" i="94"/>
  <c r="I10" i="94"/>
  <c r="I11" i="94"/>
  <c r="I12" i="94"/>
  <c r="I13" i="94"/>
  <c r="I14" i="94"/>
  <c r="I15" i="94"/>
  <c r="I16" i="94"/>
  <c r="I17" i="94"/>
  <c r="I18" i="94"/>
  <c r="I19" i="94"/>
  <c r="I20" i="94"/>
  <c r="I21" i="94"/>
  <c r="I22" i="94"/>
  <c r="I23" i="94"/>
  <c r="I24" i="94"/>
  <c r="I26" i="94"/>
  <c r="I27" i="94"/>
  <c r="I28" i="94"/>
  <c r="I29" i="94"/>
  <c r="I30" i="94"/>
  <c r="I31" i="94"/>
  <c r="I32" i="94"/>
  <c r="I33" i="94"/>
  <c r="I34" i="94"/>
  <c r="I35" i="94"/>
  <c r="I36" i="94"/>
  <c r="I37" i="94"/>
  <c r="I38" i="94"/>
  <c r="I39" i="94"/>
  <c r="I40" i="94"/>
  <c r="I41" i="94"/>
  <c r="I42" i="94"/>
  <c r="I43" i="94"/>
  <c r="I44" i="94"/>
  <c r="I45" i="94"/>
  <c r="I46" i="94"/>
  <c r="I47" i="94"/>
  <c r="I48" i="94"/>
  <c r="I49" i="94"/>
  <c r="I50" i="94"/>
  <c r="I51" i="94"/>
  <c r="I52" i="94"/>
  <c r="I53" i="94"/>
  <c r="I54" i="94"/>
  <c r="I55" i="94"/>
  <c r="I56" i="94"/>
  <c r="I57" i="94"/>
  <c r="I58" i="94"/>
  <c r="I59" i="94"/>
  <c r="I60" i="94"/>
  <c r="I61" i="94"/>
  <c r="I62" i="94"/>
  <c r="I63" i="94"/>
  <c r="I64" i="94"/>
  <c r="I65" i="94"/>
  <c r="I66" i="94"/>
  <c r="I67" i="94"/>
  <c r="I68" i="94"/>
  <c r="I69" i="94"/>
  <c r="I70" i="94"/>
  <c r="I71" i="94"/>
  <c r="I72" i="94"/>
  <c r="I73" i="94"/>
  <c r="I74" i="94"/>
  <c r="I75" i="94"/>
  <c r="I76" i="94"/>
  <c r="I77" i="94"/>
  <c r="I78" i="94"/>
  <c r="I79" i="94"/>
  <c r="I80" i="94"/>
  <c r="I81" i="94"/>
  <c r="I82" i="94"/>
  <c r="I83" i="94"/>
  <c r="I84" i="94"/>
  <c r="I85" i="94"/>
  <c r="I86" i="94"/>
  <c r="I87" i="94"/>
  <c r="I88" i="94"/>
  <c r="I89" i="94"/>
  <c r="I90" i="94"/>
  <c r="I91" i="94"/>
  <c r="I92" i="94"/>
  <c r="I93" i="94"/>
  <c r="I94" i="94"/>
  <c r="I25" i="94"/>
  <c r="EA25" i="44" l="1"/>
  <c r="DZ25" i="44"/>
  <c r="DY25" i="44"/>
  <c r="DX25" i="44"/>
  <c r="DW25" i="44"/>
  <c r="DV25" i="44"/>
  <c r="DU25" i="44"/>
  <c r="DT25" i="44" l="1"/>
  <c r="DS25" i="44"/>
  <c r="DR25" i="44"/>
  <c r="DQ25" i="44" l="1"/>
  <c r="DP25" i="44"/>
  <c r="DO25" i="44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DN25" i="44" l="1"/>
  <c r="DM25" i="44" l="1"/>
  <c r="DL25" i="44"/>
  <c r="DK25" i="44"/>
  <c r="DJ25" i="44" l="1"/>
  <c r="DI25" i="44"/>
  <c r="DH25" i="44"/>
  <c r="BG3" i="38" l="1"/>
  <c r="BM3" i="38"/>
  <c r="BY3" i="38" s="1"/>
  <c r="BS3" i="38"/>
  <c r="CE3" i="38" s="1"/>
  <c r="BG4" i="38"/>
  <c r="BM4" i="38"/>
  <c r="BY4" i="38" s="1"/>
  <c r="BS4" i="38"/>
  <c r="CE4" i="38" s="1"/>
  <c r="BG5" i="38"/>
  <c r="BM5" i="38"/>
  <c r="BY5" i="38" s="1"/>
  <c r="BS5" i="38"/>
  <c r="CE5" i="38" s="1"/>
  <c r="BG6" i="38"/>
  <c r="BM6" i="38"/>
  <c r="BY6" i="38" s="1"/>
  <c r="BS6" i="38"/>
  <c r="CE6" i="38" s="1"/>
  <c r="BG7" i="38"/>
  <c r="BM7" i="38"/>
  <c r="BY7" i="38" s="1"/>
  <c r="BS7" i="38"/>
  <c r="CE7" i="38" s="1"/>
  <c r="BG8" i="38"/>
  <c r="BM8" i="38"/>
  <c r="BY8" i="38" s="1"/>
  <c r="BS8" i="38"/>
  <c r="CE8" i="38" s="1"/>
  <c r="BG9" i="38"/>
  <c r="BM9" i="38"/>
  <c r="BY9" i="38" s="1"/>
  <c r="BS9" i="38"/>
  <c r="CE9" i="38" s="1"/>
  <c r="BG10" i="38"/>
  <c r="BM10" i="38"/>
  <c r="BY10" i="38" s="1"/>
  <c r="BS10" i="38"/>
  <c r="CE10" i="38" s="1"/>
  <c r="BG11" i="38"/>
  <c r="BM11" i="38"/>
  <c r="BY11" i="38" s="1"/>
  <c r="BS11" i="38"/>
  <c r="CE11" i="38" s="1"/>
  <c r="BG12" i="38"/>
  <c r="BM12" i="38"/>
  <c r="BY12" i="38" s="1"/>
  <c r="BS12" i="38"/>
  <c r="CE12" i="38" s="1"/>
  <c r="BG13" i="38"/>
  <c r="BM13" i="38"/>
  <c r="BY13" i="38" s="1"/>
  <c r="BS13" i="38"/>
  <c r="CE13" i="38" s="1"/>
  <c r="BG14" i="38"/>
  <c r="BM14" i="38"/>
  <c r="BY14" i="38" s="1"/>
  <c r="BS14" i="38"/>
  <c r="CE14" i="38" s="1"/>
  <c r="BG15" i="38"/>
  <c r="BM15" i="38"/>
  <c r="BY15" i="38" s="1"/>
  <c r="BS15" i="38"/>
  <c r="CE15" i="38" s="1"/>
  <c r="BG16" i="38"/>
  <c r="BM16" i="38"/>
  <c r="BY16" i="38" s="1"/>
  <c r="BS16" i="38"/>
  <c r="CE16" i="38" s="1"/>
  <c r="BG17" i="38"/>
  <c r="BM17" i="38"/>
  <c r="BY17" i="38" s="1"/>
  <c r="BS17" i="38"/>
  <c r="CE17" i="38" s="1"/>
  <c r="BG18" i="38"/>
  <c r="BM18" i="38"/>
  <c r="BY18" i="38" s="1"/>
  <c r="BS18" i="38"/>
  <c r="CE18" i="38" s="1"/>
  <c r="BG19" i="38"/>
  <c r="BM19" i="38"/>
  <c r="BY19" i="38" s="1"/>
  <c r="BS19" i="38"/>
  <c r="CE19" i="38" s="1"/>
  <c r="BG20" i="38"/>
  <c r="BM20" i="38"/>
  <c r="BY20" i="38" s="1"/>
  <c r="BS20" i="38"/>
  <c r="CE20" i="38" s="1"/>
  <c r="BG21" i="38"/>
  <c r="BM21" i="38"/>
  <c r="BY21" i="38" s="1"/>
  <c r="BS21" i="38"/>
  <c r="CE21" i="38" s="1"/>
  <c r="BG22" i="38"/>
  <c r="BM22" i="38"/>
  <c r="BY22" i="38" s="1"/>
  <c r="BS22" i="38"/>
  <c r="CE22" i="38" s="1"/>
  <c r="BG23" i="38"/>
  <c r="BM23" i="38"/>
  <c r="BY23" i="38" s="1"/>
  <c r="BS23" i="38"/>
  <c r="CE23" i="38" s="1"/>
  <c r="BG24" i="38"/>
  <c r="BM24" i="38"/>
  <c r="BY24" i="38" s="1"/>
  <c r="BS24" i="38"/>
  <c r="CE24" i="38" s="1"/>
  <c r="BG25" i="38"/>
  <c r="BM25" i="38"/>
  <c r="BY25" i="38" s="1"/>
  <c r="BS25" i="38"/>
  <c r="CE25" i="38" s="1"/>
  <c r="BG26" i="38"/>
  <c r="BM26" i="38"/>
  <c r="BY26" i="38" s="1"/>
  <c r="BS26" i="38"/>
  <c r="CE26" i="38" s="1"/>
  <c r="BG27" i="38"/>
  <c r="BM27" i="38"/>
  <c r="BY27" i="38" s="1"/>
  <c r="BS27" i="38"/>
  <c r="CE27" i="38" s="1"/>
  <c r="BG28" i="38"/>
  <c r="BM28" i="38"/>
  <c r="BY28" i="38" s="1"/>
  <c r="BS28" i="38"/>
  <c r="CE28" i="38" s="1"/>
  <c r="BG29" i="38"/>
  <c r="BM29" i="38"/>
  <c r="BY29" i="38" s="1"/>
  <c r="BS29" i="38"/>
  <c r="CE29" i="38" s="1"/>
  <c r="BG30" i="38"/>
  <c r="BM30" i="38"/>
  <c r="BY30" i="38" s="1"/>
  <c r="BS30" i="38"/>
  <c r="CE30" i="38" s="1"/>
  <c r="BG31" i="38"/>
  <c r="BM31" i="38"/>
  <c r="BY31" i="38" s="1"/>
  <c r="BS31" i="38"/>
  <c r="CE31" i="38" s="1"/>
  <c r="BG32" i="38"/>
  <c r="BM32" i="38"/>
  <c r="BY32" i="38" s="1"/>
  <c r="BS32" i="38"/>
  <c r="CE32" i="38" s="1"/>
  <c r="BG33" i="38"/>
  <c r="BM33" i="38"/>
  <c r="BY33" i="38" s="1"/>
  <c r="BS33" i="38"/>
  <c r="CE33" i="38" s="1"/>
  <c r="BG34" i="38"/>
  <c r="BM34" i="38"/>
  <c r="BY34" i="38" s="1"/>
  <c r="BS34" i="38"/>
  <c r="CE34" i="38" s="1"/>
  <c r="BG35" i="38"/>
  <c r="BM35" i="38"/>
  <c r="BY35" i="38" s="1"/>
  <c r="BS35" i="38"/>
  <c r="CE35" i="38" s="1"/>
  <c r="BG36" i="38"/>
  <c r="BM36" i="38"/>
  <c r="BY36" i="38" s="1"/>
  <c r="BS36" i="38"/>
  <c r="CE36" i="38" s="1"/>
  <c r="BG37" i="38"/>
  <c r="BM37" i="38"/>
  <c r="BY37" i="38" s="1"/>
  <c r="BS37" i="38"/>
  <c r="CE37" i="38" s="1"/>
  <c r="BG38" i="38"/>
  <c r="BM38" i="38"/>
  <c r="BY38" i="38" s="1"/>
  <c r="BS38" i="38"/>
  <c r="CE38" i="38" s="1"/>
  <c r="BG39" i="38"/>
  <c r="BM39" i="38"/>
  <c r="BY39" i="38" s="1"/>
  <c r="BS39" i="38"/>
  <c r="CE39" i="38" s="1"/>
  <c r="BG40" i="38"/>
  <c r="BM40" i="38"/>
  <c r="BY40" i="38" s="1"/>
  <c r="BS40" i="38"/>
  <c r="CE40" i="38" s="1"/>
  <c r="BG41" i="38"/>
  <c r="BM41" i="38"/>
  <c r="BY41" i="38" s="1"/>
  <c r="BS41" i="38"/>
  <c r="CE41" i="38" s="1"/>
  <c r="BG42" i="38"/>
  <c r="BM42" i="38"/>
  <c r="BY42" i="38" s="1"/>
  <c r="BS42" i="38"/>
  <c r="CE42" i="38" s="1"/>
  <c r="BG43" i="38"/>
  <c r="BM43" i="38"/>
  <c r="BY43" i="38" s="1"/>
  <c r="BS43" i="38"/>
  <c r="CE43" i="38" s="1"/>
  <c r="BG44" i="38"/>
  <c r="BM44" i="38"/>
  <c r="BY44" i="38" s="1"/>
  <c r="BS44" i="38"/>
  <c r="CE44" i="38" s="1"/>
  <c r="BG45" i="38"/>
  <c r="BM45" i="38"/>
  <c r="BY45" i="38" s="1"/>
  <c r="BS45" i="38"/>
  <c r="CE45" i="38" s="1"/>
  <c r="BG46" i="38"/>
  <c r="BM46" i="38"/>
  <c r="BY46" i="38" s="1"/>
  <c r="BS46" i="38"/>
  <c r="CE46" i="38" s="1"/>
  <c r="BG47" i="38"/>
  <c r="BM47" i="38"/>
  <c r="BY47" i="38" s="1"/>
  <c r="BS47" i="38"/>
  <c r="CE47" i="38" s="1"/>
  <c r="BG48" i="38"/>
  <c r="BM48" i="38"/>
  <c r="BY48" i="38" s="1"/>
  <c r="BS48" i="38"/>
  <c r="CE48" i="38" s="1"/>
  <c r="BG49" i="38"/>
  <c r="BM49" i="38"/>
  <c r="BY49" i="38" s="1"/>
  <c r="BS49" i="38"/>
  <c r="CE49" i="38" s="1"/>
  <c r="BG50" i="38"/>
  <c r="BM50" i="38"/>
  <c r="BY50" i="38" s="1"/>
  <c r="BS50" i="38"/>
  <c r="CE50" i="38" s="1"/>
  <c r="BG51" i="38"/>
  <c r="BM51" i="38"/>
  <c r="BY51" i="38" s="1"/>
  <c r="BS51" i="38"/>
  <c r="CE51" i="38" s="1"/>
  <c r="BG52" i="38"/>
  <c r="BM52" i="38"/>
  <c r="BY52" i="38" s="1"/>
  <c r="BS52" i="38"/>
  <c r="CE52" i="38" s="1"/>
  <c r="BG53" i="38"/>
  <c r="BM53" i="38"/>
  <c r="BY53" i="38" s="1"/>
  <c r="BS53" i="38"/>
  <c r="CE53" i="38" s="1"/>
  <c r="BG54" i="38"/>
  <c r="BM54" i="38"/>
  <c r="BY54" i="38" s="1"/>
  <c r="BS54" i="38"/>
  <c r="CE54" i="38" s="1"/>
  <c r="BG55" i="38"/>
  <c r="BM55" i="38"/>
  <c r="BY55" i="38" s="1"/>
  <c r="BS55" i="38"/>
  <c r="CE55" i="38" s="1"/>
  <c r="BG56" i="38"/>
  <c r="BM56" i="38"/>
  <c r="BY56" i="38" s="1"/>
  <c r="BS56" i="38"/>
  <c r="CE56" i="38" s="1"/>
  <c r="BG57" i="38"/>
  <c r="BM57" i="38"/>
  <c r="BY57" i="38" s="1"/>
  <c r="BS57" i="38"/>
  <c r="CE57" i="38" s="1"/>
  <c r="BG58" i="38"/>
  <c r="BM58" i="38"/>
  <c r="BY58" i="38" s="1"/>
  <c r="BS58" i="38"/>
  <c r="CE58" i="38" s="1"/>
  <c r="BG59" i="38"/>
  <c r="BM59" i="38"/>
  <c r="BY59" i="38" s="1"/>
  <c r="BS59" i="38"/>
  <c r="CE59" i="38" s="1"/>
  <c r="BG60" i="38"/>
  <c r="BM60" i="38"/>
  <c r="BY60" i="38" s="1"/>
  <c r="BS60" i="38"/>
  <c r="CE60" i="38" s="1"/>
  <c r="BG61" i="38"/>
  <c r="BM61" i="38"/>
  <c r="BY61" i="38" s="1"/>
  <c r="BS61" i="38"/>
  <c r="CE61" i="38" s="1"/>
  <c r="BG62" i="38"/>
  <c r="BM62" i="38"/>
  <c r="BY62" i="38" s="1"/>
  <c r="BS62" i="38"/>
  <c r="CE62" i="38" s="1"/>
  <c r="BG63" i="38"/>
  <c r="BM63" i="38"/>
  <c r="BY63" i="38" s="1"/>
  <c r="BS63" i="38"/>
  <c r="CE63" i="38" s="1"/>
  <c r="BG64" i="38"/>
  <c r="BM64" i="38"/>
  <c r="BY64" i="38" s="1"/>
  <c r="BS64" i="38"/>
  <c r="CE64" i="38" s="1"/>
  <c r="BG65" i="38"/>
  <c r="BM65" i="38"/>
  <c r="BY65" i="38" s="1"/>
  <c r="BS65" i="38"/>
  <c r="CE65" i="38" s="1"/>
  <c r="BG66" i="38"/>
  <c r="BM66" i="38"/>
  <c r="BY66" i="38" s="1"/>
  <c r="BS66" i="38"/>
  <c r="CE66" i="38" s="1"/>
  <c r="BG67" i="38"/>
  <c r="BM67" i="38"/>
  <c r="BY67" i="38" s="1"/>
  <c r="BS67" i="38"/>
  <c r="CE67" i="38" s="1"/>
  <c r="BG68" i="38"/>
  <c r="BM68" i="38"/>
  <c r="BY68" i="38" s="1"/>
  <c r="BS68" i="38"/>
  <c r="CE68" i="38" s="1"/>
  <c r="BG69" i="38"/>
  <c r="BM69" i="38"/>
  <c r="BY69" i="38" s="1"/>
  <c r="BS69" i="38"/>
  <c r="CE69" i="38" s="1"/>
  <c r="BG70" i="38"/>
  <c r="BM70" i="38"/>
  <c r="BY70" i="38" s="1"/>
  <c r="BS70" i="38"/>
  <c r="CE70" i="38" s="1"/>
  <c r="BG71" i="38"/>
  <c r="BM71" i="38"/>
  <c r="BY71" i="38" s="1"/>
  <c r="BS71" i="38"/>
  <c r="CE71" i="38" s="1"/>
  <c r="BG72" i="38"/>
  <c r="BM72" i="38"/>
  <c r="BY72" i="38" s="1"/>
  <c r="BS72" i="38"/>
  <c r="CE72" i="38" s="1"/>
  <c r="BG73" i="38"/>
  <c r="BM73" i="38"/>
  <c r="BY73" i="38" s="1"/>
  <c r="BS73" i="38"/>
  <c r="CE73" i="38" s="1"/>
  <c r="BG74" i="38"/>
  <c r="BM74" i="38"/>
  <c r="BY74" i="38" s="1"/>
  <c r="BS74" i="38"/>
  <c r="CE74" i="38" s="1"/>
  <c r="BG75" i="38"/>
  <c r="BM75" i="38"/>
  <c r="BY75" i="38" s="1"/>
  <c r="BS75" i="38"/>
  <c r="CE75" i="38" s="1"/>
  <c r="BG76" i="38"/>
  <c r="BM76" i="38"/>
  <c r="BY76" i="38" s="1"/>
  <c r="BS76" i="38"/>
  <c r="CE76" i="38" s="1"/>
  <c r="BG77" i="38"/>
  <c r="BM77" i="38"/>
  <c r="BY77" i="38" s="1"/>
  <c r="BS77" i="38"/>
  <c r="CE77" i="38" s="1"/>
  <c r="BG78" i="38"/>
  <c r="BM78" i="38"/>
  <c r="BY78" i="38" s="1"/>
  <c r="BS78" i="38"/>
  <c r="CE78" i="38" s="1"/>
  <c r="BM79" i="38"/>
  <c r="BY79" i="38" s="1"/>
  <c r="BS79" i="38"/>
  <c r="CE79" i="38" s="1"/>
  <c r="BG80" i="38"/>
  <c r="BM80" i="38"/>
  <c r="BY80" i="38" s="1"/>
  <c r="BS80" i="38"/>
  <c r="CE80" i="38" s="1"/>
  <c r="BG81" i="38"/>
  <c r="BM81" i="38"/>
  <c r="BY81" i="38" s="1"/>
  <c r="BS81" i="38"/>
  <c r="CE81" i="38" s="1"/>
  <c r="BG82" i="38"/>
  <c r="BM82" i="38"/>
  <c r="BY82" i="38" s="1"/>
  <c r="BS82" i="38"/>
  <c r="CE82" i="38" s="1"/>
  <c r="BM83" i="38"/>
  <c r="BY83" i="38" s="1"/>
  <c r="BS83" i="38"/>
  <c r="CE83" i="38" s="1"/>
  <c r="BG84" i="38"/>
  <c r="BM84" i="38"/>
  <c r="BY84" i="38" s="1"/>
  <c r="BS84" i="38"/>
  <c r="CE84" i="38" s="1"/>
  <c r="BG85" i="38"/>
  <c r="BM85" i="38"/>
  <c r="BY85" i="38" s="1"/>
  <c r="BS85" i="38"/>
  <c r="CE85" i="38" s="1"/>
  <c r="BG86" i="38"/>
  <c r="BM86" i="38"/>
  <c r="BY86" i="38" s="1"/>
  <c r="BS86" i="38"/>
  <c r="CE86" i="38" s="1"/>
  <c r="BM87" i="38"/>
  <c r="BY87" i="38" s="1"/>
  <c r="BS87" i="38"/>
  <c r="CE87" i="38" s="1"/>
  <c r="BG88" i="38"/>
  <c r="BM88" i="38"/>
  <c r="BY88" i="38" s="1"/>
  <c r="BS88" i="38"/>
  <c r="CE88" i="38" s="1"/>
  <c r="BG89" i="38"/>
  <c r="BM89" i="38"/>
  <c r="BY89" i="38" s="1"/>
  <c r="BS89" i="38"/>
  <c r="CE89" i="38" s="1"/>
  <c r="BG90" i="38"/>
  <c r="BM90" i="38"/>
  <c r="BY90" i="38" s="1"/>
  <c r="BS90" i="38"/>
  <c r="CE90" i="38" s="1"/>
  <c r="BM91" i="38"/>
  <c r="BY91" i="38" s="1"/>
  <c r="BS91" i="38"/>
  <c r="CE91" i="38" s="1"/>
  <c r="BG92" i="38"/>
  <c r="BM92" i="38"/>
  <c r="BY92" i="38" s="1"/>
  <c r="BS92" i="38"/>
  <c r="CE92" i="38" s="1"/>
  <c r="BG93" i="38"/>
  <c r="BM93" i="38"/>
  <c r="BY93" i="38" s="1"/>
  <c r="BS93" i="38"/>
  <c r="CE93" i="38" s="1"/>
  <c r="BG94" i="38"/>
  <c r="BM94" i="38"/>
  <c r="BY94" i="38" s="1"/>
  <c r="BS94" i="38"/>
  <c r="CE94" i="38" s="1"/>
  <c r="BG95" i="38"/>
  <c r="BM95" i="38"/>
  <c r="BY95" i="38" s="1"/>
  <c r="BS95" i="38"/>
  <c r="CE95" i="38" s="1"/>
  <c r="BG96" i="38"/>
  <c r="BM96" i="38"/>
  <c r="BS96" i="38"/>
  <c r="CE96" i="38" s="1"/>
  <c r="BG97" i="38"/>
  <c r="BM97" i="38"/>
  <c r="BY97" i="38" s="1"/>
  <c r="BS97" i="38"/>
  <c r="CE97" i="38" s="1"/>
  <c r="BG98" i="38"/>
  <c r="BM98" i="38"/>
  <c r="BY98" i="38" s="1"/>
  <c r="BS98" i="38"/>
  <c r="CE98" i="38" s="1"/>
  <c r="BG99" i="38"/>
  <c r="BM99" i="38"/>
  <c r="BY99" i="38" s="1"/>
  <c r="BS99" i="38"/>
  <c r="CE99" i="38" s="1"/>
  <c r="BG100" i="38"/>
  <c r="BM100" i="38"/>
  <c r="BS100" i="38"/>
  <c r="CE100" i="38" s="1"/>
  <c r="BG101" i="38"/>
  <c r="BM101" i="38"/>
  <c r="BY101" i="38" s="1"/>
  <c r="BS101" i="38"/>
  <c r="CE101" i="38" s="1"/>
  <c r="BG102" i="38"/>
  <c r="BM102" i="38"/>
  <c r="BY102" i="38" s="1"/>
  <c r="BS102" i="38"/>
  <c r="CE102" i="38" s="1"/>
  <c r="BG103" i="38"/>
  <c r="BM103" i="38"/>
  <c r="BY103" i="38" s="1"/>
  <c r="BS103" i="38"/>
  <c r="CE103" i="38" s="1"/>
  <c r="BG104" i="38"/>
  <c r="BM104" i="38"/>
  <c r="BS104" i="38"/>
  <c r="CE104" i="38" s="1"/>
  <c r="BG105" i="38"/>
  <c r="BM105" i="38"/>
  <c r="BY105" i="38" s="1"/>
  <c r="BS105" i="38"/>
  <c r="CE105" i="38" s="1"/>
  <c r="BG106" i="38"/>
  <c r="BM106" i="38"/>
  <c r="BY106" i="38" s="1"/>
  <c r="BS106" i="38"/>
  <c r="CE106" i="38" s="1"/>
  <c r="BG107" i="38"/>
  <c r="BM107" i="38"/>
  <c r="BY107" i="38" s="1"/>
  <c r="BS107" i="38"/>
  <c r="CE107" i="38" s="1"/>
  <c r="BG108" i="38"/>
  <c r="BM108" i="38"/>
  <c r="BS108" i="38"/>
  <c r="CE108" i="38" s="1"/>
  <c r="BG109" i="38"/>
  <c r="BM109" i="38"/>
  <c r="BY109" i="38" s="1"/>
  <c r="BS109" i="38"/>
  <c r="CE109" i="38" s="1"/>
  <c r="BG110" i="38"/>
  <c r="BM110" i="38"/>
  <c r="BY110" i="38" s="1"/>
  <c r="BS110" i="38"/>
  <c r="CE110" i="38" s="1"/>
  <c r="BG111" i="38"/>
  <c r="BM111" i="38"/>
  <c r="BY111" i="38" s="1"/>
  <c r="BS111" i="38"/>
  <c r="CE111" i="38" s="1"/>
  <c r="BG112" i="38"/>
  <c r="BM112" i="38"/>
  <c r="BS112" i="38"/>
  <c r="CE112" i="38" s="1"/>
  <c r="BG113" i="38"/>
  <c r="BM113" i="38"/>
  <c r="BS113" i="38"/>
  <c r="CE113" i="38" s="1"/>
  <c r="BG114" i="38"/>
  <c r="BM114" i="38"/>
  <c r="BY114" i="38" s="1"/>
  <c r="BS114" i="38"/>
  <c r="CE114" i="38" s="1"/>
  <c r="BG115" i="38"/>
  <c r="BM115" i="38"/>
  <c r="BY115" i="38" s="1"/>
  <c r="BS115" i="38"/>
  <c r="CE115" i="38" s="1"/>
  <c r="BG116" i="38"/>
  <c r="BM116" i="38"/>
  <c r="BY116" i="38" s="1"/>
  <c r="BS116" i="38"/>
  <c r="CE116" i="38" s="1"/>
  <c r="BG117" i="38"/>
  <c r="BM117" i="38"/>
  <c r="BY117" i="38" s="1"/>
  <c r="BS117" i="38"/>
  <c r="CE117" i="38" s="1"/>
  <c r="BG118" i="38"/>
  <c r="BM118" i="38"/>
  <c r="BY118" i="38" s="1"/>
  <c r="BS118" i="38"/>
  <c r="CE118" i="38" s="1"/>
  <c r="BG119" i="38"/>
  <c r="BM119" i="38"/>
  <c r="BY119" i="38" s="1"/>
  <c r="BS119" i="38"/>
  <c r="CE119" i="38" s="1"/>
  <c r="BM120" i="38"/>
  <c r="BY120" i="38" s="1"/>
  <c r="BS120" i="38"/>
  <c r="CE120" i="38" s="1"/>
  <c r="BG120" i="38"/>
  <c r="BG121" i="38"/>
  <c r="BM121" i="38"/>
  <c r="BY121" i="38" s="1"/>
  <c r="BS121" i="38"/>
  <c r="CE121" i="38" s="1"/>
  <c r="BG122" i="38"/>
  <c r="BM122" i="38"/>
  <c r="BY122" i="38" s="1"/>
  <c r="BS122" i="38"/>
  <c r="CE122" i="38" s="1"/>
  <c r="BG123" i="38"/>
  <c r="BS123" i="38"/>
  <c r="CE123" i="38" s="1"/>
  <c r="BM123" i="38"/>
  <c r="BY123" i="38" s="1"/>
  <c r="BG124" i="38"/>
  <c r="BM124" i="38"/>
  <c r="BY124" i="38" s="1"/>
  <c r="BS124" i="38"/>
  <c r="CE124" i="38" s="1"/>
  <c r="BG125" i="38"/>
  <c r="BM125" i="38"/>
  <c r="BY125" i="38" s="1"/>
  <c r="BS125" i="38"/>
  <c r="CE125" i="38" s="1"/>
  <c r="BG126" i="38"/>
  <c r="BM126" i="38"/>
  <c r="BY126" i="38" s="1"/>
  <c r="BS126" i="38"/>
  <c r="CE126" i="38" s="1"/>
  <c r="BG127" i="38"/>
  <c r="BS127" i="38"/>
  <c r="CE127" i="38" s="1"/>
  <c r="BM127" i="38"/>
  <c r="BY127" i="38" s="1"/>
  <c r="BM128" i="38"/>
  <c r="BY128" i="38" s="1"/>
  <c r="BS128" i="38"/>
  <c r="CE128" i="38" s="1"/>
  <c r="BG128" i="38"/>
  <c r="BG129" i="38"/>
  <c r="BM129" i="38"/>
  <c r="BY129" i="38" s="1"/>
  <c r="BS129" i="38"/>
  <c r="CE129" i="38" s="1"/>
  <c r="BG130" i="38"/>
  <c r="BM130" i="38"/>
  <c r="BY130" i="38" s="1"/>
  <c r="BS130" i="38"/>
  <c r="CE130" i="38" s="1"/>
  <c r="BG131" i="38"/>
  <c r="BM131" i="38"/>
  <c r="BY131" i="38" s="1"/>
  <c r="BS131" i="38"/>
  <c r="CE131" i="38" s="1"/>
  <c r="BG132" i="38"/>
  <c r="BM132" i="38"/>
  <c r="BY132" i="38" s="1"/>
  <c r="BS132" i="38"/>
  <c r="CE132" i="38" s="1"/>
  <c r="BG133" i="38"/>
  <c r="BM133" i="38"/>
  <c r="BY133" i="38" s="1"/>
  <c r="BS133" i="38"/>
  <c r="CE133" i="38" s="1"/>
  <c r="BG134" i="38"/>
  <c r="BM134" i="38"/>
  <c r="BY134" i="38" s="1"/>
  <c r="BS134" i="38"/>
  <c r="CE134" i="38" s="1"/>
  <c r="BG135" i="38"/>
  <c r="BS135" i="38"/>
  <c r="CE135" i="38" s="1"/>
  <c r="BM135" i="38"/>
  <c r="BY135" i="38" s="1"/>
  <c r="BG136" i="38"/>
  <c r="BM136" i="38"/>
  <c r="BY136" i="38" s="1"/>
  <c r="BS136" i="38"/>
  <c r="CE136" i="38" s="1"/>
  <c r="BG137" i="38"/>
  <c r="BM137" i="38"/>
  <c r="BY137" i="38" s="1"/>
  <c r="BS137" i="38"/>
  <c r="CE137" i="38" s="1"/>
  <c r="BG138" i="38"/>
  <c r="BM138" i="38"/>
  <c r="BY138" i="38" s="1"/>
  <c r="BS138" i="38"/>
  <c r="CE138" i="38" s="1"/>
  <c r="BG139" i="38"/>
  <c r="BM139" i="38"/>
  <c r="BY139" i="38" s="1"/>
  <c r="BS139" i="38"/>
  <c r="CE139" i="38" s="1"/>
  <c r="BG140" i="38"/>
  <c r="BS140" i="38"/>
  <c r="CE140" i="38" s="1"/>
  <c r="BM140" i="38"/>
  <c r="BY140" i="38" s="1"/>
  <c r="BG141" i="38"/>
  <c r="BM141" i="38"/>
  <c r="BY141" i="38" s="1"/>
  <c r="BS141" i="38"/>
  <c r="CE141" i="38" s="1"/>
  <c r="BG142" i="38"/>
  <c r="BM142" i="38"/>
  <c r="BY142" i="38" s="1"/>
  <c r="BS142" i="38"/>
  <c r="CE142" i="38" s="1"/>
  <c r="BG143" i="38"/>
  <c r="BS143" i="38"/>
  <c r="CE143" i="38" s="1"/>
  <c r="BM143" i="38"/>
  <c r="BY143" i="38" s="1"/>
  <c r="BG144" i="38"/>
  <c r="BS144" i="38"/>
  <c r="CE144" i="38" s="1"/>
  <c r="BM144" i="38"/>
  <c r="BY144" i="38" s="1"/>
  <c r="BG145" i="38"/>
  <c r="BM145" i="38"/>
  <c r="BY145" i="38" s="1"/>
  <c r="BS145" i="38"/>
  <c r="CE145" i="38" s="1"/>
  <c r="BG146" i="38"/>
  <c r="BM146" i="38"/>
  <c r="BY146" i="38" s="1"/>
  <c r="BS146" i="38"/>
  <c r="CE146" i="38" s="1"/>
  <c r="BG147" i="38"/>
  <c r="BM147" i="38"/>
  <c r="BY147" i="38" s="1"/>
  <c r="BS147" i="38"/>
  <c r="CE147" i="38" s="1"/>
  <c r="BG148" i="38"/>
  <c r="BS148" i="38"/>
  <c r="CE148" i="38" s="1"/>
  <c r="BM148" i="38"/>
  <c r="BY148" i="38" s="1"/>
  <c r="BG149" i="38"/>
  <c r="BM149" i="38"/>
  <c r="BY149" i="38" s="1"/>
  <c r="BS149" i="38"/>
  <c r="CE149" i="38" s="1"/>
  <c r="BG150" i="38"/>
  <c r="BM150" i="38"/>
  <c r="BY150" i="38" s="1"/>
  <c r="BS150" i="38"/>
  <c r="CE150" i="38" s="1"/>
  <c r="BG151" i="38"/>
  <c r="BM151" i="38"/>
  <c r="BY151" i="38" s="1"/>
  <c r="BS151" i="38"/>
  <c r="CE151" i="38" s="1"/>
  <c r="BG152" i="38"/>
  <c r="BM152" i="38"/>
  <c r="BY152" i="38" s="1"/>
  <c r="BS152" i="38"/>
  <c r="CE152" i="38" s="1"/>
  <c r="BG153" i="38"/>
  <c r="BM153" i="38"/>
  <c r="BY153" i="38" s="1"/>
  <c r="BS153" i="38"/>
  <c r="CE153" i="38" s="1"/>
  <c r="BG154" i="38"/>
  <c r="BM154" i="38"/>
  <c r="BY154" i="38" s="1"/>
  <c r="BS154" i="38"/>
  <c r="CE154" i="38" s="1"/>
  <c r="BG155" i="38"/>
  <c r="BM155" i="38"/>
  <c r="BY155" i="38" s="1"/>
  <c r="BS155" i="38"/>
  <c r="CE155" i="38" s="1"/>
  <c r="BG156" i="38"/>
  <c r="BM156" i="38"/>
  <c r="BY156" i="38" s="1"/>
  <c r="BS156" i="38"/>
  <c r="CE156" i="38" s="1"/>
  <c r="BG157" i="38"/>
  <c r="BM157" i="38"/>
  <c r="BY157" i="38" s="1"/>
  <c r="BS157" i="38"/>
  <c r="CE157" i="38" s="1"/>
  <c r="BG158" i="38"/>
  <c r="BM158" i="38"/>
  <c r="BY158" i="38" s="1"/>
  <c r="BS158" i="38"/>
  <c r="CE158" i="38" s="1"/>
  <c r="BG159" i="38"/>
  <c r="BM159" i="38"/>
  <c r="BY159" i="38" s="1"/>
  <c r="BS159" i="38"/>
  <c r="CE159" i="38" s="1"/>
  <c r="BM160" i="38"/>
  <c r="BS160" i="38"/>
  <c r="CE160" i="38" s="1"/>
  <c r="BG160" i="38"/>
  <c r="BG161" i="38"/>
  <c r="BM161" i="38"/>
  <c r="BY161" i="38" s="1"/>
  <c r="BS161" i="38"/>
  <c r="CE161" i="38" s="1"/>
  <c r="BG162" i="38"/>
  <c r="BS162" i="38"/>
  <c r="CE162" i="38" s="1"/>
  <c r="BG163" i="38"/>
  <c r="BM163" i="38"/>
  <c r="BY163" i="38" s="1"/>
  <c r="BS163" i="38"/>
  <c r="CE163" i="38" s="1"/>
  <c r="BM164" i="38"/>
  <c r="BG164" i="38"/>
  <c r="BS164" i="38"/>
  <c r="CE164" i="38" s="1"/>
  <c r="BG165" i="38"/>
  <c r="BM165" i="38"/>
  <c r="BY165" i="38" s="1"/>
  <c r="BS165" i="38"/>
  <c r="CE165" i="38" s="1"/>
  <c r="BG166" i="38"/>
  <c r="BS166" i="38"/>
  <c r="CE166" i="38" s="1"/>
  <c r="BG167" i="38"/>
  <c r="BM167" i="38"/>
  <c r="BY167" i="38" s="1"/>
  <c r="BS167" i="38"/>
  <c r="CE167" i="38" s="1"/>
  <c r="BM168" i="38"/>
  <c r="BS168" i="38"/>
  <c r="CE168" i="38" s="1"/>
  <c r="BG168" i="38"/>
  <c r="BG169" i="38"/>
  <c r="BM169" i="38"/>
  <c r="BY169" i="38" s="1"/>
  <c r="BS169" i="38"/>
  <c r="CE169" i="38" s="1"/>
  <c r="BS170" i="38"/>
  <c r="CE170" i="38" s="1"/>
  <c r="BG170" i="38"/>
  <c r="BG171" i="38"/>
  <c r="BM171" i="38"/>
  <c r="BY171" i="38" s="1"/>
  <c r="BS171" i="38"/>
  <c r="CE171" i="38" s="1"/>
  <c r="BM172" i="38"/>
  <c r="BS172" i="38"/>
  <c r="CE172" i="38" s="1"/>
  <c r="BG172" i="38"/>
  <c r="BG173" i="38"/>
  <c r="BM173" i="38"/>
  <c r="BY173" i="38" s="1"/>
  <c r="BS173" i="38"/>
  <c r="CE173" i="38" s="1"/>
  <c r="BM174" i="38"/>
  <c r="BY174" i="38" s="1"/>
  <c r="BS174" i="38"/>
  <c r="CE174" i="38" s="1"/>
  <c r="BG174" i="38"/>
  <c r="BG175" i="38"/>
  <c r="BM175" i="38"/>
  <c r="BY175" i="38" s="1"/>
  <c r="BS175" i="38"/>
  <c r="CE175" i="38" s="1"/>
  <c r="BM176" i="38"/>
  <c r="BY176" i="38" s="1"/>
  <c r="BS176" i="38"/>
  <c r="CE176" i="38" s="1"/>
  <c r="BG176" i="38"/>
  <c r="BG177" i="38"/>
  <c r="BM177" i="38"/>
  <c r="BY177" i="38" s="1"/>
  <c r="BS177" i="38"/>
  <c r="CE177" i="38" s="1"/>
  <c r="BM178" i="38"/>
  <c r="BY178" i="38" s="1"/>
  <c r="BS178" i="38"/>
  <c r="CE178" i="38" s="1"/>
  <c r="BG178" i="38"/>
  <c r="BG179" i="38"/>
  <c r="BM179" i="38"/>
  <c r="BY179" i="38" s="1"/>
  <c r="BS179" i="38"/>
  <c r="CE179" i="38" s="1"/>
  <c r="BM180" i="38"/>
  <c r="BY180" i="38" s="1"/>
  <c r="BS180" i="38"/>
  <c r="CE180" i="38" s="1"/>
  <c r="BG180" i="38"/>
  <c r="BG181" i="38"/>
  <c r="BM181" i="38"/>
  <c r="BY181" i="38" s="1"/>
  <c r="BS181" i="38"/>
  <c r="CE181" i="38" s="1"/>
  <c r="BM182" i="38"/>
  <c r="BY182" i="38" s="1"/>
  <c r="BS182" i="38"/>
  <c r="CE182" i="38" s="1"/>
  <c r="BG182" i="38"/>
  <c r="BG183" i="38"/>
  <c r="BM183" i="38"/>
  <c r="BY183" i="38" s="1"/>
  <c r="BS183" i="38"/>
  <c r="CE183" i="38" s="1"/>
  <c r="BM184" i="38"/>
  <c r="BY184" i="38" s="1"/>
  <c r="BS184" i="38"/>
  <c r="CE184" i="38" s="1"/>
  <c r="BM185" i="38"/>
  <c r="BY185" i="38" s="1"/>
  <c r="BS185" i="38"/>
  <c r="CE185" i="38" s="1"/>
  <c r="BM186" i="38"/>
  <c r="BY186" i="38" s="1"/>
  <c r="BS186" i="38"/>
  <c r="CE186" i="38" s="1"/>
  <c r="BM187" i="38"/>
  <c r="BY187" i="38" s="1"/>
  <c r="BS187" i="38"/>
  <c r="CE187" i="38" s="1"/>
  <c r="BM188" i="38"/>
  <c r="BY188" i="38" s="1"/>
  <c r="BS188" i="38"/>
  <c r="CE188" i="38" s="1"/>
  <c r="BM189" i="38"/>
  <c r="BY189" i="38" s="1"/>
  <c r="BS189" i="38"/>
  <c r="CE189" i="38" s="1"/>
  <c r="BM190" i="38"/>
  <c r="BY190" i="38" s="1"/>
  <c r="BS190" i="38"/>
  <c r="CE190" i="38" s="1"/>
  <c r="BM191" i="38"/>
  <c r="BY191" i="38" s="1"/>
  <c r="BS191" i="38"/>
  <c r="CE191" i="38" s="1"/>
  <c r="BM192" i="38"/>
  <c r="BY192" i="38" s="1"/>
  <c r="BS192" i="38"/>
  <c r="CE192" i="38" s="1"/>
  <c r="BM193" i="38"/>
  <c r="BY193" i="38" s="1"/>
  <c r="BS193" i="38"/>
  <c r="CE193" i="38" s="1"/>
  <c r="BM194" i="38"/>
  <c r="BY194" i="38" s="1"/>
  <c r="BS194" i="38"/>
  <c r="CE194" i="38" s="1"/>
  <c r="BM195" i="38"/>
  <c r="BY195" i="38" s="1"/>
  <c r="BG195" i="38"/>
  <c r="BS195" i="38"/>
  <c r="CE195" i="38" s="1"/>
  <c r="BM196" i="38"/>
  <c r="BY196" i="38" s="1"/>
  <c r="BG196" i="38"/>
  <c r="BS196" i="38"/>
  <c r="CE196" i="38" s="1"/>
  <c r="BM197" i="38"/>
  <c r="BY197" i="38" s="1"/>
  <c r="BG197" i="38"/>
  <c r="BS197" i="38"/>
  <c r="CE197" i="38" s="1"/>
  <c r="BM198" i="38"/>
  <c r="BY198" i="38" s="1"/>
  <c r="BG198" i="38"/>
  <c r="BS198" i="38"/>
  <c r="CE198" i="38" s="1"/>
  <c r="BM199" i="38"/>
  <c r="BY199" i="38" s="1"/>
  <c r="BG199" i="38"/>
  <c r="BS199" i="38"/>
  <c r="CE199" i="38" s="1"/>
  <c r="BM200" i="38"/>
  <c r="BY200" i="38" s="1"/>
  <c r="BG200" i="38"/>
  <c r="BS200" i="38"/>
  <c r="CE200" i="38" s="1"/>
  <c r="BM201" i="38"/>
  <c r="BY201" i="38" s="1"/>
  <c r="BG201" i="38"/>
  <c r="BS201" i="38"/>
  <c r="CE201" i="38" s="1"/>
  <c r="BM202" i="38"/>
  <c r="BY202" i="38" s="1"/>
  <c r="BG202" i="38"/>
  <c r="BS202" i="38"/>
  <c r="CE202" i="38" s="1"/>
  <c r="BM203" i="38"/>
  <c r="BY203" i="38" s="1"/>
  <c r="BG203" i="38"/>
  <c r="BS203" i="38"/>
  <c r="CE203" i="38" s="1"/>
  <c r="BM204" i="38"/>
  <c r="BY204" i="38" s="1"/>
  <c r="BG204" i="38"/>
  <c r="BS204" i="38"/>
  <c r="CE204" i="38" s="1"/>
  <c r="BM205" i="38"/>
  <c r="BY205" i="38" s="1"/>
  <c r="BG205" i="38"/>
  <c r="BS205" i="38"/>
  <c r="CE205" i="38" s="1"/>
  <c r="BM206" i="38"/>
  <c r="BY206" i="38" s="1"/>
  <c r="BG206" i="38"/>
  <c r="BS206" i="38"/>
  <c r="CE206" i="38" s="1"/>
  <c r="BM207" i="38"/>
  <c r="BY207" i="38" s="1"/>
  <c r="BG207" i="38"/>
  <c r="BS207" i="38"/>
  <c r="CE207" i="38" s="1"/>
  <c r="BM208" i="38"/>
  <c r="BY208" i="38" s="1"/>
  <c r="BG208" i="38"/>
  <c r="BS208" i="38"/>
  <c r="CE208" i="38" s="1"/>
  <c r="BM209" i="38"/>
  <c r="BY209" i="38" s="1"/>
  <c r="BG209" i="38"/>
  <c r="BS209" i="38"/>
  <c r="CE209" i="38" s="1"/>
  <c r="BM210" i="38"/>
  <c r="BY210" i="38" s="1"/>
  <c r="BG210" i="38"/>
  <c r="BS210" i="38"/>
  <c r="CE210" i="38" s="1"/>
  <c r="BM211" i="38"/>
  <c r="BY211" i="38" s="1"/>
  <c r="BG211" i="38"/>
  <c r="BS211" i="38"/>
  <c r="CE211" i="38" s="1"/>
  <c r="BM212" i="38"/>
  <c r="BY212" i="38" s="1"/>
  <c r="BG212" i="38"/>
  <c r="BS212" i="38"/>
  <c r="CE212" i="38" s="1"/>
  <c r="BM213" i="38"/>
  <c r="BY213" i="38" s="1"/>
  <c r="BG213" i="38"/>
  <c r="BS213" i="38"/>
  <c r="CE213" i="38" s="1"/>
  <c r="BM214" i="38"/>
  <c r="BY214" i="38" s="1"/>
  <c r="BG214" i="38"/>
  <c r="BS214" i="38"/>
  <c r="CE214" i="38"/>
  <c r="BM215" i="38"/>
  <c r="BY215" i="38" s="1"/>
  <c r="BG215" i="38"/>
  <c r="BS215" i="38"/>
  <c r="CE215" i="38" s="1"/>
  <c r="BM216" i="38"/>
  <c r="BY216" i="38" s="1"/>
  <c r="BG216" i="38"/>
  <c r="BS216" i="38"/>
  <c r="CE216" i="38"/>
  <c r="BM217" i="38"/>
  <c r="BY217" i="38" s="1"/>
  <c r="BG217" i="38"/>
  <c r="BS217" i="38"/>
  <c r="CE217" i="38" s="1"/>
  <c r="BM218" i="38"/>
  <c r="BY218" i="38" s="1"/>
  <c r="BG218" i="38"/>
  <c r="BS218" i="38"/>
  <c r="CE218" i="38" s="1"/>
  <c r="BM219" i="38"/>
  <c r="BY219" i="38" s="1"/>
  <c r="BG219" i="38"/>
  <c r="BS219" i="38"/>
  <c r="CE219" i="38" s="1"/>
  <c r="BM220" i="38"/>
  <c r="BY220" i="38" s="1"/>
  <c r="BG220" i="38"/>
  <c r="BS220" i="38"/>
  <c r="CE220" i="38" s="1"/>
  <c r="BM221" i="38"/>
  <c r="BY221" i="38" s="1"/>
  <c r="BG221" i="38"/>
  <c r="BS221" i="38"/>
  <c r="CE221" i="38" s="1"/>
  <c r="BM222" i="38"/>
  <c r="BY222" i="38" s="1"/>
  <c r="BG222" i="38"/>
  <c r="BS222" i="38"/>
  <c r="CE222" i="38"/>
  <c r="BM223" i="38"/>
  <c r="BY223" i="38" s="1"/>
  <c r="BG223" i="38"/>
  <c r="BS223" i="38"/>
  <c r="CE223" i="38" s="1"/>
  <c r="BM224" i="38"/>
  <c r="BY224" i="38" s="1"/>
  <c r="BG224" i="38"/>
  <c r="BS224" i="38"/>
  <c r="CE224" i="38" s="1"/>
  <c r="BM225" i="38"/>
  <c r="BY225" i="38" s="1"/>
  <c r="BG225" i="38"/>
  <c r="BS225" i="38"/>
  <c r="CE225" i="38" s="1"/>
  <c r="BM226" i="38"/>
  <c r="BY226" i="38" s="1"/>
  <c r="BG226" i="38"/>
  <c r="BS226" i="38"/>
  <c r="CE226" i="38" s="1"/>
  <c r="BM227" i="38"/>
  <c r="BY227" i="38" s="1"/>
  <c r="BG227" i="38"/>
  <c r="BS227" i="38"/>
  <c r="CE227" i="38" s="1"/>
  <c r="BM228" i="38"/>
  <c r="BY228" i="38" s="1"/>
  <c r="BG228" i="38"/>
  <c r="BS228" i="38"/>
  <c r="CE228" i="38" s="1"/>
  <c r="BM229" i="38"/>
  <c r="BY229" i="38" s="1"/>
  <c r="BG229" i="38"/>
  <c r="BS229" i="38"/>
  <c r="CE229" i="38" s="1"/>
  <c r="BM230" i="38"/>
  <c r="BY230" i="38" s="1"/>
  <c r="BG230" i="38"/>
  <c r="BS230" i="38"/>
  <c r="CE230" i="38"/>
  <c r="BM231" i="38"/>
  <c r="BY231" i="38" s="1"/>
  <c r="BG231" i="38"/>
  <c r="BS231" i="38"/>
  <c r="CE231" i="38" s="1"/>
  <c r="BM232" i="38"/>
  <c r="BY232" i="38" s="1"/>
  <c r="BG232" i="38"/>
  <c r="BS232" i="38"/>
  <c r="CE232" i="38"/>
  <c r="BM233" i="38"/>
  <c r="BY233" i="38" s="1"/>
  <c r="BG233" i="38"/>
  <c r="BS233" i="38"/>
  <c r="CE233" i="38" s="1"/>
  <c r="BM234" i="38"/>
  <c r="BY234" i="38" s="1"/>
  <c r="BG234" i="38"/>
  <c r="BS234" i="38"/>
  <c r="CE234" i="38" s="1"/>
  <c r="BM235" i="38"/>
  <c r="BY235" i="38" s="1"/>
  <c r="BG235" i="38"/>
  <c r="BS235" i="38"/>
  <c r="CE235" i="38" s="1"/>
  <c r="BM236" i="38"/>
  <c r="BY236" i="38" s="1"/>
  <c r="BG236" i="38"/>
  <c r="BS236" i="38"/>
  <c r="CE236" i="38" s="1"/>
  <c r="BM237" i="38"/>
  <c r="BY237" i="38" s="1"/>
  <c r="BG237" i="38"/>
  <c r="BS237" i="38"/>
  <c r="CE237" i="38" s="1"/>
  <c r="BM238" i="38"/>
  <c r="BY238" i="38" s="1"/>
  <c r="BG238" i="38"/>
  <c r="BS238" i="38"/>
  <c r="CE238" i="38"/>
  <c r="BM239" i="38"/>
  <c r="BY239" i="38" s="1"/>
  <c r="BG239" i="38"/>
  <c r="BS239" i="38"/>
  <c r="CE239" i="38" s="1"/>
  <c r="BM240" i="38"/>
  <c r="BY240" i="38" s="1"/>
  <c r="BG240" i="38"/>
  <c r="BS240" i="38"/>
  <c r="CE240" i="38" s="1"/>
  <c r="BM241" i="38"/>
  <c r="BY241" i="38" s="1"/>
  <c r="BG241" i="38"/>
  <c r="BS241" i="38"/>
  <c r="CE241" i="38" s="1"/>
  <c r="BM242" i="38"/>
  <c r="BY242" i="38" s="1"/>
  <c r="BG242" i="38"/>
  <c r="BS242" i="38"/>
  <c r="CE242" i="38" s="1"/>
  <c r="BM243" i="38"/>
  <c r="BY243" i="38" s="1"/>
  <c r="BG243" i="38"/>
  <c r="BS243" i="38"/>
  <c r="CE243" i="38" s="1"/>
  <c r="BM244" i="38"/>
  <c r="BY244" i="38" s="1"/>
  <c r="BG244" i="38"/>
  <c r="BS244" i="38"/>
  <c r="CE244" i="38" s="1"/>
  <c r="BM245" i="38"/>
  <c r="BY245" i="38" s="1"/>
  <c r="BG245" i="38"/>
  <c r="BS245" i="38"/>
  <c r="CE245" i="38" s="1"/>
  <c r="BM246" i="38"/>
  <c r="BY246" i="38" s="1"/>
  <c r="BG246" i="38"/>
  <c r="BS246" i="38"/>
  <c r="CE246" i="38"/>
  <c r="BM247" i="38"/>
  <c r="BY247" i="38" s="1"/>
  <c r="BG247" i="38"/>
  <c r="BS247" i="38"/>
  <c r="CE247" i="38" s="1"/>
  <c r="BM248" i="38"/>
  <c r="BY248" i="38" s="1"/>
  <c r="BG248" i="38"/>
  <c r="BS248" i="38"/>
  <c r="CE248" i="38"/>
  <c r="BM249" i="38"/>
  <c r="BY249" i="38" s="1"/>
  <c r="BG249" i="38"/>
  <c r="BS249" i="38"/>
  <c r="CE249" i="38" s="1"/>
  <c r="BM250" i="38"/>
  <c r="BY250" i="38" s="1"/>
  <c r="BG250" i="38"/>
  <c r="BS250" i="38"/>
  <c r="CE250" i="38" s="1"/>
  <c r="BM251" i="38"/>
  <c r="BY251" i="38" s="1"/>
  <c r="BG251" i="38"/>
  <c r="BS251" i="38"/>
  <c r="CE251" i="38" s="1"/>
  <c r="BM252" i="38"/>
  <c r="BY252" i="38" s="1"/>
  <c r="BG252" i="38"/>
  <c r="BS252" i="38"/>
  <c r="CE252" i="38" s="1"/>
  <c r="BM253" i="38"/>
  <c r="BY253" i="38" s="1"/>
  <c r="BG253" i="38"/>
  <c r="BS253" i="38"/>
  <c r="CE253" i="38" s="1"/>
  <c r="BM254" i="38"/>
  <c r="BY254" i="38" s="1"/>
  <c r="BG254" i="38"/>
  <c r="BS254" i="38"/>
  <c r="CE254" i="38"/>
  <c r="BM255" i="38"/>
  <c r="BY255" i="38" s="1"/>
  <c r="BG255" i="38"/>
  <c r="BS255" i="38"/>
  <c r="CE255" i="38" s="1"/>
  <c r="BM256" i="38"/>
  <c r="BY256" i="38" s="1"/>
  <c r="BG256" i="38"/>
  <c r="BS256" i="38"/>
  <c r="CE256" i="38" s="1"/>
  <c r="BM257" i="38"/>
  <c r="BY257" i="38" s="1"/>
  <c r="BG257" i="38"/>
  <c r="BS257" i="38"/>
  <c r="CE257" i="38" s="1"/>
  <c r="BM258" i="38"/>
  <c r="BY258" i="38" s="1"/>
  <c r="BG258" i="38"/>
  <c r="BS258" i="38"/>
  <c r="CE258" i="38" s="1"/>
  <c r="BM259" i="38"/>
  <c r="BY259" i="38" s="1"/>
  <c r="BG259" i="38"/>
  <c r="BS259" i="38"/>
  <c r="CE259" i="38" s="1"/>
  <c r="BM260" i="38"/>
  <c r="BY260" i="38" s="1"/>
  <c r="BG260" i="38"/>
  <c r="BS260" i="38"/>
  <c r="CE260" i="38" s="1"/>
  <c r="BM261" i="38"/>
  <c r="BY261" i="38" s="1"/>
  <c r="BG261" i="38"/>
  <c r="BS261" i="38"/>
  <c r="CE261" i="38" s="1"/>
  <c r="BM262" i="38"/>
  <c r="BY262" i="38" s="1"/>
  <c r="BG262" i="38"/>
  <c r="BS262" i="38"/>
  <c r="CE262" i="38"/>
  <c r="BM263" i="38"/>
  <c r="BY263" i="38" s="1"/>
  <c r="BG263" i="38"/>
  <c r="BS263" i="38"/>
  <c r="CE263" i="38" s="1"/>
  <c r="BM264" i="38"/>
  <c r="BY264" i="38" s="1"/>
  <c r="BG264" i="38"/>
  <c r="BS264" i="38"/>
  <c r="CE264" i="38"/>
  <c r="BG265" i="38"/>
  <c r="BM265" i="38"/>
  <c r="BY265" i="38" s="1"/>
  <c r="BS265" i="38"/>
  <c r="CE265" i="38" s="1"/>
  <c r="BG266" i="38"/>
  <c r="BM266" i="38"/>
  <c r="BY266" i="38" s="1"/>
  <c r="BS266" i="38"/>
  <c r="CE266" i="38" s="1"/>
  <c r="BG267" i="38"/>
  <c r="BM267" i="38"/>
  <c r="BY267" i="38" s="1"/>
  <c r="BS267" i="38"/>
  <c r="CE267" i="38" s="1"/>
  <c r="BG268" i="38"/>
  <c r="BM268" i="38"/>
  <c r="BY268" i="38" s="1"/>
  <c r="BS268" i="38"/>
  <c r="CE268" i="38" s="1"/>
  <c r="BG269" i="38"/>
  <c r="BM269" i="38"/>
  <c r="BY269" i="38" s="1"/>
  <c r="BS269" i="38"/>
  <c r="CE269" i="38" s="1"/>
  <c r="BG270" i="38"/>
  <c r="BM270" i="38"/>
  <c r="BY270" i="38" s="1"/>
  <c r="BS270" i="38"/>
  <c r="CE270" i="38" s="1"/>
  <c r="BG271" i="38"/>
  <c r="BM271" i="38"/>
  <c r="BY271" i="38" s="1"/>
  <c r="BS271" i="38"/>
  <c r="CE271" i="38" s="1"/>
  <c r="BG272" i="38"/>
  <c r="BM272" i="38"/>
  <c r="BY272" i="38" s="1"/>
  <c r="BS272" i="38"/>
  <c r="CE272" i="38" s="1"/>
  <c r="BG273" i="38"/>
  <c r="BM273" i="38"/>
  <c r="BY273" i="38" s="1"/>
  <c r="BS273" i="38"/>
  <c r="CE273" i="38" s="1"/>
  <c r="BG274" i="38"/>
  <c r="BM274" i="38"/>
  <c r="BY274" i="38" s="1"/>
  <c r="BS274" i="38"/>
  <c r="CE274" i="38" s="1"/>
  <c r="BG275" i="38"/>
  <c r="BM275" i="38"/>
  <c r="BY275" i="38" s="1"/>
  <c r="BS275" i="38"/>
  <c r="CE275" i="38" s="1"/>
  <c r="BG276" i="38"/>
  <c r="BM276" i="38"/>
  <c r="BY276" i="38" s="1"/>
  <c r="BS276" i="38"/>
  <c r="CE276" i="38" s="1"/>
  <c r="BG277" i="38"/>
  <c r="BM277" i="38"/>
  <c r="BY277" i="38" s="1"/>
  <c r="BS277" i="38"/>
  <c r="CE277" i="38" s="1"/>
  <c r="BM278" i="38"/>
  <c r="BY278" i="38" s="1"/>
  <c r="BG278" i="38"/>
  <c r="BS278" i="38"/>
  <c r="CE278" i="38" s="1"/>
  <c r="BM279" i="38"/>
  <c r="BG279" i="38"/>
  <c r="BS279" i="38"/>
  <c r="CE279" i="38" s="1"/>
  <c r="BY279" i="38"/>
  <c r="BM280" i="38"/>
  <c r="BY280" i="38" s="1"/>
  <c r="BG280" i="38"/>
  <c r="BS280" i="38"/>
  <c r="CE280" i="38" s="1"/>
  <c r="BM281" i="38"/>
  <c r="BY281" i="38" s="1"/>
  <c r="BG281" i="38"/>
  <c r="BS281" i="38"/>
  <c r="CE281" i="38" s="1"/>
  <c r="BM282" i="38"/>
  <c r="BY282" i="38" s="1"/>
  <c r="BG282" i="38"/>
  <c r="BS282" i="38"/>
  <c r="CE282" i="38" s="1"/>
  <c r="BM283" i="38"/>
  <c r="BY283" i="38" s="1"/>
  <c r="BG283" i="38"/>
  <c r="BS283" i="38"/>
  <c r="CE283" i="38" s="1"/>
  <c r="BM284" i="38"/>
  <c r="BY284" i="38" s="1"/>
  <c r="BG284" i="38"/>
  <c r="BS284" i="38"/>
  <c r="CE284" i="38" s="1"/>
  <c r="BM285" i="38"/>
  <c r="BY285" i="38" s="1"/>
  <c r="BG285" i="38"/>
  <c r="BS285" i="38"/>
  <c r="CE285" i="38" s="1"/>
  <c r="BM286" i="38"/>
  <c r="BG286" i="38"/>
  <c r="BS286" i="38"/>
  <c r="CE286" i="38" s="1"/>
  <c r="BY286" i="38"/>
  <c r="BM287" i="38"/>
  <c r="BY287" i="38" s="1"/>
  <c r="BG287" i="38"/>
  <c r="BS287" i="38"/>
  <c r="CE287" i="38" s="1"/>
  <c r="BM288" i="38"/>
  <c r="BG288" i="38"/>
  <c r="BS288" i="38"/>
  <c r="CE288" i="38" s="1"/>
  <c r="BY288" i="38"/>
  <c r="BM289" i="38"/>
  <c r="BY289" i="38" s="1"/>
  <c r="BG289" i="38"/>
  <c r="BS289" i="38"/>
  <c r="CE289" i="38" s="1"/>
  <c r="BM290" i="38"/>
  <c r="BY290" i="38" s="1"/>
  <c r="BS290" i="38"/>
  <c r="CE290" i="38" s="1"/>
  <c r="BG290" i="38"/>
  <c r="BM291" i="38"/>
  <c r="BG291" i="38"/>
  <c r="BS291" i="38"/>
  <c r="CE291" i="38" s="1"/>
  <c r="BY291" i="38"/>
  <c r="BM292" i="38"/>
  <c r="BY292" i="38" s="1"/>
  <c r="BS292" i="38"/>
  <c r="CE292" i="38" s="1"/>
  <c r="BG292" i="38"/>
  <c r="BM293" i="38"/>
  <c r="BY293" i="38" s="1"/>
  <c r="BG293" i="38"/>
  <c r="BS293" i="38"/>
  <c r="CE293" i="38" s="1"/>
  <c r="BM294" i="38"/>
  <c r="BY294" i="38" s="1"/>
  <c r="BS294" i="38"/>
  <c r="CE294" i="38" s="1"/>
  <c r="BG294" i="38"/>
  <c r="BM295" i="38"/>
  <c r="BG295" i="38"/>
  <c r="BS295" i="38"/>
  <c r="CE295" i="38" s="1"/>
  <c r="BY295" i="38"/>
  <c r="BM296" i="38"/>
  <c r="BY296" i="38" s="1"/>
  <c r="BS296" i="38"/>
  <c r="CE296" i="38" s="1"/>
  <c r="BG296" i="38"/>
  <c r="BM297" i="38"/>
  <c r="BY297" i="38" s="1"/>
  <c r="BG297" i="38"/>
  <c r="BS297" i="38"/>
  <c r="CE297" i="38" s="1"/>
  <c r="BM298" i="38"/>
  <c r="BY298" i="38" s="1"/>
  <c r="BS298" i="38"/>
  <c r="CE298" i="38" s="1"/>
  <c r="BG298" i="38"/>
  <c r="BM299" i="38"/>
  <c r="BG299" i="38"/>
  <c r="BS299" i="38"/>
  <c r="CE299" i="38" s="1"/>
  <c r="BY299" i="38"/>
  <c r="BM300" i="38"/>
  <c r="BY300" i="38" s="1"/>
  <c r="BS300" i="38"/>
  <c r="CE300" i="38" s="1"/>
  <c r="BG300" i="38"/>
  <c r="BM301" i="38"/>
  <c r="BY301" i="38" s="1"/>
  <c r="BG301" i="38"/>
  <c r="BS301" i="38"/>
  <c r="CE301" i="38" s="1"/>
  <c r="BM302" i="38"/>
  <c r="BY302" i="38" s="1"/>
  <c r="BS302" i="38"/>
  <c r="CE302" i="38" s="1"/>
  <c r="BG302" i="38"/>
  <c r="DG25" i="44"/>
  <c r="AU2" i="38"/>
  <c r="BM2" i="38" s="1"/>
  <c r="BY2" i="38" s="1"/>
  <c r="BA2" i="38"/>
  <c r="AO2" i="38"/>
  <c r="BG2" i="38" s="1"/>
  <c r="B11" i="38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3" i="38" s="1"/>
  <c r="U3" i="38" s="1"/>
  <c r="AA3" i="38" s="1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BY172" i="38" l="1"/>
  <c r="BY160" i="38"/>
  <c r="BY164" i="38"/>
  <c r="BY168" i="38"/>
  <c r="BM170" i="38"/>
  <c r="BY170" i="38" s="1"/>
  <c r="BM166" i="38"/>
  <c r="BY166" i="38" s="1"/>
  <c r="BM162" i="38"/>
  <c r="BY162" i="38" s="1"/>
  <c r="BG188" i="38"/>
  <c r="BG193" i="38"/>
  <c r="BG191" i="38"/>
  <c r="BG189" i="38"/>
  <c r="BG187" i="38"/>
  <c r="BG184" i="38"/>
  <c r="BG194" i="38"/>
  <c r="BG192" i="38"/>
  <c r="BG190" i="38"/>
  <c r="BG186" i="38"/>
  <c r="BG185" i="38"/>
  <c r="BY108" i="38"/>
  <c r="BY100" i="38"/>
  <c r="BY113" i="38"/>
  <c r="BY112" i="38"/>
  <c r="BY104" i="38"/>
  <c r="BY96" i="38"/>
  <c r="BG91" i="38"/>
  <c r="BG87" i="38"/>
  <c r="BG83" i="38"/>
  <c r="BG79" i="38"/>
  <c r="CH3" i="38"/>
  <c r="A4" i="38"/>
  <c r="BS2" i="38"/>
  <c r="CE2" i="38" s="1"/>
  <c r="CV25" i="44"/>
  <c r="CU25" i="44"/>
  <c r="CT25" i="44"/>
  <c r="CS25" i="44"/>
  <c r="A5" i="38" l="1"/>
  <c r="O4" i="38"/>
  <c r="DA3" i="38"/>
  <c r="CH2" i="38"/>
  <c r="CR25" i="44"/>
  <c r="CQ25" i="44"/>
  <c r="CP25" i="44"/>
  <c r="CO25" i="44"/>
  <c r="U4" i="38" l="1"/>
  <c r="AA4" i="38" s="1"/>
  <c r="CH4" i="38"/>
  <c r="O5" i="38"/>
  <c r="A6" i="38"/>
  <c r="CN25" i="44"/>
  <c r="U5" i="38" l="1"/>
  <c r="AA5" i="38" s="1"/>
  <c r="CH5" i="38"/>
  <c r="O6" i="38"/>
  <c r="A7" i="38"/>
  <c r="CM25" i="44"/>
  <c r="O7" i="38" l="1"/>
  <c r="U7" i="38" s="1"/>
  <c r="AA7" i="38" s="1"/>
  <c r="CH7" i="38" s="1"/>
  <c r="A8" i="38"/>
  <c r="U6" i="38"/>
  <c r="AA6" i="38" s="1"/>
  <c r="CH6" i="38"/>
  <c r="CL25" i="44"/>
  <c r="CK25" i="44"/>
  <c r="CJ25" i="44"/>
  <c r="O8" i="38" l="1"/>
  <c r="A9" i="38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O9" i="38" l="1"/>
  <c r="A10" i="38"/>
  <c r="U8" i="38"/>
  <c r="AA8" i="38" s="1"/>
  <c r="CH8" i="38"/>
  <c r="CG25" i="44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O10" i="38" l="1"/>
  <c r="A11" i="38"/>
  <c r="U9" i="38"/>
  <c r="AA9" i="38" s="1"/>
  <c r="CD25" i="44"/>
  <c r="CH9" i="38" l="1"/>
  <c r="O11" i="38"/>
  <c r="A12" i="38"/>
  <c r="U10" i="38"/>
  <c r="AA10" i="38" s="1"/>
  <c r="CC25" i="44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A13" i="38" l="1"/>
  <c r="O12" i="38"/>
  <c r="U12" i="38" s="1"/>
  <c r="AA12" i="38" s="1"/>
  <c r="CH12" i="38" s="1"/>
  <c r="U11" i="38"/>
  <c r="AA11" i="38" s="1"/>
  <c r="CH10" i="38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CH11" i="38" l="1"/>
  <c r="A14" i="38"/>
  <c r="O13" i="38"/>
  <c r="Y7" i="44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N27" i="44" s="1"/>
  <c r="M25" i="44"/>
  <c r="L25" i="44"/>
  <c r="L27" i="44" s="1"/>
  <c r="K25" i="44"/>
  <c r="J25" i="44"/>
  <c r="J27" i="44" s="1"/>
  <c r="I25" i="44"/>
  <c r="H25" i="44"/>
  <c r="H27" i="44" s="1"/>
  <c r="G25" i="44"/>
  <c r="F25" i="44"/>
  <c r="F27" i="44" s="1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CC3" i="44" s="1"/>
  <c r="CD3" i="44" s="1"/>
  <c r="CE3" i="44" s="1"/>
  <c r="CF3" i="44" s="1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B3" i="44" s="1"/>
  <c r="FC3" i="44" s="1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CC1" i="44" s="1"/>
  <c r="CD1" i="44" s="1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EU1" i="44" s="1"/>
  <c r="EV1" i="44" s="1"/>
  <c r="EW1" i="44" s="1"/>
  <c r="EX1" i="44" s="1"/>
  <c r="EY1" i="44" s="1"/>
  <c r="EZ1" i="44" s="1"/>
  <c r="FA1" i="44" s="1"/>
  <c r="FB1" i="44" s="1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CC27" i="44" l="1"/>
  <c r="CC26" i="44"/>
  <c r="I27" i="44"/>
  <c r="M27" i="44"/>
  <c r="U13" i="38"/>
  <c r="AA13" i="38" s="1"/>
  <c r="A15" i="38"/>
  <c r="O14" i="38"/>
  <c r="G27" i="44"/>
  <c r="K27" i="44"/>
  <c r="O27" i="44"/>
  <c r="I26" i="44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CH13" i="38" l="1"/>
  <c r="U14" i="38"/>
  <c r="AA14" i="38" s="1"/>
  <c r="CH14" i="38"/>
  <c r="A16" i="38"/>
  <c r="O15" i="38"/>
  <c r="U15" i="38" s="1"/>
  <c r="AA15" i="38" s="1"/>
  <c r="CH15" i="38" s="1"/>
  <c r="T6" i="6"/>
  <c r="R6" i="6"/>
  <c r="S6" i="6"/>
  <c r="T5" i="6"/>
  <c r="S5" i="6"/>
  <c r="R5" i="6"/>
  <c r="T4" i="6"/>
  <c r="S4" i="6"/>
  <c r="R4" i="6"/>
  <c r="M8" i="6"/>
  <c r="O8" i="6" s="1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A17" i="38" l="1"/>
  <c r="O16" i="38"/>
  <c r="K10" i="6"/>
  <c r="M10" i="6" s="1"/>
  <c r="O10" i="6" s="1"/>
  <c r="K9" i="6"/>
  <c r="M9" i="6" s="1"/>
  <c r="O9" i="6" s="1"/>
  <c r="K5" i="6"/>
  <c r="K3" i="6"/>
  <c r="A18" i="38" l="1"/>
  <c r="O17" i="38"/>
  <c r="U16" i="38"/>
  <c r="AA16" i="38" s="1"/>
  <c r="CH16" i="38"/>
  <c r="U17" i="38" l="1"/>
  <c r="AA17" i="38" s="1"/>
  <c r="A19" i="38"/>
  <c r="O18" i="38"/>
  <c r="U18" i="38" l="1"/>
  <c r="AA18" i="38" s="1"/>
  <c r="CH18" i="38"/>
  <c r="A20" i="38"/>
  <c r="O19" i="38"/>
  <c r="CH17" i="38"/>
  <c r="U19" i="38" l="1"/>
  <c r="AA19" i="38" s="1"/>
  <c r="CH19" i="38"/>
  <c r="A21" i="38"/>
  <c r="O20" i="38"/>
  <c r="U20" i="38" s="1"/>
  <c r="AA20" i="38" s="1"/>
  <c r="CH20" i="38" s="1"/>
  <c r="A22" i="38" l="1"/>
  <c r="O21" i="38"/>
  <c r="U21" i="38" l="1"/>
  <c r="AA21" i="38" s="1"/>
  <c r="CH21" i="38"/>
  <c r="A23" i="38"/>
  <c r="O22" i="38"/>
  <c r="U22" i="38" l="1"/>
  <c r="AA22" i="38" s="1"/>
  <c r="A24" i="38"/>
  <c r="O23" i="38"/>
  <c r="U23" i="38" s="1"/>
  <c r="AA23" i="38" s="1"/>
  <c r="CH23" i="38" s="1"/>
  <c r="A25" i="38" l="1"/>
  <c r="O24" i="38"/>
  <c r="CH22" i="38"/>
  <c r="U24" i="38" l="1"/>
  <c r="AA24" i="38" s="1"/>
  <c r="CH24" i="38"/>
  <c r="A26" i="38"/>
  <c r="O25" i="38"/>
  <c r="A27" i="38" l="1"/>
  <c r="O26" i="38"/>
  <c r="U25" i="38"/>
  <c r="AA25" i="38" s="1"/>
  <c r="CH25" i="38"/>
  <c r="U26" i="38" l="1"/>
  <c r="AA26" i="38" s="1"/>
  <c r="CH26" i="38"/>
  <c r="A28" i="38"/>
  <c r="O27" i="38"/>
  <c r="U27" i="38" l="1"/>
  <c r="AA27" i="38" s="1"/>
  <c r="CH27" i="38"/>
  <c r="A29" i="38"/>
  <c r="O28" i="38"/>
  <c r="U28" i="38" s="1"/>
  <c r="AA28" i="38" s="1"/>
  <c r="CH28" i="38" s="1"/>
  <c r="A30" i="38" l="1"/>
  <c r="O29" i="38"/>
  <c r="U29" i="38" l="1"/>
  <c r="AA29" i="38" s="1"/>
  <c r="CH29" i="38"/>
  <c r="A31" i="38"/>
  <c r="O30" i="38"/>
  <c r="U30" i="38" l="1"/>
  <c r="AA30" i="38" s="1"/>
  <c r="CH30" i="38"/>
  <c r="A32" i="38"/>
  <c r="O31" i="38"/>
  <c r="A33" i="38" l="1"/>
  <c r="O32" i="38"/>
  <c r="U31" i="38"/>
  <c r="AA31" i="38" s="1"/>
  <c r="CH31" i="38"/>
  <c r="U32" i="38" l="1"/>
  <c r="AA32" i="38" s="1"/>
  <c r="CH32" i="38"/>
  <c r="A34" i="38"/>
  <c r="O33" i="38"/>
  <c r="U33" i="38" l="1"/>
  <c r="AA33" i="38" s="1"/>
  <c r="CH33" i="38"/>
  <c r="A35" i="38"/>
  <c r="O34" i="38"/>
  <c r="U34" i="38" l="1"/>
  <c r="AA34" i="38" s="1"/>
  <c r="CH34" i="38"/>
  <c r="A36" i="38"/>
  <c r="O35" i="38"/>
  <c r="U35" i="38" l="1"/>
  <c r="AA35" i="38" s="1"/>
  <c r="CH35" i="38"/>
  <c r="A37" i="38"/>
  <c r="O36" i="38"/>
  <c r="A38" i="38" l="1"/>
  <c r="O37" i="38"/>
  <c r="U36" i="38"/>
  <c r="AA36" i="38" s="1"/>
  <c r="CH36" i="38"/>
  <c r="U37" i="38" l="1"/>
  <c r="AA37" i="38" s="1"/>
  <c r="CH37" i="38"/>
  <c r="A39" i="38"/>
  <c r="O38" i="38"/>
  <c r="U38" i="38" l="1"/>
  <c r="AA38" i="38" s="1"/>
  <c r="CH38" i="38"/>
  <c r="A40" i="38"/>
  <c r="O39" i="38"/>
  <c r="U39" i="38" l="1"/>
  <c r="AA39" i="38" s="1"/>
  <c r="A41" i="38"/>
  <c r="O40" i="38"/>
  <c r="U40" i="38" l="1"/>
  <c r="AA40" i="38" s="1"/>
  <c r="CH40" i="38"/>
  <c r="A42" i="38"/>
  <c r="O41" i="38"/>
  <c r="CH39" i="38"/>
  <c r="U41" i="38" l="1"/>
  <c r="AA41" i="38" s="1"/>
  <c r="CH41" i="38"/>
  <c r="A43" i="38"/>
  <c r="O42" i="38"/>
  <c r="U42" i="38" l="1"/>
  <c r="AA42" i="38" s="1"/>
  <c r="A44" i="38"/>
  <c r="O43" i="38"/>
  <c r="U43" i="38" l="1"/>
  <c r="AA43" i="38" s="1"/>
  <c r="CH43" i="38"/>
  <c r="A45" i="38"/>
  <c r="O44" i="38"/>
  <c r="CH42" i="38"/>
  <c r="U44" i="38" l="1"/>
  <c r="AA44" i="38" s="1"/>
  <c r="CH44" i="38"/>
  <c r="A46" i="38"/>
  <c r="O45" i="38"/>
  <c r="U45" i="38" l="1"/>
  <c r="AA45" i="38" s="1"/>
  <c r="CH45" i="38"/>
  <c r="A47" i="38"/>
  <c r="O46" i="38"/>
  <c r="U46" i="38" l="1"/>
  <c r="AA46" i="38" s="1"/>
  <c r="CH46" i="38"/>
  <c r="A48" i="38"/>
  <c r="O47" i="38"/>
  <c r="U47" i="38" l="1"/>
  <c r="AA47" i="38" s="1"/>
  <c r="CH47" i="38"/>
  <c r="A49" i="38"/>
  <c r="O48" i="38"/>
  <c r="U48" i="38" l="1"/>
  <c r="AA48" i="38" s="1"/>
  <c r="CH48" i="38"/>
  <c r="A50" i="38"/>
  <c r="O49" i="38"/>
  <c r="U49" i="38" l="1"/>
  <c r="AA49" i="38" s="1"/>
  <c r="CH49" i="38"/>
  <c r="A51" i="38"/>
  <c r="O50" i="38"/>
  <c r="U50" i="38" l="1"/>
  <c r="AA50" i="38" s="1"/>
  <c r="CH50" i="38"/>
  <c r="A52" i="38"/>
  <c r="O51" i="38"/>
  <c r="U51" i="38" l="1"/>
  <c r="AA51" i="38" s="1"/>
  <c r="CH51" i="38"/>
  <c r="A53" i="38"/>
  <c r="O52" i="38"/>
  <c r="U52" i="38" l="1"/>
  <c r="AA52" i="38" s="1"/>
  <c r="CH52" i="38"/>
  <c r="A54" i="38"/>
  <c r="O53" i="38"/>
  <c r="U53" i="38" l="1"/>
  <c r="AA53" i="38" s="1"/>
  <c r="CH53" i="38"/>
  <c r="A55" i="38"/>
  <c r="O54" i="38"/>
  <c r="U54" i="38" l="1"/>
  <c r="AA54" i="38" s="1"/>
  <c r="CH54" i="38"/>
  <c r="A56" i="38"/>
  <c r="O55" i="38"/>
  <c r="U55" i="38" l="1"/>
  <c r="AA55" i="38" s="1"/>
  <c r="CH55" i="38"/>
  <c r="A57" i="38"/>
  <c r="O56" i="38"/>
  <c r="U56" i="38" l="1"/>
  <c r="AA56" i="38" s="1"/>
  <c r="CH56" i="38"/>
  <c r="A58" i="38"/>
  <c r="O57" i="38"/>
  <c r="U57" i="38" l="1"/>
  <c r="AA57" i="38" s="1"/>
  <c r="CH57" i="38"/>
  <c r="A59" i="38"/>
  <c r="O58" i="38"/>
  <c r="U58" i="38" l="1"/>
  <c r="AA58" i="38" s="1"/>
  <c r="A60" i="38"/>
  <c r="O59" i="38"/>
  <c r="U59" i="38" l="1"/>
  <c r="AA59" i="38" s="1"/>
  <c r="CH59" i="38"/>
  <c r="A61" i="38"/>
  <c r="O60" i="38"/>
  <c r="CH58" i="38"/>
  <c r="U60" i="38" l="1"/>
  <c r="AA60" i="38" s="1"/>
  <c r="CH60" i="38"/>
  <c r="A62" i="38"/>
  <c r="O61" i="38"/>
  <c r="U61" i="38" l="1"/>
  <c r="AA61" i="38" s="1"/>
  <c r="CH61" i="38"/>
  <c r="A63" i="38"/>
  <c r="O62" i="38"/>
  <c r="U62" i="38" l="1"/>
  <c r="AA62" i="38" s="1"/>
  <c r="A64" i="38"/>
  <c r="O63" i="38"/>
  <c r="U63" i="38" l="1"/>
  <c r="AA63" i="38" s="1"/>
  <c r="CH63" i="38"/>
  <c r="A65" i="38"/>
  <c r="O64" i="38"/>
  <c r="CH62" i="38"/>
  <c r="A66" i="38" l="1"/>
  <c r="O65" i="38"/>
  <c r="U64" i="38"/>
  <c r="AA64" i="38" s="1"/>
  <c r="CH64" i="38"/>
  <c r="U65" i="38" l="1"/>
  <c r="AA65" i="38" s="1"/>
  <c r="A67" i="38"/>
  <c r="O66" i="38"/>
  <c r="U66" i="38" l="1"/>
  <c r="AA66" i="38" s="1"/>
  <c r="CH66" i="38"/>
  <c r="A68" i="38"/>
  <c r="O67" i="38"/>
  <c r="CH65" i="38"/>
  <c r="U67" i="38" l="1"/>
  <c r="AA67" i="38" s="1"/>
  <c r="CH67" i="38"/>
  <c r="A69" i="38"/>
  <c r="O68" i="38"/>
  <c r="U68" i="38" l="1"/>
  <c r="AA68" i="38" s="1"/>
  <c r="CH68" i="38"/>
  <c r="A70" i="38"/>
  <c r="O69" i="38"/>
  <c r="U69" i="38" l="1"/>
  <c r="AA69" i="38" s="1"/>
  <c r="CH69" i="38"/>
  <c r="A71" i="38"/>
  <c r="O70" i="38"/>
  <c r="U70" i="38" l="1"/>
  <c r="AA70" i="38" s="1"/>
  <c r="A72" i="38"/>
  <c r="O71" i="38"/>
  <c r="U71" i="38" l="1"/>
  <c r="AA71" i="38" s="1"/>
  <c r="CH71" i="38"/>
  <c r="A73" i="38"/>
  <c r="O72" i="38"/>
  <c r="CH70" i="38"/>
  <c r="U72" i="38" l="1"/>
  <c r="AA72" i="38" s="1"/>
  <c r="CH72" i="38"/>
  <c r="A74" i="38"/>
  <c r="O73" i="38"/>
  <c r="U73" i="38" l="1"/>
  <c r="AA73" i="38" s="1"/>
  <c r="A75" i="38"/>
  <c r="O74" i="38"/>
  <c r="U74" i="38" l="1"/>
  <c r="AA74" i="38" s="1"/>
  <c r="CH74" i="38"/>
  <c r="A76" i="38"/>
  <c r="O75" i="38"/>
  <c r="CH73" i="38"/>
  <c r="U75" i="38" l="1"/>
  <c r="AA75" i="38" s="1"/>
  <c r="CH75" i="38"/>
  <c r="A77" i="38"/>
  <c r="O76" i="38"/>
  <c r="A78" i="38" l="1"/>
  <c r="O77" i="38"/>
  <c r="U76" i="38"/>
  <c r="AA76" i="38" s="1"/>
  <c r="CH76" i="38"/>
  <c r="U77" i="38" l="1"/>
  <c r="AA77" i="38" s="1"/>
  <c r="A79" i="38"/>
  <c r="O78" i="38"/>
  <c r="U78" i="38" l="1"/>
  <c r="AA78" i="38" s="1"/>
  <c r="CH78" i="38"/>
  <c r="A80" i="38"/>
  <c r="O79" i="38"/>
  <c r="CH77" i="38"/>
  <c r="U79" i="38" l="1"/>
  <c r="AA79" i="38" s="1"/>
  <c r="CH79" i="38"/>
  <c r="A81" i="38"/>
  <c r="O80" i="38"/>
  <c r="U80" i="38" l="1"/>
  <c r="AA80" i="38" s="1"/>
  <c r="CH80" i="38"/>
  <c r="A82" i="38"/>
  <c r="O81" i="38"/>
  <c r="U81" i="38" s="1"/>
  <c r="AA81" i="38" s="1"/>
  <c r="CH81" i="38" s="1"/>
  <c r="A83" i="38" l="1"/>
  <c r="O82" i="38"/>
  <c r="U82" i="38" l="1"/>
  <c r="AA82" i="38" s="1"/>
  <c r="CH82" i="38"/>
  <c r="A84" i="38"/>
  <c r="O83" i="38"/>
  <c r="A85" i="38" l="1"/>
  <c r="O84" i="38"/>
  <c r="U83" i="38"/>
  <c r="AA83" i="38" s="1"/>
  <c r="CH83" i="38" l="1"/>
  <c r="U84" i="38"/>
  <c r="AA84" i="38" s="1"/>
  <c r="CH84" i="38"/>
  <c r="A86" i="38"/>
  <c r="O85" i="38"/>
  <c r="U85" i="38" s="1"/>
  <c r="AA85" i="38" s="1"/>
  <c r="CH85" i="38" s="1"/>
  <c r="A87" i="38" l="1"/>
  <c r="O86" i="38"/>
  <c r="A88" i="38" l="1"/>
  <c r="O87" i="38"/>
  <c r="U86" i="38"/>
  <c r="AA86" i="38" s="1"/>
  <c r="CH86" i="38"/>
  <c r="U87" i="38" l="1"/>
  <c r="AA87" i="38" s="1"/>
  <c r="A89" i="38"/>
  <c r="O88" i="38"/>
  <c r="U88" i="38" l="1"/>
  <c r="AA88" i="38" s="1"/>
  <c r="CH88" i="38"/>
  <c r="A90" i="38"/>
  <c r="O89" i="38"/>
  <c r="U89" i="38" s="1"/>
  <c r="AA89" i="38" s="1"/>
  <c r="CH89" i="38" s="1"/>
  <c r="CH87" i="38"/>
  <c r="A91" i="38" l="1"/>
  <c r="O90" i="38"/>
  <c r="A92" i="38" l="1"/>
  <c r="O91" i="38"/>
  <c r="U90" i="38"/>
  <c r="AA90" i="38" s="1"/>
  <c r="CH90" i="38"/>
  <c r="U91" i="38" l="1"/>
  <c r="AA91" i="38" s="1"/>
  <c r="A93" i="38"/>
  <c r="O92" i="38"/>
  <c r="U92" i="38" l="1"/>
  <c r="AA92" i="38" s="1"/>
  <c r="A94" i="38"/>
  <c r="O93" i="38"/>
  <c r="CH91" i="38"/>
  <c r="U93" i="38" l="1"/>
  <c r="AA93" i="38" s="1"/>
  <c r="A95" i="38"/>
  <c r="O94" i="38"/>
  <c r="CH92" i="38"/>
  <c r="U94" i="38" l="1"/>
  <c r="AA94" i="38" s="1"/>
  <c r="CH94" i="38"/>
  <c r="A96" i="38"/>
  <c r="O95" i="38"/>
  <c r="CH93" i="38"/>
  <c r="U95" i="38" l="1"/>
  <c r="AA95" i="38" s="1"/>
  <c r="CH95" i="38"/>
  <c r="A97" i="38"/>
  <c r="O96" i="38"/>
  <c r="U96" i="38" l="1"/>
  <c r="AA96" i="38" s="1"/>
  <c r="A98" i="38"/>
  <c r="O97" i="38"/>
  <c r="U97" i="38" l="1"/>
  <c r="AA97" i="38" s="1"/>
  <c r="CH97" i="38"/>
  <c r="A99" i="38"/>
  <c r="O98" i="38"/>
  <c r="CH96" i="38"/>
  <c r="U98" i="38" l="1"/>
  <c r="AA98" i="38" s="1"/>
  <c r="A100" i="38"/>
  <c r="O99" i="38"/>
  <c r="A101" i="38" l="1"/>
  <c r="O100" i="38"/>
  <c r="CH98" i="38"/>
  <c r="U99" i="38"/>
  <c r="AA99" i="38" s="1"/>
  <c r="U100" i="38" l="1"/>
  <c r="AA100" i="38" s="1"/>
  <c r="CH100" i="38"/>
  <c r="CH99" i="38"/>
  <c r="A102" i="38"/>
  <c r="O101" i="38"/>
  <c r="A103" i="38" l="1"/>
  <c r="O102" i="38"/>
  <c r="U101" i="38"/>
  <c r="AA101" i="38" s="1"/>
  <c r="CH101" i="38"/>
  <c r="U102" i="38" l="1"/>
  <c r="AA102" i="38" s="1"/>
  <c r="CH102" i="38"/>
  <c r="A104" i="38"/>
  <c r="O103" i="38"/>
  <c r="U103" i="38" l="1"/>
  <c r="AA103" i="38" s="1"/>
  <c r="CH103" i="38"/>
  <c r="A105" i="38"/>
  <c r="O104" i="38"/>
  <c r="U104" i="38" l="1"/>
  <c r="AA104" i="38" s="1"/>
  <c r="CH104" i="38" s="1"/>
  <c r="A106" i="38"/>
  <c r="O105" i="38"/>
  <c r="U105" i="38" l="1"/>
  <c r="AA105" i="38" s="1"/>
  <c r="CH105" i="38"/>
  <c r="A107" i="38"/>
  <c r="O106" i="38"/>
  <c r="A108" i="38" l="1"/>
  <c r="O107" i="38"/>
  <c r="U106" i="38"/>
  <c r="AA106" i="38" s="1"/>
  <c r="CH106" i="38"/>
  <c r="U107" i="38" l="1"/>
  <c r="AA107" i="38" s="1"/>
  <c r="CH107" i="38"/>
  <c r="A109" i="38"/>
  <c r="O108" i="38"/>
  <c r="U108" i="38" l="1"/>
  <c r="AA108" i="38" s="1"/>
  <c r="CH108" i="38"/>
  <c r="A110" i="38"/>
  <c r="O109" i="38"/>
  <c r="U109" i="38" l="1"/>
  <c r="AA109" i="38" s="1"/>
  <c r="CH109" i="38"/>
  <c r="A111" i="38"/>
  <c r="O110" i="38"/>
  <c r="U110" i="38" l="1"/>
  <c r="AA110" i="38" s="1"/>
  <c r="A112" i="38"/>
  <c r="O111" i="38"/>
  <c r="U111" i="38" l="1"/>
  <c r="AA111" i="38" s="1"/>
  <c r="CH111" i="38"/>
  <c r="A113" i="38"/>
  <c r="O112" i="38"/>
  <c r="CH110" i="38"/>
  <c r="A114" i="38" l="1"/>
  <c r="O113" i="38"/>
  <c r="U112" i="38"/>
  <c r="AA112" i="38" s="1"/>
  <c r="CH112" i="38"/>
  <c r="U113" i="38" l="1"/>
  <c r="AA113" i="38" s="1"/>
  <c r="CH113" i="38"/>
  <c r="A115" i="38"/>
  <c r="O114" i="38"/>
  <c r="U114" i="38" l="1"/>
  <c r="AA114" i="38" s="1"/>
  <c r="CH114" i="38"/>
  <c r="A116" i="38"/>
  <c r="O115" i="38"/>
  <c r="U115" i="38" l="1"/>
  <c r="AA115" i="38" s="1"/>
  <c r="A117" i="38"/>
  <c r="O116" i="38"/>
  <c r="U116" i="38" l="1"/>
  <c r="AA116" i="38" s="1"/>
  <c r="CH116" i="38"/>
  <c r="A118" i="38"/>
  <c r="O117" i="38"/>
  <c r="CH115" i="38"/>
  <c r="U117" i="38" l="1"/>
  <c r="AA117" i="38" s="1"/>
  <c r="CH117" i="38"/>
  <c r="A119" i="38"/>
  <c r="O118" i="38"/>
  <c r="U118" i="38" l="1"/>
  <c r="AA118" i="38" s="1"/>
  <c r="CH118" i="38"/>
  <c r="A120" i="38"/>
  <c r="O119" i="38"/>
  <c r="A121" i="38" l="1"/>
  <c r="O120" i="38"/>
  <c r="U119" i="38"/>
  <c r="AA119" i="38" s="1"/>
  <c r="CH119" i="38"/>
  <c r="U120" i="38" l="1"/>
  <c r="AA120" i="38" s="1"/>
  <c r="A122" i="38"/>
  <c r="O121" i="38"/>
  <c r="U121" i="38" l="1"/>
  <c r="AA121" i="38" s="1"/>
  <c r="CH121" i="38"/>
  <c r="A123" i="38"/>
  <c r="O122" i="38"/>
  <c r="CH120" i="38"/>
  <c r="U122" i="38" l="1"/>
  <c r="AA122" i="38" s="1"/>
  <c r="A124" i="38"/>
  <c r="O123" i="38"/>
  <c r="U123" i="38" l="1"/>
  <c r="AA123" i="38" s="1"/>
  <c r="CH123" i="38"/>
  <c r="A125" i="38"/>
  <c r="O124" i="38"/>
  <c r="CH122" i="38"/>
  <c r="U124" i="38" l="1"/>
  <c r="AA124" i="38" s="1"/>
  <c r="CH124" i="38"/>
  <c r="A126" i="38"/>
  <c r="O125" i="38"/>
  <c r="U125" i="38" l="1"/>
  <c r="AA125" i="38" s="1"/>
  <c r="CH125" i="38"/>
  <c r="A127" i="38"/>
  <c r="O126" i="38"/>
  <c r="U126" i="38" l="1"/>
  <c r="AA126" i="38" s="1"/>
  <c r="A128" i="38"/>
  <c r="O127" i="38"/>
  <c r="U127" i="38" l="1"/>
  <c r="AA127" i="38" s="1"/>
  <c r="CH127" i="38"/>
  <c r="A129" i="38"/>
  <c r="O128" i="38"/>
  <c r="CH126" i="38"/>
  <c r="U128" i="38" l="1"/>
  <c r="AA128" i="38" s="1"/>
  <c r="A130" i="38"/>
  <c r="O129" i="38"/>
  <c r="CH128" i="38" l="1"/>
  <c r="U129" i="38"/>
  <c r="AA129" i="38" s="1"/>
  <c r="A131" i="38"/>
  <c r="O130" i="38"/>
  <c r="U130" i="38" l="1"/>
  <c r="AA130" i="38" s="1"/>
  <c r="A132" i="38"/>
  <c r="O131" i="38"/>
  <c r="CH129" i="38"/>
  <c r="U131" i="38" l="1"/>
  <c r="AA131" i="38" s="1"/>
  <c r="CH131" i="38"/>
  <c r="A133" i="38"/>
  <c r="O132" i="38"/>
  <c r="CH130" i="38"/>
  <c r="U132" i="38" l="1"/>
  <c r="AA132" i="38" s="1"/>
  <c r="A134" i="38"/>
  <c r="O133" i="38"/>
  <c r="U133" i="38" l="1"/>
  <c r="AA133" i="38" s="1"/>
  <c r="CH133" i="38"/>
  <c r="A135" i="38"/>
  <c r="O134" i="38"/>
  <c r="CH132" i="38"/>
  <c r="U134" i="38" l="1"/>
  <c r="AA134" i="38" s="1"/>
  <c r="A136" i="38"/>
  <c r="O135" i="38"/>
  <c r="U135" i="38" l="1"/>
  <c r="AA135" i="38" s="1"/>
  <c r="CH135" i="38"/>
  <c r="A137" i="38"/>
  <c r="O136" i="38"/>
  <c r="CH134" i="38"/>
  <c r="A138" i="38" l="1"/>
  <c r="O137" i="38"/>
  <c r="U136" i="38"/>
  <c r="AA136" i="38" s="1"/>
  <c r="CH136" i="38"/>
  <c r="U137" i="38" l="1"/>
  <c r="AA137" i="38" s="1"/>
  <c r="A139" i="38"/>
  <c r="O138" i="38"/>
  <c r="A140" i="38" l="1"/>
  <c r="O139" i="38"/>
  <c r="CH137" i="38"/>
  <c r="U138" i="38"/>
  <c r="AA138" i="38" s="1"/>
  <c r="U139" i="38" l="1"/>
  <c r="AA139" i="38" s="1"/>
  <c r="CH138" i="38"/>
  <c r="A141" i="38"/>
  <c r="O140" i="38"/>
  <c r="CH139" i="38" l="1"/>
  <c r="A142" i="38"/>
  <c r="O141" i="38"/>
  <c r="U140" i="38"/>
  <c r="AA140" i="38" s="1"/>
  <c r="CH140" i="38" l="1"/>
  <c r="U141" i="38"/>
  <c r="AA141" i="38" s="1"/>
  <c r="A143" i="38"/>
  <c r="O142" i="38"/>
  <c r="U142" i="38" l="1"/>
  <c r="AA142" i="38" s="1"/>
  <c r="A144" i="38"/>
  <c r="O143" i="38"/>
  <c r="CH141" i="38"/>
  <c r="U143" i="38" l="1"/>
  <c r="AA143" i="38" s="1"/>
  <c r="CH143" i="38"/>
  <c r="A145" i="38"/>
  <c r="O144" i="38"/>
  <c r="CH142" i="38"/>
  <c r="U144" i="38" l="1"/>
  <c r="AA144" i="38" s="1"/>
  <c r="CH144" i="38"/>
  <c r="A146" i="38"/>
  <c r="O145" i="38"/>
  <c r="U145" i="38" l="1"/>
  <c r="AA145" i="38" s="1"/>
  <c r="CH145" i="38"/>
  <c r="A147" i="38"/>
  <c r="O146" i="38"/>
  <c r="U146" i="38" l="1"/>
  <c r="AA146" i="38" s="1"/>
  <c r="A148" i="38"/>
  <c r="O147" i="38"/>
  <c r="U147" i="38" l="1"/>
  <c r="AA147" i="38" s="1"/>
  <c r="A149" i="38"/>
  <c r="O148" i="38"/>
  <c r="CH146" i="38"/>
  <c r="U148" i="38" l="1"/>
  <c r="AA148" i="38" s="1"/>
  <c r="A150" i="38"/>
  <c r="O149" i="38"/>
  <c r="CH147" i="38"/>
  <c r="U149" i="38" l="1"/>
  <c r="AA149" i="38" s="1"/>
  <c r="A151" i="38"/>
  <c r="O150" i="38"/>
  <c r="CH148" i="38"/>
  <c r="U150" i="38" l="1"/>
  <c r="AA150" i="38" s="1"/>
  <c r="A152" i="38"/>
  <c r="O151" i="38"/>
  <c r="CH149" i="38"/>
  <c r="U151" i="38" l="1"/>
  <c r="AA151" i="38" s="1"/>
  <c r="CH151" i="38" s="1"/>
  <c r="A153" i="38"/>
  <c r="O152" i="38"/>
  <c r="CH150" i="38"/>
  <c r="DA2" i="38" s="1"/>
  <c r="U152" i="38" l="1"/>
  <c r="AA152" i="38" s="1"/>
  <c r="A154" i="38"/>
  <c r="O153" i="38"/>
  <c r="U153" i="38" l="1"/>
  <c r="AA153" i="38" s="1"/>
  <c r="A155" i="38"/>
  <c r="O154" i="38"/>
  <c r="CH152" i="38"/>
  <c r="U154" i="38" l="1"/>
  <c r="AA154" i="38" s="1"/>
  <c r="A156" i="38"/>
  <c r="O155" i="38"/>
  <c r="CH153" i="38"/>
  <c r="U155" i="38" l="1"/>
  <c r="AA155" i="38" s="1"/>
  <c r="CH155" i="38"/>
  <c r="A157" i="38"/>
  <c r="O156" i="38"/>
  <c r="CH154" i="38"/>
  <c r="U156" i="38" l="1"/>
  <c r="AA156" i="38" s="1"/>
  <c r="A158" i="38"/>
  <c r="O157" i="38"/>
  <c r="U157" i="38" l="1"/>
  <c r="AA157" i="38" s="1"/>
  <c r="CH157" i="38"/>
  <c r="A159" i="38"/>
  <c r="O158" i="38"/>
  <c r="CH156" i="38"/>
  <c r="U158" i="38" l="1"/>
  <c r="AA158" i="38" s="1"/>
  <c r="A160" i="38"/>
  <c r="O159" i="38"/>
  <c r="A161" i="38" l="1"/>
  <c r="O160" i="38"/>
  <c r="CH158" i="38"/>
  <c r="U159" i="38"/>
  <c r="AA159" i="38" s="1"/>
  <c r="U160" i="38" l="1"/>
  <c r="AA160" i="38" s="1"/>
  <c r="CH160" i="38"/>
  <c r="CH159" i="38"/>
  <c r="A162" i="38"/>
  <c r="O161" i="38"/>
  <c r="A163" i="38" l="1"/>
  <c r="O162" i="38"/>
  <c r="U161" i="38"/>
  <c r="AA161" i="38" s="1"/>
  <c r="CH161" i="38"/>
  <c r="U162" i="38" l="1"/>
  <c r="AA162" i="38" s="1"/>
  <c r="CH162" i="38"/>
  <c r="A164" i="38"/>
  <c r="O163" i="38"/>
  <c r="U163" i="38" l="1"/>
  <c r="AA163" i="38" s="1"/>
  <c r="CH163" i="38"/>
  <c r="A165" i="38"/>
  <c r="O164" i="38"/>
  <c r="U164" i="38" l="1"/>
  <c r="AA164" i="38" s="1"/>
  <c r="CH164" i="38"/>
  <c r="A166" i="38"/>
  <c r="O165" i="38"/>
  <c r="U165" i="38" l="1"/>
  <c r="AA165" i="38" s="1"/>
  <c r="A167" i="38"/>
  <c r="O166" i="38"/>
  <c r="U166" i="38" l="1"/>
  <c r="AA166" i="38" s="1"/>
  <c r="A168" i="38"/>
  <c r="O167" i="38"/>
  <c r="CH165" i="38"/>
  <c r="U167" i="38" l="1"/>
  <c r="AA167" i="38" s="1"/>
  <c r="A169" i="38"/>
  <c r="O168" i="38"/>
  <c r="CH166" i="38"/>
  <c r="U168" i="38" l="1"/>
  <c r="AA168" i="38" s="1"/>
  <c r="CH168" i="38"/>
  <c r="A170" i="38"/>
  <c r="O169" i="38"/>
  <c r="CH167" i="38"/>
  <c r="U169" i="38" l="1"/>
  <c r="AA169" i="38" s="1"/>
  <c r="A171" i="38"/>
  <c r="O170" i="38"/>
  <c r="U170" i="38" l="1"/>
  <c r="AA170" i="38" s="1"/>
  <c r="A172" i="38"/>
  <c r="O171" i="38"/>
  <c r="CH169" i="38"/>
  <c r="U171" i="38" l="1"/>
  <c r="AA171" i="38" s="1"/>
  <c r="CH171" i="38"/>
  <c r="A173" i="38"/>
  <c r="O172" i="38"/>
  <c r="CH170" i="38"/>
  <c r="U172" i="38" l="1"/>
  <c r="AA172" i="38" s="1"/>
  <c r="CH172" i="38"/>
  <c r="A174" i="38"/>
  <c r="O173" i="38"/>
  <c r="U173" i="38" l="1"/>
  <c r="AA173" i="38" s="1"/>
  <c r="A175" i="38"/>
  <c r="O174" i="38"/>
  <c r="U174" i="38" l="1"/>
  <c r="AA174" i="38" s="1"/>
  <c r="A176" i="38"/>
  <c r="O175" i="38"/>
  <c r="CH173" i="38"/>
  <c r="A177" i="38" l="1"/>
  <c r="O176" i="38"/>
  <c r="U175" i="38"/>
  <c r="AA175" i="38" s="1"/>
  <c r="CH175" i="38"/>
  <c r="CH174" i="38"/>
  <c r="U176" i="38" l="1"/>
  <c r="AA176" i="38" s="1"/>
  <c r="CH176" i="38"/>
  <c r="A178" i="38"/>
  <c r="O177" i="38"/>
  <c r="U177" i="38" l="1"/>
  <c r="AA177" i="38" s="1"/>
  <c r="A179" i="38"/>
  <c r="O178" i="38"/>
  <c r="U178" i="38" l="1"/>
  <c r="AA178" i="38" s="1"/>
  <c r="CH178" i="38"/>
  <c r="A180" i="38"/>
  <c r="O179" i="38"/>
  <c r="CH177" i="38"/>
  <c r="U179" i="38" l="1"/>
  <c r="AA179" i="38" s="1"/>
  <c r="A181" i="38"/>
  <c r="O180" i="38"/>
  <c r="U180" i="38" l="1"/>
  <c r="AA180" i="38" s="1"/>
  <c r="A182" i="38"/>
  <c r="O181" i="38"/>
  <c r="CH179" i="38"/>
  <c r="U181" i="38" l="1"/>
  <c r="AA181" i="38" s="1"/>
  <c r="A183" i="38"/>
  <c r="O182" i="38"/>
  <c r="CH180" i="38"/>
  <c r="U182" i="38" l="1"/>
  <c r="AA182" i="38" s="1"/>
  <c r="A184" i="38"/>
  <c r="O183" i="38"/>
  <c r="CH181" i="38"/>
  <c r="U183" i="38" l="1"/>
  <c r="AA183" i="38" s="1"/>
  <c r="A185" i="38"/>
  <c r="O184" i="38"/>
  <c r="CH182" i="38"/>
  <c r="U184" i="38" l="1"/>
  <c r="AA184" i="38" s="1"/>
  <c r="A186" i="38"/>
  <c r="O185" i="38"/>
  <c r="CH183" i="38"/>
  <c r="U185" i="38" l="1"/>
  <c r="AA185" i="38" s="1"/>
  <c r="CH185" i="38"/>
  <c r="A187" i="38"/>
  <c r="O186" i="38"/>
  <c r="CH184" i="38"/>
  <c r="U186" i="38" l="1"/>
  <c r="AA186" i="38" s="1"/>
  <c r="CH186" i="38"/>
  <c r="A188" i="38"/>
  <c r="O187" i="38"/>
  <c r="U187" i="38" l="1"/>
  <c r="AA187" i="38" s="1"/>
  <c r="CH187" i="38"/>
  <c r="A189" i="38"/>
  <c r="O188" i="38"/>
  <c r="U188" i="38" l="1"/>
  <c r="AA188" i="38" s="1"/>
  <c r="CH188" i="38"/>
  <c r="A190" i="38"/>
  <c r="O189" i="38"/>
  <c r="U189" i="38" l="1"/>
  <c r="AA189" i="38" s="1"/>
  <c r="CH189" i="38"/>
  <c r="A191" i="38"/>
  <c r="O190" i="38"/>
  <c r="U190" i="38" l="1"/>
  <c r="AA190" i="38" s="1"/>
  <c r="CH190" i="38"/>
  <c r="A192" i="38"/>
  <c r="O191" i="38"/>
  <c r="U191" i="38" l="1"/>
  <c r="AA191" i="38" s="1"/>
  <c r="CH191" i="38"/>
  <c r="A193" i="38"/>
  <c r="O192" i="38"/>
  <c r="U192" i="38" l="1"/>
  <c r="AA192" i="38" s="1"/>
  <c r="A194" i="38"/>
  <c r="O193" i="38"/>
  <c r="U193" i="38" l="1"/>
  <c r="AA193" i="38" s="1"/>
  <c r="CH193" i="38"/>
  <c r="A195" i="38"/>
  <c r="O194" i="38"/>
  <c r="CH192" i="38"/>
  <c r="U194" i="38" l="1"/>
  <c r="AA194" i="38" s="1"/>
  <c r="CH194" i="38"/>
  <c r="A196" i="38"/>
  <c r="O195" i="38"/>
  <c r="U195" i="38" l="1"/>
  <c r="AA195" i="38" s="1"/>
  <c r="A197" i="38"/>
  <c r="O196" i="38"/>
  <c r="U196" i="38" l="1"/>
  <c r="AA196" i="38" s="1"/>
  <c r="CH196" i="38"/>
  <c r="A198" i="38"/>
  <c r="O197" i="38"/>
  <c r="CH195" i="38"/>
  <c r="U197" i="38" l="1"/>
  <c r="AA197" i="38" s="1"/>
  <c r="CH197" i="38"/>
  <c r="A199" i="38"/>
  <c r="O198" i="38"/>
  <c r="U198" i="38" l="1"/>
  <c r="AA198" i="38" s="1"/>
  <c r="CH198" i="38"/>
  <c r="A200" i="38"/>
  <c r="O199" i="38"/>
  <c r="U199" i="38" l="1"/>
  <c r="AA199" i="38" s="1"/>
  <c r="CH199" i="38"/>
  <c r="A201" i="38"/>
  <c r="O200" i="38"/>
  <c r="U200" i="38" l="1"/>
  <c r="AA200" i="38" s="1"/>
  <c r="CH200" i="38"/>
  <c r="A202" i="38"/>
  <c r="O201" i="38"/>
  <c r="U201" i="38" l="1"/>
  <c r="AA201" i="38" s="1"/>
  <c r="CH201" i="38"/>
  <c r="A203" i="38"/>
  <c r="O202" i="38"/>
  <c r="U202" i="38" l="1"/>
  <c r="AA202" i="38" s="1"/>
  <c r="CH202" i="38"/>
  <c r="A204" i="38"/>
  <c r="O203" i="38"/>
  <c r="U203" i="38" l="1"/>
  <c r="AA203" i="38" s="1"/>
  <c r="CH203" i="38"/>
  <c r="A205" i="38"/>
  <c r="O204" i="38"/>
  <c r="U204" i="38" l="1"/>
  <c r="AA204" i="38" s="1"/>
  <c r="CH204" i="38"/>
  <c r="A206" i="38"/>
  <c r="O205" i="38"/>
  <c r="A207" i="38" l="1"/>
  <c r="O206" i="38"/>
  <c r="U205" i="38"/>
  <c r="AA205" i="38" s="1"/>
  <c r="CH205" i="38"/>
  <c r="U206" i="38" l="1"/>
  <c r="AA206" i="38" s="1"/>
  <c r="A208" i="38"/>
  <c r="O207" i="38"/>
  <c r="U207" i="38" l="1"/>
  <c r="AA207" i="38" s="1"/>
  <c r="CH207" i="38"/>
  <c r="A209" i="38"/>
  <c r="O208" i="38"/>
  <c r="CH206" i="38"/>
  <c r="U208" i="38" l="1"/>
  <c r="AA208" i="38" s="1"/>
  <c r="CH208" i="38"/>
  <c r="A210" i="38"/>
  <c r="O209" i="38"/>
  <c r="U209" i="38" l="1"/>
  <c r="AA209" i="38" s="1"/>
  <c r="A211" i="38"/>
  <c r="O210" i="38"/>
  <c r="U210" i="38" l="1"/>
  <c r="AA210" i="38" s="1"/>
  <c r="CH210" i="38"/>
  <c r="A212" i="38"/>
  <c r="O211" i="38"/>
  <c r="CH209" i="38"/>
  <c r="U211" i="38" l="1"/>
  <c r="AA211" i="38" s="1"/>
  <c r="A213" i="38"/>
  <c r="O212" i="38"/>
  <c r="U212" i="38" l="1"/>
  <c r="AA212" i="38" s="1"/>
  <c r="CH212" i="38"/>
  <c r="A214" i="38"/>
  <c r="O213" i="38"/>
  <c r="CH211" i="38"/>
  <c r="U213" i="38" l="1"/>
  <c r="AA213" i="38" s="1"/>
  <c r="CH213" i="38"/>
  <c r="A215" i="38"/>
  <c r="O214" i="38"/>
  <c r="U214" i="38" l="1"/>
  <c r="AA214" i="38" s="1"/>
  <c r="CH214" i="38"/>
  <c r="A216" i="38"/>
  <c r="O215" i="38"/>
  <c r="U215" i="38" l="1"/>
  <c r="AA215" i="38" s="1"/>
  <c r="CH215" i="38"/>
  <c r="A217" i="38"/>
  <c r="O216" i="38"/>
  <c r="U216" i="38" l="1"/>
  <c r="AA216" i="38" s="1"/>
  <c r="CH216" i="38"/>
  <c r="A218" i="38"/>
  <c r="O217" i="38"/>
  <c r="U217" i="38" l="1"/>
  <c r="AA217" i="38" s="1"/>
  <c r="CH217" i="38"/>
  <c r="A219" i="38"/>
  <c r="O218" i="38"/>
  <c r="U218" i="38" l="1"/>
  <c r="AA218" i="38" s="1"/>
  <c r="A220" i="38"/>
  <c r="O219" i="38"/>
  <c r="U219" i="38" l="1"/>
  <c r="AA219" i="38" s="1"/>
  <c r="CH219" i="38"/>
  <c r="A221" i="38"/>
  <c r="O220" i="38"/>
  <c r="CH218" i="38"/>
  <c r="U220" i="38" l="1"/>
  <c r="AA220" i="38" s="1"/>
  <c r="CH220" i="38"/>
  <c r="A222" i="38"/>
  <c r="O221" i="38"/>
  <c r="U221" i="38" l="1"/>
  <c r="AA221" i="38" s="1"/>
  <c r="CH221" i="38"/>
  <c r="A223" i="38"/>
  <c r="O222" i="38"/>
  <c r="U222" i="38" l="1"/>
  <c r="AA222" i="38" s="1"/>
  <c r="CH222" i="38"/>
  <c r="A224" i="38"/>
  <c r="O223" i="38"/>
  <c r="U223" i="38" l="1"/>
  <c r="AA223" i="38" s="1"/>
  <c r="CH223" i="38"/>
  <c r="A225" i="38"/>
  <c r="O224" i="38"/>
  <c r="U224" i="38" l="1"/>
  <c r="AA224" i="38" s="1"/>
  <c r="CH224" i="38"/>
  <c r="A226" i="38"/>
  <c r="O225" i="38"/>
  <c r="U225" i="38" l="1"/>
  <c r="AA225" i="38" s="1"/>
  <c r="A227" i="38"/>
  <c r="O226" i="38"/>
  <c r="U226" i="38" l="1"/>
  <c r="AA226" i="38" s="1"/>
  <c r="CH226" i="38"/>
  <c r="A228" i="38"/>
  <c r="O227" i="38"/>
  <c r="CH225" i="38"/>
  <c r="U227" i="38" l="1"/>
  <c r="AA227" i="38" s="1"/>
  <c r="CH227" i="38"/>
  <c r="A229" i="38"/>
  <c r="O228" i="38"/>
  <c r="U228" i="38" l="1"/>
  <c r="AA228" i="38" s="1"/>
  <c r="A230" i="38"/>
  <c r="O229" i="38"/>
  <c r="U229" i="38" l="1"/>
  <c r="AA229" i="38" s="1"/>
  <c r="A231" i="38"/>
  <c r="O230" i="38"/>
  <c r="CH228" i="38"/>
  <c r="U230" i="38" l="1"/>
  <c r="AA230" i="38" s="1"/>
  <c r="CH230" i="38"/>
  <c r="A232" i="38"/>
  <c r="O231" i="38"/>
  <c r="CH229" i="38"/>
  <c r="U231" i="38" l="1"/>
  <c r="AA231" i="38" s="1"/>
  <c r="CH231" i="38"/>
  <c r="A233" i="38"/>
  <c r="O232" i="38"/>
  <c r="U232" i="38" l="1"/>
  <c r="AA232" i="38" s="1"/>
  <c r="CH232" i="38"/>
  <c r="A234" i="38"/>
  <c r="O233" i="38"/>
  <c r="U233" i="38" l="1"/>
  <c r="AA233" i="38" s="1"/>
  <c r="CH233" i="38"/>
  <c r="A235" i="38"/>
  <c r="O234" i="38"/>
  <c r="U234" i="38" l="1"/>
  <c r="AA234" i="38" s="1"/>
  <c r="CH234" i="38"/>
  <c r="A236" i="38"/>
  <c r="O235" i="38"/>
  <c r="U235" i="38" l="1"/>
  <c r="AA235" i="38" s="1"/>
  <c r="CH235" i="38"/>
  <c r="A237" i="38"/>
  <c r="O236" i="38"/>
  <c r="U236" i="38" l="1"/>
  <c r="AA236" i="38" s="1"/>
  <c r="CH236" i="38"/>
  <c r="A238" i="38"/>
  <c r="O237" i="38"/>
  <c r="U237" i="38" l="1"/>
  <c r="AA237" i="38" s="1"/>
  <c r="CH237" i="38"/>
  <c r="A239" i="38"/>
  <c r="O238" i="38"/>
  <c r="U238" i="38" l="1"/>
  <c r="AA238" i="38" s="1"/>
  <c r="CH238" i="38"/>
  <c r="A240" i="38"/>
  <c r="O239" i="38"/>
  <c r="U239" i="38" l="1"/>
  <c r="AA239" i="38" s="1"/>
  <c r="CH239" i="38"/>
  <c r="A241" i="38"/>
  <c r="O240" i="38"/>
  <c r="U240" i="38" l="1"/>
  <c r="AA240" i="38" s="1"/>
  <c r="CH240" i="38"/>
  <c r="A242" i="38"/>
  <c r="O241" i="38"/>
  <c r="U241" i="38" l="1"/>
  <c r="AA241" i="38" s="1"/>
  <c r="CH241" i="38"/>
  <c r="A243" i="38"/>
  <c r="O242" i="38"/>
  <c r="A244" i="38" l="1"/>
  <c r="O243" i="38"/>
  <c r="U242" i="38"/>
  <c r="AA242" i="38" s="1"/>
  <c r="CH242" i="38" l="1"/>
  <c r="U243" i="38"/>
  <c r="AA243" i="38" s="1"/>
  <c r="CH243" i="38"/>
  <c r="A245" i="38"/>
  <c r="O244" i="38"/>
  <c r="A246" i="38" l="1"/>
  <c r="O245" i="38"/>
  <c r="U244" i="38"/>
  <c r="AA244" i="38" s="1"/>
  <c r="CH244" i="38"/>
  <c r="U245" i="38" l="1"/>
  <c r="AA245" i="38" s="1"/>
  <c r="CH245" i="38"/>
  <c r="A247" i="38"/>
  <c r="O246" i="38"/>
  <c r="U246" i="38" l="1"/>
  <c r="AA246" i="38" s="1"/>
  <c r="CH246" i="38"/>
  <c r="A248" i="38"/>
  <c r="O247" i="38"/>
  <c r="U247" i="38" l="1"/>
  <c r="AA247" i="38" s="1"/>
  <c r="CH247" i="38"/>
  <c r="A249" i="38"/>
  <c r="O248" i="38"/>
  <c r="U248" i="38" l="1"/>
  <c r="AA248" i="38" s="1"/>
  <c r="CH248" i="38"/>
  <c r="A250" i="38"/>
  <c r="O249" i="38"/>
  <c r="U249" i="38" l="1"/>
  <c r="AA249" i="38" s="1"/>
  <c r="CH249" i="38"/>
  <c r="A251" i="38"/>
  <c r="O250" i="38"/>
  <c r="U250" i="38" l="1"/>
  <c r="AA250" i="38" s="1"/>
  <c r="CH250" i="38"/>
  <c r="A252" i="38"/>
  <c r="O251" i="38"/>
  <c r="U251" i="38" l="1"/>
  <c r="AA251" i="38" s="1"/>
  <c r="CH251" i="38"/>
  <c r="A253" i="38"/>
  <c r="O252" i="38"/>
  <c r="U252" i="38" l="1"/>
  <c r="AA252" i="38" s="1"/>
  <c r="CH252" i="38"/>
  <c r="A254" i="38"/>
  <c r="O253" i="38"/>
  <c r="U253" i="38" l="1"/>
  <c r="AA253" i="38" s="1"/>
  <c r="CH253" i="38"/>
  <c r="A255" i="38"/>
  <c r="O254" i="38"/>
  <c r="U254" i="38" l="1"/>
  <c r="AA254" i="38" s="1"/>
  <c r="CH254" i="38"/>
  <c r="A256" i="38"/>
  <c r="O255" i="38"/>
  <c r="U255" i="38" l="1"/>
  <c r="AA255" i="38" s="1"/>
  <c r="A257" i="38"/>
  <c r="O256" i="38"/>
  <c r="U256" i="38" l="1"/>
  <c r="AA256" i="38" s="1"/>
  <c r="CH256" i="38"/>
  <c r="A258" i="38"/>
  <c r="O257" i="38"/>
  <c r="CH255" i="38"/>
  <c r="U257" i="38" l="1"/>
  <c r="AA257" i="38" s="1"/>
  <c r="A259" i="38"/>
  <c r="O258" i="38"/>
  <c r="U258" i="38" l="1"/>
  <c r="AA258" i="38" s="1"/>
  <c r="CH258" i="38"/>
  <c r="A260" i="38"/>
  <c r="O259" i="38"/>
  <c r="CH257" i="38"/>
  <c r="A261" i="38" l="1"/>
  <c r="O260" i="38"/>
  <c r="U259" i="38"/>
  <c r="AA259" i="38" s="1"/>
  <c r="CH259" i="38"/>
  <c r="U260" i="38" l="1"/>
  <c r="AA260" i="38" s="1"/>
  <c r="A262" i="38"/>
  <c r="O261" i="38"/>
  <c r="U261" i="38" l="1"/>
  <c r="AA261" i="38" s="1"/>
  <c r="CH261" i="38"/>
  <c r="A263" i="38"/>
  <c r="O262" i="38"/>
  <c r="CH260" i="38"/>
  <c r="U262" i="38" l="1"/>
  <c r="AA262" i="38" s="1"/>
  <c r="CH262" i="38"/>
  <c r="A264" i="38"/>
  <c r="O263" i="38"/>
  <c r="U263" i="38" l="1"/>
  <c r="AA263" i="38" s="1"/>
  <c r="CH263" i="38"/>
  <c r="A265" i="38"/>
  <c r="O264" i="38"/>
  <c r="U264" i="38" l="1"/>
  <c r="AA264" i="38" s="1"/>
  <c r="CH264" i="38"/>
  <c r="A266" i="38"/>
  <c r="O265" i="38"/>
  <c r="U265" i="38" l="1"/>
  <c r="AA265" i="38" s="1"/>
  <c r="CH265" i="38"/>
  <c r="A267" i="38"/>
  <c r="O266" i="38"/>
  <c r="CH266" i="38" l="1"/>
  <c r="U266" i="38"/>
  <c r="AA266" i="38" s="1"/>
  <c r="A268" i="38"/>
  <c r="O267" i="38"/>
  <c r="U267" i="38" l="1"/>
  <c r="AA267" i="38" s="1"/>
  <c r="A269" i="38"/>
  <c r="O268" i="38"/>
  <c r="U268" i="38" l="1"/>
  <c r="AA268" i="38" s="1"/>
  <c r="A270" i="38"/>
  <c r="O269" i="38"/>
  <c r="CH267" i="38"/>
  <c r="U269" i="38" l="1"/>
  <c r="AA269" i="38" s="1"/>
  <c r="CH269" i="38"/>
  <c r="A271" i="38"/>
  <c r="O270" i="38"/>
  <c r="CH268" i="38"/>
  <c r="U270" i="38" l="1"/>
  <c r="AA270" i="38" s="1"/>
  <c r="CH270" i="38"/>
  <c r="A272" i="38"/>
  <c r="O271" i="38"/>
  <c r="U271" i="38" l="1"/>
  <c r="AA271" i="38" s="1"/>
  <c r="A273" i="38"/>
  <c r="O272" i="38"/>
  <c r="U272" i="38" l="1"/>
  <c r="AA272" i="38" s="1"/>
  <c r="CH272" i="38"/>
  <c r="A274" i="38"/>
  <c r="O273" i="38"/>
  <c r="CH271" i="38"/>
  <c r="U273" i="38" l="1"/>
  <c r="AA273" i="38" s="1"/>
  <c r="A275" i="38"/>
  <c r="O274" i="38"/>
  <c r="U274" i="38" l="1"/>
  <c r="AA274" i="38" s="1"/>
  <c r="A276" i="38"/>
  <c r="O275" i="38"/>
  <c r="CH273" i="38"/>
  <c r="U275" i="38" l="1"/>
  <c r="AA275" i="38" s="1"/>
  <c r="CH275" i="38"/>
  <c r="A277" i="38"/>
  <c r="O276" i="38"/>
  <c r="CH274" i="38"/>
  <c r="U276" i="38" l="1"/>
  <c r="AA276" i="38" s="1"/>
  <c r="CH276" i="38"/>
  <c r="A278" i="38"/>
  <c r="O277" i="38"/>
  <c r="U277" i="38" l="1"/>
  <c r="AA277" i="38" s="1"/>
  <c r="CH277" i="38"/>
  <c r="A279" i="38"/>
  <c r="O278" i="38"/>
  <c r="U278" i="38" l="1"/>
  <c r="AA278" i="38" s="1"/>
  <c r="CH278" i="38"/>
  <c r="A280" i="38"/>
  <c r="O279" i="38"/>
  <c r="U279" i="38" l="1"/>
  <c r="AA279" i="38" s="1"/>
  <c r="A281" i="38"/>
  <c r="O280" i="38"/>
  <c r="U280" i="38" l="1"/>
  <c r="AA280" i="38" s="1"/>
  <c r="A282" i="38"/>
  <c r="O281" i="38"/>
  <c r="CH279" i="38"/>
  <c r="U281" i="38" l="1"/>
  <c r="AA281" i="38" s="1"/>
  <c r="CH281" i="38"/>
  <c r="A283" i="38"/>
  <c r="O282" i="38"/>
  <c r="CH280" i="38"/>
  <c r="U282" i="38" l="1"/>
  <c r="AA282" i="38" s="1"/>
  <c r="CH282" i="38"/>
  <c r="A284" i="38"/>
  <c r="O283" i="38"/>
  <c r="U283" i="38" l="1"/>
  <c r="AA283" i="38" s="1"/>
  <c r="A285" i="38"/>
  <c r="O284" i="38"/>
  <c r="U284" i="38" l="1"/>
  <c r="AA284" i="38" s="1"/>
  <c r="CH284" i="38"/>
  <c r="A286" i="38"/>
  <c r="O285" i="38"/>
  <c r="CH283" i="38"/>
  <c r="U285" i="38" l="1"/>
  <c r="AA285" i="38" s="1"/>
  <c r="CH285" i="38"/>
  <c r="A287" i="38"/>
  <c r="O286" i="38"/>
  <c r="U286" i="38" l="1"/>
  <c r="AA286" i="38" s="1"/>
  <c r="A288" i="38"/>
  <c r="O287" i="38"/>
  <c r="U287" i="38" l="1"/>
  <c r="AA287" i="38" s="1"/>
  <c r="CH287" i="38"/>
  <c r="A289" i="38"/>
  <c r="O288" i="38"/>
  <c r="CH286" i="38"/>
  <c r="U288" i="38" l="1"/>
  <c r="AA288" i="38" s="1"/>
  <c r="CH288" i="38"/>
  <c r="A290" i="38"/>
  <c r="O289" i="38"/>
  <c r="U289" i="38" l="1"/>
  <c r="AA289" i="38" s="1"/>
  <c r="CH289" i="38"/>
  <c r="A291" i="38"/>
  <c r="O290" i="38"/>
  <c r="U290" i="38" l="1"/>
  <c r="AA290" i="38" s="1"/>
  <c r="CH290" i="38"/>
  <c r="A292" i="38"/>
  <c r="O291" i="38"/>
  <c r="U291" i="38" l="1"/>
  <c r="AA291" i="38" s="1"/>
  <c r="CH291" i="38"/>
  <c r="A293" i="38"/>
  <c r="O292" i="38"/>
  <c r="U292" i="38" l="1"/>
  <c r="AA292" i="38" s="1"/>
  <c r="CH292" i="38"/>
  <c r="A294" i="38"/>
  <c r="O293" i="38"/>
  <c r="U293" i="38" l="1"/>
  <c r="AA293" i="38" s="1"/>
  <c r="CH293" i="38"/>
  <c r="A295" i="38"/>
  <c r="O294" i="38"/>
  <c r="U294" i="38" l="1"/>
  <c r="AA294" i="38" s="1"/>
  <c r="CH294" i="38"/>
  <c r="A296" i="38"/>
  <c r="O295" i="38"/>
  <c r="U295" i="38" l="1"/>
  <c r="AA295" i="38" s="1"/>
  <c r="CH295" i="38"/>
  <c r="A297" i="38"/>
  <c r="O296" i="38"/>
  <c r="U296" i="38" l="1"/>
  <c r="AA296" i="38" s="1"/>
  <c r="CH296" i="38"/>
  <c r="A298" i="38"/>
  <c r="O297" i="38"/>
  <c r="U297" i="38" l="1"/>
  <c r="AA297" i="38" s="1"/>
  <c r="CH297" i="38"/>
  <c r="A299" i="38"/>
  <c r="O298" i="38"/>
  <c r="U298" i="38" l="1"/>
  <c r="AA298" i="38" s="1"/>
  <c r="CH298" i="38"/>
  <c r="A300" i="38"/>
  <c r="O299" i="38"/>
  <c r="U299" i="38" l="1"/>
  <c r="AA299" i="38" s="1"/>
  <c r="CH299" i="38"/>
  <c r="A301" i="38"/>
  <c r="O300" i="38"/>
  <c r="U300" i="38" l="1"/>
  <c r="AA300" i="38" s="1"/>
  <c r="CH300" i="38"/>
  <c r="A302" i="38"/>
  <c r="O302" i="38" s="1"/>
  <c r="O301" i="38"/>
  <c r="U301" i="38" l="1"/>
  <c r="AA301" i="38" s="1"/>
  <c r="CH301" i="38"/>
  <c r="U302" i="38"/>
  <c r="AA302" i="38" s="1"/>
  <c r="CH302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DAF5D0-6AA8-3540-98EB-A73BD39CEEE6}" name="11" type="6" refreshedVersion="6" background="1" saveData="1">
    <textPr codePage="10000" sourceFile="/Users/edlindemann/Downloads/1.txt" thousands=" " tab="0" comma="1">
      <textFields count="1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FACD889-31DA-3A48-97C3-FA44E73EEC2D}" name="12" type="6" refreshedVersion="6" background="1" saveData="1">
    <textPr codePage="10000" sourceFile="/Users/edlindemann/Downloads/1.txt" thousands=" " tab="0" comma="1">
      <textFields count="1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F1C710A0-6FBF-D44C-9846-F0A08F88073F}" name="21" type="6" refreshedVersion="6" background="1" saveData="1">
    <textPr codePage="10000" sourceFile="/Users/edlindemann/Downloads/2.txt" thousands=" " tab="0" comma="1">
      <textFields count="1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901D485B-5F6D-9A4D-9F7F-9B24151E0C46}" name="22" type="6" refreshedVersion="6" background="1" saveData="1">
    <textPr codePage="10000" sourceFile="/Users/edlindemann/Downloads/2.txt" thousands=" " tab="0" comma="1">
      <textFields count="1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7332C679-BE56-4B4C-8587-A3930BD0A5B1}" name="31" type="6" refreshedVersion="6" background="1" saveData="1">
    <textPr codePage="10000" sourceFile="/Users/edlindemann/Downloads/3.txt" thousands=" " tab="0" comma="1">
      <textFields count="1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8E22F815-D7B3-024F-99A8-D126CB32D7F5}" name="32" type="6" refreshedVersion="6" background="1" saveData="1">
    <textPr codePage="10000" sourceFile="/Users/edlindemann/Downloads/3.txt" thousands=" " tab="0" comma="1">
      <textFields count="1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DC082E11-E5B9-0A4B-87FF-970081AB3431}" name="Rt_cases_2020_07_08" type="6" refreshedVersion="6" background="1" saveData="1">
    <textPr codePage="65001" sourceFile="/Users/edlindemann/Documents/--- Erik Eriksen ---/-- Research --/COVID 19/GITHUB/RPT_COVID19/Rt/— 07.SSI —/DK/07.07.2020/Data-Epidemiologiske-Rapport-08072020-h7f8/Rt_cases_2020_07_08.csv" thousands=" " tab="0" semicolon="1">
      <textFields count="4">
        <textField/>
        <textField/>
        <textField/>
        <textField/>
      </textFields>
    </textPr>
  </connection>
  <connection id="8" xr16:uid="{9DA4AE6C-EC81-E849-8A52-9C546F72DE4B}" name="Rt_indlagte_2020_07_08" type="6" refreshedVersion="6" background="1" saveData="1">
    <textPr codePage="65001" sourceFile="/Users/edlindemann/Documents/--- Erik Eriksen ---/-- Research --/COVID 19/GITHUB/RPT_COVID19/Rt/— 07.SSI —/DK/07.07.2020/Data-Epidemiologiske-Rapport-08072020-h7f8/Rt_indlagte_2020_07_08.csv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<sst xmlns="http://schemas.openxmlformats.org/spreadsheetml/2006/main" count="20077" uniqueCount="1017">
  <si>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</si>
  <si>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</si>
  <si>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</si>
  <si>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</si>
  <si>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</si>
  <si>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</si>
  <si>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</si>
  <si>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</si>
  <si>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</si>
  <si>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</si>
  <si>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</si>
  <si>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</si>
  <si>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</si>
  <si>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</si>
  <si>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</si>
  <si>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</si>
  <si>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</si>
  <si>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</si>
  <si>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</si>
  <si>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</si>
  <si>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</si>
  <si>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</si>
  <si>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</si>
  <si>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</si>
  <si>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</si>
  <si>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</si>
  <si>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</si>
  <si>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</si>
  <si>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</si>
  <si>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</si>
  <si>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</si>
  <si>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</si>
  <si>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</si>
  <si>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</si>
  <si>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</si>
  <si>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</si>
  <si>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</si>
  <si>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</si>
  <si>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</si>
  <si>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</si>
  <si>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</si>
  <si>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</si>
  <si>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</si>
  <si>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</si>
  <si>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</si>
  <si>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</si>
  <si>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</si>
  <si>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</si>
  <si>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</si>
  <si>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</si>
  <si>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</si>
  <si>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</si>
  <si>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</si>
  <si>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</si>
  <si>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</si>
  <si>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</si>
  <si>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</si>
  <si>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</si>
  <si>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</si>
  <si>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</si>
  <si>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</si>
  <si>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</si>
  <si>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</si>
  <si>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</si>
  <si>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</si>
  <si>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</si>
  <si>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</si>
  <si>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</si>
  <si>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</si>
  <si>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</si>
  <si>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</si>
  <si>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</si>
  <si>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</si>
  <si>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</si>
  <si>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</si>
  <si>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</si>
  <si>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</si>
  <si>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</si>
  <si>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</si>
  <si>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</si>
  <si>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Data</t>
  </si>
  <si>
    <t>lwr</t>
  </si>
  <si>
    <t>fit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</si>
  <si>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</si>
  <si>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</si>
  <si>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</si>
  <si>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</si>
  <si>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</si>
  <si>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</si>
  <si>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</si>
  <si>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</si>
  <si>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</si>
  <si>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</si>
  <si>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</si>
  <si>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</si>
  <si>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</si>
  <si>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</si>
  <si>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</si>
  <si>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</si>
  <si>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</si>
  <si>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</si>
  <si>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</si>
  <si>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</si>
  <si>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</si>
  <si>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</si>
  <si>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</si>
  <si>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</si>
  <si>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</si>
  <si>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</si>
  <si>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</si>
  <si>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</si>
  <si>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</si>
  <si>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</si>
  <si>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</si>
  <si>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</si>
  <si>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</si>
  <si>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</si>
  <si>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</si>
  <si>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</si>
  <si>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</si>
  <si>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</si>
  <si>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</si>
  <si>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</si>
  <si>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</si>
  <si>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</si>
  <si>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</si>
  <si>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</si>
  <si>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</si>
  <si>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</si>
  <si>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</si>
  <si>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</si>
  <si>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</si>
  <si>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</si>
  <si>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</si>
  <si>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</si>
  <si>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</si>
  <si>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</si>
  <si>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</si>
  <si>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</si>
  <si>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</si>
  <si>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</si>
  <si>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</si>
  <si>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</si>
  <si>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</si>
  <si>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</si>
  <si>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</si>
  <si>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</si>
  <si>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</si>
  <si>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</si>
  <si>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</si>
  <si>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</si>
  <si>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</si>
  <si>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</si>
  <si>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</si>
  <si>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</si>
  <si>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</si>
  <si>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</si>
  <si>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</si>
  <si>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</si>
  <si>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</si>
  <si>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</si>
  <si>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</si>
  <si>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</si>
  <si>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</si>
  <si>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</si>
  <si>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</si>
  <si>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</si>
  <si>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</si>
  <si>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</si>
  <si>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</si>
  <si>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</si>
  <si>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</si>
  <si>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</si>
  <si>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</si>
  <si>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</si>
  <si>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</si>
  <si>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</si>
  <si>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</si>
  <si>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</si>
  <si>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</si>
  <si>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</si>
  <si>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</si>
  <si>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</si>
  <si>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</si>
  <si>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</si>
  <si>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</si>
  <si>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</si>
  <si>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</si>
  <si>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</si>
  <si>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</si>
  <si>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</si>
  <si>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</si>
  <si>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</si>
  <si>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</si>
  <si>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</si>
  <si>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</si>
  <si>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</si>
  <si>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</si>
  <si>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</si>
  <si>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</si>
  <si>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</si>
  <si>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</si>
  <si>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</si>
  <si>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</si>
  <si>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</si>
  <si>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</si>
  <si>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</si>
  <si>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</si>
  <si>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</si>
  <si>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</si>
  <si>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</si>
  <si>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</si>
  <si>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</si>
  <si>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</si>
  <si>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</si>
  <si>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</si>
  <si>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</si>
  <si>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</si>
  <si>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</si>
  <si>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</si>
  <si>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</si>
  <si>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</si>
  <si>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</si>
  <si>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</si>
  <si>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</si>
  <si>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</si>
  <si>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</si>
  <si>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</si>
  <si>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</si>
  <si>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</si>
  <si>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</si>
  <si>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</si>
  <si>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</si>
  <si>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</si>
  <si>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</si>
  <si>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</si>
  <si>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</si>
  <si>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</si>
  <si>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</si>
  <si>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</si>
  <si>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</si>
  <si>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</si>
  <si>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</si>
  <si>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</si>
  <si>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</si>
  <si>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</si>
  <si>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</si>
  <si>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</si>
  <si>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</si>
  <si>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</si>
  <si>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</si>
  <si>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</si>
  <si>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</si>
  <si>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</si>
  <si>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</si>
  <si>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</si>
  <si>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</si>
  <si>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</si>
  <si>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</si>
  <si>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</si>
  <si>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</si>
  <si>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</si>
  <si>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</si>
  <si>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</si>
  <si>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</si>
  <si>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</si>
  <si>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</si>
  <si>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</si>
  <si>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</si>
  <si>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</si>
  <si>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</si>
  <si>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</si>
  <si>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</si>
  <si>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</si>
  <si>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</si>
  <si>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</si>
  <si>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</si>
  <si>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</si>
  <si>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</si>
  <si>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</si>
  <si>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</si>
  <si>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</si>
  <si>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</si>
  <si>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</si>
  <si>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</si>
  <si>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</si>
  <si>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</si>
  <si>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</si>
  <si>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</si>
  <si>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</si>
  <si>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</si>
  <si>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</si>
  <si>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</si>
  <si>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</si>
  <si>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</si>
  <si>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</si>
  <si>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</si>
  <si>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</si>
  <si>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</si>
  <si>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</si>
  <si>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</si>
  <si>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</si>
  <si>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</si>
  <si>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</si>
  <si>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</si>
  <si>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</si>
  <si>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</si>
  <si>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</si>
  <si>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</si>
  <si>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</si>
  <si>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</si>
  <si>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</si>
  <si>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</si>
  <si>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</si>
  <si>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</si>
  <si>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</si>
  <si>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</si>
  <si>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</si>
  <si>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</si>
  <si>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</si>
  <si>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</si>
  <si>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</si>
  <si>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</si>
  <si>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</si>
  <si>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</si>
  <si>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</si>
  <si>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</si>
  <si>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</si>
  <si>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</si>
  <si>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</si>
  <si>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</si>
  <si>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</si>
  <si>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</si>
  <si>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</si>
  <si>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</si>
  <si>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</si>
  <si>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</si>
  <si>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</si>
  <si>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</si>
  <si>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</si>
  <si>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</si>
  <si>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</si>
  <si>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</si>
  <si>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</si>
  <si>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</si>
  <si>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</si>
  <si>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</si>
  <si>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</si>
  <si>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</si>
  <si>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</si>
  <si>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</si>
  <si>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</si>
  <si>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</si>
  <si>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</si>
  <si>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</si>
  <si>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</si>
  <si>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</si>
  <si>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</si>
  <si>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</si>
  <si>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</si>
  <si>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</si>
  <si>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</si>
  <si>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</si>
  <si>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</si>
  <si>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</si>
  <si>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</si>
  <si>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</si>
  <si>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</si>
  <si>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</si>
  <si>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</si>
  <si>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</si>
  <si>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</si>
  <si>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</si>
  <si>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</si>
  <si>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</si>
  <si>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</si>
  <si>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</si>
  <si>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</si>
  <si>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</si>
  <si>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</si>
  <si>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</si>
  <si>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</si>
  <si>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</si>
  <si>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</si>
  <si>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</si>
  <si>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</si>
  <si>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</si>
  <si>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</si>
  <si>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</si>
  <si>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</si>
  <si>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</si>
  <si>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</si>
  <si>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</si>
  <si>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</si>
  <si>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</si>
  <si>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</si>
  <si>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</si>
  <si>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</si>
  <si>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</si>
  <si>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</si>
  <si>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</si>
  <si>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</si>
  <si>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</si>
  <si>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</si>
  <si>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</si>
  <si>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</si>
  <si>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</si>
  <si>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</si>
  <si>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</si>
  <si>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</si>
  <si>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</si>
  <si>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</si>
  <si>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</si>
  <si>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</si>
  <si>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</si>
  <si>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</si>
  <si>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</si>
  <si>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</si>
  <si>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</si>
  <si>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</si>
  <si>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</si>
  <si>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</si>
  <si>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</si>
  <si>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</si>
  <si>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</si>
  <si>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</si>
  <si>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</si>
  <si>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</si>
  <si>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</si>
  <si>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</si>
  <si>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</si>
  <si>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</si>
  <si>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</si>
  <si>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</si>
  <si>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</si>
  <si>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</si>
  <si>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</si>
  <si>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</si>
  <si>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</si>
  <si>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</si>
  <si>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</si>
  <si>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</si>
  <si>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</si>
  <si>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</si>
  <si>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</si>
  <si>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</si>
  <si>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</si>
  <si>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</si>
  <si>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</si>
  <si>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</si>
  <si>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</si>
  <si>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</si>
  <si>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</si>
  <si>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</si>
  <si>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</si>
  <si>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</si>
  <si>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</si>
  <si>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</si>
  <si>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</si>
  <si>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</si>
  <si>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</si>
  <si>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</si>
  <si>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</si>
  <si>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</si>
  <si>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</si>
  <si>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</si>
  <si>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</si>
  <si>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</si>
  <si>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</si>
  <si>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</si>
  <si>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</si>
  <si>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</si>
  <si>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</si>
  <si>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</si>
  <si>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</si>
  <si>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</si>
  <si>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</si>
  <si>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</si>
  <si>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</si>
  <si>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</si>
  <si>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</si>
  <si>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</si>
  <si>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</si>
  <si>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</si>
  <si>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</si>
  <si>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</si>
  <si>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</si>
  <si>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</si>
  <si>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</si>
  <si>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</si>
  <si>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</si>
  <si>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</si>
  <si>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</si>
  <si>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</si>
  <si>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</si>
  <si>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</si>
  <si>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</si>
  <si>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</si>
  <si>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</si>
  <si>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</si>
  <si>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</si>
  <si>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</si>
  <si>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</si>
  <si>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</si>
  <si>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</si>
  <si>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</si>
  <si>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</si>
  <si>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</si>
  <si>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</si>
  <si>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</si>
  <si>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</si>
  <si>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</si>
  <si>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</si>
  <si>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</si>
  <si>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</si>
  <si>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</si>
  <si>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</si>
  <si>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</si>
  <si>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</si>
  <si>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</si>
  <si>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</si>
  <si>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</si>
  <si>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</si>
  <si>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</si>
  <si>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</si>
  <si>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</si>
  <si>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</si>
  <si>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</si>
  <si>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</si>
  <si>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</si>
  <si>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</si>
  <si>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</si>
  <si>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</si>
  <si>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</si>
  <si>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</si>
  <si>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</si>
  <si>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</si>
  <si>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</si>
  <si>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</si>
  <si>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</si>
  <si>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</si>
  <si>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</si>
  <si>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</si>
  <si>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</si>
  <si>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</si>
  <si>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</si>
  <si>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</si>
  <si>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</si>
  <si>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</si>
  <si>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</si>
  <si>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</si>
  <si>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</si>
  <si>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</si>
  <si>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</si>
  <si>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</si>
  <si>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</si>
  <si>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</si>
  <si>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</si>
  <si>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</si>
  <si>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</si>
  <si>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</si>
  <si>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</si>
  <si>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</si>
  <si>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</si>
  <si>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</si>
  <si>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</si>
  <si>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</si>
  <si>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</si>
  <si>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</si>
  <si>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</si>
  <si>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</si>
  <si>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</si>
  <si>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</si>
  <si>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</si>
  <si>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</si>
  <si>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</si>
  <si>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</si>
  <si>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</si>
  <si>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</si>
  <si>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</si>
  <si>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</si>
  <si>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</si>
  <si>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</si>
  <si>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</si>
  <si>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</si>
  <si>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</si>
  <si>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</si>
  <si>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</si>
  <si>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</si>
  <si>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</si>
  <si>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</si>
  <si>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</si>
  <si>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</si>
  <si>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</si>
  <si>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</si>
  <si>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</si>
  <si>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</si>
  <si>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</si>
  <si>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</si>
  <si>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</si>
  <si>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</si>
  <si>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</si>
  <si>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</si>
  <si>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</si>
  <si>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</si>
  <si>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</si>
  <si>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</si>
  <si>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</si>
  <si>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</si>
  <si>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</si>
  <si>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</si>
  <si>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</si>
  <si>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</si>
  <si>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</si>
  <si>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</si>
  <si>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</si>
  <si>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</si>
  <si>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</si>
  <si>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</si>
  <si>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</si>
  <si>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</si>
  <si>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</si>
  <si>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</si>
  <si>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</si>
  <si>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</si>
  <si>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</si>
  <si>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</si>
  <si>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</si>
  <si>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</si>
  <si>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</si>
  <si>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</si>
  <si>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</si>
  <si>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</si>
  <si>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</si>
  <si>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</si>
  <si>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</si>
  <si>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</si>
  <si>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</si>
  <si>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</si>
  <si>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</si>
  <si>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</si>
  <si>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</si>
  <si>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</si>
  <si>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</si>
  <si>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</si>
  <si>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</si>
  <si>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</si>
  <si>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</si>
  <si>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</si>
  <si>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</si>
  <si>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</si>
  <si>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</si>
  <si>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</si>
  <si>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</si>
  <si>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</si>
  <si>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</si>
  <si>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</si>
  <si>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</si>
  <si>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</si>
  <si>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</si>
  <si>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</si>
  <si>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</si>
  <si>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</si>
  <si>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</si>
  <si>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</si>
  <si>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</si>
  <si>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</si>
  <si>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</si>
  <si>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</si>
  <si>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</si>
  <si>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</si>
  <si>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</si>
  <si>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</si>
  <si>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</si>
  <si>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</si>
  <si>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</si>
  <si>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</si>
  <si>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</si>
  <si>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</si>
  <si>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</si>
  <si>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</si>
  <si>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</si>
  <si>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</si>
  <si>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</si>
  <si>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</si>
  <si>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</si>
  <si>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</si>
  <si>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</si>
  <si>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</si>
  <si>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</si>
  <si>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</si>
  <si>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</si>
  <si>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</si>
  <si>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</si>
  <si>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</si>
  <si>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</si>
  <si>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</si>
  <si>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</si>
  <si>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</si>
  <si>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</si>
  <si>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</si>
  <si>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</si>
  <si>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</si>
  <si>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</si>
  <si>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</si>
  <si>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</si>
  <si>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</si>
  <si>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</si>
  <si>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</si>
  <si>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</si>
  <si>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</si>
  <si>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</si>
  <si>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</si>
  <si>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</si>
  <si>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</si>
  <si>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</si>
  <si>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</si>
  <si>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</si>
  <si>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</si>
  <si>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</si>
  <si>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</si>
  <si>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</si>
  <si>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</si>
  <si>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</si>
  <si>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</si>
  <si>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</si>
  <si>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</si>
  <si>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</si>
  <si>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</si>
  <si>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</si>
  <si>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</si>
  <si>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</si>
  <si>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</si>
  <si>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</si>
  <si>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</si>
  <si>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</si>
  <si>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</si>
  <si>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</si>
  <si>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</si>
  <si>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</si>
  <si>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</si>
  <si>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</si>
  <si>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</si>
  <si>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</si>
  <si>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</si>
  <si>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</si>
  <si>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</si>
  <si>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</si>
  <si>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</si>
  <si>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</si>
  <si>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</si>
  <si>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</si>
  <si>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</si>
  <si>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</si>
  <si>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</si>
  <si>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</si>
  <si>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</si>
  <si>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</si>
  <si>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</si>
  <si>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</si>
  <si>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</si>
  <si>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</si>
  <si>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</si>
  <si>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</si>
  <si>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</si>
  <si>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</si>
  <si>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</si>
  <si>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</si>
  <si>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</si>
  <si>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</si>
  <si>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</si>
  <si>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</si>
  <si>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</si>
  <si>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</si>
  <si>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</si>
  <si>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</si>
  <si>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</si>
  <si>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</si>
  <si>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</si>
  <si>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</si>
  <si>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</si>
  <si>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</si>
  <si>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</si>
  <si>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</si>
  <si>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</si>
  <si>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</si>
  <si>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</si>
  <si>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</si>
  <si>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</si>
  <si>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</si>
  <si>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</si>
  <si>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</si>
  <si>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</si>
  <si>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</si>
  <si>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</si>
  <si>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</si>
  <si>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</si>
  <si>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</si>
  <si>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</si>
  <si>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</si>
  <si>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</si>
  <si>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</si>
  <si>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</si>
  <si>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</si>
  <si>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</si>
  <si>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</si>
  <si>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</si>
  <si>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</si>
  <si>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</si>
  <si>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</si>
  <si>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</si>
  <si>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</si>
  <si>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</si>
  <si>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</si>
  <si>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</si>
  <si>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</si>
  <si>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</si>
  <si>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</si>
  <si>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</si>
  <si>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</si>
  <si>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</si>
  <si>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</si>
  <si>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</si>
  <si>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</si>
  <si>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</si>
  <si>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</si>
  <si>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</si>
  <si>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</si>
  <si>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</si>
  <si>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</si>
  <si>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</si>
  <si>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</si>
  <si>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</si>
  <si>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</si>
  <si>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</si>
  <si>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</si>
  <si>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</si>
  <si>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</si>
  <si>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</si>
  <si>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</si>
  <si>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</si>
  <si>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</si>
  <si>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</si>
  <si>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</si>
  <si>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</si>
  <si>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</si>
  <si>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</si>
  <si>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</si>
  <si>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</si>
  <si>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</si>
  <si>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</si>
  <si>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</si>
  <si>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</si>
  <si>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</si>
  <si>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</si>
  <si>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</si>
  <si>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</si>
  <si>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</si>
  <si>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</si>
  <si>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</si>
  <si>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</si>
  <si>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</si>
  <si>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</si>
  <si>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</si>
  <si>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</si>
  <si>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</si>
  <si>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</si>
  <si>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</si>
  <si>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</si>
  <si>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</si>
  <si>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</si>
  <si>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</si>
  <si>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</si>
  <si>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</si>
  <si>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</si>
  <si>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</si>
  <si>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</si>
  <si>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</si>
  <si>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</si>
  <si>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</si>
  <si>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</si>
  <si>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</si>
  <si>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</si>
  <si>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</si>
  <si>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</si>
  <si>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</si>
  <si>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</si>
  <si>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</si>
  <si>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</si>
  <si>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</si>
  <si>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</si>
  <si>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</si>
  <si>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</si>
  <si>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</si>
  <si>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</si>
  <si>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</si>
  <si>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</si>
  <si>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</si>
  <si>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</si>
  <si>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</si>
  <si>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</si>
  <si>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</si>
  <si>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</si>
  <si>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</si>
  <si>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</si>
  <si>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</si>
  <si>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</si>
  <si>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</si>
  <si>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</si>
  <si>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</si>
  <si>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</si>
  <si>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</si>
  <si>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</si>
  <si>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</si>
  <si>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</si>
  <si>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</si>
  <si>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</si>
  <si>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</si>
  <si>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</si>
  <si>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</si>
  <si>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</si>
  <si>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</si>
  <si>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</si>
  <si>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</si>
  <si>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</si>
  <si>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</si>
  <si>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</si>
  <si>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</si>
  <si>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</si>
  <si>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</si>
  <si>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</si>
  <si>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</si>
  <si>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</si>
  <si>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</si>
  <si>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</si>
  <si>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</si>
  <si>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</si>
  <si>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</si>
  <si>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</si>
  <si>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</si>
  <si>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</si>
  <si>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</si>
  <si>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</si>
  <si>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</si>
  <si>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</si>
  <si>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</si>
  <si>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</si>
  <si>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</si>
  <si>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</si>
  <si>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</si>
  <si>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</si>
  <si>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</si>
  <si>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</si>
  <si>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</si>
  <si>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</si>
  <si>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</si>
  <si>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</si>
  <si>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</si>
  <si>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</si>
  <si>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</si>
  <si>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</si>
  <si>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</si>
  <si>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</si>
  <si>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</si>
  <si>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</si>
  <si>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</si>
  <si>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</si>
  <si>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</si>
  <si>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</si>
  <si>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</si>
  <si>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</si>
  <si>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</si>
  <si>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</si>
  <si>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</si>
  <si>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</si>
  <si>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</si>
  <si>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</si>
  <si>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</si>
  <si>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</si>
  <si>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</si>
  <si>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</si>
  <si>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</si>
  <si>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</si>
  <si>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</si>
  <si>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</si>
  <si>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</si>
  <si>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</si>
  <si>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</si>
  <si>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</si>
  <si>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</si>
  <si>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</si>
  <si>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</si>
  <si>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</si>
  <si>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</si>
  <si>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</si>
  <si>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</si>
  <si>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</si>
  <si>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</si>
  <si>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</si>
  <si>
    <t>date</t>
  </si>
  <si>
    <t>date_sample</t>
  </si>
  <si>
    <t>estimate</t>
  </si>
  <si>
    <t>uncertainty_lower</t>
  </si>
  <si>
    <t>uncertainty_upper</t>
  </si>
  <si>
    <t>1,8</t>
  </si>
  <si>
    <t>1,3</t>
  </si>
  <si>
    <t>2,3</t>
  </si>
  <si>
    <t>1,0</t>
  </si>
  <si>
    <t>1,6</t>
  </si>
  <si>
    <t>0,8</t>
  </si>
  <si>
    <t>1,1</t>
  </si>
  <si>
    <t>0,7</t>
  </si>
  <si>
    <t>0,9</t>
  </si>
  <si>
    <t>0,6</t>
  </si>
  <si>
    <t>1,2</t>
  </si>
  <si>
    <t>1,4</t>
  </si>
  <si>
    <t>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</si>
</sst>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DejaVu Sans"/>
    </font>
    <font>
      <sz val="11"/>
      <color rgb="FF333333"/>
      <name val="DejaVu Sans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24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5"/>
    <xf numFmtId="0" fontId="9" fillId="0" borderId="4" xfId="5" applyBorder="1"/>
    <xf numFmtId="0" fontId="9" fillId="2" borderId="4" xfId="5" applyFill="1" applyBorder="1"/>
    <xf numFmtId="0" fontId="9" fillId="0" borderId="4" xfId="5" applyBorder="1" applyAlignment="1">
      <alignment horizontal="center"/>
    </xf>
    <xf numFmtId="0" fontId="9" fillId="0" borderId="4" xfId="5" applyFill="1" applyBorder="1"/>
    <xf numFmtId="14" fontId="13" fillId="0" borderId="4" xfId="5" applyNumberFormat="1" applyFont="1" applyBorder="1" applyAlignment="1">
      <alignment horizontal="center" vertical="center"/>
    </xf>
    <xf numFmtId="0" fontId="9" fillId="0" borderId="4" xfId="5" applyFill="1" applyBorder="1" applyAlignment="1">
      <alignment horizontal="center"/>
    </xf>
    <xf numFmtId="10" fontId="9" fillId="0" borderId="4" xfId="5" applyNumberFormat="1" applyBorder="1" applyAlignment="1">
      <alignment horizontal="center"/>
    </xf>
    <xf numFmtId="0" fontId="9" fillId="0" borderId="0" xfId="5" applyAlignment="1">
      <alignment horizontal="right"/>
    </xf>
    <xf numFmtId="0" fontId="0" fillId="0" borderId="0" xfId="0" applyAlignment="1">
      <alignment horizontal="right"/>
    </xf>
    <xf numFmtId="0" fontId="15" fillId="11" borderId="11" xfId="5" applyFont="1" applyFill="1" applyBorder="1" applyAlignment="1">
      <alignment horizontal="right"/>
    </xf>
    <xf numFmtId="0" fontId="15" fillId="11" borderId="10" xfId="5" applyFont="1" applyFill="1" applyBorder="1" applyAlignment="1">
      <alignment horizontal="right"/>
    </xf>
    <xf numFmtId="10" fontId="15" fillId="11" borderId="11" xfId="5" applyNumberFormat="1" applyFont="1" applyFill="1" applyBorder="1" applyAlignment="1">
      <alignment horizontal="right"/>
    </xf>
    <xf numFmtId="0" fontId="15" fillId="7" borderId="11" xfId="5" applyFont="1" applyFill="1" applyBorder="1" applyAlignment="1">
      <alignment horizontal="right"/>
    </xf>
    <xf numFmtId="0" fontId="15" fillId="7" borderId="10" xfId="5" applyFont="1" applyFill="1" applyBorder="1" applyAlignment="1">
      <alignment horizontal="right"/>
    </xf>
    <xf numFmtId="0" fontId="15" fillId="8" borderId="11" xfId="5" applyFont="1" applyFill="1" applyBorder="1" applyAlignment="1">
      <alignment horizontal="right"/>
    </xf>
    <xf numFmtId="0" fontId="15" fillId="8" borderId="10" xfId="5" applyFont="1" applyFill="1" applyBorder="1" applyAlignment="1">
      <alignment horizontal="right"/>
    </xf>
    <xf numFmtId="0" fontId="15" fillId="13" borderId="11" xfId="5" applyFont="1" applyFill="1" applyBorder="1" applyAlignment="1">
      <alignment horizontal="right"/>
    </xf>
    <xf numFmtId="0" fontId="15" fillId="13" borderId="10" xfId="5" applyFont="1" applyFill="1" applyBorder="1" applyAlignment="1">
      <alignment horizontal="right"/>
    </xf>
    <xf numFmtId="10" fontId="15" fillId="7" borderId="11" xfId="5" applyNumberFormat="1" applyFont="1" applyFill="1" applyBorder="1" applyAlignment="1">
      <alignment horizontal="right"/>
    </xf>
    <xf numFmtId="0" fontId="14" fillId="0" borderId="4" xfId="5" applyFont="1" applyBorder="1" applyAlignment="1">
      <alignment horizontal="right"/>
    </xf>
    <xf numFmtId="10" fontId="15" fillId="8" borderId="11" xfId="5" applyNumberFormat="1" applyFont="1" applyFill="1" applyBorder="1" applyAlignment="1">
      <alignment horizontal="right"/>
    </xf>
    <xf numFmtId="10" fontId="15" fillId="8" borderId="10" xfId="5" applyNumberFormat="1" applyFont="1" applyFill="1" applyBorder="1" applyAlignment="1">
      <alignment horizontal="right"/>
    </xf>
    <xf numFmtId="10" fontId="15" fillId="13" borderId="11" xfId="5" applyNumberFormat="1" applyFont="1" applyFill="1" applyBorder="1" applyAlignment="1">
      <alignment horizontal="right"/>
    </xf>
    <xf numFmtId="10" fontId="15" fillId="13" borderId="10" xfId="5" applyNumberFormat="1" applyFont="1" applyFill="1" applyBorder="1" applyAlignment="1">
      <alignment horizontal="right"/>
    </xf>
    <xf numFmtId="10" fontId="15" fillId="2" borderId="11" xfId="5" applyNumberFormat="1" applyFont="1" applyFill="1" applyBorder="1" applyAlignment="1">
      <alignment horizontal="right"/>
    </xf>
    <xf numFmtId="10" fontId="15" fillId="2" borderId="10" xfId="5" applyNumberFormat="1" applyFont="1" applyFill="1" applyBorder="1" applyAlignment="1">
      <alignment horizontal="right"/>
    </xf>
    <xf numFmtId="0" fontId="16" fillId="5" borderId="3" xfId="5" applyFont="1" applyFill="1" applyBorder="1" applyAlignment="1">
      <alignment horizontal="right"/>
    </xf>
    <xf numFmtId="0" fontId="17" fillId="0" borderId="0" xfId="5" applyFont="1" applyAlignment="1">
      <alignment horizontal="right"/>
    </xf>
    <xf numFmtId="0" fontId="18" fillId="0" borderId="0" xfId="0" applyFont="1" applyAlignment="1">
      <alignment horizontal="right"/>
    </xf>
    <xf numFmtId="0" fontId="16" fillId="5" borderId="9" xfId="5" applyFont="1" applyFill="1" applyBorder="1" applyAlignment="1">
      <alignment horizontal="right"/>
    </xf>
    <xf numFmtId="0" fontId="16" fillId="9" borderId="3" xfId="5" applyFont="1" applyFill="1" applyBorder="1" applyAlignment="1">
      <alignment horizontal="right"/>
    </xf>
    <xf numFmtId="14" fontId="13" fillId="0" borderId="4" xfId="5" applyNumberFormat="1" applyFont="1" applyBorder="1" applyAlignment="1">
      <alignment horizontal="right" vertical="center"/>
    </xf>
    <xf numFmtId="0" fontId="12" fillId="0" borderId="3" xfId="5" applyFont="1" applyBorder="1" applyAlignment="1">
      <alignment horizontal="right"/>
    </xf>
    <xf numFmtId="0" fontId="19" fillId="6" borderId="9" xfId="5" applyFont="1" applyFill="1" applyBorder="1" applyAlignment="1">
      <alignment horizontal="right"/>
    </xf>
    <xf numFmtId="0" fontId="17" fillId="0" borderId="0" xfId="5" applyFont="1"/>
    <xf numFmtId="0" fontId="18" fillId="0" borderId="0" xfId="0" applyFont="1"/>
    <xf numFmtId="0" fontId="19" fillId="10" borderId="9" xfId="5" applyFont="1" applyFill="1" applyBorder="1" applyAlignment="1">
      <alignment horizontal="right"/>
    </xf>
    <xf numFmtId="0" fontId="19" fillId="12" borderId="4" xfId="5" applyFont="1" applyFill="1" applyBorder="1" applyAlignment="1">
      <alignment horizontal="right"/>
    </xf>
    <xf numFmtId="0" fontId="15" fillId="8" borderId="10" xfId="5" applyNumberFormat="1" applyFont="1" applyFill="1" applyBorder="1" applyAlignment="1">
      <alignment horizontal="right"/>
    </xf>
    <xf numFmtId="0" fontId="15" fillId="13" borderId="10" xfId="5" applyNumberFormat="1" applyFont="1" applyFill="1" applyBorder="1" applyAlignment="1">
      <alignment horizontal="right"/>
    </xf>
    <xf numFmtId="0" fontId="15" fillId="2" borderId="10" xfId="5" applyNumberFormat="1" applyFont="1" applyFill="1" applyBorder="1" applyAlignment="1">
      <alignment horizontal="right"/>
    </xf>
    <xf numFmtId="0" fontId="20" fillId="0" borderId="0" xfId="0" applyFont="1"/>
    <xf numFmtId="10" fontId="15" fillId="15" borderId="11" xfId="5" applyNumberFormat="1" applyFont="1" applyFill="1" applyBorder="1" applyAlignment="1">
      <alignment horizontal="right"/>
    </xf>
    <xf numFmtId="10" fontId="15" fillId="15" borderId="10" xfId="5" applyNumberFormat="1" applyFont="1" applyFill="1" applyBorder="1" applyAlignment="1">
      <alignment horizontal="right"/>
    </xf>
    <xf numFmtId="0" fontId="15" fillId="15" borderId="10" xfId="5" applyNumberFormat="1" applyFont="1" applyFill="1" applyBorder="1" applyAlignment="1">
      <alignment horizontal="right"/>
    </xf>
    <xf numFmtId="0" fontId="22" fillId="16" borderId="3" xfId="5" applyFont="1" applyFill="1" applyBorder="1" applyAlignment="1">
      <alignment horizontal="right"/>
    </xf>
    <xf numFmtId="14" fontId="22" fillId="2" borderId="3" xfId="5" applyNumberFormat="1" applyFont="1" applyFill="1" applyBorder="1" applyAlignment="1">
      <alignment horizontal="right"/>
    </xf>
    <xf numFmtId="0" fontId="20" fillId="0" borderId="0" xfId="0" applyFont="1" applyAlignment="1">
      <alignment horizontal="center" vertical="center" wrapText="1"/>
    </xf>
    <xf numFmtId="0" fontId="20" fillId="17" borderId="3" xfId="0" applyFont="1" applyFill="1" applyBorder="1" applyAlignment="1">
      <alignment horizontal="center" vertical="center" wrapText="1"/>
    </xf>
    <xf numFmtId="0" fontId="21" fillId="6" borderId="9" xfId="5" applyFont="1" applyFill="1" applyBorder="1" applyAlignment="1">
      <alignment horizontal="right"/>
    </xf>
    <xf numFmtId="0" fontId="21" fillId="12" borderId="6" xfId="5" applyFont="1" applyFill="1" applyBorder="1" applyAlignment="1">
      <alignment horizontal="right"/>
    </xf>
    <xf numFmtId="0" fontId="21" fillId="12" borderId="4" xfId="5" applyFont="1" applyFill="1" applyBorder="1" applyAlignment="1">
      <alignment horizontal="right"/>
    </xf>
    <xf numFmtId="0" fontId="23" fillId="14" borderId="3" xfId="5" applyFont="1" applyFill="1" applyBorder="1" applyAlignment="1">
      <alignment horizontal="right"/>
    </xf>
    <xf numFmtId="0" fontId="22" fillId="3" borderId="2" xfId="0" applyFont="1" applyFill="1" applyBorder="1" applyAlignment="1">
      <alignment horizontal="right" vertical="center" wrapText="1"/>
    </xf>
    <xf numFmtId="0" fontId="22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24" fillId="0" borderId="0" xfId="6"/>
    <xf numFmtId="0" fontId="25" fillId="0" borderId="0" xfId="0" applyFont="1"/>
    <xf numFmtId="14" fontId="25" fillId="0" borderId="0" xfId="0" applyNumberFormat="1" applyFont="1"/>
    <xf numFmtId="0" fontId="26" fillId="0" borderId="0" xfId="0" applyFont="1"/>
    <xf numFmtId="0" fontId="12" fillId="0" borderId="6" xfId="5" applyNumberFormat="1" applyFont="1" applyBorder="1" applyAlignment="1">
      <alignment horizontal="center"/>
    </xf>
    <xf numFmtId="0" fontId="12" fillId="0" borderId="7" xfId="5" applyNumberFormat="1" applyFont="1" applyBorder="1" applyAlignment="1">
      <alignment horizontal="center"/>
    </xf>
    <xf numFmtId="0" fontId="12" fillId="0" borderId="8" xfId="5" applyNumberFormat="1" applyFont="1" applyBorder="1" applyAlignment="1">
      <alignment horizontal="center"/>
    </xf>
    <xf numFmtId="0" fontId="10" fillId="0" borderId="6" xfId="5" applyNumberFormat="1" applyFont="1" applyBorder="1" applyAlignment="1">
      <alignment horizontal="center"/>
    </xf>
    <xf numFmtId="0" fontId="10" fillId="0" borderId="7" xfId="5" applyNumberFormat="1" applyFont="1" applyBorder="1" applyAlignment="1">
      <alignment horizontal="center"/>
    </xf>
    <xf numFmtId="0" fontId="10" fillId="0" borderId="8" xfId="5" applyNumberFormat="1" applyFont="1" applyBorder="1" applyAlignment="1">
      <alignment horizontal="center"/>
    </xf>
    <xf numFmtId="14" fontId="22" fillId="7" borderId="12" xfId="0" applyNumberFormat="1" applyFont="1" applyFill="1" applyBorder="1" applyAlignment="1">
      <alignment horizontal="center" vertical="center" wrapText="1"/>
    </xf>
    <xf numFmtId="14" fontId="22" fillId="7" borderId="13" xfId="0" applyNumberFormat="1" applyFont="1" applyFill="1" applyBorder="1" applyAlignment="1">
      <alignment horizontal="center" vertical="center" wrapText="1"/>
    </xf>
    <xf numFmtId="14" fontId="22" fillId="7" borderId="5" xfId="0" applyNumberFormat="1" applyFont="1" applyFill="1" applyBorder="1" applyAlignment="1">
      <alignment horizontal="center" vertical="center" wrapText="1"/>
    </xf>
    <xf numFmtId="14" fontId="22" fillId="11" borderId="12" xfId="0" applyNumberFormat="1" applyFont="1" applyFill="1" applyBorder="1" applyAlignment="1">
      <alignment horizontal="center" vertical="center" wrapText="1"/>
    </xf>
    <xf numFmtId="14" fontId="22" fillId="11" borderId="13" xfId="0" applyNumberFormat="1" applyFont="1" applyFill="1" applyBorder="1" applyAlignment="1">
      <alignment horizontal="center" vertical="center" wrapText="1"/>
    </xf>
    <xf numFmtId="14" fontId="22" fillId="11" borderId="5" xfId="0" applyNumberFormat="1" applyFont="1" applyFill="1" applyBorder="1" applyAlignment="1">
      <alignment horizontal="center" vertical="center" wrapText="1"/>
    </xf>
    <xf numFmtId="14" fontId="0" fillId="3" borderId="0" xfId="0" applyNumberFormat="1" applyFill="1"/>
    <xf numFmtId="0" fontId="0" fillId="3" borderId="0" xfId="0" applyFill="1"/>
    <xf numFmtId="2" fontId="0" fillId="0" borderId="0" xfId="0" applyNumberFormat="1"/>
  </cellXfs>
  <cellStyles count="7">
    <cellStyle name="Hyperlink" xfId="6" builtinId="8"/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window.listViewerCallback(26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47" Type="http://schemas.openxmlformats.org/officeDocument/2006/relationships/hyperlink" Target="javascript:window.listViewerCallback(47,%2017)" TargetMode="External"/><Relationship Id="rId63" Type="http://schemas.openxmlformats.org/officeDocument/2006/relationships/hyperlink" Target="javascript:window.listViewerCallback(63,%2017)" TargetMode="External"/><Relationship Id="rId68" Type="http://schemas.openxmlformats.org/officeDocument/2006/relationships/hyperlink" Target="javascript:window.listViewerCallback(68,%2017)" TargetMode="External"/><Relationship Id="rId84" Type="http://schemas.openxmlformats.org/officeDocument/2006/relationships/hyperlink" Target="javascript:window.listViewerCallback(84,%2017)" TargetMode="External"/><Relationship Id="rId89" Type="http://schemas.openxmlformats.org/officeDocument/2006/relationships/hyperlink" Target="javascript:window.listViewerCallback(89,%2017)" TargetMode="External"/><Relationship Id="rId16" Type="http://schemas.openxmlformats.org/officeDocument/2006/relationships/hyperlink" Target="javascript:window.listViewerCallback(16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3" Type="http://schemas.openxmlformats.org/officeDocument/2006/relationships/hyperlink" Target="javascript:window.listViewerCallback(3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25" Type="http://schemas.openxmlformats.org/officeDocument/2006/relationships/hyperlink" Target="javascript:window.listViewerCallback(25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46" Type="http://schemas.openxmlformats.org/officeDocument/2006/relationships/hyperlink" Target="javascript:window.listViewerCallback(46,%2017)" TargetMode="External"/><Relationship Id="rId59" Type="http://schemas.openxmlformats.org/officeDocument/2006/relationships/hyperlink" Target="javascript:window.listViewerCallback(59,%2017)" TargetMode="External"/><Relationship Id="rId67" Type="http://schemas.openxmlformats.org/officeDocument/2006/relationships/hyperlink" Target="javascript:window.listViewerCallback(67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54" Type="http://schemas.openxmlformats.org/officeDocument/2006/relationships/hyperlink" Target="javascript:window.listViewerCallback(54,%2017)" TargetMode="External"/><Relationship Id="rId62" Type="http://schemas.openxmlformats.org/officeDocument/2006/relationships/hyperlink" Target="javascript:window.listViewerCallback(62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15" Type="http://schemas.openxmlformats.org/officeDocument/2006/relationships/hyperlink" Target="javascript:window.listViewerCallback(15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36" Type="http://schemas.openxmlformats.org/officeDocument/2006/relationships/hyperlink" Target="javascript:window.listViewerCallback(36,%2017)" TargetMode="External"/><Relationship Id="rId49" Type="http://schemas.openxmlformats.org/officeDocument/2006/relationships/hyperlink" Target="javascript:window.listViewerCallback(49,%2017)" TargetMode="External"/><Relationship Id="rId57" Type="http://schemas.openxmlformats.org/officeDocument/2006/relationships/hyperlink" Target="javascript:window.listViewerCallback(5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44" Type="http://schemas.openxmlformats.org/officeDocument/2006/relationships/hyperlink" Target="javascript:window.listViewerCallback(44,%2017)" TargetMode="External"/><Relationship Id="rId52" Type="http://schemas.openxmlformats.org/officeDocument/2006/relationships/hyperlink" Target="javascript:window.listViewerCallback(52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window.listViewerCallback(26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47" Type="http://schemas.openxmlformats.org/officeDocument/2006/relationships/hyperlink" Target="javascript:window.listViewerCallback(47,%2017)" TargetMode="External"/><Relationship Id="rId63" Type="http://schemas.openxmlformats.org/officeDocument/2006/relationships/hyperlink" Target="javascript:window.listViewerCallback(63,%2017)" TargetMode="External"/><Relationship Id="rId68" Type="http://schemas.openxmlformats.org/officeDocument/2006/relationships/hyperlink" Target="javascript:window.listViewerCallback(68,%2017)" TargetMode="External"/><Relationship Id="rId84" Type="http://schemas.openxmlformats.org/officeDocument/2006/relationships/hyperlink" Target="javascript:window.listViewerCallback(84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15" Type="http://schemas.openxmlformats.org/officeDocument/2006/relationships/hyperlink" Target="javascript:window.listViewerCallback(15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36" Type="http://schemas.openxmlformats.org/officeDocument/2006/relationships/hyperlink" Target="javascript:window.listViewerCallback(36,%2017)" TargetMode="External"/><Relationship Id="rId49" Type="http://schemas.openxmlformats.org/officeDocument/2006/relationships/hyperlink" Target="javascript:window.listViewerCallback(49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14" Type="http://schemas.openxmlformats.org/officeDocument/2006/relationships/hyperlink" Target="javascript:window.listViewerCallback(114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44" Type="http://schemas.openxmlformats.org/officeDocument/2006/relationships/hyperlink" Target="javascript:window.listViewerCallback(44,%2017)" TargetMode="External"/><Relationship Id="rId52" Type="http://schemas.openxmlformats.org/officeDocument/2006/relationships/hyperlink" Target="javascript:window.listViewerCallback(52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window.listViewerCallback(26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47" Type="http://schemas.openxmlformats.org/officeDocument/2006/relationships/hyperlink" Target="javascript:window.listViewerCallback(47,%2017)" TargetMode="External"/><Relationship Id="rId63" Type="http://schemas.openxmlformats.org/officeDocument/2006/relationships/hyperlink" Target="javascript:window.listViewerCallback(63,%2017)" TargetMode="External"/><Relationship Id="rId68" Type="http://schemas.openxmlformats.org/officeDocument/2006/relationships/hyperlink" Target="javascript:window.listViewerCallback(68,%2017)" TargetMode="External"/><Relationship Id="rId84" Type="http://schemas.openxmlformats.org/officeDocument/2006/relationships/hyperlink" Target="javascript:window.listViewerCallback(84,%2017)" TargetMode="External"/><Relationship Id="rId89" Type="http://schemas.openxmlformats.org/officeDocument/2006/relationships/hyperlink" Target="javascript:window.listViewerCallback(89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54" Type="http://schemas.openxmlformats.org/officeDocument/2006/relationships/hyperlink" Target="javascript:window.listViewerCallback(54,%2017)" TargetMode="External"/><Relationship Id="rId62" Type="http://schemas.openxmlformats.org/officeDocument/2006/relationships/hyperlink" Target="javascript:window.listViewerCallback(62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15" Type="http://schemas.openxmlformats.org/officeDocument/2006/relationships/hyperlink" Target="javascript:window.listViewerCallback(15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36" Type="http://schemas.openxmlformats.org/officeDocument/2006/relationships/hyperlink" Target="javascript:window.listViewerCallback(36,%2017)" TargetMode="External"/><Relationship Id="rId49" Type="http://schemas.openxmlformats.org/officeDocument/2006/relationships/hyperlink" Target="javascript:window.listViewerCallback(49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44" Type="http://schemas.openxmlformats.org/officeDocument/2006/relationships/hyperlink" Target="javascript:window.listViewerCallback(44,%2017)" TargetMode="External"/><Relationship Id="rId52" Type="http://schemas.openxmlformats.org/officeDocument/2006/relationships/hyperlink" Target="javascript:window.listViewerCallback(52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window.listViewerCallback(26,%2017)" TargetMode="External"/><Relationship Id="rId117" Type="http://schemas.openxmlformats.org/officeDocument/2006/relationships/hyperlink" Target="javascript:window.listViewerCallback(117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47" Type="http://schemas.openxmlformats.org/officeDocument/2006/relationships/hyperlink" Target="javascript:window.listViewerCallback(47,%2017)" TargetMode="External"/><Relationship Id="rId63" Type="http://schemas.openxmlformats.org/officeDocument/2006/relationships/hyperlink" Target="javascript:window.listViewerCallback(63,%2017)" TargetMode="External"/><Relationship Id="rId68" Type="http://schemas.openxmlformats.org/officeDocument/2006/relationships/hyperlink" Target="javascript:window.listViewerCallback(68,%2017)" TargetMode="External"/><Relationship Id="rId84" Type="http://schemas.openxmlformats.org/officeDocument/2006/relationships/hyperlink" Target="javascript:window.listViewerCallback(84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49" Type="http://schemas.openxmlformats.org/officeDocument/2006/relationships/hyperlink" Target="javascript:window.listViewerCallback(49,%2017)" TargetMode="External"/><Relationship Id="rId114" Type="http://schemas.openxmlformats.org/officeDocument/2006/relationships/hyperlink" Target="javascript:window.listViewerCallback(114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44" Type="http://schemas.openxmlformats.org/officeDocument/2006/relationships/hyperlink" Target="javascript:window.listViewerCallback(44,%2017)" TargetMode="External"/><Relationship Id="rId52" Type="http://schemas.openxmlformats.org/officeDocument/2006/relationships/hyperlink" Target="javascript:window.listViewerCallback(52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115" Type="http://schemas.openxmlformats.org/officeDocument/2006/relationships/hyperlink" Target="javascript:window.listViewerCallback(115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116" Type="http://schemas.openxmlformats.org/officeDocument/2006/relationships/hyperlink" Target="javascript:window.listViewerCallback(116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Relationship Id="rId15" Type="http://schemas.openxmlformats.org/officeDocument/2006/relationships/hyperlink" Target="javascript:window.listViewerCallback(15,%2017)" TargetMode="External"/><Relationship Id="rId36" Type="http://schemas.openxmlformats.org/officeDocument/2006/relationships/hyperlink" Target="javascript:window.listViewerCallback(36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window.listViewerCallback(26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47" Type="http://schemas.openxmlformats.org/officeDocument/2006/relationships/hyperlink" Target="javascript:window.listViewerCallback(47,%2017)" TargetMode="External"/><Relationship Id="rId63" Type="http://schemas.openxmlformats.org/officeDocument/2006/relationships/hyperlink" Target="javascript:window.listViewerCallback(63,%2017)" TargetMode="External"/><Relationship Id="rId68" Type="http://schemas.openxmlformats.org/officeDocument/2006/relationships/hyperlink" Target="javascript:window.listViewerCallback(68,%2017)" TargetMode="External"/><Relationship Id="rId84" Type="http://schemas.openxmlformats.org/officeDocument/2006/relationships/hyperlink" Target="javascript:window.listViewerCallback(84,%2017)" TargetMode="External"/><Relationship Id="rId89" Type="http://schemas.openxmlformats.org/officeDocument/2006/relationships/hyperlink" Target="javascript:window.listViewerCallback(89,%2017)" TargetMode="External"/><Relationship Id="rId16" Type="http://schemas.openxmlformats.org/officeDocument/2006/relationships/hyperlink" Target="javascript:window.listViewerCallback(16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25" Type="http://schemas.openxmlformats.org/officeDocument/2006/relationships/hyperlink" Target="javascript:window.listViewerCallback(25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46" Type="http://schemas.openxmlformats.org/officeDocument/2006/relationships/hyperlink" Target="javascript:window.listViewerCallback(46,%2017)" TargetMode="External"/><Relationship Id="rId59" Type="http://schemas.openxmlformats.org/officeDocument/2006/relationships/hyperlink" Target="javascript:window.listViewerCallback(59,%2017)" TargetMode="External"/><Relationship Id="rId67" Type="http://schemas.openxmlformats.org/officeDocument/2006/relationships/hyperlink" Target="javascript:window.listViewerCallback(67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54" Type="http://schemas.openxmlformats.org/officeDocument/2006/relationships/hyperlink" Target="javascript:window.listViewerCallback(54,%2017)" TargetMode="External"/><Relationship Id="rId62" Type="http://schemas.openxmlformats.org/officeDocument/2006/relationships/hyperlink" Target="javascript:window.listViewerCallback(62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15" Type="http://schemas.openxmlformats.org/officeDocument/2006/relationships/hyperlink" Target="javascript:window.listViewerCallback(15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36" Type="http://schemas.openxmlformats.org/officeDocument/2006/relationships/hyperlink" Target="javascript:window.listViewerCallback(36,%2017)" TargetMode="External"/><Relationship Id="rId49" Type="http://schemas.openxmlformats.org/officeDocument/2006/relationships/hyperlink" Target="javascript:window.listViewerCallback(49,%2017)" TargetMode="External"/><Relationship Id="rId57" Type="http://schemas.openxmlformats.org/officeDocument/2006/relationships/hyperlink" Target="javascript:window.listViewerCallback(5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44" Type="http://schemas.openxmlformats.org/officeDocument/2006/relationships/hyperlink" Target="javascript:window.listViewerCallback(44,%2017)" TargetMode="External"/><Relationship Id="rId52" Type="http://schemas.openxmlformats.org/officeDocument/2006/relationships/hyperlink" Target="javascript:window.listViewerCallback(52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3" Type="http://schemas.openxmlformats.org/officeDocument/2006/relationships/hyperlink" Target="javascript:window.listViewerCallback(3,%2017)" TargetMode="External"/></Relationships>
</file>

<file path=xl/drawings/_rels/drawing7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window.listViewerCallback(26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47" Type="http://schemas.openxmlformats.org/officeDocument/2006/relationships/hyperlink" Target="javascript:window.listViewerCallback(47,%2017)" TargetMode="External"/><Relationship Id="rId63" Type="http://schemas.openxmlformats.org/officeDocument/2006/relationships/hyperlink" Target="javascript:window.listViewerCallback(63,%2017)" TargetMode="External"/><Relationship Id="rId68" Type="http://schemas.openxmlformats.org/officeDocument/2006/relationships/hyperlink" Target="javascript:window.listViewerCallback(68,%2017)" TargetMode="External"/><Relationship Id="rId84" Type="http://schemas.openxmlformats.org/officeDocument/2006/relationships/hyperlink" Target="javascript:window.listViewerCallback(84,%2017)" TargetMode="External"/><Relationship Id="rId89" Type="http://schemas.openxmlformats.org/officeDocument/2006/relationships/hyperlink" Target="javascript:window.listViewerCallback(89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54" Type="http://schemas.openxmlformats.org/officeDocument/2006/relationships/hyperlink" Target="javascript:window.listViewerCallback(54,%2017)" TargetMode="External"/><Relationship Id="rId62" Type="http://schemas.openxmlformats.org/officeDocument/2006/relationships/hyperlink" Target="javascript:window.listViewerCallback(62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15" Type="http://schemas.openxmlformats.org/officeDocument/2006/relationships/hyperlink" Target="javascript:window.listViewerCallback(15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36" Type="http://schemas.openxmlformats.org/officeDocument/2006/relationships/hyperlink" Target="javascript:window.listViewerCallback(36,%2017)" TargetMode="External"/><Relationship Id="rId49" Type="http://schemas.openxmlformats.org/officeDocument/2006/relationships/hyperlink" Target="javascript:window.listViewerCallback(49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44" Type="http://schemas.openxmlformats.org/officeDocument/2006/relationships/hyperlink" Target="javascript:window.listViewerCallback(44,%2017)" TargetMode="External"/><Relationship Id="rId52" Type="http://schemas.openxmlformats.org/officeDocument/2006/relationships/hyperlink" Target="javascript:window.listViewerCallback(52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101600</xdr:rowOff>
    </xdr:to>
    <xdr:sp macro="" textlink="">
      <xdr:nvSpPr>
        <xdr:cNvPr id="34817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65BA4F-45A2-BF43-8F48-EFB6DC1DC05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304800</xdr:colOff>
      <xdr:row>4</xdr:row>
      <xdr:rowOff>101600</xdr:rowOff>
    </xdr:to>
    <xdr:sp macro="" textlink="">
      <xdr:nvSpPr>
        <xdr:cNvPr id="34818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41F481C-93B9-8746-A4EB-9F7E59E1003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304800</xdr:colOff>
      <xdr:row>5</xdr:row>
      <xdr:rowOff>101600</xdr:rowOff>
    </xdr:to>
    <xdr:sp macro="" textlink="">
      <xdr:nvSpPr>
        <xdr:cNvPr id="34819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DAD2FA-04AA-F34A-9E60-C635888F217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101600</xdr:rowOff>
    </xdr:to>
    <xdr:sp macro="" textlink="">
      <xdr:nvSpPr>
        <xdr:cNvPr id="34820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1E1182B-2D39-F546-B077-24B89B40477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101600</xdr:rowOff>
    </xdr:to>
    <xdr:sp macro="" textlink="">
      <xdr:nvSpPr>
        <xdr:cNvPr id="34821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F458F8B-50E8-324F-B983-21F624F8362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101600</xdr:rowOff>
    </xdr:to>
    <xdr:sp macro="" textlink="">
      <xdr:nvSpPr>
        <xdr:cNvPr id="34822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4D62ED0-0463-204D-9D4B-AEB27925A02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101600</xdr:rowOff>
    </xdr:to>
    <xdr:sp macro="" textlink="">
      <xdr:nvSpPr>
        <xdr:cNvPr id="34823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FF645B5-8D5C-0547-802A-009E5356FBF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101600</xdr:rowOff>
    </xdr:to>
    <xdr:sp macro="" textlink="">
      <xdr:nvSpPr>
        <xdr:cNvPr id="34824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95A2801-E963-224A-AD8D-11EFB2DAEF5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101600</xdr:rowOff>
    </xdr:to>
    <xdr:sp macro="" textlink="">
      <xdr:nvSpPr>
        <xdr:cNvPr id="34825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573945B-35A0-B949-A8E5-6277E14B7AA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304800</xdr:colOff>
      <xdr:row>12</xdr:row>
      <xdr:rowOff>101600</xdr:rowOff>
    </xdr:to>
    <xdr:sp macro="" textlink="">
      <xdr:nvSpPr>
        <xdr:cNvPr id="34826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9A263E6-708D-4A44-BCDA-DA9C13B071F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304800</xdr:colOff>
      <xdr:row>13</xdr:row>
      <xdr:rowOff>101600</xdr:rowOff>
    </xdr:to>
    <xdr:sp macro="" textlink="">
      <xdr:nvSpPr>
        <xdr:cNvPr id="34827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3B564DC-9C42-EB46-B23C-4D44A9EDE7C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304800</xdr:colOff>
      <xdr:row>14</xdr:row>
      <xdr:rowOff>101600</xdr:rowOff>
    </xdr:to>
    <xdr:sp macro="" textlink="">
      <xdr:nvSpPr>
        <xdr:cNvPr id="34828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CA8DDB5-FBAA-0443-A6B8-28D580A23A5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304800</xdr:colOff>
      <xdr:row>15</xdr:row>
      <xdr:rowOff>101600</xdr:rowOff>
    </xdr:to>
    <xdr:sp macro="" textlink="">
      <xdr:nvSpPr>
        <xdr:cNvPr id="34829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7A4566F-A2BB-194D-A65D-8EEE1E83BC9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304800</xdr:colOff>
      <xdr:row>16</xdr:row>
      <xdr:rowOff>101600</xdr:rowOff>
    </xdr:to>
    <xdr:sp macro="" textlink="">
      <xdr:nvSpPr>
        <xdr:cNvPr id="34830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DD877876-1BD6-DB49-A5FB-172FE578DC4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304800</xdr:colOff>
      <xdr:row>17</xdr:row>
      <xdr:rowOff>101600</xdr:rowOff>
    </xdr:to>
    <xdr:sp macro="" textlink="">
      <xdr:nvSpPr>
        <xdr:cNvPr id="34831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5B7D592-58C6-E448-BD3B-2BE3C238091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101600</xdr:rowOff>
    </xdr:to>
    <xdr:sp macro="" textlink="">
      <xdr:nvSpPr>
        <xdr:cNvPr id="34832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473E47B5-1AE2-1F42-9428-F7429518C12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304800</xdr:colOff>
      <xdr:row>19</xdr:row>
      <xdr:rowOff>101600</xdr:rowOff>
    </xdr:to>
    <xdr:sp macro="" textlink="">
      <xdr:nvSpPr>
        <xdr:cNvPr id="34833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73660A28-511B-DA48-A6C6-16A7C1B418C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101600</xdr:rowOff>
    </xdr:to>
    <xdr:sp macro="" textlink="">
      <xdr:nvSpPr>
        <xdr:cNvPr id="34834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19923D9F-2332-CC48-B461-519035A1014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304800</xdr:colOff>
      <xdr:row>21</xdr:row>
      <xdr:rowOff>101600</xdr:rowOff>
    </xdr:to>
    <xdr:sp macro="" textlink="">
      <xdr:nvSpPr>
        <xdr:cNvPr id="34835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1D143B4-474C-2947-A898-AAB4629E2F7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101600</xdr:rowOff>
    </xdr:to>
    <xdr:sp macro="" textlink="">
      <xdr:nvSpPr>
        <xdr:cNvPr id="34836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41E2CF55-B1A3-5E46-B0F2-B4DA1A6042F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101600</xdr:rowOff>
    </xdr:to>
    <xdr:sp macro="" textlink="">
      <xdr:nvSpPr>
        <xdr:cNvPr id="34837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751C5ED0-54C0-8D46-BD9E-2CA75155C12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304800</xdr:colOff>
      <xdr:row>24</xdr:row>
      <xdr:rowOff>101600</xdr:rowOff>
    </xdr:to>
    <xdr:sp macro="" textlink="">
      <xdr:nvSpPr>
        <xdr:cNvPr id="34838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CF5E1129-774C-2248-895B-12625B45A73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24</xdr:row>
      <xdr:rowOff>0</xdr:rowOff>
    </xdr:from>
    <xdr:to>
      <xdr:col>11</xdr:col>
      <xdr:colOff>304800</xdr:colOff>
      <xdr:row>25</xdr:row>
      <xdr:rowOff>101600</xdr:rowOff>
    </xdr:to>
    <xdr:sp macro="" textlink="">
      <xdr:nvSpPr>
        <xdr:cNvPr id="34839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400EAFCB-B736-9746-8B27-F2BB38A9A7F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304800</xdr:colOff>
      <xdr:row>26</xdr:row>
      <xdr:rowOff>101600</xdr:rowOff>
    </xdr:to>
    <xdr:sp macro="" textlink="">
      <xdr:nvSpPr>
        <xdr:cNvPr id="34840" name="AutoShape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A09C904-4B80-7349-83BC-431929B1913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304800</xdr:colOff>
      <xdr:row>27</xdr:row>
      <xdr:rowOff>101600</xdr:rowOff>
    </xdr:to>
    <xdr:sp macro="" textlink="">
      <xdr:nvSpPr>
        <xdr:cNvPr id="34841" name="AutoShape 2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BA471E35-C57C-9041-AA00-28F6BD51E5E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304800</xdr:colOff>
      <xdr:row>28</xdr:row>
      <xdr:rowOff>101600</xdr:rowOff>
    </xdr:to>
    <xdr:sp macro="" textlink="">
      <xdr:nvSpPr>
        <xdr:cNvPr id="34842" name="AutoShape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B119050C-022D-A340-8C53-43F65996A0F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304800</xdr:colOff>
      <xdr:row>29</xdr:row>
      <xdr:rowOff>101600</xdr:rowOff>
    </xdr:to>
    <xdr:sp macro="" textlink="">
      <xdr:nvSpPr>
        <xdr:cNvPr id="34843" name="AutoShap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B7DEEFE7-786B-9A43-BF1F-3B8C25A3333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101600</xdr:rowOff>
    </xdr:to>
    <xdr:sp macro="" textlink="">
      <xdr:nvSpPr>
        <xdr:cNvPr id="34844" name="AutoShap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3ADA9C6B-8EDC-2A44-AEC6-84E34B08AE1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304800</xdr:colOff>
      <xdr:row>31</xdr:row>
      <xdr:rowOff>101600</xdr:rowOff>
    </xdr:to>
    <xdr:sp macro="" textlink="">
      <xdr:nvSpPr>
        <xdr:cNvPr id="34845" name="AutoShape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DFA88D48-B9D0-044E-B93D-A43E8DE6889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304800</xdr:colOff>
      <xdr:row>32</xdr:row>
      <xdr:rowOff>101600</xdr:rowOff>
    </xdr:to>
    <xdr:sp macro="" textlink="">
      <xdr:nvSpPr>
        <xdr:cNvPr id="34846" name="AutoShape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5D5F3F5D-717E-D84E-BFC2-9470DD2952E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304800</xdr:colOff>
      <xdr:row>33</xdr:row>
      <xdr:rowOff>101600</xdr:rowOff>
    </xdr:to>
    <xdr:sp macro="" textlink="">
      <xdr:nvSpPr>
        <xdr:cNvPr id="34847" name="AutoShape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8384B197-9B12-454B-8C16-E55DC4545FD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33</xdr:row>
      <xdr:rowOff>0</xdr:rowOff>
    </xdr:from>
    <xdr:to>
      <xdr:col>11</xdr:col>
      <xdr:colOff>304800</xdr:colOff>
      <xdr:row>34</xdr:row>
      <xdr:rowOff>101600</xdr:rowOff>
    </xdr:to>
    <xdr:sp macro="" textlink="">
      <xdr:nvSpPr>
        <xdr:cNvPr id="34848" name="AutoShape 3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EBBAC46F-9A5A-FF46-827A-E86652D1238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304800</xdr:colOff>
      <xdr:row>35</xdr:row>
      <xdr:rowOff>101600</xdr:rowOff>
    </xdr:to>
    <xdr:sp macro="" textlink="">
      <xdr:nvSpPr>
        <xdr:cNvPr id="34849" name="AutoShape 3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642E7B7C-A96B-9546-8B9A-88BBBB080AF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35</xdr:row>
      <xdr:rowOff>0</xdr:rowOff>
    </xdr:from>
    <xdr:to>
      <xdr:col>11</xdr:col>
      <xdr:colOff>304800</xdr:colOff>
      <xdr:row>36</xdr:row>
      <xdr:rowOff>101600</xdr:rowOff>
    </xdr:to>
    <xdr:sp macro="" textlink="">
      <xdr:nvSpPr>
        <xdr:cNvPr id="34850" name="AutoShape 34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522865EE-2DCA-1B44-9DEC-D2F3E0E28C0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36</xdr:row>
      <xdr:rowOff>0</xdr:rowOff>
    </xdr:from>
    <xdr:to>
      <xdr:col>11</xdr:col>
      <xdr:colOff>304800</xdr:colOff>
      <xdr:row>37</xdr:row>
      <xdr:rowOff>101600</xdr:rowOff>
    </xdr:to>
    <xdr:sp macro="" textlink="">
      <xdr:nvSpPr>
        <xdr:cNvPr id="34851" name="AutoShape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8648A4A4-5BE3-7E48-8CF7-E8DB501004A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304800</xdr:colOff>
      <xdr:row>38</xdr:row>
      <xdr:rowOff>101600</xdr:rowOff>
    </xdr:to>
    <xdr:sp macro="" textlink="">
      <xdr:nvSpPr>
        <xdr:cNvPr id="34852" name="AutoShape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BA256D05-F21F-174F-B080-D51BE4E897D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38</xdr:row>
      <xdr:rowOff>0</xdr:rowOff>
    </xdr:from>
    <xdr:to>
      <xdr:col>11</xdr:col>
      <xdr:colOff>304800</xdr:colOff>
      <xdr:row>39</xdr:row>
      <xdr:rowOff>101600</xdr:rowOff>
    </xdr:to>
    <xdr:sp macro="" textlink="">
      <xdr:nvSpPr>
        <xdr:cNvPr id="34853" name="AutoShape 37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F926E8C4-292E-0F4E-9B7D-F2EA934AC60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304800</xdr:colOff>
      <xdr:row>40</xdr:row>
      <xdr:rowOff>101600</xdr:rowOff>
    </xdr:to>
    <xdr:sp macro="" textlink="">
      <xdr:nvSpPr>
        <xdr:cNvPr id="34854" name="AutoShape 38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CB25636D-FDB9-8847-ABFB-C810A89CE7E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304800</xdr:colOff>
      <xdr:row>41</xdr:row>
      <xdr:rowOff>101600</xdr:rowOff>
    </xdr:to>
    <xdr:sp macro="" textlink="">
      <xdr:nvSpPr>
        <xdr:cNvPr id="34855" name="AutoShape 3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A620F7F4-740C-4640-97DF-D9EDF01BE64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304800</xdr:colOff>
      <xdr:row>42</xdr:row>
      <xdr:rowOff>101600</xdr:rowOff>
    </xdr:to>
    <xdr:sp macro="" textlink="">
      <xdr:nvSpPr>
        <xdr:cNvPr id="34856" name="AutoShape 4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28088131-4EF6-364D-94F5-363FF7CC130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304800</xdr:colOff>
      <xdr:row>43</xdr:row>
      <xdr:rowOff>101600</xdr:rowOff>
    </xdr:to>
    <xdr:sp macro="" textlink="">
      <xdr:nvSpPr>
        <xdr:cNvPr id="34857" name="AutoShape 4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18E50DC2-1657-134F-A201-6D311CD4AB9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304800</xdr:colOff>
      <xdr:row>44</xdr:row>
      <xdr:rowOff>101600</xdr:rowOff>
    </xdr:to>
    <xdr:sp macro="" textlink="">
      <xdr:nvSpPr>
        <xdr:cNvPr id="34858" name="AutoShape 4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C0F0B148-5644-9043-A6CD-35A6EC0D11C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304800</xdr:colOff>
      <xdr:row>45</xdr:row>
      <xdr:rowOff>101600</xdr:rowOff>
    </xdr:to>
    <xdr:sp macro="" textlink="">
      <xdr:nvSpPr>
        <xdr:cNvPr id="34859" name="AutoShape 4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B29F1086-23F3-E045-8A7D-0EA4AEA1817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304800</xdr:colOff>
      <xdr:row>46</xdr:row>
      <xdr:rowOff>101600</xdr:rowOff>
    </xdr:to>
    <xdr:sp macro="" textlink="">
      <xdr:nvSpPr>
        <xdr:cNvPr id="34860" name="AutoShape 4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9A6B9FCF-68EB-B048-826A-EB6A0243251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46</xdr:row>
      <xdr:rowOff>0</xdr:rowOff>
    </xdr:from>
    <xdr:to>
      <xdr:col>11</xdr:col>
      <xdr:colOff>304800</xdr:colOff>
      <xdr:row>47</xdr:row>
      <xdr:rowOff>101600</xdr:rowOff>
    </xdr:to>
    <xdr:sp macro="" textlink="">
      <xdr:nvSpPr>
        <xdr:cNvPr id="34861" name="AutoShape 4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DA952F0-BE98-DC49-98F3-D9A3F23B99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47</xdr:row>
      <xdr:rowOff>0</xdr:rowOff>
    </xdr:from>
    <xdr:to>
      <xdr:col>11</xdr:col>
      <xdr:colOff>304800</xdr:colOff>
      <xdr:row>48</xdr:row>
      <xdr:rowOff>101600</xdr:rowOff>
    </xdr:to>
    <xdr:sp macro="" textlink="">
      <xdr:nvSpPr>
        <xdr:cNvPr id="34862" name="AutoShape 4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F83B5573-1641-D84D-8988-F01CBDC2046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48</xdr:row>
      <xdr:rowOff>0</xdr:rowOff>
    </xdr:from>
    <xdr:to>
      <xdr:col>11</xdr:col>
      <xdr:colOff>304800</xdr:colOff>
      <xdr:row>49</xdr:row>
      <xdr:rowOff>101600</xdr:rowOff>
    </xdr:to>
    <xdr:sp macro="" textlink="">
      <xdr:nvSpPr>
        <xdr:cNvPr id="34863" name="AutoShape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774BE5ED-EA68-D248-BF99-0457C2BD028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49</xdr:row>
      <xdr:rowOff>0</xdr:rowOff>
    </xdr:from>
    <xdr:to>
      <xdr:col>11</xdr:col>
      <xdr:colOff>304800</xdr:colOff>
      <xdr:row>50</xdr:row>
      <xdr:rowOff>101600</xdr:rowOff>
    </xdr:to>
    <xdr:sp macro="" textlink="">
      <xdr:nvSpPr>
        <xdr:cNvPr id="34864" name="AutoShape 48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27E0619B-2DDE-8843-AAF6-B6A8EC099CE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50</xdr:row>
      <xdr:rowOff>0</xdr:rowOff>
    </xdr:from>
    <xdr:to>
      <xdr:col>11</xdr:col>
      <xdr:colOff>304800</xdr:colOff>
      <xdr:row>51</xdr:row>
      <xdr:rowOff>101600</xdr:rowOff>
    </xdr:to>
    <xdr:sp macro="" textlink="">
      <xdr:nvSpPr>
        <xdr:cNvPr id="34865" name="AutoShape 4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40A5857D-3A2B-6A40-9FB1-2AD2075D3FE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51</xdr:row>
      <xdr:rowOff>0</xdr:rowOff>
    </xdr:from>
    <xdr:to>
      <xdr:col>11</xdr:col>
      <xdr:colOff>304800</xdr:colOff>
      <xdr:row>52</xdr:row>
      <xdr:rowOff>101600</xdr:rowOff>
    </xdr:to>
    <xdr:sp macro="" textlink="">
      <xdr:nvSpPr>
        <xdr:cNvPr id="34866" name="AutoShape 5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9919DEA7-5DD1-894A-B0E1-C591156FB9E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52</xdr:row>
      <xdr:rowOff>0</xdr:rowOff>
    </xdr:from>
    <xdr:to>
      <xdr:col>11</xdr:col>
      <xdr:colOff>304800</xdr:colOff>
      <xdr:row>53</xdr:row>
      <xdr:rowOff>101600</xdr:rowOff>
    </xdr:to>
    <xdr:sp macro="" textlink="">
      <xdr:nvSpPr>
        <xdr:cNvPr id="34867" name="AutoShape 5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6C981A18-1D68-894A-B8C3-D27CC006D16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53</xdr:row>
      <xdr:rowOff>0</xdr:rowOff>
    </xdr:from>
    <xdr:to>
      <xdr:col>11</xdr:col>
      <xdr:colOff>304800</xdr:colOff>
      <xdr:row>54</xdr:row>
      <xdr:rowOff>101600</xdr:rowOff>
    </xdr:to>
    <xdr:sp macro="" textlink="">
      <xdr:nvSpPr>
        <xdr:cNvPr id="34868" name="AutoShape 52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4DEC6690-6FAA-0241-A99D-354B9A35D08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54</xdr:row>
      <xdr:rowOff>0</xdr:rowOff>
    </xdr:from>
    <xdr:to>
      <xdr:col>11</xdr:col>
      <xdr:colOff>304800</xdr:colOff>
      <xdr:row>55</xdr:row>
      <xdr:rowOff>101600</xdr:rowOff>
    </xdr:to>
    <xdr:sp macro="" textlink="">
      <xdr:nvSpPr>
        <xdr:cNvPr id="34869" name="AutoShape 5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84A32BA4-D330-B14F-84E5-FB438E6CA56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55</xdr:row>
      <xdr:rowOff>0</xdr:rowOff>
    </xdr:from>
    <xdr:to>
      <xdr:col>11</xdr:col>
      <xdr:colOff>304800</xdr:colOff>
      <xdr:row>56</xdr:row>
      <xdr:rowOff>101600</xdr:rowOff>
    </xdr:to>
    <xdr:sp macro="" textlink="">
      <xdr:nvSpPr>
        <xdr:cNvPr id="34870" name="AutoShape 54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DAD254-E88C-EB47-93F1-B71F2E8B021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56</xdr:row>
      <xdr:rowOff>0</xdr:rowOff>
    </xdr:from>
    <xdr:to>
      <xdr:col>11</xdr:col>
      <xdr:colOff>304800</xdr:colOff>
      <xdr:row>57</xdr:row>
      <xdr:rowOff>101600</xdr:rowOff>
    </xdr:to>
    <xdr:sp macro="" textlink="">
      <xdr:nvSpPr>
        <xdr:cNvPr id="34871" name="AutoShape 5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3422902A-1FE2-9848-AB0F-15121BD0396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57</xdr:row>
      <xdr:rowOff>0</xdr:rowOff>
    </xdr:from>
    <xdr:to>
      <xdr:col>11</xdr:col>
      <xdr:colOff>304800</xdr:colOff>
      <xdr:row>58</xdr:row>
      <xdr:rowOff>101600</xdr:rowOff>
    </xdr:to>
    <xdr:sp macro="" textlink="">
      <xdr:nvSpPr>
        <xdr:cNvPr id="34872" name="AutoShape 56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7BFF28D1-53ED-0B42-BA5C-AA63C87EEE1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58</xdr:row>
      <xdr:rowOff>0</xdr:rowOff>
    </xdr:from>
    <xdr:to>
      <xdr:col>11</xdr:col>
      <xdr:colOff>304800</xdr:colOff>
      <xdr:row>59</xdr:row>
      <xdr:rowOff>101600</xdr:rowOff>
    </xdr:to>
    <xdr:sp macro="" textlink="">
      <xdr:nvSpPr>
        <xdr:cNvPr id="34873" name="AutoShape 5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DBCEE751-AFB1-CE48-AF95-9C720388B94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59</xdr:row>
      <xdr:rowOff>0</xdr:rowOff>
    </xdr:from>
    <xdr:to>
      <xdr:col>11</xdr:col>
      <xdr:colOff>304800</xdr:colOff>
      <xdr:row>60</xdr:row>
      <xdr:rowOff>101600</xdr:rowOff>
    </xdr:to>
    <xdr:sp macro="" textlink="">
      <xdr:nvSpPr>
        <xdr:cNvPr id="34874" name="AutoShape 58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1A4E8629-2B55-1C49-9E2E-3C2C965FC6E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60</xdr:row>
      <xdr:rowOff>0</xdr:rowOff>
    </xdr:from>
    <xdr:to>
      <xdr:col>11</xdr:col>
      <xdr:colOff>304800</xdr:colOff>
      <xdr:row>61</xdr:row>
      <xdr:rowOff>101600</xdr:rowOff>
    </xdr:to>
    <xdr:sp macro="" textlink="">
      <xdr:nvSpPr>
        <xdr:cNvPr id="34875" name="AutoShape 5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D8DCCB2B-3DBE-8347-9CD8-8B818934DC6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61</xdr:row>
      <xdr:rowOff>0</xdr:rowOff>
    </xdr:from>
    <xdr:to>
      <xdr:col>11</xdr:col>
      <xdr:colOff>304800</xdr:colOff>
      <xdr:row>62</xdr:row>
      <xdr:rowOff>101600</xdr:rowOff>
    </xdr:to>
    <xdr:sp macro="" textlink="">
      <xdr:nvSpPr>
        <xdr:cNvPr id="34876" name="AutoShape 6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B5BF24EA-11B4-3049-A7E2-75A4588BFF5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62</xdr:row>
      <xdr:rowOff>0</xdr:rowOff>
    </xdr:from>
    <xdr:to>
      <xdr:col>11</xdr:col>
      <xdr:colOff>304800</xdr:colOff>
      <xdr:row>63</xdr:row>
      <xdr:rowOff>101600</xdr:rowOff>
    </xdr:to>
    <xdr:sp macro="" textlink="">
      <xdr:nvSpPr>
        <xdr:cNvPr id="34877" name="AutoShape 6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4FAD549A-CB8D-3346-9355-F904F316435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63</xdr:row>
      <xdr:rowOff>0</xdr:rowOff>
    </xdr:from>
    <xdr:to>
      <xdr:col>11</xdr:col>
      <xdr:colOff>304800</xdr:colOff>
      <xdr:row>64</xdr:row>
      <xdr:rowOff>101600</xdr:rowOff>
    </xdr:to>
    <xdr:sp macro="" textlink="">
      <xdr:nvSpPr>
        <xdr:cNvPr id="34878" name="AutoShape 6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37BFEBD3-C3B9-7641-BDE8-783576E1874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64</xdr:row>
      <xdr:rowOff>0</xdr:rowOff>
    </xdr:from>
    <xdr:to>
      <xdr:col>11</xdr:col>
      <xdr:colOff>304800</xdr:colOff>
      <xdr:row>65</xdr:row>
      <xdr:rowOff>101600</xdr:rowOff>
    </xdr:to>
    <xdr:sp macro="" textlink="">
      <xdr:nvSpPr>
        <xdr:cNvPr id="34879" name="AutoShape 6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794A5E8E-ED1A-0F4F-B644-8909864E00D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65</xdr:row>
      <xdr:rowOff>0</xdr:rowOff>
    </xdr:from>
    <xdr:to>
      <xdr:col>11</xdr:col>
      <xdr:colOff>304800</xdr:colOff>
      <xdr:row>66</xdr:row>
      <xdr:rowOff>101600</xdr:rowOff>
    </xdr:to>
    <xdr:sp macro="" textlink="">
      <xdr:nvSpPr>
        <xdr:cNvPr id="34880" name="AutoShape 6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6E4D827A-6393-F84F-BF96-0D58B07D02B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66</xdr:row>
      <xdr:rowOff>0</xdr:rowOff>
    </xdr:from>
    <xdr:to>
      <xdr:col>11</xdr:col>
      <xdr:colOff>304800</xdr:colOff>
      <xdr:row>67</xdr:row>
      <xdr:rowOff>101600</xdr:rowOff>
    </xdr:to>
    <xdr:sp macro="" textlink="">
      <xdr:nvSpPr>
        <xdr:cNvPr id="34881" name="AutoShape 6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816FE818-4517-3940-BF73-9EADA453FFD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67</xdr:row>
      <xdr:rowOff>0</xdr:rowOff>
    </xdr:from>
    <xdr:to>
      <xdr:col>11</xdr:col>
      <xdr:colOff>304800</xdr:colOff>
      <xdr:row>68</xdr:row>
      <xdr:rowOff>101600</xdr:rowOff>
    </xdr:to>
    <xdr:sp macro="" textlink="">
      <xdr:nvSpPr>
        <xdr:cNvPr id="34882" name="AutoShape 66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BF4955B0-8961-9541-9546-AC29B46D18A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68</xdr:row>
      <xdr:rowOff>0</xdr:rowOff>
    </xdr:from>
    <xdr:to>
      <xdr:col>11</xdr:col>
      <xdr:colOff>304800</xdr:colOff>
      <xdr:row>69</xdr:row>
      <xdr:rowOff>101600</xdr:rowOff>
    </xdr:to>
    <xdr:sp macro="" textlink="">
      <xdr:nvSpPr>
        <xdr:cNvPr id="34883" name="AutoShape 6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C493390-436B-3241-9FF5-5D58D6753E1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69</xdr:row>
      <xdr:rowOff>0</xdr:rowOff>
    </xdr:from>
    <xdr:to>
      <xdr:col>11</xdr:col>
      <xdr:colOff>304800</xdr:colOff>
      <xdr:row>70</xdr:row>
      <xdr:rowOff>101600</xdr:rowOff>
    </xdr:to>
    <xdr:sp macro="" textlink="">
      <xdr:nvSpPr>
        <xdr:cNvPr id="34884" name="AutoShape 68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731E623C-3C92-5A41-BDEC-4733B088A0F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70</xdr:row>
      <xdr:rowOff>0</xdr:rowOff>
    </xdr:from>
    <xdr:to>
      <xdr:col>11</xdr:col>
      <xdr:colOff>304800</xdr:colOff>
      <xdr:row>71</xdr:row>
      <xdr:rowOff>101600</xdr:rowOff>
    </xdr:to>
    <xdr:sp macro="" textlink="">
      <xdr:nvSpPr>
        <xdr:cNvPr id="34885" name="AutoShape 69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6E2D7088-D443-8A4E-944F-6DB572310E8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71</xdr:row>
      <xdr:rowOff>0</xdr:rowOff>
    </xdr:from>
    <xdr:to>
      <xdr:col>11</xdr:col>
      <xdr:colOff>304800</xdr:colOff>
      <xdr:row>72</xdr:row>
      <xdr:rowOff>101600</xdr:rowOff>
    </xdr:to>
    <xdr:sp macro="" textlink="">
      <xdr:nvSpPr>
        <xdr:cNvPr id="34886" name="AutoShape 7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D63650CA-A1DF-6D47-84AD-2D23CE2B343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72</xdr:row>
      <xdr:rowOff>0</xdr:rowOff>
    </xdr:from>
    <xdr:to>
      <xdr:col>11</xdr:col>
      <xdr:colOff>304800</xdr:colOff>
      <xdr:row>73</xdr:row>
      <xdr:rowOff>101600</xdr:rowOff>
    </xdr:to>
    <xdr:sp macro="" textlink="">
      <xdr:nvSpPr>
        <xdr:cNvPr id="34887" name="AutoShape 71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8570A01B-4B83-334A-91D0-221F447975C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73</xdr:row>
      <xdr:rowOff>0</xdr:rowOff>
    </xdr:from>
    <xdr:to>
      <xdr:col>11</xdr:col>
      <xdr:colOff>304800</xdr:colOff>
      <xdr:row>74</xdr:row>
      <xdr:rowOff>101600</xdr:rowOff>
    </xdr:to>
    <xdr:sp macro="" textlink="">
      <xdr:nvSpPr>
        <xdr:cNvPr id="34888" name="AutoShape 7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3DB578A0-71DA-7945-88C1-20F715DA8F9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74</xdr:row>
      <xdr:rowOff>0</xdr:rowOff>
    </xdr:from>
    <xdr:to>
      <xdr:col>11</xdr:col>
      <xdr:colOff>304800</xdr:colOff>
      <xdr:row>75</xdr:row>
      <xdr:rowOff>101600</xdr:rowOff>
    </xdr:to>
    <xdr:sp macro="" textlink="">
      <xdr:nvSpPr>
        <xdr:cNvPr id="34889" name="AutoShape 7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8273CCF6-6B02-1742-826D-C3DF37B239E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75</xdr:row>
      <xdr:rowOff>0</xdr:rowOff>
    </xdr:from>
    <xdr:to>
      <xdr:col>11</xdr:col>
      <xdr:colOff>304800</xdr:colOff>
      <xdr:row>76</xdr:row>
      <xdr:rowOff>101600</xdr:rowOff>
    </xdr:to>
    <xdr:sp macro="" textlink="">
      <xdr:nvSpPr>
        <xdr:cNvPr id="34890" name="AutoShape 74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C81846B2-19BB-3C46-B431-7E06D32DF0A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76</xdr:row>
      <xdr:rowOff>0</xdr:rowOff>
    </xdr:from>
    <xdr:to>
      <xdr:col>11</xdr:col>
      <xdr:colOff>304800</xdr:colOff>
      <xdr:row>77</xdr:row>
      <xdr:rowOff>101600</xdr:rowOff>
    </xdr:to>
    <xdr:sp macro="" textlink="">
      <xdr:nvSpPr>
        <xdr:cNvPr id="34891" name="AutoShape 75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C320DEED-3BA6-724B-A1A8-45A955C27AA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77</xdr:row>
      <xdr:rowOff>0</xdr:rowOff>
    </xdr:from>
    <xdr:to>
      <xdr:col>11</xdr:col>
      <xdr:colOff>304800</xdr:colOff>
      <xdr:row>78</xdr:row>
      <xdr:rowOff>101600</xdr:rowOff>
    </xdr:to>
    <xdr:sp macro="" textlink="">
      <xdr:nvSpPr>
        <xdr:cNvPr id="34892" name="AutoShape 76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447959C0-093A-E949-BE97-4812832DB20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78</xdr:row>
      <xdr:rowOff>0</xdr:rowOff>
    </xdr:from>
    <xdr:to>
      <xdr:col>11</xdr:col>
      <xdr:colOff>304800</xdr:colOff>
      <xdr:row>79</xdr:row>
      <xdr:rowOff>101600</xdr:rowOff>
    </xdr:to>
    <xdr:sp macro="" textlink="">
      <xdr:nvSpPr>
        <xdr:cNvPr id="34893" name="AutoShape 7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1DC82D23-3FBA-504C-883C-7050C302F40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79</xdr:row>
      <xdr:rowOff>0</xdr:rowOff>
    </xdr:from>
    <xdr:to>
      <xdr:col>11</xdr:col>
      <xdr:colOff>304800</xdr:colOff>
      <xdr:row>80</xdr:row>
      <xdr:rowOff>101600</xdr:rowOff>
    </xdr:to>
    <xdr:sp macro="" textlink="">
      <xdr:nvSpPr>
        <xdr:cNvPr id="34894" name="AutoShape 78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7C83940F-71BB-AA42-B8BE-475FFEEAF53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80</xdr:row>
      <xdr:rowOff>0</xdr:rowOff>
    </xdr:from>
    <xdr:to>
      <xdr:col>11</xdr:col>
      <xdr:colOff>304800</xdr:colOff>
      <xdr:row>81</xdr:row>
      <xdr:rowOff>101600</xdr:rowOff>
    </xdr:to>
    <xdr:sp macro="" textlink="">
      <xdr:nvSpPr>
        <xdr:cNvPr id="34895" name="AutoShape 79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949D2591-6D5A-E649-B406-5F4141134A9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81</xdr:row>
      <xdr:rowOff>0</xdr:rowOff>
    </xdr:from>
    <xdr:to>
      <xdr:col>11</xdr:col>
      <xdr:colOff>304800</xdr:colOff>
      <xdr:row>82</xdr:row>
      <xdr:rowOff>101600</xdr:rowOff>
    </xdr:to>
    <xdr:sp macro="" textlink="">
      <xdr:nvSpPr>
        <xdr:cNvPr id="34896" name="AutoShape 80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50449094-01EC-A443-B9CE-6CF8B7DC54D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82</xdr:row>
      <xdr:rowOff>0</xdr:rowOff>
    </xdr:from>
    <xdr:to>
      <xdr:col>11</xdr:col>
      <xdr:colOff>304800</xdr:colOff>
      <xdr:row>83</xdr:row>
      <xdr:rowOff>101600</xdr:rowOff>
    </xdr:to>
    <xdr:sp macro="" textlink="">
      <xdr:nvSpPr>
        <xdr:cNvPr id="34897" name="AutoShape 8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17E4C90-734B-4A49-AB10-962A21A7C38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83</xdr:row>
      <xdr:rowOff>0</xdr:rowOff>
    </xdr:from>
    <xdr:to>
      <xdr:col>11</xdr:col>
      <xdr:colOff>304800</xdr:colOff>
      <xdr:row>84</xdr:row>
      <xdr:rowOff>101600</xdr:rowOff>
    </xdr:to>
    <xdr:sp macro="" textlink="">
      <xdr:nvSpPr>
        <xdr:cNvPr id="34898" name="AutoShape 8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EEF6BD12-D64D-C24D-9115-68AF4B524D0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84</xdr:row>
      <xdr:rowOff>0</xdr:rowOff>
    </xdr:from>
    <xdr:to>
      <xdr:col>11</xdr:col>
      <xdr:colOff>304800</xdr:colOff>
      <xdr:row>85</xdr:row>
      <xdr:rowOff>101600</xdr:rowOff>
    </xdr:to>
    <xdr:sp macro="" textlink="">
      <xdr:nvSpPr>
        <xdr:cNvPr id="34899" name="AutoShape 8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B7863598-2ACA-774C-B007-74FFEA3911F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85</xdr:row>
      <xdr:rowOff>0</xdr:rowOff>
    </xdr:from>
    <xdr:to>
      <xdr:col>11</xdr:col>
      <xdr:colOff>304800</xdr:colOff>
      <xdr:row>86</xdr:row>
      <xdr:rowOff>101600</xdr:rowOff>
    </xdr:to>
    <xdr:sp macro="" textlink="">
      <xdr:nvSpPr>
        <xdr:cNvPr id="34900" name="AutoShape 84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769B44E4-0A83-1047-876E-082C2B82667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86</xdr:row>
      <xdr:rowOff>0</xdr:rowOff>
    </xdr:from>
    <xdr:to>
      <xdr:col>11</xdr:col>
      <xdr:colOff>304800</xdr:colOff>
      <xdr:row>87</xdr:row>
      <xdr:rowOff>101600</xdr:rowOff>
    </xdr:to>
    <xdr:sp macro="" textlink="">
      <xdr:nvSpPr>
        <xdr:cNvPr id="34901" name="AutoShape 85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7DB2B480-1B39-764B-A35C-6E1F0443FD8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87</xdr:row>
      <xdr:rowOff>0</xdr:rowOff>
    </xdr:from>
    <xdr:to>
      <xdr:col>11</xdr:col>
      <xdr:colOff>304800</xdr:colOff>
      <xdr:row>88</xdr:row>
      <xdr:rowOff>101600</xdr:rowOff>
    </xdr:to>
    <xdr:sp macro="" textlink="">
      <xdr:nvSpPr>
        <xdr:cNvPr id="34902" name="AutoShape 86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857DA8B0-6ECE-EF47-9BAC-7BEB3FD8107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88</xdr:row>
      <xdr:rowOff>0</xdr:rowOff>
    </xdr:from>
    <xdr:to>
      <xdr:col>11</xdr:col>
      <xdr:colOff>304800</xdr:colOff>
      <xdr:row>89</xdr:row>
      <xdr:rowOff>101600</xdr:rowOff>
    </xdr:to>
    <xdr:sp macro="" textlink="">
      <xdr:nvSpPr>
        <xdr:cNvPr id="34903" name="AutoShape 87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F88BE643-398D-714C-B463-C3DB56DD301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89</xdr:row>
      <xdr:rowOff>0</xdr:rowOff>
    </xdr:from>
    <xdr:to>
      <xdr:col>11</xdr:col>
      <xdr:colOff>304800</xdr:colOff>
      <xdr:row>90</xdr:row>
      <xdr:rowOff>101600</xdr:rowOff>
    </xdr:to>
    <xdr:sp macro="" textlink="">
      <xdr:nvSpPr>
        <xdr:cNvPr id="34904" name="AutoShape 88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2B1D6359-3258-774D-BC8F-B2EA92082B3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90</xdr:row>
      <xdr:rowOff>0</xdr:rowOff>
    </xdr:from>
    <xdr:to>
      <xdr:col>11</xdr:col>
      <xdr:colOff>304800</xdr:colOff>
      <xdr:row>91</xdr:row>
      <xdr:rowOff>101600</xdr:rowOff>
    </xdr:to>
    <xdr:sp macro="" textlink="">
      <xdr:nvSpPr>
        <xdr:cNvPr id="34905" name="AutoShape 89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920B0D7B-AD01-864E-91BF-C39881620EA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91</xdr:row>
      <xdr:rowOff>0</xdr:rowOff>
    </xdr:from>
    <xdr:to>
      <xdr:col>11</xdr:col>
      <xdr:colOff>304800</xdr:colOff>
      <xdr:row>92</xdr:row>
      <xdr:rowOff>101600</xdr:rowOff>
    </xdr:to>
    <xdr:sp macro="" textlink="">
      <xdr:nvSpPr>
        <xdr:cNvPr id="34906" name="AutoShape 90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E80FF87-AEA9-9E4B-B4FE-54B2FFE29F8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92</xdr:row>
      <xdr:rowOff>0</xdr:rowOff>
    </xdr:from>
    <xdr:to>
      <xdr:col>11</xdr:col>
      <xdr:colOff>304800</xdr:colOff>
      <xdr:row>93</xdr:row>
      <xdr:rowOff>101600</xdr:rowOff>
    </xdr:to>
    <xdr:sp macro="" textlink="">
      <xdr:nvSpPr>
        <xdr:cNvPr id="34907" name="AutoShape 91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710E3195-553A-5B48-AB72-14C47728646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93</xdr:row>
      <xdr:rowOff>0</xdr:rowOff>
    </xdr:from>
    <xdr:to>
      <xdr:col>11</xdr:col>
      <xdr:colOff>304800</xdr:colOff>
      <xdr:row>94</xdr:row>
      <xdr:rowOff>101600</xdr:rowOff>
    </xdr:to>
    <xdr:sp macro="" textlink="">
      <xdr:nvSpPr>
        <xdr:cNvPr id="34908" name="AutoShape 92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E171C0FF-FFCA-E04C-B0D7-3E65D5640CE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94</xdr:row>
      <xdr:rowOff>0</xdr:rowOff>
    </xdr:from>
    <xdr:to>
      <xdr:col>11</xdr:col>
      <xdr:colOff>304800</xdr:colOff>
      <xdr:row>95</xdr:row>
      <xdr:rowOff>101600</xdr:rowOff>
    </xdr:to>
    <xdr:sp macro="" textlink="">
      <xdr:nvSpPr>
        <xdr:cNvPr id="34909" name="AutoShape 93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D53EEC95-C336-524E-9E44-51D724DB74B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95</xdr:row>
      <xdr:rowOff>0</xdr:rowOff>
    </xdr:from>
    <xdr:to>
      <xdr:col>11</xdr:col>
      <xdr:colOff>304800</xdr:colOff>
      <xdr:row>96</xdr:row>
      <xdr:rowOff>101600</xdr:rowOff>
    </xdr:to>
    <xdr:sp macro="" textlink="">
      <xdr:nvSpPr>
        <xdr:cNvPr id="34910" name="AutoShape 9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9335810B-5985-5D4D-ACE1-77ED103AA3D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96</xdr:row>
      <xdr:rowOff>0</xdr:rowOff>
    </xdr:from>
    <xdr:to>
      <xdr:col>11</xdr:col>
      <xdr:colOff>304800</xdr:colOff>
      <xdr:row>97</xdr:row>
      <xdr:rowOff>101600</xdr:rowOff>
    </xdr:to>
    <xdr:sp macro="" textlink="">
      <xdr:nvSpPr>
        <xdr:cNvPr id="34911" name="AutoShape 9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A82F3C0E-0B82-C341-82A3-3225DE7F349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97</xdr:row>
      <xdr:rowOff>0</xdr:rowOff>
    </xdr:from>
    <xdr:to>
      <xdr:col>11</xdr:col>
      <xdr:colOff>304800</xdr:colOff>
      <xdr:row>98</xdr:row>
      <xdr:rowOff>101600</xdr:rowOff>
    </xdr:to>
    <xdr:sp macro="" textlink="">
      <xdr:nvSpPr>
        <xdr:cNvPr id="34912" name="AutoShape 96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2C42EBAA-1AB6-A448-9DFC-2F6C3D090B5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98</xdr:row>
      <xdr:rowOff>0</xdr:rowOff>
    </xdr:from>
    <xdr:to>
      <xdr:col>11</xdr:col>
      <xdr:colOff>304800</xdr:colOff>
      <xdr:row>99</xdr:row>
      <xdr:rowOff>101600</xdr:rowOff>
    </xdr:to>
    <xdr:sp macro="" textlink="">
      <xdr:nvSpPr>
        <xdr:cNvPr id="34913" name="AutoShape 97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2792216E-5FA6-8248-B4F2-B37B8FD55FB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99</xdr:row>
      <xdr:rowOff>0</xdr:rowOff>
    </xdr:from>
    <xdr:to>
      <xdr:col>11</xdr:col>
      <xdr:colOff>304800</xdr:colOff>
      <xdr:row>100</xdr:row>
      <xdr:rowOff>101600</xdr:rowOff>
    </xdr:to>
    <xdr:sp macro="" textlink="">
      <xdr:nvSpPr>
        <xdr:cNvPr id="34914" name="AutoShape 98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92FB019A-12D9-1442-822E-9344F5C377B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100</xdr:row>
      <xdr:rowOff>0</xdr:rowOff>
    </xdr:from>
    <xdr:to>
      <xdr:col>11</xdr:col>
      <xdr:colOff>304800</xdr:colOff>
      <xdr:row>101</xdr:row>
      <xdr:rowOff>101600</xdr:rowOff>
    </xdr:to>
    <xdr:sp macro="" textlink="">
      <xdr:nvSpPr>
        <xdr:cNvPr id="34915" name="AutoShape 99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B19CF2BE-EAE4-4247-894E-DCC611739A2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101</xdr:row>
      <xdr:rowOff>0</xdr:rowOff>
    </xdr:from>
    <xdr:to>
      <xdr:col>11</xdr:col>
      <xdr:colOff>304800</xdr:colOff>
      <xdr:row>102</xdr:row>
      <xdr:rowOff>101600</xdr:rowOff>
    </xdr:to>
    <xdr:sp macro="" textlink="">
      <xdr:nvSpPr>
        <xdr:cNvPr id="34916" name="AutoShape 100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88A1C846-1F9F-CB4A-8B77-B232A417CB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101600</xdr:rowOff>
    </xdr:to>
    <xdr:sp macro="" textlink="">
      <xdr:nvSpPr>
        <xdr:cNvPr id="33793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EA8263-D9EA-6B49-AF42-D46861E49A1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304800</xdr:colOff>
      <xdr:row>4</xdr:row>
      <xdr:rowOff>101600</xdr:rowOff>
    </xdr:to>
    <xdr:sp macro="" textlink="">
      <xdr:nvSpPr>
        <xdr:cNvPr id="33794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6167D5-387B-FE4E-A2BA-EB4CDA8CCFF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304800</xdr:colOff>
      <xdr:row>5</xdr:row>
      <xdr:rowOff>101600</xdr:rowOff>
    </xdr:to>
    <xdr:sp macro="" textlink="">
      <xdr:nvSpPr>
        <xdr:cNvPr id="33795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C663BA-6B7E-944C-8AFD-A6AE2E5BE7F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101600</xdr:rowOff>
    </xdr:to>
    <xdr:sp macro="" textlink="">
      <xdr:nvSpPr>
        <xdr:cNvPr id="33796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613292-6932-6146-ACD0-071B47CB217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101600</xdr:rowOff>
    </xdr:to>
    <xdr:sp macro="" textlink="">
      <xdr:nvSpPr>
        <xdr:cNvPr id="33797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EF9855F-7C38-2B4F-98DA-7A903C1F710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101600</xdr:rowOff>
    </xdr:to>
    <xdr:sp macro="" textlink="">
      <xdr:nvSpPr>
        <xdr:cNvPr id="33798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9B958EB-9516-3D4F-9AF8-D0260307A06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101600</xdr:rowOff>
    </xdr:to>
    <xdr:sp macro="" textlink="">
      <xdr:nvSpPr>
        <xdr:cNvPr id="33799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176C41C-714C-CF42-8540-99135EF0E73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101600</xdr:rowOff>
    </xdr:to>
    <xdr:sp macro="" textlink="">
      <xdr:nvSpPr>
        <xdr:cNvPr id="33800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D2B6B45-69F6-B648-8DA5-36E16E016DB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101600</xdr:rowOff>
    </xdr:to>
    <xdr:sp macro="" textlink="">
      <xdr:nvSpPr>
        <xdr:cNvPr id="33801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7B4AA41-B1AA-3F47-A277-4CED47CF1EF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304800</xdr:colOff>
      <xdr:row>12</xdr:row>
      <xdr:rowOff>101600</xdr:rowOff>
    </xdr:to>
    <xdr:sp macro="" textlink="">
      <xdr:nvSpPr>
        <xdr:cNvPr id="33802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7A0A1D4-0C2C-E847-88EB-594570B155D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304800</xdr:colOff>
      <xdr:row>13</xdr:row>
      <xdr:rowOff>101600</xdr:rowOff>
    </xdr:to>
    <xdr:sp macro="" textlink="">
      <xdr:nvSpPr>
        <xdr:cNvPr id="33803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156104D-F8B7-8C4A-B4E5-35106E72ABC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304800</xdr:colOff>
      <xdr:row>14</xdr:row>
      <xdr:rowOff>101600</xdr:rowOff>
    </xdr:to>
    <xdr:sp macro="" textlink="">
      <xdr:nvSpPr>
        <xdr:cNvPr id="33804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C3B62BA-3BAD-5F4F-AEB6-B36D6BC230A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304800</xdr:colOff>
      <xdr:row>15</xdr:row>
      <xdr:rowOff>101600</xdr:rowOff>
    </xdr:to>
    <xdr:sp macro="" textlink="">
      <xdr:nvSpPr>
        <xdr:cNvPr id="33805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DC5A86-7971-7F40-9860-D98C7D7CB6E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304800</xdr:colOff>
      <xdr:row>16</xdr:row>
      <xdr:rowOff>101600</xdr:rowOff>
    </xdr:to>
    <xdr:sp macro="" textlink="">
      <xdr:nvSpPr>
        <xdr:cNvPr id="33806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732CB6B-BCB4-B64E-A6D5-3B4D25EE2D1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304800</xdr:colOff>
      <xdr:row>17</xdr:row>
      <xdr:rowOff>101600</xdr:rowOff>
    </xdr:to>
    <xdr:sp macro="" textlink="">
      <xdr:nvSpPr>
        <xdr:cNvPr id="33807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797E88B-1960-384A-913C-25B06C890E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101600</xdr:rowOff>
    </xdr:to>
    <xdr:sp macro="" textlink="">
      <xdr:nvSpPr>
        <xdr:cNvPr id="33808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713A59BD-D2C8-944B-B7B0-DFB09B71E61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304800</xdr:colOff>
      <xdr:row>19</xdr:row>
      <xdr:rowOff>101600</xdr:rowOff>
    </xdr:to>
    <xdr:sp macro="" textlink="">
      <xdr:nvSpPr>
        <xdr:cNvPr id="33809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8543ED-98F8-C54C-AC88-E713FEFD31F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101600</xdr:rowOff>
    </xdr:to>
    <xdr:sp macro="" textlink="">
      <xdr:nvSpPr>
        <xdr:cNvPr id="33810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AB6F13C-2B9F-4C44-8E6D-34AA8D00854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304800</xdr:colOff>
      <xdr:row>21</xdr:row>
      <xdr:rowOff>101600</xdr:rowOff>
    </xdr:to>
    <xdr:sp macro="" textlink="">
      <xdr:nvSpPr>
        <xdr:cNvPr id="33811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73A344D3-BEFB-2F4F-BC61-D5F64157E00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101600</xdr:rowOff>
    </xdr:to>
    <xdr:sp macro="" textlink="">
      <xdr:nvSpPr>
        <xdr:cNvPr id="33812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98B02E6-BEBC-A949-AD8E-1F4D06AB72F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101600</xdr:rowOff>
    </xdr:to>
    <xdr:sp macro="" textlink="">
      <xdr:nvSpPr>
        <xdr:cNvPr id="33813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9D57170-37B9-CC49-B7B8-A8A46A3675A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304800</xdr:colOff>
      <xdr:row>24</xdr:row>
      <xdr:rowOff>101600</xdr:rowOff>
    </xdr:to>
    <xdr:sp macro="" textlink="">
      <xdr:nvSpPr>
        <xdr:cNvPr id="33814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668F9AA-8EE8-3F4F-AC89-5620D87B584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24</xdr:row>
      <xdr:rowOff>0</xdr:rowOff>
    </xdr:from>
    <xdr:to>
      <xdr:col>11</xdr:col>
      <xdr:colOff>304800</xdr:colOff>
      <xdr:row>25</xdr:row>
      <xdr:rowOff>101600</xdr:rowOff>
    </xdr:to>
    <xdr:sp macro="" textlink="">
      <xdr:nvSpPr>
        <xdr:cNvPr id="33815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0D8B86D-5FE2-6743-80C9-384D31480FF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304800</xdr:colOff>
      <xdr:row>26</xdr:row>
      <xdr:rowOff>101600</xdr:rowOff>
    </xdr:to>
    <xdr:sp macro="" textlink="">
      <xdr:nvSpPr>
        <xdr:cNvPr id="33816" name="AutoShape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1064569F-E618-A340-907C-0ABC9148757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304800</xdr:colOff>
      <xdr:row>27</xdr:row>
      <xdr:rowOff>101600</xdr:rowOff>
    </xdr:to>
    <xdr:sp macro="" textlink="">
      <xdr:nvSpPr>
        <xdr:cNvPr id="33817" name="AutoShape 2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6A6856B6-BD98-1F45-A0DE-C552AD4682E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304800</xdr:colOff>
      <xdr:row>28</xdr:row>
      <xdr:rowOff>101600</xdr:rowOff>
    </xdr:to>
    <xdr:sp macro="" textlink="">
      <xdr:nvSpPr>
        <xdr:cNvPr id="33818" name="AutoShape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4FD52034-74F0-634E-B0D2-BEF16B2C085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304800</xdr:colOff>
      <xdr:row>29</xdr:row>
      <xdr:rowOff>101600</xdr:rowOff>
    </xdr:to>
    <xdr:sp macro="" textlink="">
      <xdr:nvSpPr>
        <xdr:cNvPr id="33819" name="AutoShap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699AFCE2-3487-DD41-B454-872EDA42F62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101600</xdr:rowOff>
    </xdr:to>
    <xdr:sp macro="" textlink="">
      <xdr:nvSpPr>
        <xdr:cNvPr id="33820" name="AutoShap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A679BAB1-1081-7A43-96DB-BAE4F6D7C98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304800</xdr:colOff>
      <xdr:row>31</xdr:row>
      <xdr:rowOff>101600</xdr:rowOff>
    </xdr:to>
    <xdr:sp macro="" textlink="">
      <xdr:nvSpPr>
        <xdr:cNvPr id="33821" name="AutoShape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8BFE6229-C919-A046-8D6C-D34A726E35F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304800</xdr:colOff>
      <xdr:row>32</xdr:row>
      <xdr:rowOff>101600</xdr:rowOff>
    </xdr:to>
    <xdr:sp macro="" textlink="">
      <xdr:nvSpPr>
        <xdr:cNvPr id="33822" name="AutoShape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6E650A8A-134C-064F-A50F-8507F75EDF0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304800</xdr:colOff>
      <xdr:row>33</xdr:row>
      <xdr:rowOff>101600</xdr:rowOff>
    </xdr:to>
    <xdr:sp macro="" textlink="">
      <xdr:nvSpPr>
        <xdr:cNvPr id="33823" name="AutoShape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A3F6860F-126F-9E47-8637-DC429D4033A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33</xdr:row>
      <xdr:rowOff>0</xdr:rowOff>
    </xdr:from>
    <xdr:to>
      <xdr:col>11</xdr:col>
      <xdr:colOff>304800</xdr:colOff>
      <xdr:row>34</xdr:row>
      <xdr:rowOff>101600</xdr:rowOff>
    </xdr:to>
    <xdr:sp macro="" textlink="">
      <xdr:nvSpPr>
        <xdr:cNvPr id="33824" name="AutoShape 3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7859F489-EF51-3D4C-A1B6-E39E5FE7D0E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304800</xdr:colOff>
      <xdr:row>35</xdr:row>
      <xdr:rowOff>101600</xdr:rowOff>
    </xdr:to>
    <xdr:sp macro="" textlink="">
      <xdr:nvSpPr>
        <xdr:cNvPr id="33825" name="AutoShape 3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CCFD7CA3-6813-844B-AE7A-66A5107DEEA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35</xdr:row>
      <xdr:rowOff>0</xdr:rowOff>
    </xdr:from>
    <xdr:to>
      <xdr:col>11</xdr:col>
      <xdr:colOff>304800</xdr:colOff>
      <xdr:row>36</xdr:row>
      <xdr:rowOff>101600</xdr:rowOff>
    </xdr:to>
    <xdr:sp macro="" textlink="">
      <xdr:nvSpPr>
        <xdr:cNvPr id="33826" name="AutoShape 34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ED5CFD47-E8A0-2F4B-BE65-F893E6DF31E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36</xdr:row>
      <xdr:rowOff>0</xdr:rowOff>
    </xdr:from>
    <xdr:to>
      <xdr:col>11</xdr:col>
      <xdr:colOff>304800</xdr:colOff>
      <xdr:row>37</xdr:row>
      <xdr:rowOff>101600</xdr:rowOff>
    </xdr:to>
    <xdr:sp macro="" textlink="">
      <xdr:nvSpPr>
        <xdr:cNvPr id="33827" name="AutoShape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CDECBDB-2C77-F24C-B236-940623BC36C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304800</xdr:colOff>
      <xdr:row>38</xdr:row>
      <xdr:rowOff>101600</xdr:rowOff>
    </xdr:to>
    <xdr:sp macro="" textlink="">
      <xdr:nvSpPr>
        <xdr:cNvPr id="33828" name="AutoShape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89D71547-A4E9-2E49-AC1F-60F7F954762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38</xdr:row>
      <xdr:rowOff>0</xdr:rowOff>
    </xdr:from>
    <xdr:to>
      <xdr:col>11</xdr:col>
      <xdr:colOff>304800</xdr:colOff>
      <xdr:row>39</xdr:row>
      <xdr:rowOff>101600</xdr:rowOff>
    </xdr:to>
    <xdr:sp macro="" textlink="">
      <xdr:nvSpPr>
        <xdr:cNvPr id="33829" name="AutoShape 37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51125F70-D8AB-6D4E-8085-437784E1711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304800</xdr:colOff>
      <xdr:row>40</xdr:row>
      <xdr:rowOff>101600</xdr:rowOff>
    </xdr:to>
    <xdr:sp macro="" textlink="">
      <xdr:nvSpPr>
        <xdr:cNvPr id="33830" name="AutoShape 38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9E04A803-247B-A241-B07B-C70C9EDB592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304800</xdr:colOff>
      <xdr:row>41</xdr:row>
      <xdr:rowOff>101600</xdr:rowOff>
    </xdr:to>
    <xdr:sp macro="" textlink="">
      <xdr:nvSpPr>
        <xdr:cNvPr id="33831" name="AutoShape 3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298B032-60C8-994B-8044-3F1EE0BF2E9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304800</xdr:colOff>
      <xdr:row>42</xdr:row>
      <xdr:rowOff>101600</xdr:rowOff>
    </xdr:to>
    <xdr:sp macro="" textlink="">
      <xdr:nvSpPr>
        <xdr:cNvPr id="33832" name="AutoShape 4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475DB12F-DCA2-1F47-9D04-F0D6585B888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304800</xdr:colOff>
      <xdr:row>43</xdr:row>
      <xdr:rowOff>101600</xdr:rowOff>
    </xdr:to>
    <xdr:sp macro="" textlink="">
      <xdr:nvSpPr>
        <xdr:cNvPr id="33833" name="AutoShape 4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84DA90A4-1C19-6246-9607-A9CA6BBDA32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304800</xdr:colOff>
      <xdr:row>44</xdr:row>
      <xdr:rowOff>101600</xdr:rowOff>
    </xdr:to>
    <xdr:sp macro="" textlink="">
      <xdr:nvSpPr>
        <xdr:cNvPr id="33834" name="AutoShape 4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2D8DB79C-3E43-224D-A187-99AC910450E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304800</xdr:colOff>
      <xdr:row>45</xdr:row>
      <xdr:rowOff>101600</xdr:rowOff>
    </xdr:to>
    <xdr:sp macro="" textlink="">
      <xdr:nvSpPr>
        <xdr:cNvPr id="33835" name="AutoShape 4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5DE8326E-5F54-2644-921D-15EDF33F33D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304800</xdr:colOff>
      <xdr:row>46</xdr:row>
      <xdr:rowOff>101600</xdr:rowOff>
    </xdr:to>
    <xdr:sp macro="" textlink="">
      <xdr:nvSpPr>
        <xdr:cNvPr id="33836" name="AutoShape 4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4FD4C230-04A5-C448-9AB5-EAB0A9D95C3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46</xdr:row>
      <xdr:rowOff>0</xdr:rowOff>
    </xdr:from>
    <xdr:to>
      <xdr:col>11</xdr:col>
      <xdr:colOff>304800</xdr:colOff>
      <xdr:row>47</xdr:row>
      <xdr:rowOff>101600</xdr:rowOff>
    </xdr:to>
    <xdr:sp macro="" textlink="">
      <xdr:nvSpPr>
        <xdr:cNvPr id="33837" name="AutoShape 4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6704446E-A7DD-3848-8BEE-972CC228262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47</xdr:row>
      <xdr:rowOff>0</xdr:rowOff>
    </xdr:from>
    <xdr:to>
      <xdr:col>11</xdr:col>
      <xdr:colOff>304800</xdr:colOff>
      <xdr:row>48</xdr:row>
      <xdr:rowOff>101600</xdr:rowOff>
    </xdr:to>
    <xdr:sp macro="" textlink="">
      <xdr:nvSpPr>
        <xdr:cNvPr id="33838" name="AutoShape 4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AE322D3E-2ADF-8249-8776-693A35441C1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48</xdr:row>
      <xdr:rowOff>0</xdr:rowOff>
    </xdr:from>
    <xdr:to>
      <xdr:col>11</xdr:col>
      <xdr:colOff>304800</xdr:colOff>
      <xdr:row>49</xdr:row>
      <xdr:rowOff>101600</xdr:rowOff>
    </xdr:to>
    <xdr:sp macro="" textlink="">
      <xdr:nvSpPr>
        <xdr:cNvPr id="33839" name="AutoShape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6FAEEDB8-20A8-4E4C-B26D-1B37E664CF5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49</xdr:row>
      <xdr:rowOff>0</xdr:rowOff>
    </xdr:from>
    <xdr:to>
      <xdr:col>11</xdr:col>
      <xdr:colOff>304800</xdr:colOff>
      <xdr:row>50</xdr:row>
      <xdr:rowOff>101600</xdr:rowOff>
    </xdr:to>
    <xdr:sp macro="" textlink="">
      <xdr:nvSpPr>
        <xdr:cNvPr id="33840" name="AutoShape 48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7D663663-D987-5049-AE6D-F2067A84E11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50</xdr:row>
      <xdr:rowOff>0</xdr:rowOff>
    </xdr:from>
    <xdr:to>
      <xdr:col>11</xdr:col>
      <xdr:colOff>304800</xdr:colOff>
      <xdr:row>51</xdr:row>
      <xdr:rowOff>101600</xdr:rowOff>
    </xdr:to>
    <xdr:sp macro="" textlink="">
      <xdr:nvSpPr>
        <xdr:cNvPr id="33841" name="AutoShape 4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F8D462DF-B934-C741-BD02-28104014413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51</xdr:row>
      <xdr:rowOff>0</xdr:rowOff>
    </xdr:from>
    <xdr:to>
      <xdr:col>11</xdr:col>
      <xdr:colOff>304800</xdr:colOff>
      <xdr:row>52</xdr:row>
      <xdr:rowOff>101600</xdr:rowOff>
    </xdr:to>
    <xdr:sp macro="" textlink="">
      <xdr:nvSpPr>
        <xdr:cNvPr id="33842" name="AutoShape 5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6AA7BDA0-C8D3-4241-8709-A9965B13236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52</xdr:row>
      <xdr:rowOff>0</xdr:rowOff>
    </xdr:from>
    <xdr:to>
      <xdr:col>11</xdr:col>
      <xdr:colOff>304800</xdr:colOff>
      <xdr:row>53</xdr:row>
      <xdr:rowOff>101600</xdr:rowOff>
    </xdr:to>
    <xdr:sp macro="" textlink="">
      <xdr:nvSpPr>
        <xdr:cNvPr id="33843" name="AutoShape 5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A4C6694-BB2C-C74D-97C4-9C19BB3E298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53</xdr:row>
      <xdr:rowOff>0</xdr:rowOff>
    </xdr:from>
    <xdr:to>
      <xdr:col>11</xdr:col>
      <xdr:colOff>304800</xdr:colOff>
      <xdr:row>54</xdr:row>
      <xdr:rowOff>101600</xdr:rowOff>
    </xdr:to>
    <xdr:sp macro="" textlink="">
      <xdr:nvSpPr>
        <xdr:cNvPr id="33844" name="AutoShape 52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7780FBC5-3C6C-9A44-A076-F0AE28F51E7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54</xdr:row>
      <xdr:rowOff>0</xdr:rowOff>
    </xdr:from>
    <xdr:to>
      <xdr:col>11</xdr:col>
      <xdr:colOff>304800</xdr:colOff>
      <xdr:row>55</xdr:row>
      <xdr:rowOff>101600</xdr:rowOff>
    </xdr:to>
    <xdr:sp macro="" textlink="">
      <xdr:nvSpPr>
        <xdr:cNvPr id="33845" name="AutoShape 5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6EB0ED72-AB07-0E4F-BE4D-807596A054A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55</xdr:row>
      <xdr:rowOff>0</xdr:rowOff>
    </xdr:from>
    <xdr:to>
      <xdr:col>11</xdr:col>
      <xdr:colOff>304800</xdr:colOff>
      <xdr:row>56</xdr:row>
      <xdr:rowOff>101600</xdr:rowOff>
    </xdr:to>
    <xdr:sp macro="" textlink="">
      <xdr:nvSpPr>
        <xdr:cNvPr id="33846" name="AutoShape 54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A9AC091C-5F94-3947-B9FF-BA494644413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56</xdr:row>
      <xdr:rowOff>0</xdr:rowOff>
    </xdr:from>
    <xdr:to>
      <xdr:col>11</xdr:col>
      <xdr:colOff>304800</xdr:colOff>
      <xdr:row>57</xdr:row>
      <xdr:rowOff>101600</xdr:rowOff>
    </xdr:to>
    <xdr:sp macro="" textlink="">
      <xdr:nvSpPr>
        <xdr:cNvPr id="33847" name="AutoShape 5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18B0123D-3C0A-B747-88A2-5A708F55431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57</xdr:row>
      <xdr:rowOff>0</xdr:rowOff>
    </xdr:from>
    <xdr:to>
      <xdr:col>11</xdr:col>
      <xdr:colOff>304800</xdr:colOff>
      <xdr:row>58</xdr:row>
      <xdr:rowOff>101600</xdr:rowOff>
    </xdr:to>
    <xdr:sp macro="" textlink="">
      <xdr:nvSpPr>
        <xdr:cNvPr id="33848" name="AutoShape 56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627CF2-60B2-E648-8069-3658BE3AFFA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58</xdr:row>
      <xdr:rowOff>0</xdr:rowOff>
    </xdr:from>
    <xdr:to>
      <xdr:col>11</xdr:col>
      <xdr:colOff>304800</xdr:colOff>
      <xdr:row>59</xdr:row>
      <xdr:rowOff>101600</xdr:rowOff>
    </xdr:to>
    <xdr:sp macro="" textlink="">
      <xdr:nvSpPr>
        <xdr:cNvPr id="33849" name="AutoShape 5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B8C712F6-F8A8-964F-9C9A-13F362D726E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59</xdr:row>
      <xdr:rowOff>0</xdr:rowOff>
    </xdr:from>
    <xdr:to>
      <xdr:col>11</xdr:col>
      <xdr:colOff>304800</xdr:colOff>
      <xdr:row>60</xdr:row>
      <xdr:rowOff>101600</xdr:rowOff>
    </xdr:to>
    <xdr:sp macro="" textlink="">
      <xdr:nvSpPr>
        <xdr:cNvPr id="33850" name="AutoShape 58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7097D4CE-CCD4-3240-B3AC-3BC2510F453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60</xdr:row>
      <xdr:rowOff>0</xdr:rowOff>
    </xdr:from>
    <xdr:to>
      <xdr:col>11</xdr:col>
      <xdr:colOff>304800</xdr:colOff>
      <xdr:row>61</xdr:row>
      <xdr:rowOff>101600</xdr:rowOff>
    </xdr:to>
    <xdr:sp macro="" textlink="">
      <xdr:nvSpPr>
        <xdr:cNvPr id="33851" name="AutoShape 5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B249514-A4CE-9240-89B9-D0E94BA0720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61</xdr:row>
      <xdr:rowOff>0</xdr:rowOff>
    </xdr:from>
    <xdr:to>
      <xdr:col>11</xdr:col>
      <xdr:colOff>304800</xdr:colOff>
      <xdr:row>62</xdr:row>
      <xdr:rowOff>101600</xdr:rowOff>
    </xdr:to>
    <xdr:sp macro="" textlink="">
      <xdr:nvSpPr>
        <xdr:cNvPr id="33852" name="AutoShape 6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B37769CD-8947-7940-BD23-AC85D9DF885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62</xdr:row>
      <xdr:rowOff>0</xdr:rowOff>
    </xdr:from>
    <xdr:to>
      <xdr:col>11</xdr:col>
      <xdr:colOff>304800</xdr:colOff>
      <xdr:row>63</xdr:row>
      <xdr:rowOff>101600</xdr:rowOff>
    </xdr:to>
    <xdr:sp macro="" textlink="">
      <xdr:nvSpPr>
        <xdr:cNvPr id="33853" name="AutoShape 6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B9D744-0BD1-7844-8224-4848B2E5BD6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63</xdr:row>
      <xdr:rowOff>0</xdr:rowOff>
    </xdr:from>
    <xdr:to>
      <xdr:col>11</xdr:col>
      <xdr:colOff>304800</xdr:colOff>
      <xdr:row>64</xdr:row>
      <xdr:rowOff>101600</xdr:rowOff>
    </xdr:to>
    <xdr:sp macro="" textlink="">
      <xdr:nvSpPr>
        <xdr:cNvPr id="33854" name="AutoShape 6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EA2A65FA-D2B3-774F-A76E-95C17275000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64</xdr:row>
      <xdr:rowOff>0</xdr:rowOff>
    </xdr:from>
    <xdr:to>
      <xdr:col>11</xdr:col>
      <xdr:colOff>304800</xdr:colOff>
      <xdr:row>65</xdr:row>
      <xdr:rowOff>101600</xdr:rowOff>
    </xdr:to>
    <xdr:sp macro="" textlink="">
      <xdr:nvSpPr>
        <xdr:cNvPr id="33855" name="AutoShape 6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1D529914-C393-9942-ADB9-E20C945566D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65</xdr:row>
      <xdr:rowOff>0</xdr:rowOff>
    </xdr:from>
    <xdr:to>
      <xdr:col>11</xdr:col>
      <xdr:colOff>304800</xdr:colOff>
      <xdr:row>66</xdr:row>
      <xdr:rowOff>101600</xdr:rowOff>
    </xdr:to>
    <xdr:sp macro="" textlink="">
      <xdr:nvSpPr>
        <xdr:cNvPr id="33856" name="AutoShape 6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49705A46-B002-CB4E-88DA-4F8FF8E0D8A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66</xdr:row>
      <xdr:rowOff>0</xdr:rowOff>
    </xdr:from>
    <xdr:to>
      <xdr:col>11</xdr:col>
      <xdr:colOff>304800</xdr:colOff>
      <xdr:row>67</xdr:row>
      <xdr:rowOff>101600</xdr:rowOff>
    </xdr:to>
    <xdr:sp macro="" textlink="">
      <xdr:nvSpPr>
        <xdr:cNvPr id="33857" name="AutoShape 6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17DA5F86-F608-3342-9AF8-BE0E11B6F68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67</xdr:row>
      <xdr:rowOff>0</xdr:rowOff>
    </xdr:from>
    <xdr:to>
      <xdr:col>11</xdr:col>
      <xdr:colOff>304800</xdr:colOff>
      <xdr:row>68</xdr:row>
      <xdr:rowOff>101600</xdr:rowOff>
    </xdr:to>
    <xdr:sp macro="" textlink="">
      <xdr:nvSpPr>
        <xdr:cNvPr id="33858" name="AutoShape 66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BC16C558-348B-724A-B2D1-5653F1F0E65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68</xdr:row>
      <xdr:rowOff>0</xdr:rowOff>
    </xdr:from>
    <xdr:to>
      <xdr:col>11</xdr:col>
      <xdr:colOff>304800</xdr:colOff>
      <xdr:row>69</xdr:row>
      <xdr:rowOff>101600</xdr:rowOff>
    </xdr:to>
    <xdr:sp macro="" textlink="">
      <xdr:nvSpPr>
        <xdr:cNvPr id="33859" name="AutoShape 6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11E454E5-0F71-6A48-AE79-9C251771C15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69</xdr:row>
      <xdr:rowOff>0</xdr:rowOff>
    </xdr:from>
    <xdr:to>
      <xdr:col>11</xdr:col>
      <xdr:colOff>304800</xdr:colOff>
      <xdr:row>70</xdr:row>
      <xdr:rowOff>101600</xdr:rowOff>
    </xdr:to>
    <xdr:sp macro="" textlink="">
      <xdr:nvSpPr>
        <xdr:cNvPr id="33860" name="AutoShape 68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36DF11E7-AA18-3542-820D-B2097D4400D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70</xdr:row>
      <xdr:rowOff>0</xdr:rowOff>
    </xdr:from>
    <xdr:to>
      <xdr:col>11</xdr:col>
      <xdr:colOff>304800</xdr:colOff>
      <xdr:row>71</xdr:row>
      <xdr:rowOff>101600</xdr:rowOff>
    </xdr:to>
    <xdr:sp macro="" textlink="">
      <xdr:nvSpPr>
        <xdr:cNvPr id="33861" name="AutoShape 69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EC61C576-EDAE-B24B-BA16-16336C19621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71</xdr:row>
      <xdr:rowOff>0</xdr:rowOff>
    </xdr:from>
    <xdr:to>
      <xdr:col>11</xdr:col>
      <xdr:colOff>304800</xdr:colOff>
      <xdr:row>72</xdr:row>
      <xdr:rowOff>101600</xdr:rowOff>
    </xdr:to>
    <xdr:sp macro="" textlink="">
      <xdr:nvSpPr>
        <xdr:cNvPr id="33862" name="AutoShape 7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C85A94B7-77E6-F646-94E8-52F90C6E86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72</xdr:row>
      <xdr:rowOff>0</xdr:rowOff>
    </xdr:from>
    <xdr:to>
      <xdr:col>11</xdr:col>
      <xdr:colOff>304800</xdr:colOff>
      <xdr:row>73</xdr:row>
      <xdr:rowOff>101600</xdr:rowOff>
    </xdr:to>
    <xdr:sp macro="" textlink="">
      <xdr:nvSpPr>
        <xdr:cNvPr id="33863" name="AutoShape 71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2EBEC235-D544-CF4F-B69B-93B2867C692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73</xdr:row>
      <xdr:rowOff>0</xdr:rowOff>
    </xdr:from>
    <xdr:to>
      <xdr:col>11</xdr:col>
      <xdr:colOff>304800</xdr:colOff>
      <xdr:row>74</xdr:row>
      <xdr:rowOff>101600</xdr:rowOff>
    </xdr:to>
    <xdr:sp macro="" textlink="">
      <xdr:nvSpPr>
        <xdr:cNvPr id="33864" name="AutoShape 7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C65553A1-C9FF-3A47-A130-98C40579502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74</xdr:row>
      <xdr:rowOff>0</xdr:rowOff>
    </xdr:from>
    <xdr:to>
      <xdr:col>11</xdr:col>
      <xdr:colOff>304800</xdr:colOff>
      <xdr:row>75</xdr:row>
      <xdr:rowOff>101600</xdr:rowOff>
    </xdr:to>
    <xdr:sp macro="" textlink="">
      <xdr:nvSpPr>
        <xdr:cNvPr id="33865" name="AutoShape 7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9FFF3184-7445-8C4C-8ADE-A13AD84EBE0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75</xdr:row>
      <xdr:rowOff>0</xdr:rowOff>
    </xdr:from>
    <xdr:to>
      <xdr:col>11</xdr:col>
      <xdr:colOff>304800</xdr:colOff>
      <xdr:row>76</xdr:row>
      <xdr:rowOff>101600</xdr:rowOff>
    </xdr:to>
    <xdr:sp macro="" textlink="">
      <xdr:nvSpPr>
        <xdr:cNvPr id="33866" name="AutoShape 74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794774DD-FA32-E645-B222-7932CD64B06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76</xdr:row>
      <xdr:rowOff>0</xdr:rowOff>
    </xdr:from>
    <xdr:to>
      <xdr:col>11</xdr:col>
      <xdr:colOff>304800</xdr:colOff>
      <xdr:row>77</xdr:row>
      <xdr:rowOff>101600</xdr:rowOff>
    </xdr:to>
    <xdr:sp macro="" textlink="">
      <xdr:nvSpPr>
        <xdr:cNvPr id="33867" name="AutoShape 75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4EDFAB7C-6029-9942-AAB2-724D71E45D6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77</xdr:row>
      <xdr:rowOff>0</xdr:rowOff>
    </xdr:from>
    <xdr:to>
      <xdr:col>11</xdr:col>
      <xdr:colOff>304800</xdr:colOff>
      <xdr:row>78</xdr:row>
      <xdr:rowOff>101600</xdr:rowOff>
    </xdr:to>
    <xdr:sp macro="" textlink="">
      <xdr:nvSpPr>
        <xdr:cNvPr id="33868" name="AutoShape 76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2C145B67-6126-3444-B9E7-51CA3B7DFE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78</xdr:row>
      <xdr:rowOff>0</xdr:rowOff>
    </xdr:from>
    <xdr:to>
      <xdr:col>11</xdr:col>
      <xdr:colOff>304800</xdr:colOff>
      <xdr:row>79</xdr:row>
      <xdr:rowOff>101600</xdr:rowOff>
    </xdr:to>
    <xdr:sp macro="" textlink="">
      <xdr:nvSpPr>
        <xdr:cNvPr id="33869" name="AutoShape 7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C735A6AA-3851-CB40-9CAA-5F1E2DFE5AC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79</xdr:row>
      <xdr:rowOff>0</xdr:rowOff>
    </xdr:from>
    <xdr:to>
      <xdr:col>11</xdr:col>
      <xdr:colOff>304800</xdr:colOff>
      <xdr:row>80</xdr:row>
      <xdr:rowOff>101600</xdr:rowOff>
    </xdr:to>
    <xdr:sp macro="" textlink="">
      <xdr:nvSpPr>
        <xdr:cNvPr id="33870" name="AutoShape 78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68862F56-8737-884C-B729-782B6CF4A16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80</xdr:row>
      <xdr:rowOff>0</xdr:rowOff>
    </xdr:from>
    <xdr:to>
      <xdr:col>11</xdr:col>
      <xdr:colOff>304800</xdr:colOff>
      <xdr:row>81</xdr:row>
      <xdr:rowOff>101600</xdr:rowOff>
    </xdr:to>
    <xdr:sp macro="" textlink="">
      <xdr:nvSpPr>
        <xdr:cNvPr id="33871" name="AutoShape 79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291B450F-9862-1C43-901E-EBF8A2DD814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81</xdr:row>
      <xdr:rowOff>0</xdr:rowOff>
    </xdr:from>
    <xdr:to>
      <xdr:col>11</xdr:col>
      <xdr:colOff>304800</xdr:colOff>
      <xdr:row>82</xdr:row>
      <xdr:rowOff>101600</xdr:rowOff>
    </xdr:to>
    <xdr:sp macro="" textlink="">
      <xdr:nvSpPr>
        <xdr:cNvPr id="33872" name="AutoShape 80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FB014D9-B238-0C49-9385-FA2DCDA1A66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82</xdr:row>
      <xdr:rowOff>0</xdr:rowOff>
    </xdr:from>
    <xdr:to>
      <xdr:col>11</xdr:col>
      <xdr:colOff>304800</xdr:colOff>
      <xdr:row>83</xdr:row>
      <xdr:rowOff>101600</xdr:rowOff>
    </xdr:to>
    <xdr:sp macro="" textlink="">
      <xdr:nvSpPr>
        <xdr:cNvPr id="33873" name="AutoShape 8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30A39BDC-4D84-3946-B5E1-B94E40AB265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83</xdr:row>
      <xdr:rowOff>0</xdr:rowOff>
    </xdr:from>
    <xdr:to>
      <xdr:col>11</xdr:col>
      <xdr:colOff>304800</xdr:colOff>
      <xdr:row>84</xdr:row>
      <xdr:rowOff>101600</xdr:rowOff>
    </xdr:to>
    <xdr:sp macro="" textlink="">
      <xdr:nvSpPr>
        <xdr:cNvPr id="33874" name="AutoShape 8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FEA0858C-73FB-A74F-83F4-0D938A0E0D8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84</xdr:row>
      <xdr:rowOff>0</xdr:rowOff>
    </xdr:from>
    <xdr:to>
      <xdr:col>11</xdr:col>
      <xdr:colOff>304800</xdr:colOff>
      <xdr:row>85</xdr:row>
      <xdr:rowOff>101600</xdr:rowOff>
    </xdr:to>
    <xdr:sp macro="" textlink="">
      <xdr:nvSpPr>
        <xdr:cNvPr id="33875" name="AutoShape 8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23EA6207-0D8C-E546-B45B-1ADB8483341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85</xdr:row>
      <xdr:rowOff>0</xdr:rowOff>
    </xdr:from>
    <xdr:to>
      <xdr:col>11</xdr:col>
      <xdr:colOff>304800</xdr:colOff>
      <xdr:row>86</xdr:row>
      <xdr:rowOff>101600</xdr:rowOff>
    </xdr:to>
    <xdr:sp macro="" textlink="">
      <xdr:nvSpPr>
        <xdr:cNvPr id="33876" name="AutoShape 84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A4137183-802B-2F45-9375-63D141DF454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86</xdr:row>
      <xdr:rowOff>0</xdr:rowOff>
    </xdr:from>
    <xdr:to>
      <xdr:col>11</xdr:col>
      <xdr:colOff>304800</xdr:colOff>
      <xdr:row>87</xdr:row>
      <xdr:rowOff>101600</xdr:rowOff>
    </xdr:to>
    <xdr:sp macro="" textlink="">
      <xdr:nvSpPr>
        <xdr:cNvPr id="33877" name="AutoShape 85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894BF579-0D63-A346-A7E9-1DFC05A119D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87</xdr:row>
      <xdr:rowOff>0</xdr:rowOff>
    </xdr:from>
    <xdr:to>
      <xdr:col>11</xdr:col>
      <xdr:colOff>304800</xdr:colOff>
      <xdr:row>88</xdr:row>
      <xdr:rowOff>101600</xdr:rowOff>
    </xdr:to>
    <xdr:sp macro="" textlink="">
      <xdr:nvSpPr>
        <xdr:cNvPr id="33878" name="AutoShape 86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8A8C45E0-BF23-EC4E-8FBB-40224FE569F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88</xdr:row>
      <xdr:rowOff>0</xdr:rowOff>
    </xdr:from>
    <xdr:to>
      <xdr:col>11</xdr:col>
      <xdr:colOff>304800</xdr:colOff>
      <xdr:row>89</xdr:row>
      <xdr:rowOff>101600</xdr:rowOff>
    </xdr:to>
    <xdr:sp macro="" textlink="">
      <xdr:nvSpPr>
        <xdr:cNvPr id="33879" name="AutoShape 87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C32AF0E6-C0E8-6541-80E4-7E05CAF65F1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89</xdr:row>
      <xdr:rowOff>0</xdr:rowOff>
    </xdr:from>
    <xdr:to>
      <xdr:col>11</xdr:col>
      <xdr:colOff>304800</xdr:colOff>
      <xdr:row>90</xdr:row>
      <xdr:rowOff>101600</xdr:rowOff>
    </xdr:to>
    <xdr:sp macro="" textlink="">
      <xdr:nvSpPr>
        <xdr:cNvPr id="33880" name="AutoShape 88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BE734B77-F76C-934C-A410-E100B2466F5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90</xdr:row>
      <xdr:rowOff>0</xdr:rowOff>
    </xdr:from>
    <xdr:to>
      <xdr:col>11</xdr:col>
      <xdr:colOff>304800</xdr:colOff>
      <xdr:row>91</xdr:row>
      <xdr:rowOff>101600</xdr:rowOff>
    </xdr:to>
    <xdr:sp macro="" textlink="">
      <xdr:nvSpPr>
        <xdr:cNvPr id="33881" name="AutoShape 89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F248476-0F50-6C4F-A9F1-E8AA919486F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91</xdr:row>
      <xdr:rowOff>0</xdr:rowOff>
    </xdr:from>
    <xdr:to>
      <xdr:col>11</xdr:col>
      <xdr:colOff>304800</xdr:colOff>
      <xdr:row>92</xdr:row>
      <xdr:rowOff>101600</xdr:rowOff>
    </xdr:to>
    <xdr:sp macro="" textlink="">
      <xdr:nvSpPr>
        <xdr:cNvPr id="33882" name="AutoShape 90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171F6B1-91A5-0B44-8450-281B97D2C22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92</xdr:row>
      <xdr:rowOff>0</xdr:rowOff>
    </xdr:from>
    <xdr:to>
      <xdr:col>11</xdr:col>
      <xdr:colOff>304800</xdr:colOff>
      <xdr:row>93</xdr:row>
      <xdr:rowOff>101600</xdr:rowOff>
    </xdr:to>
    <xdr:sp macro="" textlink="">
      <xdr:nvSpPr>
        <xdr:cNvPr id="33883" name="AutoShape 91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FCFE2AAB-3937-254F-97D1-B252A040951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93</xdr:row>
      <xdr:rowOff>0</xdr:rowOff>
    </xdr:from>
    <xdr:to>
      <xdr:col>11</xdr:col>
      <xdr:colOff>304800</xdr:colOff>
      <xdr:row>94</xdr:row>
      <xdr:rowOff>101600</xdr:rowOff>
    </xdr:to>
    <xdr:sp macro="" textlink="">
      <xdr:nvSpPr>
        <xdr:cNvPr id="33884" name="AutoShape 92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881A7B09-47AB-B043-906E-920A6155167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94</xdr:row>
      <xdr:rowOff>0</xdr:rowOff>
    </xdr:from>
    <xdr:to>
      <xdr:col>11</xdr:col>
      <xdr:colOff>304800</xdr:colOff>
      <xdr:row>95</xdr:row>
      <xdr:rowOff>101600</xdr:rowOff>
    </xdr:to>
    <xdr:sp macro="" textlink="">
      <xdr:nvSpPr>
        <xdr:cNvPr id="33885" name="AutoShape 93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B2848CE-062A-A74D-93BD-37CE959ED41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95</xdr:row>
      <xdr:rowOff>0</xdr:rowOff>
    </xdr:from>
    <xdr:to>
      <xdr:col>11</xdr:col>
      <xdr:colOff>304800</xdr:colOff>
      <xdr:row>96</xdr:row>
      <xdr:rowOff>101600</xdr:rowOff>
    </xdr:to>
    <xdr:sp macro="" textlink="">
      <xdr:nvSpPr>
        <xdr:cNvPr id="33886" name="AutoShape 9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C417DA24-DF41-9445-95B7-2213C2399A4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96</xdr:row>
      <xdr:rowOff>0</xdr:rowOff>
    </xdr:from>
    <xdr:to>
      <xdr:col>11</xdr:col>
      <xdr:colOff>304800</xdr:colOff>
      <xdr:row>97</xdr:row>
      <xdr:rowOff>101600</xdr:rowOff>
    </xdr:to>
    <xdr:sp macro="" textlink="">
      <xdr:nvSpPr>
        <xdr:cNvPr id="33887" name="AutoShape 9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E0DFA875-1D24-BB47-9DD2-4E0397F6855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97</xdr:row>
      <xdr:rowOff>0</xdr:rowOff>
    </xdr:from>
    <xdr:to>
      <xdr:col>11</xdr:col>
      <xdr:colOff>304800</xdr:colOff>
      <xdr:row>98</xdr:row>
      <xdr:rowOff>101600</xdr:rowOff>
    </xdr:to>
    <xdr:sp macro="" textlink="">
      <xdr:nvSpPr>
        <xdr:cNvPr id="33888" name="AutoShape 96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A291CF-58C6-DA41-8977-7EF295BFF9C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98</xdr:row>
      <xdr:rowOff>0</xdr:rowOff>
    </xdr:from>
    <xdr:to>
      <xdr:col>11</xdr:col>
      <xdr:colOff>304800</xdr:colOff>
      <xdr:row>99</xdr:row>
      <xdr:rowOff>101600</xdr:rowOff>
    </xdr:to>
    <xdr:sp macro="" textlink="">
      <xdr:nvSpPr>
        <xdr:cNvPr id="33889" name="AutoShape 97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C0AEEE3B-9078-4B48-8C81-5A953C58866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99</xdr:row>
      <xdr:rowOff>0</xdr:rowOff>
    </xdr:from>
    <xdr:to>
      <xdr:col>11</xdr:col>
      <xdr:colOff>304800</xdr:colOff>
      <xdr:row>100</xdr:row>
      <xdr:rowOff>101600</xdr:rowOff>
    </xdr:to>
    <xdr:sp macro="" textlink="">
      <xdr:nvSpPr>
        <xdr:cNvPr id="33890" name="AutoShape 98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7C5394A3-A6F6-C341-B490-C4C56486044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100</xdr:row>
      <xdr:rowOff>0</xdr:rowOff>
    </xdr:from>
    <xdr:to>
      <xdr:col>11</xdr:col>
      <xdr:colOff>304800</xdr:colOff>
      <xdr:row>101</xdr:row>
      <xdr:rowOff>101600</xdr:rowOff>
    </xdr:to>
    <xdr:sp macro="" textlink="">
      <xdr:nvSpPr>
        <xdr:cNvPr id="33891" name="AutoShape 99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55F56FEA-DCC0-604F-BA73-B7CB7357272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101</xdr:row>
      <xdr:rowOff>0</xdr:rowOff>
    </xdr:from>
    <xdr:to>
      <xdr:col>11</xdr:col>
      <xdr:colOff>304800</xdr:colOff>
      <xdr:row>102</xdr:row>
      <xdr:rowOff>101600</xdr:rowOff>
    </xdr:to>
    <xdr:sp macro="" textlink="">
      <xdr:nvSpPr>
        <xdr:cNvPr id="33892" name="AutoShape 100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33C0199A-5650-2F46-8E6A-359095024BC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102</xdr:row>
      <xdr:rowOff>0</xdr:rowOff>
    </xdr:from>
    <xdr:to>
      <xdr:col>11</xdr:col>
      <xdr:colOff>304800</xdr:colOff>
      <xdr:row>103</xdr:row>
      <xdr:rowOff>101600</xdr:rowOff>
    </xdr:to>
    <xdr:sp macro="" textlink="">
      <xdr:nvSpPr>
        <xdr:cNvPr id="33893" name="AutoShape 10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41858129-42B6-EC43-ADF0-0C07AD1F3DB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103</xdr:row>
      <xdr:rowOff>0</xdr:rowOff>
    </xdr:from>
    <xdr:to>
      <xdr:col>11</xdr:col>
      <xdr:colOff>304800</xdr:colOff>
      <xdr:row>104</xdr:row>
      <xdr:rowOff>101600</xdr:rowOff>
    </xdr:to>
    <xdr:sp macro="" textlink="">
      <xdr:nvSpPr>
        <xdr:cNvPr id="33894" name="AutoShape 102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314B81B7-E962-994F-A7F6-366E56D3B2F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104</xdr:row>
      <xdr:rowOff>0</xdr:rowOff>
    </xdr:from>
    <xdr:to>
      <xdr:col>11</xdr:col>
      <xdr:colOff>304800</xdr:colOff>
      <xdr:row>105</xdr:row>
      <xdr:rowOff>101600</xdr:rowOff>
    </xdr:to>
    <xdr:sp macro="" textlink="">
      <xdr:nvSpPr>
        <xdr:cNvPr id="33895" name="AutoShape 103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BEA0BBAF-498C-A748-BDC4-4649881B6DB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105</xdr:row>
      <xdr:rowOff>0</xdr:rowOff>
    </xdr:from>
    <xdr:to>
      <xdr:col>11</xdr:col>
      <xdr:colOff>304800</xdr:colOff>
      <xdr:row>106</xdr:row>
      <xdr:rowOff>101600</xdr:rowOff>
    </xdr:to>
    <xdr:sp macro="" textlink="">
      <xdr:nvSpPr>
        <xdr:cNvPr id="33896" name="AutoShape 104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7DC3331-3688-104D-978C-320F920CA78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106</xdr:row>
      <xdr:rowOff>0</xdr:rowOff>
    </xdr:from>
    <xdr:to>
      <xdr:col>11</xdr:col>
      <xdr:colOff>304800</xdr:colOff>
      <xdr:row>107</xdr:row>
      <xdr:rowOff>101600</xdr:rowOff>
    </xdr:to>
    <xdr:sp macro="" textlink="">
      <xdr:nvSpPr>
        <xdr:cNvPr id="33897" name="AutoShape 105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9DF76E18-31EC-7945-AB7B-064A75B328E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5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107</xdr:row>
      <xdr:rowOff>0</xdr:rowOff>
    </xdr:from>
    <xdr:to>
      <xdr:col>11</xdr:col>
      <xdr:colOff>304800</xdr:colOff>
      <xdr:row>108</xdr:row>
      <xdr:rowOff>101600</xdr:rowOff>
    </xdr:to>
    <xdr:sp macro="" textlink="">
      <xdr:nvSpPr>
        <xdr:cNvPr id="33898" name="AutoShape 106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2871681F-DE0D-2940-BCC6-01E14AF7514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108</xdr:row>
      <xdr:rowOff>0</xdr:rowOff>
    </xdr:from>
    <xdr:to>
      <xdr:col>11</xdr:col>
      <xdr:colOff>304800</xdr:colOff>
      <xdr:row>109</xdr:row>
      <xdr:rowOff>101600</xdr:rowOff>
    </xdr:to>
    <xdr:sp macro="" textlink="">
      <xdr:nvSpPr>
        <xdr:cNvPr id="33899" name="AutoShape 107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674264D6-C6CC-5D46-85D3-0FCCD64FEAD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109</xdr:row>
      <xdr:rowOff>0</xdr:rowOff>
    </xdr:from>
    <xdr:to>
      <xdr:col>11</xdr:col>
      <xdr:colOff>304800</xdr:colOff>
      <xdr:row>110</xdr:row>
      <xdr:rowOff>101600</xdr:rowOff>
    </xdr:to>
    <xdr:sp macro="" textlink="">
      <xdr:nvSpPr>
        <xdr:cNvPr id="33900" name="AutoShape 108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F3BEDE0C-C32C-8A46-B8F7-5D65A21EB9E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1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110</xdr:row>
      <xdr:rowOff>0</xdr:rowOff>
    </xdr:from>
    <xdr:to>
      <xdr:col>11</xdr:col>
      <xdr:colOff>304800</xdr:colOff>
      <xdr:row>111</xdr:row>
      <xdr:rowOff>101600</xdr:rowOff>
    </xdr:to>
    <xdr:sp macro="" textlink="">
      <xdr:nvSpPr>
        <xdr:cNvPr id="33901" name="AutoShape 109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8255B4F0-DEFA-3644-A465-BDE69120F0F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111</xdr:row>
      <xdr:rowOff>0</xdr:rowOff>
    </xdr:from>
    <xdr:to>
      <xdr:col>11</xdr:col>
      <xdr:colOff>304800</xdr:colOff>
      <xdr:row>112</xdr:row>
      <xdr:rowOff>101600</xdr:rowOff>
    </xdr:to>
    <xdr:sp macro="" textlink="">
      <xdr:nvSpPr>
        <xdr:cNvPr id="33902" name="AutoShape 110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817B01D6-1FF1-1C47-9C5B-5BB1459E7A5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5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112</xdr:row>
      <xdr:rowOff>0</xdr:rowOff>
    </xdr:from>
    <xdr:to>
      <xdr:col>11</xdr:col>
      <xdr:colOff>304800</xdr:colOff>
      <xdr:row>113</xdr:row>
      <xdr:rowOff>101600</xdr:rowOff>
    </xdr:to>
    <xdr:sp macro="" textlink="">
      <xdr:nvSpPr>
        <xdr:cNvPr id="33903" name="AutoShape 111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9BB9D502-0310-9743-93AB-11D8FF95B1F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7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113</xdr:row>
      <xdr:rowOff>0</xdr:rowOff>
    </xdr:from>
    <xdr:to>
      <xdr:col>11</xdr:col>
      <xdr:colOff>304800</xdr:colOff>
      <xdr:row>114</xdr:row>
      <xdr:rowOff>101600</xdr:rowOff>
    </xdr:to>
    <xdr:sp macro="" textlink="">
      <xdr:nvSpPr>
        <xdr:cNvPr id="33904" name="AutoShape 112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1741DCE6-8BB3-6042-8EA7-04A117FE97B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9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114</xdr:row>
      <xdr:rowOff>0</xdr:rowOff>
    </xdr:from>
    <xdr:to>
      <xdr:col>11</xdr:col>
      <xdr:colOff>304800</xdr:colOff>
      <xdr:row>115</xdr:row>
      <xdr:rowOff>101600</xdr:rowOff>
    </xdr:to>
    <xdr:sp macro="" textlink="">
      <xdr:nvSpPr>
        <xdr:cNvPr id="33905" name="AutoShape 113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5F72A59F-78A8-5A40-BA51-E7E00CDC70B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1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115</xdr:row>
      <xdr:rowOff>0</xdr:rowOff>
    </xdr:from>
    <xdr:to>
      <xdr:col>11</xdr:col>
      <xdr:colOff>304800</xdr:colOff>
      <xdr:row>116</xdr:row>
      <xdr:rowOff>101600</xdr:rowOff>
    </xdr:to>
    <xdr:sp macro="" textlink="">
      <xdr:nvSpPr>
        <xdr:cNvPr id="33906" name="AutoShape 114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0CBC8FD7-5876-1B45-907B-CE79C0DF43C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3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</xdr:row>
      <xdr:rowOff>0</xdr:rowOff>
    </xdr:from>
    <xdr:to>
      <xdr:col>14</xdr:col>
      <xdr:colOff>304800</xdr:colOff>
      <xdr:row>3</xdr:row>
      <xdr:rowOff>101600</xdr:rowOff>
    </xdr:to>
    <xdr:sp macro="" textlink="">
      <xdr:nvSpPr>
        <xdr:cNvPr id="44033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4E364F-ED8C-0C47-8B63-7B748877102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304800</xdr:colOff>
      <xdr:row>4</xdr:row>
      <xdr:rowOff>101600</xdr:rowOff>
    </xdr:to>
    <xdr:sp macro="" textlink="">
      <xdr:nvSpPr>
        <xdr:cNvPr id="44034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33890CB-916E-8B45-8D44-2DE910C1BCB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304800</xdr:colOff>
      <xdr:row>5</xdr:row>
      <xdr:rowOff>101600</xdr:rowOff>
    </xdr:to>
    <xdr:sp macro="" textlink="">
      <xdr:nvSpPr>
        <xdr:cNvPr id="44035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4AF4FF-12E1-EF4E-B4CA-7F3137C6D5D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101600</xdr:rowOff>
    </xdr:to>
    <xdr:sp macro="" textlink="">
      <xdr:nvSpPr>
        <xdr:cNvPr id="44036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97CDD52-80E3-E149-BD83-CC0AEF7863C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304800</xdr:colOff>
      <xdr:row>7</xdr:row>
      <xdr:rowOff>101600</xdr:rowOff>
    </xdr:to>
    <xdr:sp macro="" textlink="">
      <xdr:nvSpPr>
        <xdr:cNvPr id="44037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DA2A5A1-8357-CC47-A048-EDCB4CD0B6E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304800</xdr:colOff>
      <xdr:row>8</xdr:row>
      <xdr:rowOff>101600</xdr:rowOff>
    </xdr:to>
    <xdr:sp macro="" textlink="">
      <xdr:nvSpPr>
        <xdr:cNvPr id="44038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50E3A-B83E-5E45-8EA7-08E76043EA1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304800</xdr:colOff>
      <xdr:row>9</xdr:row>
      <xdr:rowOff>101600</xdr:rowOff>
    </xdr:to>
    <xdr:sp macro="" textlink="">
      <xdr:nvSpPr>
        <xdr:cNvPr id="44039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3CAAA00-7A93-C84E-A477-219A51D9E08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304800</xdr:colOff>
      <xdr:row>10</xdr:row>
      <xdr:rowOff>101600</xdr:rowOff>
    </xdr:to>
    <xdr:sp macro="" textlink="">
      <xdr:nvSpPr>
        <xdr:cNvPr id="44040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821A5B2-B774-CE44-AFB8-D9CBF909E37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304800</xdr:colOff>
      <xdr:row>11</xdr:row>
      <xdr:rowOff>101600</xdr:rowOff>
    </xdr:to>
    <xdr:sp macro="" textlink="">
      <xdr:nvSpPr>
        <xdr:cNvPr id="44041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4A37EEE-6723-A548-A3F8-3884A22003B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304800</xdr:colOff>
      <xdr:row>12</xdr:row>
      <xdr:rowOff>101600</xdr:rowOff>
    </xdr:to>
    <xdr:sp macro="" textlink="">
      <xdr:nvSpPr>
        <xdr:cNvPr id="44042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58C8CD7-87C8-1848-B218-D556D42E375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304800</xdr:colOff>
      <xdr:row>13</xdr:row>
      <xdr:rowOff>101600</xdr:rowOff>
    </xdr:to>
    <xdr:sp macro="" textlink="">
      <xdr:nvSpPr>
        <xdr:cNvPr id="44043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FB0E444-F51F-3846-9752-DAA01D99633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304800</xdr:colOff>
      <xdr:row>14</xdr:row>
      <xdr:rowOff>101600</xdr:rowOff>
    </xdr:to>
    <xdr:sp macro="" textlink="">
      <xdr:nvSpPr>
        <xdr:cNvPr id="44044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B2B98BA-9A6A-3C4A-B462-C709FFAC323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304800</xdr:colOff>
      <xdr:row>15</xdr:row>
      <xdr:rowOff>101600</xdr:rowOff>
    </xdr:to>
    <xdr:sp macro="" textlink="">
      <xdr:nvSpPr>
        <xdr:cNvPr id="44045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A9CCA39-C455-8044-8C7F-070F0EBC873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15</xdr:row>
      <xdr:rowOff>0</xdr:rowOff>
    </xdr:from>
    <xdr:to>
      <xdr:col>14</xdr:col>
      <xdr:colOff>304800</xdr:colOff>
      <xdr:row>16</xdr:row>
      <xdr:rowOff>101600</xdr:rowOff>
    </xdr:to>
    <xdr:sp macro="" textlink="">
      <xdr:nvSpPr>
        <xdr:cNvPr id="44046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49D8A12-AF92-8F44-87FB-CA984797365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16</xdr:row>
      <xdr:rowOff>0</xdr:rowOff>
    </xdr:from>
    <xdr:to>
      <xdr:col>14</xdr:col>
      <xdr:colOff>304800</xdr:colOff>
      <xdr:row>17</xdr:row>
      <xdr:rowOff>101600</xdr:rowOff>
    </xdr:to>
    <xdr:sp macro="" textlink="">
      <xdr:nvSpPr>
        <xdr:cNvPr id="44047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BADD069-4C5D-994C-912F-211588EA92C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17</xdr:row>
      <xdr:rowOff>0</xdr:rowOff>
    </xdr:from>
    <xdr:to>
      <xdr:col>14</xdr:col>
      <xdr:colOff>304800</xdr:colOff>
      <xdr:row>18</xdr:row>
      <xdr:rowOff>101600</xdr:rowOff>
    </xdr:to>
    <xdr:sp macro="" textlink="">
      <xdr:nvSpPr>
        <xdr:cNvPr id="44048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A625E125-7F02-CA44-9704-ACA7D9DB739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18</xdr:row>
      <xdr:rowOff>0</xdr:rowOff>
    </xdr:from>
    <xdr:to>
      <xdr:col>14</xdr:col>
      <xdr:colOff>304800</xdr:colOff>
      <xdr:row>19</xdr:row>
      <xdr:rowOff>101600</xdr:rowOff>
    </xdr:to>
    <xdr:sp macro="" textlink="">
      <xdr:nvSpPr>
        <xdr:cNvPr id="44049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927B8E7-57A2-AC4A-A2C9-075C3773161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101600</xdr:rowOff>
    </xdr:to>
    <xdr:sp macro="" textlink="">
      <xdr:nvSpPr>
        <xdr:cNvPr id="44050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8E5BD6B3-57B0-534F-AB37-AB594B1F85D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20</xdr:row>
      <xdr:rowOff>0</xdr:rowOff>
    </xdr:from>
    <xdr:to>
      <xdr:col>14</xdr:col>
      <xdr:colOff>304800</xdr:colOff>
      <xdr:row>21</xdr:row>
      <xdr:rowOff>101600</xdr:rowOff>
    </xdr:to>
    <xdr:sp macro="" textlink="">
      <xdr:nvSpPr>
        <xdr:cNvPr id="44051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A68F81A3-4018-B247-9754-7CDC062AE9A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304800</xdr:colOff>
      <xdr:row>22</xdr:row>
      <xdr:rowOff>101600</xdr:rowOff>
    </xdr:to>
    <xdr:sp macro="" textlink="">
      <xdr:nvSpPr>
        <xdr:cNvPr id="44052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FD576DC5-6D41-3A41-9C98-9916FD9E10E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304800</xdr:colOff>
      <xdr:row>23</xdr:row>
      <xdr:rowOff>101600</xdr:rowOff>
    </xdr:to>
    <xdr:sp macro="" textlink="">
      <xdr:nvSpPr>
        <xdr:cNvPr id="44053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E0B76E4E-095F-0A4F-9A19-04275006646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304800</xdr:colOff>
      <xdr:row>24</xdr:row>
      <xdr:rowOff>101600</xdr:rowOff>
    </xdr:to>
    <xdr:sp macro="" textlink="">
      <xdr:nvSpPr>
        <xdr:cNvPr id="44054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8C2E2076-F57C-D547-A377-19940488ABA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24</xdr:row>
      <xdr:rowOff>0</xdr:rowOff>
    </xdr:from>
    <xdr:to>
      <xdr:col>14</xdr:col>
      <xdr:colOff>304800</xdr:colOff>
      <xdr:row>25</xdr:row>
      <xdr:rowOff>101600</xdr:rowOff>
    </xdr:to>
    <xdr:sp macro="" textlink="">
      <xdr:nvSpPr>
        <xdr:cNvPr id="44055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9A58CBE6-C6DA-F749-B416-C22FFAC32AE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25</xdr:row>
      <xdr:rowOff>0</xdr:rowOff>
    </xdr:from>
    <xdr:to>
      <xdr:col>14</xdr:col>
      <xdr:colOff>304800</xdr:colOff>
      <xdr:row>26</xdr:row>
      <xdr:rowOff>101600</xdr:rowOff>
    </xdr:to>
    <xdr:sp macro="" textlink="">
      <xdr:nvSpPr>
        <xdr:cNvPr id="44056" name="AutoShape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94DB0D9F-E7C5-9541-AD15-EE3B93C56FE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26</xdr:row>
      <xdr:rowOff>0</xdr:rowOff>
    </xdr:from>
    <xdr:to>
      <xdr:col>14</xdr:col>
      <xdr:colOff>304800</xdr:colOff>
      <xdr:row>27</xdr:row>
      <xdr:rowOff>101600</xdr:rowOff>
    </xdr:to>
    <xdr:sp macro="" textlink="">
      <xdr:nvSpPr>
        <xdr:cNvPr id="44057" name="AutoShape 2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B1AE5D8F-2822-3241-85E2-A5FC0F9CE7A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27</xdr:row>
      <xdr:rowOff>0</xdr:rowOff>
    </xdr:from>
    <xdr:to>
      <xdr:col>14</xdr:col>
      <xdr:colOff>304800</xdr:colOff>
      <xdr:row>28</xdr:row>
      <xdr:rowOff>101600</xdr:rowOff>
    </xdr:to>
    <xdr:sp macro="" textlink="">
      <xdr:nvSpPr>
        <xdr:cNvPr id="44058" name="AutoShape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7679A30E-4F21-634F-81AA-790FB780317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28</xdr:row>
      <xdr:rowOff>0</xdr:rowOff>
    </xdr:from>
    <xdr:to>
      <xdr:col>14</xdr:col>
      <xdr:colOff>304800</xdr:colOff>
      <xdr:row>29</xdr:row>
      <xdr:rowOff>101600</xdr:rowOff>
    </xdr:to>
    <xdr:sp macro="" textlink="">
      <xdr:nvSpPr>
        <xdr:cNvPr id="44059" name="AutoShap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F8FF1E7-1602-F548-8BE0-786F299EA16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304800</xdr:colOff>
      <xdr:row>30</xdr:row>
      <xdr:rowOff>101600</xdr:rowOff>
    </xdr:to>
    <xdr:sp macro="" textlink="">
      <xdr:nvSpPr>
        <xdr:cNvPr id="44060" name="AutoShap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CA15EA24-0DA1-EF43-943E-EB9C5A2E1C5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30</xdr:row>
      <xdr:rowOff>0</xdr:rowOff>
    </xdr:from>
    <xdr:to>
      <xdr:col>14</xdr:col>
      <xdr:colOff>304800</xdr:colOff>
      <xdr:row>31</xdr:row>
      <xdr:rowOff>101600</xdr:rowOff>
    </xdr:to>
    <xdr:sp macro="" textlink="">
      <xdr:nvSpPr>
        <xdr:cNvPr id="44061" name="AutoShape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DA53D2C1-3AF4-8447-AAF1-9E452B040B3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31</xdr:row>
      <xdr:rowOff>0</xdr:rowOff>
    </xdr:from>
    <xdr:to>
      <xdr:col>14</xdr:col>
      <xdr:colOff>304800</xdr:colOff>
      <xdr:row>32</xdr:row>
      <xdr:rowOff>101600</xdr:rowOff>
    </xdr:to>
    <xdr:sp macro="" textlink="">
      <xdr:nvSpPr>
        <xdr:cNvPr id="44062" name="AutoShape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183FF8A6-08D0-EE44-A0B3-7D0B127D450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32</xdr:row>
      <xdr:rowOff>0</xdr:rowOff>
    </xdr:from>
    <xdr:to>
      <xdr:col>14</xdr:col>
      <xdr:colOff>304800</xdr:colOff>
      <xdr:row>33</xdr:row>
      <xdr:rowOff>101600</xdr:rowOff>
    </xdr:to>
    <xdr:sp macro="" textlink="">
      <xdr:nvSpPr>
        <xdr:cNvPr id="44063" name="AutoShape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585AB860-7AA4-924D-98EA-1D3145E0F17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33</xdr:row>
      <xdr:rowOff>0</xdr:rowOff>
    </xdr:from>
    <xdr:to>
      <xdr:col>14</xdr:col>
      <xdr:colOff>304800</xdr:colOff>
      <xdr:row>34</xdr:row>
      <xdr:rowOff>101600</xdr:rowOff>
    </xdr:to>
    <xdr:sp macro="" textlink="">
      <xdr:nvSpPr>
        <xdr:cNvPr id="44064" name="AutoShape 3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742D469A-1121-7748-9B6D-6CF150550F6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34</xdr:row>
      <xdr:rowOff>0</xdr:rowOff>
    </xdr:from>
    <xdr:to>
      <xdr:col>14</xdr:col>
      <xdr:colOff>304800</xdr:colOff>
      <xdr:row>35</xdr:row>
      <xdr:rowOff>101600</xdr:rowOff>
    </xdr:to>
    <xdr:sp macro="" textlink="">
      <xdr:nvSpPr>
        <xdr:cNvPr id="44065" name="AutoShape 3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404EA753-C6C0-5C4F-AA09-72243D88666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35</xdr:row>
      <xdr:rowOff>0</xdr:rowOff>
    </xdr:from>
    <xdr:to>
      <xdr:col>14</xdr:col>
      <xdr:colOff>304800</xdr:colOff>
      <xdr:row>36</xdr:row>
      <xdr:rowOff>101600</xdr:rowOff>
    </xdr:to>
    <xdr:sp macro="" textlink="">
      <xdr:nvSpPr>
        <xdr:cNvPr id="44066" name="AutoShape 34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BDBBBDE8-8A6B-1F44-AE25-A8D3E42D268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36</xdr:row>
      <xdr:rowOff>0</xdr:rowOff>
    </xdr:from>
    <xdr:to>
      <xdr:col>14</xdr:col>
      <xdr:colOff>304800</xdr:colOff>
      <xdr:row>37</xdr:row>
      <xdr:rowOff>101600</xdr:rowOff>
    </xdr:to>
    <xdr:sp macro="" textlink="">
      <xdr:nvSpPr>
        <xdr:cNvPr id="44067" name="AutoShape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6CACE6EA-8FB4-6E41-A479-D019DC5BB93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37</xdr:row>
      <xdr:rowOff>0</xdr:rowOff>
    </xdr:from>
    <xdr:to>
      <xdr:col>14</xdr:col>
      <xdr:colOff>304800</xdr:colOff>
      <xdr:row>38</xdr:row>
      <xdr:rowOff>101600</xdr:rowOff>
    </xdr:to>
    <xdr:sp macro="" textlink="">
      <xdr:nvSpPr>
        <xdr:cNvPr id="44068" name="AutoShape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7C21EA2C-5A51-1141-A9FA-20D56E897EF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38</xdr:row>
      <xdr:rowOff>0</xdr:rowOff>
    </xdr:from>
    <xdr:to>
      <xdr:col>14</xdr:col>
      <xdr:colOff>304800</xdr:colOff>
      <xdr:row>39</xdr:row>
      <xdr:rowOff>101600</xdr:rowOff>
    </xdr:to>
    <xdr:sp macro="" textlink="">
      <xdr:nvSpPr>
        <xdr:cNvPr id="44069" name="AutoShape 37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F0C3B231-08D2-2044-B3BD-E56926D04C5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39</xdr:row>
      <xdr:rowOff>0</xdr:rowOff>
    </xdr:from>
    <xdr:to>
      <xdr:col>14</xdr:col>
      <xdr:colOff>304800</xdr:colOff>
      <xdr:row>40</xdr:row>
      <xdr:rowOff>101600</xdr:rowOff>
    </xdr:to>
    <xdr:sp macro="" textlink="">
      <xdr:nvSpPr>
        <xdr:cNvPr id="44070" name="AutoShape 38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1CA38E0B-5A01-2A48-80DB-A6EA41058E7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40</xdr:row>
      <xdr:rowOff>0</xdr:rowOff>
    </xdr:from>
    <xdr:to>
      <xdr:col>14</xdr:col>
      <xdr:colOff>304800</xdr:colOff>
      <xdr:row>41</xdr:row>
      <xdr:rowOff>101600</xdr:rowOff>
    </xdr:to>
    <xdr:sp macro="" textlink="">
      <xdr:nvSpPr>
        <xdr:cNvPr id="44071" name="AutoShape 3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9802F58B-1D5C-ED4F-BFC2-D650917E4DF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41</xdr:row>
      <xdr:rowOff>0</xdr:rowOff>
    </xdr:from>
    <xdr:to>
      <xdr:col>14</xdr:col>
      <xdr:colOff>304800</xdr:colOff>
      <xdr:row>42</xdr:row>
      <xdr:rowOff>101600</xdr:rowOff>
    </xdr:to>
    <xdr:sp macro="" textlink="">
      <xdr:nvSpPr>
        <xdr:cNvPr id="44072" name="AutoShape 4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A31C5D85-DEE3-F94B-92C2-03E8AFD2571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42</xdr:row>
      <xdr:rowOff>0</xdr:rowOff>
    </xdr:from>
    <xdr:to>
      <xdr:col>14</xdr:col>
      <xdr:colOff>304800</xdr:colOff>
      <xdr:row>43</xdr:row>
      <xdr:rowOff>101600</xdr:rowOff>
    </xdr:to>
    <xdr:sp macro="" textlink="">
      <xdr:nvSpPr>
        <xdr:cNvPr id="44073" name="AutoShape 4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151ADD1C-8738-754B-948A-BC879A7791A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43</xdr:row>
      <xdr:rowOff>0</xdr:rowOff>
    </xdr:from>
    <xdr:to>
      <xdr:col>14</xdr:col>
      <xdr:colOff>304800</xdr:colOff>
      <xdr:row>44</xdr:row>
      <xdr:rowOff>101600</xdr:rowOff>
    </xdr:to>
    <xdr:sp macro="" textlink="">
      <xdr:nvSpPr>
        <xdr:cNvPr id="44074" name="AutoShape 4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28B914CF-2F63-F848-8A39-FFBFAE85731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44</xdr:row>
      <xdr:rowOff>0</xdr:rowOff>
    </xdr:from>
    <xdr:to>
      <xdr:col>14</xdr:col>
      <xdr:colOff>304800</xdr:colOff>
      <xdr:row>45</xdr:row>
      <xdr:rowOff>101600</xdr:rowOff>
    </xdr:to>
    <xdr:sp macro="" textlink="">
      <xdr:nvSpPr>
        <xdr:cNvPr id="44075" name="AutoShape 4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40ACA82F-8DBF-CD4E-B804-69BA2090958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45</xdr:row>
      <xdr:rowOff>0</xdr:rowOff>
    </xdr:from>
    <xdr:to>
      <xdr:col>14</xdr:col>
      <xdr:colOff>304800</xdr:colOff>
      <xdr:row>46</xdr:row>
      <xdr:rowOff>101600</xdr:rowOff>
    </xdr:to>
    <xdr:sp macro="" textlink="">
      <xdr:nvSpPr>
        <xdr:cNvPr id="44076" name="AutoShape 4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7A2F8D7B-0FCA-E846-9582-552E5896A32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46</xdr:row>
      <xdr:rowOff>0</xdr:rowOff>
    </xdr:from>
    <xdr:to>
      <xdr:col>14</xdr:col>
      <xdr:colOff>304800</xdr:colOff>
      <xdr:row>47</xdr:row>
      <xdr:rowOff>101600</xdr:rowOff>
    </xdr:to>
    <xdr:sp macro="" textlink="">
      <xdr:nvSpPr>
        <xdr:cNvPr id="44077" name="AutoShape 4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EDCEBCB-B3BA-EF49-A1DD-1A6E0044FE4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47</xdr:row>
      <xdr:rowOff>0</xdr:rowOff>
    </xdr:from>
    <xdr:to>
      <xdr:col>14</xdr:col>
      <xdr:colOff>304800</xdr:colOff>
      <xdr:row>48</xdr:row>
      <xdr:rowOff>101600</xdr:rowOff>
    </xdr:to>
    <xdr:sp macro="" textlink="">
      <xdr:nvSpPr>
        <xdr:cNvPr id="44078" name="AutoShape 4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44AC752C-0A84-AA40-8BC6-05C77269388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48</xdr:row>
      <xdr:rowOff>0</xdr:rowOff>
    </xdr:from>
    <xdr:to>
      <xdr:col>14</xdr:col>
      <xdr:colOff>304800</xdr:colOff>
      <xdr:row>49</xdr:row>
      <xdr:rowOff>101600</xdr:rowOff>
    </xdr:to>
    <xdr:sp macro="" textlink="">
      <xdr:nvSpPr>
        <xdr:cNvPr id="44079" name="AutoShape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20D0DCCC-4EB0-4F40-B428-65B1B52A143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49</xdr:row>
      <xdr:rowOff>0</xdr:rowOff>
    </xdr:from>
    <xdr:to>
      <xdr:col>14</xdr:col>
      <xdr:colOff>304800</xdr:colOff>
      <xdr:row>50</xdr:row>
      <xdr:rowOff>101600</xdr:rowOff>
    </xdr:to>
    <xdr:sp macro="" textlink="">
      <xdr:nvSpPr>
        <xdr:cNvPr id="44080" name="AutoShape 48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1135175A-B04F-4B44-B436-2CB7CC8E72A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50</xdr:row>
      <xdr:rowOff>0</xdr:rowOff>
    </xdr:from>
    <xdr:to>
      <xdr:col>14</xdr:col>
      <xdr:colOff>304800</xdr:colOff>
      <xdr:row>51</xdr:row>
      <xdr:rowOff>101600</xdr:rowOff>
    </xdr:to>
    <xdr:sp macro="" textlink="">
      <xdr:nvSpPr>
        <xdr:cNvPr id="44081" name="AutoShape 4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40D2A81E-A1D0-444B-B66F-5032A7777AB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51</xdr:row>
      <xdr:rowOff>0</xdr:rowOff>
    </xdr:from>
    <xdr:to>
      <xdr:col>14</xdr:col>
      <xdr:colOff>304800</xdr:colOff>
      <xdr:row>52</xdr:row>
      <xdr:rowOff>101600</xdr:rowOff>
    </xdr:to>
    <xdr:sp macro="" textlink="">
      <xdr:nvSpPr>
        <xdr:cNvPr id="44082" name="AutoShape 5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7B3FA72E-2FD0-4445-91A6-C4E93A49842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52</xdr:row>
      <xdr:rowOff>0</xdr:rowOff>
    </xdr:from>
    <xdr:to>
      <xdr:col>14</xdr:col>
      <xdr:colOff>304800</xdr:colOff>
      <xdr:row>53</xdr:row>
      <xdr:rowOff>101600</xdr:rowOff>
    </xdr:to>
    <xdr:sp macro="" textlink="">
      <xdr:nvSpPr>
        <xdr:cNvPr id="44083" name="AutoShape 5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C42F9302-D2D0-7840-A4E5-1F8EFBC80DD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53</xdr:row>
      <xdr:rowOff>0</xdr:rowOff>
    </xdr:from>
    <xdr:to>
      <xdr:col>14</xdr:col>
      <xdr:colOff>304800</xdr:colOff>
      <xdr:row>54</xdr:row>
      <xdr:rowOff>101600</xdr:rowOff>
    </xdr:to>
    <xdr:sp macro="" textlink="">
      <xdr:nvSpPr>
        <xdr:cNvPr id="44084" name="AutoShape 52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998AE873-6ACE-9B46-944D-592CAD200AC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54</xdr:row>
      <xdr:rowOff>0</xdr:rowOff>
    </xdr:from>
    <xdr:to>
      <xdr:col>14</xdr:col>
      <xdr:colOff>304800</xdr:colOff>
      <xdr:row>55</xdr:row>
      <xdr:rowOff>101600</xdr:rowOff>
    </xdr:to>
    <xdr:sp macro="" textlink="">
      <xdr:nvSpPr>
        <xdr:cNvPr id="44085" name="AutoShape 5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39092D3C-31B5-E246-A571-CF22EF5DA36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55</xdr:row>
      <xdr:rowOff>0</xdr:rowOff>
    </xdr:from>
    <xdr:to>
      <xdr:col>14</xdr:col>
      <xdr:colOff>304800</xdr:colOff>
      <xdr:row>56</xdr:row>
      <xdr:rowOff>101600</xdr:rowOff>
    </xdr:to>
    <xdr:sp macro="" textlink="">
      <xdr:nvSpPr>
        <xdr:cNvPr id="44086" name="AutoShape 54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C80D0703-56F3-3A48-9965-AAC793045B9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56</xdr:row>
      <xdr:rowOff>0</xdr:rowOff>
    </xdr:from>
    <xdr:to>
      <xdr:col>14</xdr:col>
      <xdr:colOff>304800</xdr:colOff>
      <xdr:row>57</xdr:row>
      <xdr:rowOff>101600</xdr:rowOff>
    </xdr:to>
    <xdr:sp macro="" textlink="">
      <xdr:nvSpPr>
        <xdr:cNvPr id="44087" name="AutoShape 5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8045D18-C327-F04F-A9EA-A9751B7FBAE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57</xdr:row>
      <xdr:rowOff>0</xdr:rowOff>
    </xdr:from>
    <xdr:to>
      <xdr:col>14</xdr:col>
      <xdr:colOff>304800</xdr:colOff>
      <xdr:row>58</xdr:row>
      <xdr:rowOff>101600</xdr:rowOff>
    </xdr:to>
    <xdr:sp macro="" textlink="">
      <xdr:nvSpPr>
        <xdr:cNvPr id="44088" name="AutoShape 56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24E5F0C4-261D-7E47-B31E-2E00216CC60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58</xdr:row>
      <xdr:rowOff>0</xdr:rowOff>
    </xdr:from>
    <xdr:to>
      <xdr:col>14</xdr:col>
      <xdr:colOff>304800</xdr:colOff>
      <xdr:row>59</xdr:row>
      <xdr:rowOff>101600</xdr:rowOff>
    </xdr:to>
    <xdr:sp macro="" textlink="">
      <xdr:nvSpPr>
        <xdr:cNvPr id="44089" name="AutoShape 5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84097DE2-2CB7-DF48-A663-A38B9F9351B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59</xdr:row>
      <xdr:rowOff>0</xdr:rowOff>
    </xdr:from>
    <xdr:to>
      <xdr:col>14</xdr:col>
      <xdr:colOff>304800</xdr:colOff>
      <xdr:row>60</xdr:row>
      <xdr:rowOff>101600</xdr:rowOff>
    </xdr:to>
    <xdr:sp macro="" textlink="">
      <xdr:nvSpPr>
        <xdr:cNvPr id="44090" name="AutoShape 58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A89771D1-CF30-7C47-A1FF-BD409AFD12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60</xdr:row>
      <xdr:rowOff>0</xdr:rowOff>
    </xdr:from>
    <xdr:to>
      <xdr:col>14</xdr:col>
      <xdr:colOff>304800</xdr:colOff>
      <xdr:row>61</xdr:row>
      <xdr:rowOff>101600</xdr:rowOff>
    </xdr:to>
    <xdr:sp macro="" textlink="">
      <xdr:nvSpPr>
        <xdr:cNvPr id="44091" name="AutoShape 5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DACED022-B255-AD49-9F56-0D9D5132B2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304800</xdr:colOff>
      <xdr:row>62</xdr:row>
      <xdr:rowOff>101600</xdr:rowOff>
    </xdr:to>
    <xdr:sp macro="" textlink="">
      <xdr:nvSpPr>
        <xdr:cNvPr id="44092" name="AutoShape 6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DE629620-A51E-0D48-8EDF-55C6C12F5A0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62</xdr:row>
      <xdr:rowOff>0</xdr:rowOff>
    </xdr:from>
    <xdr:to>
      <xdr:col>14</xdr:col>
      <xdr:colOff>304800</xdr:colOff>
      <xdr:row>63</xdr:row>
      <xdr:rowOff>101600</xdr:rowOff>
    </xdr:to>
    <xdr:sp macro="" textlink="">
      <xdr:nvSpPr>
        <xdr:cNvPr id="44093" name="AutoShape 6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CD5E0AC0-4930-0B4A-8777-DDFABB1D04B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63</xdr:row>
      <xdr:rowOff>0</xdr:rowOff>
    </xdr:from>
    <xdr:to>
      <xdr:col>14</xdr:col>
      <xdr:colOff>304800</xdr:colOff>
      <xdr:row>64</xdr:row>
      <xdr:rowOff>101600</xdr:rowOff>
    </xdr:to>
    <xdr:sp macro="" textlink="">
      <xdr:nvSpPr>
        <xdr:cNvPr id="44094" name="AutoShape 6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88390A3B-ED0E-0A4A-B047-4252C278E5D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304800</xdr:colOff>
      <xdr:row>65</xdr:row>
      <xdr:rowOff>101600</xdr:rowOff>
    </xdr:to>
    <xdr:sp macro="" textlink="">
      <xdr:nvSpPr>
        <xdr:cNvPr id="44095" name="AutoShape 6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84670458-11D4-9C43-90FE-2191C31D666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65</xdr:row>
      <xdr:rowOff>0</xdr:rowOff>
    </xdr:from>
    <xdr:to>
      <xdr:col>14</xdr:col>
      <xdr:colOff>304800</xdr:colOff>
      <xdr:row>66</xdr:row>
      <xdr:rowOff>101600</xdr:rowOff>
    </xdr:to>
    <xdr:sp macro="" textlink="">
      <xdr:nvSpPr>
        <xdr:cNvPr id="44096" name="AutoShape 6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3C3BCF97-FDEE-6247-8764-BE5551234E7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66</xdr:row>
      <xdr:rowOff>0</xdr:rowOff>
    </xdr:from>
    <xdr:to>
      <xdr:col>14</xdr:col>
      <xdr:colOff>304800</xdr:colOff>
      <xdr:row>67</xdr:row>
      <xdr:rowOff>101600</xdr:rowOff>
    </xdr:to>
    <xdr:sp macro="" textlink="">
      <xdr:nvSpPr>
        <xdr:cNvPr id="44097" name="AutoShape 6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85791F37-ECC2-9F4D-9DA9-11A37173AE9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67</xdr:row>
      <xdr:rowOff>0</xdr:rowOff>
    </xdr:from>
    <xdr:to>
      <xdr:col>14</xdr:col>
      <xdr:colOff>304800</xdr:colOff>
      <xdr:row>68</xdr:row>
      <xdr:rowOff>101600</xdr:rowOff>
    </xdr:to>
    <xdr:sp macro="" textlink="">
      <xdr:nvSpPr>
        <xdr:cNvPr id="44098" name="AutoShape 66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FB6865E-0D01-1147-A493-540F99EBD91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68</xdr:row>
      <xdr:rowOff>0</xdr:rowOff>
    </xdr:from>
    <xdr:to>
      <xdr:col>14</xdr:col>
      <xdr:colOff>304800</xdr:colOff>
      <xdr:row>69</xdr:row>
      <xdr:rowOff>101600</xdr:rowOff>
    </xdr:to>
    <xdr:sp macro="" textlink="">
      <xdr:nvSpPr>
        <xdr:cNvPr id="44099" name="AutoShape 6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6DFD542F-5D49-3748-AB99-A3C8F2FA812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69</xdr:row>
      <xdr:rowOff>0</xdr:rowOff>
    </xdr:from>
    <xdr:to>
      <xdr:col>14</xdr:col>
      <xdr:colOff>304800</xdr:colOff>
      <xdr:row>70</xdr:row>
      <xdr:rowOff>101600</xdr:rowOff>
    </xdr:to>
    <xdr:sp macro="" textlink="">
      <xdr:nvSpPr>
        <xdr:cNvPr id="44100" name="AutoShape 68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84367931-288E-734E-80DE-CF41547173B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70</xdr:row>
      <xdr:rowOff>0</xdr:rowOff>
    </xdr:from>
    <xdr:to>
      <xdr:col>14</xdr:col>
      <xdr:colOff>304800</xdr:colOff>
      <xdr:row>71</xdr:row>
      <xdr:rowOff>101600</xdr:rowOff>
    </xdr:to>
    <xdr:sp macro="" textlink="">
      <xdr:nvSpPr>
        <xdr:cNvPr id="44101" name="AutoShape 69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BCC2FD34-D545-7E4E-BF6F-B3B3EA9B847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71</xdr:row>
      <xdr:rowOff>0</xdr:rowOff>
    </xdr:from>
    <xdr:to>
      <xdr:col>14</xdr:col>
      <xdr:colOff>304800</xdr:colOff>
      <xdr:row>72</xdr:row>
      <xdr:rowOff>101600</xdr:rowOff>
    </xdr:to>
    <xdr:sp macro="" textlink="">
      <xdr:nvSpPr>
        <xdr:cNvPr id="44102" name="AutoShape 7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CA987F9D-D2F3-C946-946F-0D021E3BC61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72</xdr:row>
      <xdr:rowOff>0</xdr:rowOff>
    </xdr:from>
    <xdr:to>
      <xdr:col>14</xdr:col>
      <xdr:colOff>304800</xdr:colOff>
      <xdr:row>73</xdr:row>
      <xdr:rowOff>101600</xdr:rowOff>
    </xdr:to>
    <xdr:sp macro="" textlink="">
      <xdr:nvSpPr>
        <xdr:cNvPr id="44103" name="AutoShape 71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B07558FC-C8DD-7040-B128-CFBE2D13D56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73</xdr:row>
      <xdr:rowOff>0</xdr:rowOff>
    </xdr:from>
    <xdr:to>
      <xdr:col>14</xdr:col>
      <xdr:colOff>304800</xdr:colOff>
      <xdr:row>74</xdr:row>
      <xdr:rowOff>101600</xdr:rowOff>
    </xdr:to>
    <xdr:sp macro="" textlink="">
      <xdr:nvSpPr>
        <xdr:cNvPr id="44104" name="AutoShape 7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8CF2BD0D-CC48-2B4D-B07B-7C969DCD34A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74</xdr:row>
      <xdr:rowOff>0</xdr:rowOff>
    </xdr:from>
    <xdr:to>
      <xdr:col>14</xdr:col>
      <xdr:colOff>304800</xdr:colOff>
      <xdr:row>75</xdr:row>
      <xdr:rowOff>101600</xdr:rowOff>
    </xdr:to>
    <xdr:sp macro="" textlink="">
      <xdr:nvSpPr>
        <xdr:cNvPr id="44105" name="AutoShape 7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7756A4E1-BBC0-314F-99F2-B3F43849CB5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75</xdr:row>
      <xdr:rowOff>0</xdr:rowOff>
    </xdr:from>
    <xdr:to>
      <xdr:col>14</xdr:col>
      <xdr:colOff>304800</xdr:colOff>
      <xdr:row>76</xdr:row>
      <xdr:rowOff>101600</xdr:rowOff>
    </xdr:to>
    <xdr:sp macro="" textlink="">
      <xdr:nvSpPr>
        <xdr:cNvPr id="44106" name="AutoShape 74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BA96988D-0A75-4644-87F5-BDF53BB789F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76</xdr:row>
      <xdr:rowOff>0</xdr:rowOff>
    </xdr:from>
    <xdr:to>
      <xdr:col>14</xdr:col>
      <xdr:colOff>304800</xdr:colOff>
      <xdr:row>77</xdr:row>
      <xdr:rowOff>101600</xdr:rowOff>
    </xdr:to>
    <xdr:sp macro="" textlink="">
      <xdr:nvSpPr>
        <xdr:cNvPr id="44107" name="AutoShape 75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7FC6BC06-11E0-944A-B6A1-B1D47CCAC35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77</xdr:row>
      <xdr:rowOff>0</xdr:rowOff>
    </xdr:from>
    <xdr:to>
      <xdr:col>14</xdr:col>
      <xdr:colOff>304800</xdr:colOff>
      <xdr:row>78</xdr:row>
      <xdr:rowOff>101600</xdr:rowOff>
    </xdr:to>
    <xdr:sp macro="" textlink="">
      <xdr:nvSpPr>
        <xdr:cNvPr id="44108" name="AutoShape 76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A3F9504E-C3ED-7342-9386-5C8F8FBCDDD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78</xdr:row>
      <xdr:rowOff>0</xdr:rowOff>
    </xdr:from>
    <xdr:to>
      <xdr:col>14</xdr:col>
      <xdr:colOff>304800</xdr:colOff>
      <xdr:row>79</xdr:row>
      <xdr:rowOff>101600</xdr:rowOff>
    </xdr:to>
    <xdr:sp macro="" textlink="">
      <xdr:nvSpPr>
        <xdr:cNvPr id="44109" name="AutoShape 7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ADE228-51CB-B544-8A45-B605AE411BA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79</xdr:row>
      <xdr:rowOff>0</xdr:rowOff>
    </xdr:from>
    <xdr:to>
      <xdr:col>14</xdr:col>
      <xdr:colOff>304800</xdr:colOff>
      <xdr:row>80</xdr:row>
      <xdr:rowOff>101600</xdr:rowOff>
    </xdr:to>
    <xdr:sp macro="" textlink="">
      <xdr:nvSpPr>
        <xdr:cNvPr id="44110" name="AutoShape 78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51483B8E-9AB8-CC44-8F1A-AD172FC0198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80</xdr:row>
      <xdr:rowOff>0</xdr:rowOff>
    </xdr:from>
    <xdr:to>
      <xdr:col>14</xdr:col>
      <xdr:colOff>304800</xdr:colOff>
      <xdr:row>81</xdr:row>
      <xdr:rowOff>101600</xdr:rowOff>
    </xdr:to>
    <xdr:sp macro="" textlink="">
      <xdr:nvSpPr>
        <xdr:cNvPr id="44111" name="AutoShape 79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5122CE58-DCA2-A14F-A46B-E7D680DCA8E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81</xdr:row>
      <xdr:rowOff>0</xdr:rowOff>
    </xdr:from>
    <xdr:to>
      <xdr:col>14</xdr:col>
      <xdr:colOff>304800</xdr:colOff>
      <xdr:row>82</xdr:row>
      <xdr:rowOff>101600</xdr:rowOff>
    </xdr:to>
    <xdr:sp macro="" textlink="">
      <xdr:nvSpPr>
        <xdr:cNvPr id="44112" name="AutoShape 80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53AA1AB1-AB90-9C47-ACE3-B83B4920290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82</xdr:row>
      <xdr:rowOff>0</xdr:rowOff>
    </xdr:from>
    <xdr:to>
      <xdr:col>14</xdr:col>
      <xdr:colOff>304800</xdr:colOff>
      <xdr:row>83</xdr:row>
      <xdr:rowOff>101600</xdr:rowOff>
    </xdr:to>
    <xdr:sp macro="" textlink="">
      <xdr:nvSpPr>
        <xdr:cNvPr id="44113" name="AutoShape 8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83DC6B79-B815-644A-BE3D-663F9011FC5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83</xdr:row>
      <xdr:rowOff>0</xdr:rowOff>
    </xdr:from>
    <xdr:to>
      <xdr:col>14</xdr:col>
      <xdr:colOff>304800</xdr:colOff>
      <xdr:row>84</xdr:row>
      <xdr:rowOff>101600</xdr:rowOff>
    </xdr:to>
    <xdr:sp macro="" textlink="">
      <xdr:nvSpPr>
        <xdr:cNvPr id="44114" name="AutoShape 8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667C049E-49F0-664B-96C4-78FD7D1139D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84</xdr:row>
      <xdr:rowOff>0</xdr:rowOff>
    </xdr:from>
    <xdr:to>
      <xdr:col>14</xdr:col>
      <xdr:colOff>304800</xdr:colOff>
      <xdr:row>85</xdr:row>
      <xdr:rowOff>101600</xdr:rowOff>
    </xdr:to>
    <xdr:sp macro="" textlink="">
      <xdr:nvSpPr>
        <xdr:cNvPr id="44115" name="AutoShape 8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F970A4CA-EE2B-654C-ACC7-207A908F928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85</xdr:row>
      <xdr:rowOff>0</xdr:rowOff>
    </xdr:from>
    <xdr:to>
      <xdr:col>14</xdr:col>
      <xdr:colOff>304800</xdr:colOff>
      <xdr:row>86</xdr:row>
      <xdr:rowOff>101600</xdr:rowOff>
    </xdr:to>
    <xdr:sp macro="" textlink="">
      <xdr:nvSpPr>
        <xdr:cNvPr id="44116" name="AutoShape 84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3CB62531-A31A-E545-B912-D0A0297A432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86</xdr:row>
      <xdr:rowOff>0</xdr:rowOff>
    </xdr:from>
    <xdr:to>
      <xdr:col>14</xdr:col>
      <xdr:colOff>304800</xdr:colOff>
      <xdr:row>87</xdr:row>
      <xdr:rowOff>101600</xdr:rowOff>
    </xdr:to>
    <xdr:sp macro="" textlink="">
      <xdr:nvSpPr>
        <xdr:cNvPr id="44117" name="AutoShape 85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6502F744-B2A0-B745-AB42-20D867CFB3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87</xdr:row>
      <xdr:rowOff>0</xdr:rowOff>
    </xdr:from>
    <xdr:to>
      <xdr:col>14</xdr:col>
      <xdr:colOff>304800</xdr:colOff>
      <xdr:row>88</xdr:row>
      <xdr:rowOff>101600</xdr:rowOff>
    </xdr:to>
    <xdr:sp macro="" textlink="">
      <xdr:nvSpPr>
        <xdr:cNvPr id="44118" name="AutoShape 86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2F6AE6D8-9134-DC4A-BA7A-70A9650E9DE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88</xdr:row>
      <xdr:rowOff>0</xdr:rowOff>
    </xdr:from>
    <xdr:to>
      <xdr:col>14</xdr:col>
      <xdr:colOff>304800</xdr:colOff>
      <xdr:row>89</xdr:row>
      <xdr:rowOff>101600</xdr:rowOff>
    </xdr:to>
    <xdr:sp macro="" textlink="">
      <xdr:nvSpPr>
        <xdr:cNvPr id="44119" name="AutoShape 87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343D2278-BB06-654F-8DCE-2CAF2DB6BC4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89</xdr:row>
      <xdr:rowOff>0</xdr:rowOff>
    </xdr:from>
    <xdr:to>
      <xdr:col>14</xdr:col>
      <xdr:colOff>304800</xdr:colOff>
      <xdr:row>90</xdr:row>
      <xdr:rowOff>101600</xdr:rowOff>
    </xdr:to>
    <xdr:sp macro="" textlink="">
      <xdr:nvSpPr>
        <xdr:cNvPr id="44120" name="AutoShape 88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2DFE8E25-607B-8240-ACEA-51C576031D3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90</xdr:row>
      <xdr:rowOff>0</xdr:rowOff>
    </xdr:from>
    <xdr:to>
      <xdr:col>14</xdr:col>
      <xdr:colOff>304800</xdr:colOff>
      <xdr:row>91</xdr:row>
      <xdr:rowOff>101600</xdr:rowOff>
    </xdr:to>
    <xdr:sp macro="" textlink="">
      <xdr:nvSpPr>
        <xdr:cNvPr id="44121" name="AutoShape 89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88C59EDF-B43D-D34F-A560-C97F556EB89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91</xdr:row>
      <xdr:rowOff>0</xdr:rowOff>
    </xdr:from>
    <xdr:to>
      <xdr:col>14</xdr:col>
      <xdr:colOff>304800</xdr:colOff>
      <xdr:row>92</xdr:row>
      <xdr:rowOff>101600</xdr:rowOff>
    </xdr:to>
    <xdr:sp macro="" textlink="">
      <xdr:nvSpPr>
        <xdr:cNvPr id="44122" name="AutoShape 90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E9DFE8C7-7AD8-AF4B-8F1B-61C4EA15E25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92</xdr:row>
      <xdr:rowOff>0</xdr:rowOff>
    </xdr:from>
    <xdr:to>
      <xdr:col>14</xdr:col>
      <xdr:colOff>304800</xdr:colOff>
      <xdr:row>93</xdr:row>
      <xdr:rowOff>101600</xdr:rowOff>
    </xdr:to>
    <xdr:sp macro="" textlink="">
      <xdr:nvSpPr>
        <xdr:cNvPr id="44123" name="AutoShape 91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7D2C5BB-31D9-4F47-91F6-221FCB856E2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93</xdr:row>
      <xdr:rowOff>0</xdr:rowOff>
    </xdr:from>
    <xdr:to>
      <xdr:col>14</xdr:col>
      <xdr:colOff>304800</xdr:colOff>
      <xdr:row>94</xdr:row>
      <xdr:rowOff>101600</xdr:rowOff>
    </xdr:to>
    <xdr:sp macro="" textlink="">
      <xdr:nvSpPr>
        <xdr:cNvPr id="44124" name="AutoShape 92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88BA09E-ECE8-2E49-94C6-59DBFB56B7B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94</xdr:row>
      <xdr:rowOff>0</xdr:rowOff>
    </xdr:from>
    <xdr:to>
      <xdr:col>14</xdr:col>
      <xdr:colOff>304800</xdr:colOff>
      <xdr:row>95</xdr:row>
      <xdr:rowOff>101600</xdr:rowOff>
    </xdr:to>
    <xdr:sp macro="" textlink="">
      <xdr:nvSpPr>
        <xdr:cNvPr id="44125" name="AutoShape 93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D815E73-3E7E-334A-A59D-2042CA35530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95</xdr:row>
      <xdr:rowOff>0</xdr:rowOff>
    </xdr:from>
    <xdr:to>
      <xdr:col>14</xdr:col>
      <xdr:colOff>304800</xdr:colOff>
      <xdr:row>96</xdr:row>
      <xdr:rowOff>101600</xdr:rowOff>
    </xdr:to>
    <xdr:sp macro="" textlink="">
      <xdr:nvSpPr>
        <xdr:cNvPr id="44126" name="AutoShape 9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42D15701-1615-ED48-98C1-06BCAB6AB6E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96</xdr:row>
      <xdr:rowOff>0</xdr:rowOff>
    </xdr:from>
    <xdr:to>
      <xdr:col>14</xdr:col>
      <xdr:colOff>304800</xdr:colOff>
      <xdr:row>97</xdr:row>
      <xdr:rowOff>101600</xdr:rowOff>
    </xdr:to>
    <xdr:sp macro="" textlink="">
      <xdr:nvSpPr>
        <xdr:cNvPr id="44127" name="AutoShape 9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6F5B727F-3873-1448-85B7-8DFD7E37510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97</xdr:row>
      <xdr:rowOff>0</xdr:rowOff>
    </xdr:from>
    <xdr:to>
      <xdr:col>14</xdr:col>
      <xdr:colOff>304800</xdr:colOff>
      <xdr:row>98</xdr:row>
      <xdr:rowOff>101600</xdr:rowOff>
    </xdr:to>
    <xdr:sp macro="" textlink="">
      <xdr:nvSpPr>
        <xdr:cNvPr id="44128" name="AutoShape 96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CE956C78-A6F3-0E44-858A-C34CB6AAF5F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98</xdr:row>
      <xdr:rowOff>0</xdr:rowOff>
    </xdr:from>
    <xdr:to>
      <xdr:col>14</xdr:col>
      <xdr:colOff>304800</xdr:colOff>
      <xdr:row>99</xdr:row>
      <xdr:rowOff>101600</xdr:rowOff>
    </xdr:to>
    <xdr:sp macro="" textlink="">
      <xdr:nvSpPr>
        <xdr:cNvPr id="44129" name="AutoShape 97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7DCD2102-F806-D345-ADCB-E83700C7FCE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99</xdr:row>
      <xdr:rowOff>0</xdr:rowOff>
    </xdr:from>
    <xdr:to>
      <xdr:col>14</xdr:col>
      <xdr:colOff>304800</xdr:colOff>
      <xdr:row>100</xdr:row>
      <xdr:rowOff>101600</xdr:rowOff>
    </xdr:to>
    <xdr:sp macro="" textlink="">
      <xdr:nvSpPr>
        <xdr:cNvPr id="44130" name="AutoShape 98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C1E0DEEA-ED72-3F45-8700-A049C0331BD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100</xdr:row>
      <xdr:rowOff>0</xdr:rowOff>
    </xdr:from>
    <xdr:to>
      <xdr:col>14</xdr:col>
      <xdr:colOff>304800</xdr:colOff>
      <xdr:row>101</xdr:row>
      <xdr:rowOff>101600</xdr:rowOff>
    </xdr:to>
    <xdr:sp macro="" textlink="">
      <xdr:nvSpPr>
        <xdr:cNvPr id="44131" name="AutoShape 99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DEE0DA34-9D95-5B4B-B822-18249DCC3BB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101</xdr:row>
      <xdr:rowOff>0</xdr:rowOff>
    </xdr:from>
    <xdr:to>
      <xdr:col>14</xdr:col>
      <xdr:colOff>304800</xdr:colOff>
      <xdr:row>102</xdr:row>
      <xdr:rowOff>101600</xdr:rowOff>
    </xdr:to>
    <xdr:sp macro="" textlink="">
      <xdr:nvSpPr>
        <xdr:cNvPr id="44132" name="AutoShape 100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E49E9978-D8A5-FE43-A86F-38D39D12C10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102</xdr:row>
      <xdr:rowOff>0</xdr:rowOff>
    </xdr:from>
    <xdr:to>
      <xdr:col>14</xdr:col>
      <xdr:colOff>304800</xdr:colOff>
      <xdr:row>103</xdr:row>
      <xdr:rowOff>101600</xdr:rowOff>
    </xdr:to>
    <xdr:sp macro="" textlink="">
      <xdr:nvSpPr>
        <xdr:cNvPr id="44133" name="AutoShape 10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83B593C-74B5-A345-9730-2FE71C9756F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103</xdr:row>
      <xdr:rowOff>0</xdr:rowOff>
    </xdr:from>
    <xdr:to>
      <xdr:col>14</xdr:col>
      <xdr:colOff>304800</xdr:colOff>
      <xdr:row>104</xdr:row>
      <xdr:rowOff>101600</xdr:rowOff>
    </xdr:to>
    <xdr:sp macro="" textlink="">
      <xdr:nvSpPr>
        <xdr:cNvPr id="44134" name="AutoShape 102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E140013A-D4F6-7641-86F5-17EC9CB2F46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104</xdr:row>
      <xdr:rowOff>0</xdr:rowOff>
    </xdr:from>
    <xdr:to>
      <xdr:col>14</xdr:col>
      <xdr:colOff>304800</xdr:colOff>
      <xdr:row>105</xdr:row>
      <xdr:rowOff>101600</xdr:rowOff>
    </xdr:to>
    <xdr:sp macro="" textlink="">
      <xdr:nvSpPr>
        <xdr:cNvPr id="44135" name="AutoShape 103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2FCD45A5-7B7F-B24A-AD07-BB5EA11BA99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105</xdr:row>
      <xdr:rowOff>0</xdr:rowOff>
    </xdr:from>
    <xdr:to>
      <xdr:col>14</xdr:col>
      <xdr:colOff>304800</xdr:colOff>
      <xdr:row>106</xdr:row>
      <xdr:rowOff>101600</xdr:rowOff>
    </xdr:to>
    <xdr:sp macro="" textlink="">
      <xdr:nvSpPr>
        <xdr:cNvPr id="44136" name="AutoShape 104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D4B82EA7-424D-4541-A459-4507C93BDFE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106</xdr:row>
      <xdr:rowOff>0</xdr:rowOff>
    </xdr:from>
    <xdr:to>
      <xdr:col>14</xdr:col>
      <xdr:colOff>304800</xdr:colOff>
      <xdr:row>107</xdr:row>
      <xdr:rowOff>101600</xdr:rowOff>
    </xdr:to>
    <xdr:sp macro="" textlink="">
      <xdr:nvSpPr>
        <xdr:cNvPr id="44137" name="AutoShape 105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F98645DF-011B-AB47-883F-0CBB2B03ECE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5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107</xdr:row>
      <xdr:rowOff>0</xdr:rowOff>
    </xdr:from>
    <xdr:to>
      <xdr:col>14</xdr:col>
      <xdr:colOff>304800</xdr:colOff>
      <xdr:row>108</xdr:row>
      <xdr:rowOff>101600</xdr:rowOff>
    </xdr:to>
    <xdr:sp macro="" textlink="">
      <xdr:nvSpPr>
        <xdr:cNvPr id="44138" name="AutoShape 106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6CA60E9D-05ED-7E45-B8B4-0B8DD1DF035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108</xdr:row>
      <xdr:rowOff>0</xdr:rowOff>
    </xdr:from>
    <xdr:to>
      <xdr:col>14</xdr:col>
      <xdr:colOff>304800</xdr:colOff>
      <xdr:row>109</xdr:row>
      <xdr:rowOff>101600</xdr:rowOff>
    </xdr:to>
    <xdr:sp macro="" textlink="">
      <xdr:nvSpPr>
        <xdr:cNvPr id="44139" name="AutoShape 107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77345080-FB55-A542-A2EE-C2876F766CF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109</xdr:row>
      <xdr:rowOff>0</xdr:rowOff>
    </xdr:from>
    <xdr:to>
      <xdr:col>14</xdr:col>
      <xdr:colOff>304800</xdr:colOff>
      <xdr:row>110</xdr:row>
      <xdr:rowOff>101600</xdr:rowOff>
    </xdr:to>
    <xdr:sp macro="" textlink="">
      <xdr:nvSpPr>
        <xdr:cNvPr id="44140" name="AutoShape 108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E1968E5F-ACCC-F347-8BBF-143C8C1E6A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1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17</xdr:col>
      <xdr:colOff>304800</xdr:colOff>
      <xdr:row>3</xdr:row>
      <xdr:rowOff>101600</xdr:rowOff>
    </xdr:to>
    <xdr:sp macro="" textlink="">
      <xdr:nvSpPr>
        <xdr:cNvPr id="48129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83CAC9-4543-C644-8619-93F101900E0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101600</xdr:rowOff>
    </xdr:to>
    <xdr:sp macro="" textlink="">
      <xdr:nvSpPr>
        <xdr:cNvPr id="48130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E229B0D-91EE-DF40-8385-8C4237A81A5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5</xdr:row>
      <xdr:rowOff>101600</xdr:rowOff>
    </xdr:to>
    <xdr:sp macro="" textlink="">
      <xdr:nvSpPr>
        <xdr:cNvPr id="48131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C103143-EAC5-1F49-AE10-C4690D89026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6</xdr:row>
      <xdr:rowOff>101600</xdr:rowOff>
    </xdr:to>
    <xdr:sp macro="" textlink="">
      <xdr:nvSpPr>
        <xdr:cNvPr id="48132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6D7FDAA-EBFA-EE48-B983-173EDD0BA83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304800</xdr:colOff>
      <xdr:row>7</xdr:row>
      <xdr:rowOff>101600</xdr:rowOff>
    </xdr:to>
    <xdr:sp macro="" textlink="">
      <xdr:nvSpPr>
        <xdr:cNvPr id="48133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F3BC345-A228-D843-8404-1EC765608C5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8</xdr:row>
      <xdr:rowOff>101600</xdr:rowOff>
    </xdr:to>
    <xdr:sp macro="" textlink="">
      <xdr:nvSpPr>
        <xdr:cNvPr id="48134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68624AC-2C64-0849-A469-F997F88A1FE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101600</xdr:rowOff>
    </xdr:to>
    <xdr:sp macro="" textlink="">
      <xdr:nvSpPr>
        <xdr:cNvPr id="48135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397843D-BE53-E545-852E-79CCC54E74E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101600</xdr:rowOff>
    </xdr:to>
    <xdr:sp macro="" textlink="">
      <xdr:nvSpPr>
        <xdr:cNvPr id="48136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5DB31F2-D6BB-3942-9CAD-33F1C404CEC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11</xdr:row>
      <xdr:rowOff>101600</xdr:rowOff>
    </xdr:to>
    <xdr:sp macro="" textlink="">
      <xdr:nvSpPr>
        <xdr:cNvPr id="48137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EFA249C-26EF-4D4C-8167-C375A4CD96B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12</xdr:row>
      <xdr:rowOff>101600</xdr:rowOff>
    </xdr:to>
    <xdr:sp macro="" textlink="">
      <xdr:nvSpPr>
        <xdr:cNvPr id="48138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8206D55-6AA3-9E47-A3AE-229E8FD159F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304800</xdr:colOff>
      <xdr:row>13</xdr:row>
      <xdr:rowOff>101600</xdr:rowOff>
    </xdr:to>
    <xdr:sp macro="" textlink="">
      <xdr:nvSpPr>
        <xdr:cNvPr id="48139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8CD879F-3CE6-FB40-B0A1-D9A4AAFAD5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14</xdr:row>
      <xdr:rowOff>101600</xdr:rowOff>
    </xdr:to>
    <xdr:sp macro="" textlink="">
      <xdr:nvSpPr>
        <xdr:cNvPr id="48140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109DD56-9FB2-9B43-BE74-8244AC56E79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304800</xdr:colOff>
      <xdr:row>15</xdr:row>
      <xdr:rowOff>101600</xdr:rowOff>
    </xdr:to>
    <xdr:sp macro="" textlink="">
      <xdr:nvSpPr>
        <xdr:cNvPr id="48141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88C077D-7558-F44C-87F1-85ED793C090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16</xdr:row>
      <xdr:rowOff>101600</xdr:rowOff>
    </xdr:to>
    <xdr:sp macro="" textlink="">
      <xdr:nvSpPr>
        <xdr:cNvPr id="48142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6FC1F4D-055A-4649-90D8-5EAE8FC4154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304800</xdr:colOff>
      <xdr:row>17</xdr:row>
      <xdr:rowOff>101600</xdr:rowOff>
    </xdr:to>
    <xdr:sp macro="" textlink="">
      <xdr:nvSpPr>
        <xdr:cNvPr id="48143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6A4B263-BFF9-C644-AA62-870B69951AF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101600</xdr:rowOff>
    </xdr:to>
    <xdr:sp macro="" textlink="">
      <xdr:nvSpPr>
        <xdr:cNvPr id="48144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C3A6EA7-1183-CB4A-B037-83F22B11E19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304800</xdr:colOff>
      <xdr:row>19</xdr:row>
      <xdr:rowOff>101600</xdr:rowOff>
    </xdr:to>
    <xdr:sp macro="" textlink="">
      <xdr:nvSpPr>
        <xdr:cNvPr id="48145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C92660E-DE72-394E-B670-E9D2CE8F978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20</xdr:row>
      <xdr:rowOff>101600</xdr:rowOff>
    </xdr:to>
    <xdr:sp macro="" textlink="">
      <xdr:nvSpPr>
        <xdr:cNvPr id="48146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EBA98401-595E-FB42-AB13-347D3CB4278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304800</xdr:colOff>
      <xdr:row>21</xdr:row>
      <xdr:rowOff>101600</xdr:rowOff>
    </xdr:to>
    <xdr:sp macro="" textlink="">
      <xdr:nvSpPr>
        <xdr:cNvPr id="48147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36543E86-581F-B045-915B-959046AD2E6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22</xdr:row>
      <xdr:rowOff>101600</xdr:rowOff>
    </xdr:to>
    <xdr:sp macro="" textlink="">
      <xdr:nvSpPr>
        <xdr:cNvPr id="48148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3D9C4EFE-3646-9744-8BA5-C5A71C17DC6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304800</xdr:colOff>
      <xdr:row>23</xdr:row>
      <xdr:rowOff>101600</xdr:rowOff>
    </xdr:to>
    <xdr:sp macro="" textlink="">
      <xdr:nvSpPr>
        <xdr:cNvPr id="48149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BAFD95A0-7CD9-B54B-BD93-55C137E3104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24</xdr:row>
      <xdr:rowOff>101600</xdr:rowOff>
    </xdr:to>
    <xdr:sp macro="" textlink="">
      <xdr:nvSpPr>
        <xdr:cNvPr id="48150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F589344E-E954-A543-A5A5-2FEAD6A0333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304800</xdr:colOff>
      <xdr:row>25</xdr:row>
      <xdr:rowOff>101600</xdr:rowOff>
    </xdr:to>
    <xdr:sp macro="" textlink="">
      <xdr:nvSpPr>
        <xdr:cNvPr id="48151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6CEC7AB0-9F12-F94E-A17C-1B1FDF6E54E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26</xdr:row>
      <xdr:rowOff>101600</xdr:rowOff>
    </xdr:to>
    <xdr:sp macro="" textlink="">
      <xdr:nvSpPr>
        <xdr:cNvPr id="48152" name="AutoShape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516B8476-4051-6642-960F-81160659804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304800</xdr:colOff>
      <xdr:row>27</xdr:row>
      <xdr:rowOff>101600</xdr:rowOff>
    </xdr:to>
    <xdr:sp macro="" textlink="">
      <xdr:nvSpPr>
        <xdr:cNvPr id="48153" name="AutoShape 2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FA6B66DE-DE08-6C44-8CCB-79F07DD38FB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28</xdr:row>
      <xdr:rowOff>101600</xdr:rowOff>
    </xdr:to>
    <xdr:sp macro="" textlink="">
      <xdr:nvSpPr>
        <xdr:cNvPr id="48154" name="AutoShape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F5920C8B-9B50-DA4F-A47C-BFEB989CBCD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304800</xdr:colOff>
      <xdr:row>29</xdr:row>
      <xdr:rowOff>101600</xdr:rowOff>
    </xdr:to>
    <xdr:sp macro="" textlink="">
      <xdr:nvSpPr>
        <xdr:cNvPr id="48155" name="AutoShap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B6AADA44-3DA8-AF43-9C53-5B201630A88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30</xdr:row>
      <xdr:rowOff>101600</xdr:rowOff>
    </xdr:to>
    <xdr:sp macro="" textlink="">
      <xdr:nvSpPr>
        <xdr:cNvPr id="48156" name="AutoShap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6627260A-5A05-9049-9DEE-713BD6A3FE8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304800</xdr:colOff>
      <xdr:row>31</xdr:row>
      <xdr:rowOff>101600</xdr:rowOff>
    </xdr:to>
    <xdr:sp macro="" textlink="">
      <xdr:nvSpPr>
        <xdr:cNvPr id="48157" name="AutoShape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570A67A9-4583-7E4E-8F58-D430434CAF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32</xdr:row>
      <xdr:rowOff>101600</xdr:rowOff>
    </xdr:to>
    <xdr:sp macro="" textlink="">
      <xdr:nvSpPr>
        <xdr:cNvPr id="48158" name="AutoShape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F1ABD323-58D4-C540-A2B3-449D36A5313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304800</xdr:colOff>
      <xdr:row>33</xdr:row>
      <xdr:rowOff>101600</xdr:rowOff>
    </xdr:to>
    <xdr:sp macro="" textlink="">
      <xdr:nvSpPr>
        <xdr:cNvPr id="48159" name="AutoShape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25E2E6A-E1E3-F245-A945-DC132E09E5A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34</xdr:row>
      <xdr:rowOff>101600</xdr:rowOff>
    </xdr:to>
    <xdr:sp macro="" textlink="">
      <xdr:nvSpPr>
        <xdr:cNvPr id="48160" name="AutoShape 3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7437A9E2-BE3B-BF43-B53B-A111D114482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304800</xdr:colOff>
      <xdr:row>35</xdr:row>
      <xdr:rowOff>101600</xdr:rowOff>
    </xdr:to>
    <xdr:sp macro="" textlink="">
      <xdr:nvSpPr>
        <xdr:cNvPr id="48161" name="AutoShape 3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44694A5-F1E1-D54F-BFA8-316C3054541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304800</xdr:colOff>
      <xdr:row>36</xdr:row>
      <xdr:rowOff>101600</xdr:rowOff>
    </xdr:to>
    <xdr:sp macro="" textlink="">
      <xdr:nvSpPr>
        <xdr:cNvPr id="48162" name="AutoShape 34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EF4E7E3D-1C59-C942-A132-8B5966BF0AD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304800</xdr:colOff>
      <xdr:row>37</xdr:row>
      <xdr:rowOff>101600</xdr:rowOff>
    </xdr:to>
    <xdr:sp macro="" textlink="">
      <xdr:nvSpPr>
        <xdr:cNvPr id="48163" name="AutoShape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66DD56E9-A376-4B45-A70E-7526343AD55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38</xdr:row>
      <xdr:rowOff>101600</xdr:rowOff>
    </xdr:to>
    <xdr:sp macro="" textlink="">
      <xdr:nvSpPr>
        <xdr:cNvPr id="48164" name="AutoShape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4CCB9A97-2B80-5A4B-8A93-48508DF97D7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304800</xdr:colOff>
      <xdr:row>39</xdr:row>
      <xdr:rowOff>101600</xdr:rowOff>
    </xdr:to>
    <xdr:sp macro="" textlink="">
      <xdr:nvSpPr>
        <xdr:cNvPr id="48165" name="AutoShape 37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F2EFD171-A317-3B46-8D06-8B325990332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40</xdr:row>
      <xdr:rowOff>101600</xdr:rowOff>
    </xdr:to>
    <xdr:sp macro="" textlink="">
      <xdr:nvSpPr>
        <xdr:cNvPr id="48166" name="AutoShape 38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595F864-712E-A84D-A9C3-0FC024FBEEE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304800</xdr:colOff>
      <xdr:row>41</xdr:row>
      <xdr:rowOff>101600</xdr:rowOff>
    </xdr:to>
    <xdr:sp macro="" textlink="">
      <xdr:nvSpPr>
        <xdr:cNvPr id="48167" name="AutoShape 3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37118242-D88A-DD44-BBC8-666C8536761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101600</xdr:rowOff>
    </xdr:to>
    <xdr:sp macro="" textlink="">
      <xdr:nvSpPr>
        <xdr:cNvPr id="48168" name="AutoShape 4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6EAE46E2-7870-5E4B-84F1-F7DC927D73C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304800</xdr:colOff>
      <xdr:row>43</xdr:row>
      <xdr:rowOff>101600</xdr:rowOff>
    </xdr:to>
    <xdr:sp macro="" textlink="">
      <xdr:nvSpPr>
        <xdr:cNvPr id="48169" name="AutoShape 4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D6FD55DE-F199-774C-A609-968722022C4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44</xdr:row>
      <xdr:rowOff>101600</xdr:rowOff>
    </xdr:to>
    <xdr:sp macro="" textlink="">
      <xdr:nvSpPr>
        <xdr:cNvPr id="48170" name="AutoShape 4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260D3A4-9FB3-BF40-849D-1F2AF0CCE40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304800</xdr:colOff>
      <xdr:row>45</xdr:row>
      <xdr:rowOff>101600</xdr:rowOff>
    </xdr:to>
    <xdr:sp macro="" textlink="">
      <xdr:nvSpPr>
        <xdr:cNvPr id="48171" name="AutoShape 4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D7853277-C168-8440-96E5-FD74124B2FE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46</xdr:row>
      <xdr:rowOff>101600</xdr:rowOff>
    </xdr:to>
    <xdr:sp macro="" textlink="">
      <xdr:nvSpPr>
        <xdr:cNvPr id="48172" name="AutoShape 4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8CCEA538-3D44-A946-BBA8-E9EEFC638AD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304800</xdr:colOff>
      <xdr:row>47</xdr:row>
      <xdr:rowOff>101600</xdr:rowOff>
    </xdr:to>
    <xdr:sp macro="" textlink="">
      <xdr:nvSpPr>
        <xdr:cNvPr id="48173" name="AutoShape 4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FF29654D-2AA9-6A48-86E7-54F73A54893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48</xdr:row>
      <xdr:rowOff>101600</xdr:rowOff>
    </xdr:to>
    <xdr:sp macro="" textlink="">
      <xdr:nvSpPr>
        <xdr:cNvPr id="48174" name="AutoShape 4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32AFAD34-B9A2-CB40-995A-75C2A18516B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304800</xdr:colOff>
      <xdr:row>49</xdr:row>
      <xdr:rowOff>101600</xdr:rowOff>
    </xdr:to>
    <xdr:sp macro="" textlink="">
      <xdr:nvSpPr>
        <xdr:cNvPr id="48175" name="AutoShape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D2255D8B-124A-E748-A569-6356E3022CE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50</xdr:row>
      <xdr:rowOff>101600</xdr:rowOff>
    </xdr:to>
    <xdr:sp macro="" textlink="">
      <xdr:nvSpPr>
        <xdr:cNvPr id="48176" name="AutoShape 48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6C53F8F3-9B4C-064D-B249-F0C126F6D7F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304800</xdr:colOff>
      <xdr:row>51</xdr:row>
      <xdr:rowOff>101600</xdr:rowOff>
    </xdr:to>
    <xdr:sp macro="" textlink="">
      <xdr:nvSpPr>
        <xdr:cNvPr id="48177" name="AutoShape 4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377A5760-1A84-6741-88F0-4A6213E8A97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52</xdr:row>
      <xdr:rowOff>101600</xdr:rowOff>
    </xdr:to>
    <xdr:sp macro="" textlink="">
      <xdr:nvSpPr>
        <xdr:cNvPr id="48178" name="AutoShape 5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1B30BC75-8138-9D4E-9EBA-E82A2656EAE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304800</xdr:colOff>
      <xdr:row>53</xdr:row>
      <xdr:rowOff>101600</xdr:rowOff>
    </xdr:to>
    <xdr:sp macro="" textlink="">
      <xdr:nvSpPr>
        <xdr:cNvPr id="48179" name="AutoShape 5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B045BB-34C9-E64E-BF73-78545D304C3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54</xdr:row>
      <xdr:rowOff>101600</xdr:rowOff>
    </xdr:to>
    <xdr:sp macro="" textlink="">
      <xdr:nvSpPr>
        <xdr:cNvPr id="48180" name="AutoShape 52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9C16707-DC0D-1341-B26C-08ACD68C190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304800</xdr:colOff>
      <xdr:row>55</xdr:row>
      <xdr:rowOff>101600</xdr:rowOff>
    </xdr:to>
    <xdr:sp macro="" textlink="">
      <xdr:nvSpPr>
        <xdr:cNvPr id="48181" name="AutoShape 5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30DB517B-6E96-F340-A490-DB9A510F418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56</xdr:row>
      <xdr:rowOff>101600</xdr:rowOff>
    </xdr:to>
    <xdr:sp macro="" textlink="">
      <xdr:nvSpPr>
        <xdr:cNvPr id="48182" name="AutoShape 54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D5BB2344-622A-9646-8AD3-3CA11D775F9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304800</xdr:colOff>
      <xdr:row>57</xdr:row>
      <xdr:rowOff>101600</xdr:rowOff>
    </xdr:to>
    <xdr:sp macro="" textlink="">
      <xdr:nvSpPr>
        <xdr:cNvPr id="48183" name="AutoShape 5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FA5F5FB3-879A-2B44-8FFD-B48A5061354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58</xdr:row>
      <xdr:rowOff>101600</xdr:rowOff>
    </xdr:to>
    <xdr:sp macro="" textlink="">
      <xdr:nvSpPr>
        <xdr:cNvPr id="48184" name="AutoShape 56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E47C5859-8BAB-694D-99FC-C5AA94EFE7B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304800</xdr:colOff>
      <xdr:row>59</xdr:row>
      <xdr:rowOff>101600</xdr:rowOff>
    </xdr:to>
    <xdr:sp macro="" textlink="">
      <xdr:nvSpPr>
        <xdr:cNvPr id="48185" name="AutoShape 5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EA8042D5-BF96-1141-A4CE-65FCCE7BD4E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60</xdr:row>
      <xdr:rowOff>101600</xdr:rowOff>
    </xdr:to>
    <xdr:sp macro="" textlink="">
      <xdr:nvSpPr>
        <xdr:cNvPr id="48186" name="AutoShape 58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3B411587-DBA6-D541-A785-B518AA7D491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304800</xdr:colOff>
      <xdr:row>61</xdr:row>
      <xdr:rowOff>101600</xdr:rowOff>
    </xdr:to>
    <xdr:sp macro="" textlink="">
      <xdr:nvSpPr>
        <xdr:cNvPr id="48187" name="AutoShape 5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EE2D9B51-A796-084C-9DE8-BFB68124BD3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62</xdr:row>
      <xdr:rowOff>101600</xdr:rowOff>
    </xdr:to>
    <xdr:sp macro="" textlink="">
      <xdr:nvSpPr>
        <xdr:cNvPr id="48188" name="AutoShape 6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58CE58F1-0B29-374E-B3C8-3ABAD147507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304800</xdr:colOff>
      <xdr:row>63</xdr:row>
      <xdr:rowOff>101600</xdr:rowOff>
    </xdr:to>
    <xdr:sp macro="" textlink="">
      <xdr:nvSpPr>
        <xdr:cNvPr id="48189" name="AutoShape 6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A4093B92-0639-B241-B9B4-B1E096A7801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64</xdr:row>
      <xdr:rowOff>101600</xdr:rowOff>
    </xdr:to>
    <xdr:sp macro="" textlink="">
      <xdr:nvSpPr>
        <xdr:cNvPr id="48190" name="AutoShape 6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BD94861F-1201-8B43-8AC7-C473AB0C3B5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304800</xdr:colOff>
      <xdr:row>65</xdr:row>
      <xdr:rowOff>101600</xdr:rowOff>
    </xdr:to>
    <xdr:sp macro="" textlink="">
      <xdr:nvSpPr>
        <xdr:cNvPr id="48191" name="AutoShape 6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2B8BB79A-D74E-7D4B-9722-3617DFECFBF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66</xdr:row>
      <xdr:rowOff>101600</xdr:rowOff>
    </xdr:to>
    <xdr:sp macro="" textlink="">
      <xdr:nvSpPr>
        <xdr:cNvPr id="48192" name="AutoShape 6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1768D51C-0ABA-4B4A-82D3-42510A2B03D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304800</xdr:colOff>
      <xdr:row>67</xdr:row>
      <xdr:rowOff>101600</xdr:rowOff>
    </xdr:to>
    <xdr:sp macro="" textlink="">
      <xdr:nvSpPr>
        <xdr:cNvPr id="48193" name="AutoShape 6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1EC67B73-4804-6D49-839F-FEE8002CA69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68</xdr:row>
      <xdr:rowOff>101600</xdr:rowOff>
    </xdr:to>
    <xdr:sp macro="" textlink="">
      <xdr:nvSpPr>
        <xdr:cNvPr id="48194" name="AutoShape 66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5657AAEE-58E4-0541-9478-04CA5DBEF53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304800</xdr:colOff>
      <xdr:row>69</xdr:row>
      <xdr:rowOff>101600</xdr:rowOff>
    </xdr:to>
    <xdr:sp macro="" textlink="">
      <xdr:nvSpPr>
        <xdr:cNvPr id="48195" name="AutoShape 6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13527A80-F58B-074F-870D-59B5BFA069A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70</xdr:row>
      <xdr:rowOff>101600</xdr:rowOff>
    </xdr:to>
    <xdr:sp macro="" textlink="">
      <xdr:nvSpPr>
        <xdr:cNvPr id="48196" name="AutoShape 68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C6E7C0D0-476D-414A-BB91-B13DA765C4E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304800</xdr:colOff>
      <xdr:row>71</xdr:row>
      <xdr:rowOff>101600</xdr:rowOff>
    </xdr:to>
    <xdr:sp macro="" textlink="">
      <xdr:nvSpPr>
        <xdr:cNvPr id="48197" name="AutoShape 69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1E523863-5BDC-1E44-A802-C588CD101AB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72</xdr:row>
      <xdr:rowOff>101600</xdr:rowOff>
    </xdr:to>
    <xdr:sp macro="" textlink="">
      <xdr:nvSpPr>
        <xdr:cNvPr id="48198" name="AutoShape 7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2C9809CE-54E1-EB42-A2EB-E87CE4749E9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304800</xdr:colOff>
      <xdr:row>73</xdr:row>
      <xdr:rowOff>101600</xdr:rowOff>
    </xdr:to>
    <xdr:sp macro="" textlink="">
      <xdr:nvSpPr>
        <xdr:cNvPr id="48199" name="AutoShape 71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2406D268-6442-1A4F-A1AE-51DB7098B84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74</xdr:row>
      <xdr:rowOff>101600</xdr:rowOff>
    </xdr:to>
    <xdr:sp macro="" textlink="">
      <xdr:nvSpPr>
        <xdr:cNvPr id="48200" name="AutoShape 7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6DDD8E41-3407-E54A-9CCD-20D1E49603A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304800</xdr:colOff>
      <xdr:row>75</xdr:row>
      <xdr:rowOff>101600</xdr:rowOff>
    </xdr:to>
    <xdr:sp macro="" textlink="">
      <xdr:nvSpPr>
        <xdr:cNvPr id="48201" name="AutoShape 7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99A7E422-C8B6-8240-83E6-D6D7E516345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76</xdr:row>
      <xdr:rowOff>101600</xdr:rowOff>
    </xdr:to>
    <xdr:sp macro="" textlink="">
      <xdr:nvSpPr>
        <xdr:cNvPr id="48202" name="AutoShape 74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77ABC787-1F91-AB4F-9322-4C137C11ECB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304800</xdr:colOff>
      <xdr:row>77</xdr:row>
      <xdr:rowOff>101600</xdr:rowOff>
    </xdr:to>
    <xdr:sp macro="" textlink="">
      <xdr:nvSpPr>
        <xdr:cNvPr id="48203" name="AutoShape 75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5150DFDD-4FF2-454B-9EF8-AC13BDF308B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78</xdr:row>
      <xdr:rowOff>101600</xdr:rowOff>
    </xdr:to>
    <xdr:sp macro="" textlink="">
      <xdr:nvSpPr>
        <xdr:cNvPr id="48204" name="AutoShape 76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5CCB04C9-BEF2-C746-B413-E29EC34A71B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304800</xdr:colOff>
      <xdr:row>79</xdr:row>
      <xdr:rowOff>101600</xdr:rowOff>
    </xdr:to>
    <xdr:sp macro="" textlink="">
      <xdr:nvSpPr>
        <xdr:cNvPr id="48205" name="AutoShape 7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8ECBF487-BAD5-8542-BCD3-118E34B64FE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80</xdr:row>
      <xdr:rowOff>101600</xdr:rowOff>
    </xdr:to>
    <xdr:sp macro="" textlink="">
      <xdr:nvSpPr>
        <xdr:cNvPr id="48206" name="AutoShape 78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EEC2332B-FD8E-084A-81F9-4593A3DB57E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304800</xdr:colOff>
      <xdr:row>81</xdr:row>
      <xdr:rowOff>101600</xdr:rowOff>
    </xdr:to>
    <xdr:sp macro="" textlink="">
      <xdr:nvSpPr>
        <xdr:cNvPr id="48207" name="AutoShape 79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9AFAC394-F6E9-9F45-BAF2-491A5A10F1E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82</xdr:row>
      <xdr:rowOff>101600</xdr:rowOff>
    </xdr:to>
    <xdr:sp macro="" textlink="">
      <xdr:nvSpPr>
        <xdr:cNvPr id="48208" name="AutoShape 80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2964DD6F-A671-D44D-89C0-137BB3FDD11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304800</xdr:colOff>
      <xdr:row>83</xdr:row>
      <xdr:rowOff>101600</xdr:rowOff>
    </xdr:to>
    <xdr:sp macro="" textlink="">
      <xdr:nvSpPr>
        <xdr:cNvPr id="48209" name="AutoShape 8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AA6408E0-0E29-5C41-8EA7-4A03AFFC52F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84</xdr:row>
      <xdr:rowOff>101600</xdr:rowOff>
    </xdr:to>
    <xdr:sp macro="" textlink="">
      <xdr:nvSpPr>
        <xdr:cNvPr id="48210" name="AutoShape 8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E6648B3B-42AA-1341-A7DC-13A93953A94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304800</xdr:colOff>
      <xdr:row>85</xdr:row>
      <xdr:rowOff>101600</xdr:rowOff>
    </xdr:to>
    <xdr:sp macro="" textlink="">
      <xdr:nvSpPr>
        <xdr:cNvPr id="48211" name="AutoShape 8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6CA3D9C3-B69C-9C48-B613-8ADF9C467D8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86</xdr:row>
      <xdr:rowOff>101600</xdr:rowOff>
    </xdr:to>
    <xdr:sp macro="" textlink="">
      <xdr:nvSpPr>
        <xdr:cNvPr id="48212" name="AutoShape 84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3D39A3C1-645C-2E49-A5D9-153A2C8DBD9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304800</xdr:colOff>
      <xdr:row>87</xdr:row>
      <xdr:rowOff>101600</xdr:rowOff>
    </xdr:to>
    <xdr:sp macro="" textlink="">
      <xdr:nvSpPr>
        <xdr:cNvPr id="48213" name="AutoShape 85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14F114D3-A443-C34B-B81A-A01EB29063A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304800</xdr:colOff>
      <xdr:row>88</xdr:row>
      <xdr:rowOff>101600</xdr:rowOff>
    </xdr:to>
    <xdr:sp macro="" textlink="">
      <xdr:nvSpPr>
        <xdr:cNvPr id="48214" name="AutoShape 86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181D942F-3DE8-8742-ADC0-2069891CEA7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304800</xdr:colOff>
      <xdr:row>89</xdr:row>
      <xdr:rowOff>101600</xdr:rowOff>
    </xdr:to>
    <xdr:sp macro="" textlink="">
      <xdr:nvSpPr>
        <xdr:cNvPr id="48215" name="AutoShape 87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B0428480-ED30-0743-81D8-1E9BF69B700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304800</xdr:colOff>
      <xdr:row>90</xdr:row>
      <xdr:rowOff>101600</xdr:rowOff>
    </xdr:to>
    <xdr:sp macro="" textlink="">
      <xdr:nvSpPr>
        <xdr:cNvPr id="48216" name="AutoShape 88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1AADD911-98D7-7542-B3B1-3BCBD32B3B9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304800</xdr:colOff>
      <xdr:row>91</xdr:row>
      <xdr:rowOff>101600</xdr:rowOff>
    </xdr:to>
    <xdr:sp macro="" textlink="">
      <xdr:nvSpPr>
        <xdr:cNvPr id="48217" name="AutoShape 89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9F0C3BC6-C6F2-A54B-856D-81566430DE2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304800</xdr:colOff>
      <xdr:row>92</xdr:row>
      <xdr:rowOff>101600</xdr:rowOff>
    </xdr:to>
    <xdr:sp macro="" textlink="">
      <xdr:nvSpPr>
        <xdr:cNvPr id="48218" name="AutoShape 90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5A727A54-D3DB-1445-9222-34644165F7D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304800</xdr:colOff>
      <xdr:row>93</xdr:row>
      <xdr:rowOff>101600</xdr:rowOff>
    </xdr:to>
    <xdr:sp macro="" textlink="">
      <xdr:nvSpPr>
        <xdr:cNvPr id="48219" name="AutoShape 91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C554C3C8-678F-9147-B404-90D1B6FB174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304800</xdr:colOff>
      <xdr:row>94</xdr:row>
      <xdr:rowOff>101600</xdr:rowOff>
    </xdr:to>
    <xdr:sp macro="" textlink="">
      <xdr:nvSpPr>
        <xdr:cNvPr id="48220" name="AutoShape 92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47FE034F-D30C-7742-B1B6-71AC6C3C802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304800</xdr:colOff>
      <xdr:row>95</xdr:row>
      <xdr:rowOff>101600</xdr:rowOff>
    </xdr:to>
    <xdr:sp macro="" textlink="">
      <xdr:nvSpPr>
        <xdr:cNvPr id="48221" name="AutoShape 93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85A1D97-76FA-8F41-B725-30797FBC6C3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304800</xdr:colOff>
      <xdr:row>96</xdr:row>
      <xdr:rowOff>101600</xdr:rowOff>
    </xdr:to>
    <xdr:sp macro="" textlink="">
      <xdr:nvSpPr>
        <xdr:cNvPr id="48222" name="AutoShape 9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AE0B8D87-869B-0448-A176-79BB5230A11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304800</xdr:colOff>
      <xdr:row>97</xdr:row>
      <xdr:rowOff>101600</xdr:rowOff>
    </xdr:to>
    <xdr:sp macro="" textlink="">
      <xdr:nvSpPr>
        <xdr:cNvPr id="48223" name="AutoShape 9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853B2EEB-8A00-5B4E-B166-D97428F1D2D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304800</xdr:colOff>
      <xdr:row>98</xdr:row>
      <xdr:rowOff>101600</xdr:rowOff>
    </xdr:to>
    <xdr:sp macro="" textlink="">
      <xdr:nvSpPr>
        <xdr:cNvPr id="48224" name="AutoShape 96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20C0A62D-4AE7-E746-91FA-0B43F887DD6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304800</xdr:colOff>
      <xdr:row>99</xdr:row>
      <xdr:rowOff>101600</xdr:rowOff>
    </xdr:to>
    <xdr:sp macro="" textlink="">
      <xdr:nvSpPr>
        <xdr:cNvPr id="48225" name="AutoShape 97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A6B3D9F6-8F83-D84A-BE71-136B21DDFDB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304800</xdr:colOff>
      <xdr:row>100</xdr:row>
      <xdr:rowOff>101600</xdr:rowOff>
    </xdr:to>
    <xdr:sp macro="" textlink="">
      <xdr:nvSpPr>
        <xdr:cNvPr id="48226" name="AutoShape 98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8339F284-185C-814C-95E4-C80429D394E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304800</xdr:colOff>
      <xdr:row>101</xdr:row>
      <xdr:rowOff>101600</xdr:rowOff>
    </xdr:to>
    <xdr:sp macro="" textlink="">
      <xdr:nvSpPr>
        <xdr:cNvPr id="48227" name="AutoShape 99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37BF4A36-94A7-7049-A805-B0088DFEDA4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102</xdr:row>
      <xdr:rowOff>101600</xdr:rowOff>
    </xdr:to>
    <xdr:sp macro="" textlink="">
      <xdr:nvSpPr>
        <xdr:cNvPr id="48228" name="AutoShape 100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33456850-FCAC-4A48-BED3-9087D6950E6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102</xdr:row>
      <xdr:rowOff>0</xdr:rowOff>
    </xdr:from>
    <xdr:to>
      <xdr:col>17</xdr:col>
      <xdr:colOff>304800</xdr:colOff>
      <xdr:row>103</xdr:row>
      <xdr:rowOff>101600</xdr:rowOff>
    </xdr:to>
    <xdr:sp macro="" textlink="">
      <xdr:nvSpPr>
        <xdr:cNvPr id="48229" name="AutoShape 10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BCF139F2-65BD-CA42-845B-06A3D61F11B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104</xdr:row>
      <xdr:rowOff>101600</xdr:rowOff>
    </xdr:to>
    <xdr:sp macro="" textlink="">
      <xdr:nvSpPr>
        <xdr:cNvPr id="48230" name="AutoShape 102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23C0BB5B-EA88-7E4F-8DD4-2603516A85E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104</xdr:row>
      <xdr:rowOff>0</xdr:rowOff>
    </xdr:from>
    <xdr:to>
      <xdr:col>17</xdr:col>
      <xdr:colOff>304800</xdr:colOff>
      <xdr:row>105</xdr:row>
      <xdr:rowOff>101600</xdr:rowOff>
    </xdr:to>
    <xdr:sp macro="" textlink="">
      <xdr:nvSpPr>
        <xdr:cNvPr id="48231" name="AutoShape 103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9ECA7D51-7024-8041-B8D3-C857DADE9B0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105</xdr:row>
      <xdr:rowOff>0</xdr:rowOff>
    </xdr:from>
    <xdr:to>
      <xdr:col>17</xdr:col>
      <xdr:colOff>304800</xdr:colOff>
      <xdr:row>106</xdr:row>
      <xdr:rowOff>101600</xdr:rowOff>
    </xdr:to>
    <xdr:sp macro="" textlink="">
      <xdr:nvSpPr>
        <xdr:cNvPr id="48232" name="AutoShape 104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631A01F3-36F0-FE4A-A35C-980A92DF62E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304800</xdr:colOff>
      <xdr:row>107</xdr:row>
      <xdr:rowOff>101600</xdr:rowOff>
    </xdr:to>
    <xdr:sp macro="" textlink="">
      <xdr:nvSpPr>
        <xdr:cNvPr id="48233" name="AutoShape 105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736F0DB-E321-C245-B978-0575E64714C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5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304800</xdr:colOff>
      <xdr:row>108</xdr:row>
      <xdr:rowOff>101600</xdr:rowOff>
    </xdr:to>
    <xdr:sp macro="" textlink="">
      <xdr:nvSpPr>
        <xdr:cNvPr id="48234" name="AutoShape 106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E913883E-98A3-134F-A7A4-64C83A28DDD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108</xdr:row>
      <xdr:rowOff>0</xdr:rowOff>
    </xdr:from>
    <xdr:to>
      <xdr:col>17</xdr:col>
      <xdr:colOff>304800</xdr:colOff>
      <xdr:row>109</xdr:row>
      <xdr:rowOff>101600</xdr:rowOff>
    </xdr:to>
    <xdr:sp macro="" textlink="">
      <xdr:nvSpPr>
        <xdr:cNvPr id="48235" name="AutoShape 107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701B193F-2EE8-BF4C-A597-B0295995215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304800</xdr:colOff>
      <xdr:row>110</xdr:row>
      <xdr:rowOff>101600</xdr:rowOff>
    </xdr:to>
    <xdr:sp macro="" textlink="">
      <xdr:nvSpPr>
        <xdr:cNvPr id="48236" name="AutoShape 108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7A94C7F0-F47A-634F-9C1A-87700C33397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1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110</xdr:row>
      <xdr:rowOff>0</xdr:rowOff>
    </xdr:from>
    <xdr:to>
      <xdr:col>17</xdr:col>
      <xdr:colOff>304800</xdr:colOff>
      <xdr:row>111</xdr:row>
      <xdr:rowOff>101600</xdr:rowOff>
    </xdr:to>
    <xdr:sp macro="" textlink="">
      <xdr:nvSpPr>
        <xdr:cNvPr id="48237" name="AutoShape 109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AF6DF8E5-CE72-3243-8986-A5B951FD28B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111</xdr:row>
      <xdr:rowOff>0</xdr:rowOff>
    </xdr:from>
    <xdr:to>
      <xdr:col>17</xdr:col>
      <xdr:colOff>304800</xdr:colOff>
      <xdr:row>112</xdr:row>
      <xdr:rowOff>101600</xdr:rowOff>
    </xdr:to>
    <xdr:sp macro="" textlink="">
      <xdr:nvSpPr>
        <xdr:cNvPr id="48238" name="AutoShape 110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90ED9A28-B19A-8C41-9887-F9748CFA3B7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5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112</xdr:row>
      <xdr:rowOff>0</xdr:rowOff>
    </xdr:from>
    <xdr:to>
      <xdr:col>17</xdr:col>
      <xdr:colOff>304800</xdr:colOff>
      <xdr:row>113</xdr:row>
      <xdr:rowOff>101600</xdr:rowOff>
    </xdr:to>
    <xdr:sp macro="" textlink="">
      <xdr:nvSpPr>
        <xdr:cNvPr id="48239" name="AutoShape 111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F53DB5B2-A019-C045-A76E-F60E6105366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7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113</xdr:row>
      <xdr:rowOff>0</xdr:rowOff>
    </xdr:from>
    <xdr:to>
      <xdr:col>17</xdr:col>
      <xdr:colOff>304800</xdr:colOff>
      <xdr:row>114</xdr:row>
      <xdr:rowOff>101600</xdr:rowOff>
    </xdr:to>
    <xdr:sp macro="" textlink="">
      <xdr:nvSpPr>
        <xdr:cNvPr id="48240" name="AutoShape 112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A2D918E4-BD76-2C4A-A346-2CC4563E418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9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114</xdr:row>
      <xdr:rowOff>0</xdr:rowOff>
    </xdr:from>
    <xdr:to>
      <xdr:col>17</xdr:col>
      <xdr:colOff>304800</xdr:colOff>
      <xdr:row>115</xdr:row>
      <xdr:rowOff>101600</xdr:rowOff>
    </xdr:to>
    <xdr:sp macro="" textlink="">
      <xdr:nvSpPr>
        <xdr:cNvPr id="48241" name="AutoShape 113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7DB8A472-77F7-444C-A5AD-2E274101FDC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1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304800</xdr:colOff>
      <xdr:row>116</xdr:row>
      <xdr:rowOff>101600</xdr:rowOff>
    </xdr:to>
    <xdr:sp macro="" textlink="">
      <xdr:nvSpPr>
        <xdr:cNvPr id="48242" name="AutoShape 114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31188083-ABEF-B746-BC38-194FE224629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3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101600</xdr:rowOff>
    </xdr:to>
    <xdr:sp macro="" textlink="">
      <xdr:nvSpPr>
        <xdr:cNvPr id="48243" name="AutoShape 115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75C3F388-F62E-DF44-B913-6D898767707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5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117</xdr:row>
      <xdr:rowOff>0</xdr:rowOff>
    </xdr:from>
    <xdr:to>
      <xdr:col>17</xdr:col>
      <xdr:colOff>304800</xdr:colOff>
      <xdr:row>118</xdr:row>
      <xdr:rowOff>101600</xdr:rowOff>
    </xdr:to>
    <xdr:sp macro="" textlink="">
      <xdr:nvSpPr>
        <xdr:cNvPr id="48244" name="AutoShape 116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4D6346C7-ECC9-C544-98C6-E737582FABA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7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118</xdr:row>
      <xdr:rowOff>0</xdr:rowOff>
    </xdr:from>
    <xdr:to>
      <xdr:col>17</xdr:col>
      <xdr:colOff>304800</xdr:colOff>
      <xdr:row>119</xdr:row>
      <xdr:rowOff>101600</xdr:rowOff>
    </xdr:to>
    <xdr:sp macro="" textlink="">
      <xdr:nvSpPr>
        <xdr:cNvPr id="48245" name="AutoShape 117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D285A84F-8D3A-D84B-9D7F-1BD8A666245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9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17</xdr:col>
      <xdr:colOff>304800</xdr:colOff>
      <xdr:row>3</xdr:row>
      <xdr:rowOff>101600</xdr:rowOff>
    </xdr:to>
    <xdr:sp macro="" textlink="">
      <xdr:nvSpPr>
        <xdr:cNvPr id="45057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3FE2A-2F3C-C744-AB2D-93A9B3B33A4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101600</xdr:rowOff>
    </xdr:to>
    <xdr:sp macro="" textlink="">
      <xdr:nvSpPr>
        <xdr:cNvPr id="45058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5DF7B4E-5A52-5240-92FF-4E5B22B0C9A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5</xdr:row>
      <xdr:rowOff>101600</xdr:rowOff>
    </xdr:to>
    <xdr:sp macro="" textlink="">
      <xdr:nvSpPr>
        <xdr:cNvPr id="45059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D2FFD26-B640-0C48-A15A-5011E9770EB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6</xdr:row>
      <xdr:rowOff>101600</xdr:rowOff>
    </xdr:to>
    <xdr:sp macro="" textlink="">
      <xdr:nvSpPr>
        <xdr:cNvPr id="45060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65696D5-E204-2F4E-A0F4-DBD5C69305D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304800</xdr:colOff>
      <xdr:row>7</xdr:row>
      <xdr:rowOff>101600</xdr:rowOff>
    </xdr:to>
    <xdr:sp macro="" textlink="">
      <xdr:nvSpPr>
        <xdr:cNvPr id="45061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DE4EE1F-719E-9C44-A4E4-59EF44FF55D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8</xdr:row>
      <xdr:rowOff>101600</xdr:rowOff>
    </xdr:to>
    <xdr:sp macro="" textlink="">
      <xdr:nvSpPr>
        <xdr:cNvPr id="45062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08CA838-BB50-5E41-80F2-A36BB9F2301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101600</xdr:rowOff>
    </xdr:to>
    <xdr:sp macro="" textlink="">
      <xdr:nvSpPr>
        <xdr:cNvPr id="45063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7AF6D8F-FA1C-1049-969D-55E0E397577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101600</xdr:rowOff>
    </xdr:to>
    <xdr:sp macro="" textlink="">
      <xdr:nvSpPr>
        <xdr:cNvPr id="45064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F949861-C69F-7642-9419-80519523F5E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11</xdr:row>
      <xdr:rowOff>101600</xdr:rowOff>
    </xdr:to>
    <xdr:sp macro="" textlink="">
      <xdr:nvSpPr>
        <xdr:cNvPr id="45065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9AB8C88-3A21-9841-A81E-F4211BA1E02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12</xdr:row>
      <xdr:rowOff>101600</xdr:rowOff>
    </xdr:to>
    <xdr:sp macro="" textlink="">
      <xdr:nvSpPr>
        <xdr:cNvPr id="45066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EF1CC91-FFC4-3748-83A0-C0E13605E06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304800</xdr:colOff>
      <xdr:row>13</xdr:row>
      <xdr:rowOff>101600</xdr:rowOff>
    </xdr:to>
    <xdr:sp macro="" textlink="">
      <xdr:nvSpPr>
        <xdr:cNvPr id="45067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3C788BA-F238-114D-8E78-C6127729DF8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14</xdr:row>
      <xdr:rowOff>101600</xdr:rowOff>
    </xdr:to>
    <xdr:sp macro="" textlink="">
      <xdr:nvSpPr>
        <xdr:cNvPr id="45068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4F352A3-4368-EF44-A102-41747B45968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304800</xdr:colOff>
      <xdr:row>15</xdr:row>
      <xdr:rowOff>101600</xdr:rowOff>
    </xdr:to>
    <xdr:sp macro="" textlink="">
      <xdr:nvSpPr>
        <xdr:cNvPr id="45069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FC5D48D-57AD-DF42-8119-1D69AA6F621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16</xdr:row>
      <xdr:rowOff>101600</xdr:rowOff>
    </xdr:to>
    <xdr:sp macro="" textlink="">
      <xdr:nvSpPr>
        <xdr:cNvPr id="45070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CC3D212-5F95-2A42-985E-15A1229DFFE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304800</xdr:colOff>
      <xdr:row>17</xdr:row>
      <xdr:rowOff>101600</xdr:rowOff>
    </xdr:to>
    <xdr:sp macro="" textlink="">
      <xdr:nvSpPr>
        <xdr:cNvPr id="45071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2285640-60F1-B746-8F7D-BB7A66C615E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101600</xdr:rowOff>
    </xdr:to>
    <xdr:sp macro="" textlink="">
      <xdr:nvSpPr>
        <xdr:cNvPr id="45072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F93D0A5-54EB-BB4C-82F2-168DA21C679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304800</xdr:colOff>
      <xdr:row>19</xdr:row>
      <xdr:rowOff>101600</xdr:rowOff>
    </xdr:to>
    <xdr:sp macro="" textlink="">
      <xdr:nvSpPr>
        <xdr:cNvPr id="45073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E867EE-DD63-744B-948F-DCF9B50FFBA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20</xdr:row>
      <xdr:rowOff>101600</xdr:rowOff>
    </xdr:to>
    <xdr:sp macro="" textlink="">
      <xdr:nvSpPr>
        <xdr:cNvPr id="45074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67FC2D-D7A8-D14A-B241-6071DEB952B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304800</xdr:colOff>
      <xdr:row>21</xdr:row>
      <xdr:rowOff>101600</xdr:rowOff>
    </xdr:to>
    <xdr:sp macro="" textlink="">
      <xdr:nvSpPr>
        <xdr:cNvPr id="45075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8B6DDCBE-9EE7-844B-A568-3CDAE58EEDF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22</xdr:row>
      <xdr:rowOff>101600</xdr:rowOff>
    </xdr:to>
    <xdr:sp macro="" textlink="">
      <xdr:nvSpPr>
        <xdr:cNvPr id="45076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722DCD4E-F957-444F-B457-B263327DD12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304800</xdr:colOff>
      <xdr:row>23</xdr:row>
      <xdr:rowOff>101600</xdr:rowOff>
    </xdr:to>
    <xdr:sp macro="" textlink="">
      <xdr:nvSpPr>
        <xdr:cNvPr id="45077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7D0A22F-6C66-7F4B-9804-96F2B3ABF30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24</xdr:row>
      <xdr:rowOff>101600</xdr:rowOff>
    </xdr:to>
    <xdr:sp macro="" textlink="">
      <xdr:nvSpPr>
        <xdr:cNvPr id="45078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5016EE8-D017-5D4E-87B2-B8826F0203E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304800</xdr:colOff>
      <xdr:row>25</xdr:row>
      <xdr:rowOff>101600</xdr:rowOff>
    </xdr:to>
    <xdr:sp macro="" textlink="">
      <xdr:nvSpPr>
        <xdr:cNvPr id="45079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A2124095-05BA-154F-ADC3-95B385CE27F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26</xdr:row>
      <xdr:rowOff>101600</xdr:rowOff>
    </xdr:to>
    <xdr:sp macro="" textlink="">
      <xdr:nvSpPr>
        <xdr:cNvPr id="45080" name="AutoShape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29F91A8E-4268-BF4F-8DA3-7128D17C1C4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304800</xdr:colOff>
      <xdr:row>27</xdr:row>
      <xdr:rowOff>101600</xdr:rowOff>
    </xdr:to>
    <xdr:sp macro="" textlink="">
      <xdr:nvSpPr>
        <xdr:cNvPr id="45081" name="AutoShape 2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E446A1DF-4E22-DC43-B3BE-A7E4F87A236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28</xdr:row>
      <xdr:rowOff>101600</xdr:rowOff>
    </xdr:to>
    <xdr:sp macro="" textlink="">
      <xdr:nvSpPr>
        <xdr:cNvPr id="45082" name="AutoShape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53DD10B0-36F7-4441-959A-56E86C64DCB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304800</xdr:colOff>
      <xdr:row>29</xdr:row>
      <xdr:rowOff>101600</xdr:rowOff>
    </xdr:to>
    <xdr:sp macro="" textlink="">
      <xdr:nvSpPr>
        <xdr:cNvPr id="45083" name="AutoShap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6ECED7D6-7671-9E43-A3E0-35EDC456F03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30</xdr:row>
      <xdr:rowOff>101600</xdr:rowOff>
    </xdr:to>
    <xdr:sp macro="" textlink="">
      <xdr:nvSpPr>
        <xdr:cNvPr id="45084" name="AutoShap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9ED2BDCE-0921-7646-A037-256FAB1FBC3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304800</xdr:colOff>
      <xdr:row>31</xdr:row>
      <xdr:rowOff>101600</xdr:rowOff>
    </xdr:to>
    <xdr:sp macro="" textlink="">
      <xdr:nvSpPr>
        <xdr:cNvPr id="45085" name="AutoShape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844C5E8A-B1B7-9949-96C6-2CDEB6C6E8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32</xdr:row>
      <xdr:rowOff>101600</xdr:rowOff>
    </xdr:to>
    <xdr:sp macro="" textlink="">
      <xdr:nvSpPr>
        <xdr:cNvPr id="45086" name="AutoShape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F7B549B7-9B2B-EA4A-87E5-7CB7655D717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304800</xdr:colOff>
      <xdr:row>33</xdr:row>
      <xdr:rowOff>101600</xdr:rowOff>
    </xdr:to>
    <xdr:sp macro="" textlink="">
      <xdr:nvSpPr>
        <xdr:cNvPr id="45087" name="AutoShape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F9AA2BE3-9D8B-6F45-8995-7960183497E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34</xdr:row>
      <xdr:rowOff>101600</xdr:rowOff>
    </xdr:to>
    <xdr:sp macro="" textlink="">
      <xdr:nvSpPr>
        <xdr:cNvPr id="45088" name="AutoShape 3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AEF73C67-8B4C-794E-AC75-08756A3B85B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304800</xdr:colOff>
      <xdr:row>35</xdr:row>
      <xdr:rowOff>101600</xdr:rowOff>
    </xdr:to>
    <xdr:sp macro="" textlink="">
      <xdr:nvSpPr>
        <xdr:cNvPr id="45089" name="AutoShape 3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88C4F774-C2A5-EC47-8B1D-40D032FE8DA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304800</xdr:colOff>
      <xdr:row>36</xdr:row>
      <xdr:rowOff>101600</xdr:rowOff>
    </xdr:to>
    <xdr:sp macro="" textlink="">
      <xdr:nvSpPr>
        <xdr:cNvPr id="45090" name="AutoShape 34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3383B987-16B9-5C47-99CF-FDA6E1CDF6C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304800</xdr:colOff>
      <xdr:row>37</xdr:row>
      <xdr:rowOff>101600</xdr:rowOff>
    </xdr:to>
    <xdr:sp macro="" textlink="">
      <xdr:nvSpPr>
        <xdr:cNvPr id="45091" name="AutoShape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2C3D7317-0DBB-A241-9A7D-E741C5E8696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38</xdr:row>
      <xdr:rowOff>101600</xdr:rowOff>
    </xdr:to>
    <xdr:sp macro="" textlink="">
      <xdr:nvSpPr>
        <xdr:cNvPr id="45092" name="AutoShape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7D8788B4-7BA4-7749-B530-0E9238CA764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304800</xdr:colOff>
      <xdr:row>39</xdr:row>
      <xdr:rowOff>101600</xdr:rowOff>
    </xdr:to>
    <xdr:sp macro="" textlink="">
      <xdr:nvSpPr>
        <xdr:cNvPr id="45093" name="AutoShape 37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25C7D0A4-AF2C-AB41-8691-314820D431B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40</xdr:row>
      <xdr:rowOff>101600</xdr:rowOff>
    </xdr:to>
    <xdr:sp macro="" textlink="">
      <xdr:nvSpPr>
        <xdr:cNvPr id="45094" name="AutoShape 38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4E69AF4B-24FD-CA47-932A-CED090E4AFB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304800</xdr:colOff>
      <xdr:row>41</xdr:row>
      <xdr:rowOff>101600</xdr:rowOff>
    </xdr:to>
    <xdr:sp macro="" textlink="">
      <xdr:nvSpPr>
        <xdr:cNvPr id="45095" name="AutoShape 3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DDD5788-9B73-7440-8948-7CDC00100C1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101600</xdr:rowOff>
    </xdr:to>
    <xdr:sp macro="" textlink="">
      <xdr:nvSpPr>
        <xdr:cNvPr id="45096" name="AutoShape 4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137BD590-9687-3940-8124-AAC6E1A3B33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304800</xdr:colOff>
      <xdr:row>43</xdr:row>
      <xdr:rowOff>101600</xdr:rowOff>
    </xdr:to>
    <xdr:sp macro="" textlink="">
      <xdr:nvSpPr>
        <xdr:cNvPr id="45097" name="AutoShape 4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646560DC-F904-084E-9286-4491EF62831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44</xdr:row>
      <xdr:rowOff>101600</xdr:rowOff>
    </xdr:to>
    <xdr:sp macro="" textlink="">
      <xdr:nvSpPr>
        <xdr:cNvPr id="45098" name="AutoShape 4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88A728D8-9D63-594E-B429-E949043770C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304800</xdr:colOff>
      <xdr:row>45</xdr:row>
      <xdr:rowOff>101600</xdr:rowOff>
    </xdr:to>
    <xdr:sp macro="" textlink="">
      <xdr:nvSpPr>
        <xdr:cNvPr id="45099" name="AutoShape 4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1019F62F-4E79-1C4F-B742-E314357E0C8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46</xdr:row>
      <xdr:rowOff>101600</xdr:rowOff>
    </xdr:to>
    <xdr:sp macro="" textlink="">
      <xdr:nvSpPr>
        <xdr:cNvPr id="45100" name="AutoShape 4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6F75287F-B0AA-F84D-8FF6-AD95F2A689C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304800</xdr:colOff>
      <xdr:row>47</xdr:row>
      <xdr:rowOff>101600</xdr:rowOff>
    </xdr:to>
    <xdr:sp macro="" textlink="">
      <xdr:nvSpPr>
        <xdr:cNvPr id="45101" name="AutoShape 4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47655BA6-F40D-4642-800A-4C4A4D5B604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48</xdr:row>
      <xdr:rowOff>101600</xdr:rowOff>
    </xdr:to>
    <xdr:sp macro="" textlink="">
      <xdr:nvSpPr>
        <xdr:cNvPr id="45102" name="AutoShape 4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F5802BAC-B876-F542-9BFE-CDF172882FA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304800</xdr:colOff>
      <xdr:row>49</xdr:row>
      <xdr:rowOff>101600</xdr:rowOff>
    </xdr:to>
    <xdr:sp macro="" textlink="">
      <xdr:nvSpPr>
        <xdr:cNvPr id="45103" name="AutoShape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5BC1853F-7EEB-8843-95B0-0F9BAE3C8CB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50</xdr:row>
      <xdr:rowOff>101600</xdr:rowOff>
    </xdr:to>
    <xdr:sp macro="" textlink="">
      <xdr:nvSpPr>
        <xdr:cNvPr id="45104" name="AutoShape 48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D16F059F-C57D-B346-A766-7F17E5BD19F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304800</xdr:colOff>
      <xdr:row>51</xdr:row>
      <xdr:rowOff>101600</xdr:rowOff>
    </xdr:to>
    <xdr:sp macro="" textlink="">
      <xdr:nvSpPr>
        <xdr:cNvPr id="45105" name="AutoShape 4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B4C3FED4-5976-8044-8549-2B185F57A5F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52</xdr:row>
      <xdr:rowOff>101600</xdr:rowOff>
    </xdr:to>
    <xdr:sp macro="" textlink="">
      <xdr:nvSpPr>
        <xdr:cNvPr id="45106" name="AutoShape 5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1C816CC0-9878-B041-8D72-F5D4500929C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304800</xdr:colOff>
      <xdr:row>53</xdr:row>
      <xdr:rowOff>101600</xdr:rowOff>
    </xdr:to>
    <xdr:sp macro="" textlink="">
      <xdr:nvSpPr>
        <xdr:cNvPr id="45107" name="AutoShape 5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E93B3E7A-B2B9-984B-B57A-D9FD3A46B83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54</xdr:row>
      <xdr:rowOff>101600</xdr:rowOff>
    </xdr:to>
    <xdr:sp macro="" textlink="">
      <xdr:nvSpPr>
        <xdr:cNvPr id="45108" name="AutoShape 52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7D9277CF-D2D6-264A-9515-6AC8729805B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304800</xdr:colOff>
      <xdr:row>55</xdr:row>
      <xdr:rowOff>101600</xdr:rowOff>
    </xdr:to>
    <xdr:sp macro="" textlink="">
      <xdr:nvSpPr>
        <xdr:cNvPr id="45109" name="AutoShape 5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1E01E3F9-B4B1-A243-8BBF-0BA229F6EA3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56</xdr:row>
      <xdr:rowOff>101600</xdr:rowOff>
    </xdr:to>
    <xdr:sp macro="" textlink="">
      <xdr:nvSpPr>
        <xdr:cNvPr id="45110" name="AutoShape 54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A6753F80-9911-AA4A-BEEC-6359F08F622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304800</xdr:colOff>
      <xdr:row>57</xdr:row>
      <xdr:rowOff>101600</xdr:rowOff>
    </xdr:to>
    <xdr:sp macro="" textlink="">
      <xdr:nvSpPr>
        <xdr:cNvPr id="45111" name="AutoShape 5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77AFA9A1-7722-0049-982F-CF216C55C23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58</xdr:row>
      <xdr:rowOff>101600</xdr:rowOff>
    </xdr:to>
    <xdr:sp macro="" textlink="">
      <xdr:nvSpPr>
        <xdr:cNvPr id="45112" name="AutoShape 56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8547FA7A-F2F5-B64C-9563-F61140EED03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304800</xdr:colOff>
      <xdr:row>59</xdr:row>
      <xdr:rowOff>101600</xdr:rowOff>
    </xdr:to>
    <xdr:sp macro="" textlink="">
      <xdr:nvSpPr>
        <xdr:cNvPr id="45113" name="AutoShape 5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FA347F69-D78D-744B-86F5-84E37919C7C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60</xdr:row>
      <xdr:rowOff>101600</xdr:rowOff>
    </xdr:to>
    <xdr:sp macro="" textlink="">
      <xdr:nvSpPr>
        <xdr:cNvPr id="45114" name="AutoShape 58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C01D5C8F-FC1B-3F41-ABD7-02D329C5556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304800</xdr:colOff>
      <xdr:row>61</xdr:row>
      <xdr:rowOff>101600</xdr:rowOff>
    </xdr:to>
    <xdr:sp macro="" textlink="">
      <xdr:nvSpPr>
        <xdr:cNvPr id="45115" name="AutoShape 5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A27D4D83-03AE-8E42-AA4D-9452EA35120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62</xdr:row>
      <xdr:rowOff>101600</xdr:rowOff>
    </xdr:to>
    <xdr:sp macro="" textlink="">
      <xdr:nvSpPr>
        <xdr:cNvPr id="45116" name="AutoShape 6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9E961B14-1E36-314A-B3C7-011FAAAAF7B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304800</xdr:colOff>
      <xdr:row>63</xdr:row>
      <xdr:rowOff>101600</xdr:rowOff>
    </xdr:to>
    <xdr:sp macro="" textlink="">
      <xdr:nvSpPr>
        <xdr:cNvPr id="45117" name="AutoShape 6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19A6AE7B-366A-8E41-8FBD-08D4A18A5EC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64</xdr:row>
      <xdr:rowOff>101600</xdr:rowOff>
    </xdr:to>
    <xdr:sp macro="" textlink="">
      <xdr:nvSpPr>
        <xdr:cNvPr id="45118" name="AutoShape 6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5DA3A2C3-F50B-2141-8581-0B8B3F86C3F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304800</xdr:colOff>
      <xdr:row>65</xdr:row>
      <xdr:rowOff>101600</xdr:rowOff>
    </xdr:to>
    <xdr:sp macro="" textlink="">
      <xdr:nvSpPr>
        <xdr:cNvPr id="45119" name="AutoShape 6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2DF9D2C0-F6F9-1C4B-9657-632A2BFD034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66</xdr:row>
      <xdr:rowOff>101600</xdr:rowOff>
    </xdr:to>
    <xdr:sp macro="" textlink="">
      <xdr:nvSpPr>
        <xdr:cNvPr id="45120" name="AutoShape 6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6135760B-3C27-914A-91DF-1A938057769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304800</xdr:colOff>
      <xdr:row>67</xdr:row>
      <xdr:rowOff>101600</xdr:rowOff>
    </xdr:to>
    <xdr:sp macro="" textlink="">
      <xdr:nvSpPr>
        <xdr:cNvPr id="45121" name="AutoShape 6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9FA79183-7A1D-7944-B962-91EA0AA2BD7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68</xdr:row>
      <xdr:rowOff>101600</xdr:rowOff>
    </xdr:to>
    <xdr:sp macro="" textlink="">
      <xdr:nvSpPr>
        <xdr:cNvPr id="45122" name="AutoShape 66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417656F2-E39F-8942-98C7-868C773B9DA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304800</xdr:colOff>
      <xdr:row>69</xdr:row>
      <xdr:rowOff>101600</xdr:rowOff>
    </xdr:to>
    <xdr:sp macro="" textlink="">
      <xdr:nvSpPr>
        <xdr:cNvPr id="45123" name="AutoShape 6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A03DE58-19E9-1640-8C47-8B73184AB2E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70</xdr:row>
      <xdr:rowOff>101600</xdr:rowOff>
    </xdr:to>
    <xdr:sp macro="" textlink="">
      <xdr:nvSpPr>
        <xdr:cNvPr id="45124" name="AutoShape 68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50A159F1-9AFD-7740-B10D-7C99ED46CA0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304800</xdr:colOff>
      <xdr:row>71</xdr:row>
      <xdr:rowOff>101600</xdr:rowOff>
    </xdr:to>
    <xdr:sp macro="" textlink="">
      <xdr:nvSpPr>
        <xdr:cNvPr id="45125" name="AutoShape 69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E92D7EA3-3EB7-D943-ABB5-989D7369E0D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72</xdr:row>
      <xdr:rowOff>101600</xdr:rowOff>
    </xdr:to>
    <xdr:sp macro="" textlink="">
      <xdr:nvSpPr>
        <xdr:cNvPr id="45126" name="AutoShape 7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DDCC6B8F-82D4-C642-AAAF-633844536BA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304800</xdr:colOff>
      <xdr:row>73</xdr:row>
      <xdr:rowOff>101600</xdr:rowOff>
    </xdr:to>
    <xdr:sp macro="" textlink="">
      <xdr:nvSpPr>
        <xdr:cNvPr id="45127" name="AutoShape 71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870F6F6A-A7B7-A144-A068-9AAA7177C76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74</xdr:row>
      <xdr:rowOff>101600</xdr:rowOff>
    </xdr:to>
    <xdr:sp macro="" textlink="">
      <xdr:nvSpPr>
        <xdr:cNvPr id="45128" name="AutoShape 7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C96688C6-DD65-3F4F-9B63-A8D4AE99A5D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304800</xdr:colOff>
      <xdr:row>75</xdr:row>
      <xdr:rowOff>101600</xdr:rowOff>
    </xdr:to>
    <xdr:sp macro="" textlink="">
      <xdr:nvSpPr>
        <xdr:cNvPr id="45129" name="AutoShape 7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9045F636-DFBB-624B-86B1-80F77AF7101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76</xdr:row>
      <xdr:rowOff>101600</xdr:rowOff>
    </xdr:to>
    <xdr:sp macro="" textlink="">
      <xdr:nvSpPr>
        <xdr:cNvPr id="45130" name="AutoShape 74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140A90DA-8FA5-374D-86B9-E9F31743BBE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304800</xdr:colOff>
      <xdr:row>77</xdr:row>
      <xdr:rowOff>101600</xdr:rowOff>
    </xdr:to>
    <xdr:sp macro="" textlink="">
      <xdr:nvSpPr>
        <xdr:cNvPr id="45131" name="AutoShape 75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77C3851F-3884-F646-B55F-992940F3B88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78</xdr:row>
      <xdr:rowOff>101600</xdr:rowOff>
    </xdr:to>
    <xdr:sp macro="" textlink="">
      <xdr:nvSpPr>
        <xdr:cNvPr id="45132" name="AutoShape 76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E8CA8FA0-F6F4-EC4F-BD14-A3BCFD09DF0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304800</xdr:colOff>
      <xdr:row>79</xdr:row>
      <xdr:rowOff>101600</xdr:rowOff>
    </xdr:to>
    <xdr:sp macro="" textlink="">
      <xdr:nvSpPr>
        <xdr:cNvPr id="45133" name="AutoShape 7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6CA1EDD4-DF68-D94B-9EBC-5E2CC68A771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80</xdr:row>
      <xdr:rowOff>101600</xdr:rowOff>
    </xdr:to>
    <xdr:sp macro="" textlink="">
      <xdr:nvSpPr>
        <xdr:cNvPr id="45134" name="AutoShape 78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3E174108-855D-E548-9801-9DB8BB72806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304800</xdr:colOff>
      <xdr:row>81</xdr:row>
      <xdr:rowOff>101600</xdr:rowOff>
    </xdr:to>
    <xdr:sp macro="" textlink="">
      <xdr:nvSpPr>
        <xdr:cNvPr id="45135" name="AutoShape 79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D168A03-6E04-CE4F-B1A6-8EA953F4991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82</xdr:row>
      <xdr:rowOff>101600</xdr:rowOff>
    </xdr:to>
    <xdr:sp macro="" textlink="">
      <xdr:nvSpPr>
        <xdr:cNvPr id="45136" name="AutoShape 80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4DA759F8-94AD-8843-B7E9-813EA8AF4F4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304800</xdr:colOff>
      <xdr:row>83</xdr:row>
      <xdr:rowOff>101600</xdr:rowOff>
    </xdr:to>
    <xdr:sp macro="" textlink="">
      <xdr:nvSpPr>
        <xdr:cNvPr id="45137" name="AutoShape 8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9D7F57DD-F7D5-D140-9965-1E8CA72592B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84</xdr:row>
      <xdr:rowOff>101600</xdr:rowOff>
    </xdr:to>
    <xdr:sp macro="" textlink="">
      <xdr:nvSpPr>
        <xdr:cNvPr id="45138" name="AutoShape 8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A16A1A9E-78CD-7247-9FF5-76EB6C29E3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304800</xdr:colOff>
      <xdr:row>85</xdr:row>
      <xdr:rowOff>101600</xdr:rowOff>
    </xdr:to>
    <xdr:sp macro="" textlink="">
      <xdr:nvSpPr>
        <xdr:cNvPr id="45139" name="AutoShape 8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B05C3C78-F61F-4440-918D-4D03B8DC911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86</xdr:row>
      <xdr:rowOff>101600</xdr:rowOff>
    </xdr:to>
    <xdr:sp macro="" textlink="">
      <xdr:nvSpPr>
        <xdr:cNvPr id="45140" name="AutoShape 84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4D69D1AD-184E-B043-9480-89FEA875224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304800</xdr:colOff>
      <xdr:row>87</xdr:row>
      <xdr:rowOff>101600</xdr:rowOff>
    </xdr:to>
    <xdr:sp macro="" textlink="">
      <xdr:nvSpPr>
        <xdr:cNvPr id="45141" name="AutoShape 85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71717701-6012-6648-B016-BD8186F86C5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304800</xdr:colOff>
      <xdr:row>88</xdr:row>
      <xdr:rowOff>101600</xdr:rowOff>
    </xdr:to>
    <xdr:sp macro="" textlink="">
      <xdr:nvSpPr>
        <xdr:cNvPr id="45142" name="AutoShape 86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6DE9D447-864D-6745-9CEB-4C24CB48BD0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304800</xdr:colOff>
      <xdr:row>89</xdr:row>
      <xdr:rowOff>101600</xdr:rowOff>
    </xdr:to>
    <xdr:sp macro="" textlink="">
      <xdr:nvSpPr>
        <xdr:cNvPr id="45143" name="AutoShape 87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8CC76C8F-E61B-7847-9674-050B925105F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304800</xdr:colOff>
      <xdr:row>90</xdr:row>
      <xdr:rowOff>101600</xdr:rowOff>
    </xdr:to>
    <xdr:sp macro="" textlink="">
      <xdr:nvSpPr>
        <xdr:cNvPr id="45144" name="AutoShape 88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F7EAE64-DCB9-8645-9949-DBCA4547D60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304800</xdr:colOff>
      <xdr:row>91</xdr:row>
      <xdr:rowOff>101600</xdr:rowOff>
    </xdr:to>
    <xdr:sp macro="" textlink="">
      <xdr:nvSpPr>
        <xdr:cNvPr id="45145" name="AutoShape 89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D414E899-D2BB-9049-9C64-D32954B647F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304800</xdr:colOff>
      <xdr:row>92</xdr:row>
      <xdr:rowOff>101600</xdr:rowOff>
    </xdr:to>
    <xdr:sp macro="" textlink="">
      <xdr:nvSpPr>
        <xdr:cNvPr id="45146" name="AutoShape 90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1B5505C6-87FC-0642-B926-E8B951D8621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304800</xdr:colOff>
      <xdr:row>93</xdr:row>
      <xdr:rowOff>101600</xdr:rowOff>
    </xdr:to>
    <xdr:sp macro="" textlink="">
      <xdr:nvSpPr>
        <xdr:cNvPr id="45147" name="AutoShape 91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FB9C48F5-5BA2-B840-BFD1-C279FEDDD66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304800</xdr:colOff>
      <xdr:row>94</xdr:row>
      <xdr:rowOff>101600</xdr:rowOff>
    </xdr:to>
    <xdr:sp macro="" textlink="">
      <xdr:nvSpPr>
        <xdr:cNvPr id="45148" name="AutoShape 92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133215A2-2947-2644-926B-D1E2A057B3E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304800</xdr:colOff>
      <xdr:row>95</xdr:row>
      <xdr:rowOff>101600</xdr:rowOff>
    </xdr:to>
    <xdr:sp macro="" textlink="">
      <xdr:nvSpPr>
        <xdr:cNvPr id="45149" name="AutoShape 93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90EB7A56-B36B-5741-B978-E6364BB62E1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304800</xdr:colOff>
      <xdr:row>96</xdr:row>
      <xdr:rowOff>101600</xdr:rowOff>
    </xdr:to>
    <xdr:sp macro="" textlink="">
      <xdr:nvSpPr>
        <xdr:cNvPr id="45150" name="AutoShape 9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647535B0-96B5-4F43-A99A-8BEC8EB7A4F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304800</xdr:colOff>
      <xdr:row>97</xdr:row>
      <xdr:rowOff>101600</xdr:rowOff>
    </xdr:to>
    <xdr:sp macro="" textlink="">
      <xdr:nvSpPr>
        <xdr:cNvPr id="45151" name="AutoShape 9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6B0D9E41-0208-5E4B-AE79-31D66BC848E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304800</xdr:colOff>
      <xdr:row>98</xdr:row>
      <xdr:rowOff>101600</xdr:rowOff>
    </xdr:to>
    <xdr:sp macro="" textlink="">
      <xdr:nvSpPr>
        <xdr:cNvPr id="45152" name="AutoShape 96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6DF675B5-83EF-F34B-97CF-5D6E2558561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304800</xdr:colOff>
      <xdr:row>99</xdr:row>
      <xdr:rowOff>101600</xdr:rowOff>
    </xdr:to>
    <xdr:sp macro="" textlink="">
      <xdr:nvSpPr>
        <xdr:cNvPr id="45153" name="AutoShape 97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DBFFA6BD-EDD6-3F41-A378-624E2BBA1A5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304800</xdr:colOff>
      <xdr:row>100</xdr:row>
      <xdr:rowOff>101600</xdr:rowOff>
    </xdr:to>
    <xdr:sp macro="" textlink="">
      <xdr:nvSpPr>
        <xdr:cNvPr id="45154" name="AutoShape 98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D3C33A5C-80B7-3245-94ED-C9489771532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304800</xdr:colOff>
      <xdr:row>101</xdr:row>
      <xdr:rowOff>101600</xdr:rowOff>
    </xdr:to>
    <xdr:sp macro="" textlink="">
      <xdr:nvSpPr>
        <xdr:cNvPr id="45155" name="AutoShape 99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F3C40155-225C-D445-A189-06E9BF8C40D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102</xdr:row>
      <xdr:rowOff>101600</xdr:rowOff>
    </xdr:to>
    <xdr:sp macro="" textlink="">
      <xdr:nvSpPr>
        <xdr:cNvPr id="45156" name="AutoShape 100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36DF5920-07A2-7146-BA26-EC5D52C15EA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102</xdr:row>
      <xdr:rowOff>0</xdr:rowOff>
    </xdr:from>
    <xdr:to>
      <xdr:col>17</xdr:col>
      <xdr:colOff>304800</xdr:colOff>
      <xdr:row>103</xdr:row>
      <xdr:rowOff>101600</xdr:rowOff>
    </xdr:to>
    <xdr:sp macro="" textlink="">
      <xdr:nvSpPr>
        <xdr:cNvPr id="45157" name="AutoShape 10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797EF6D7-CCA5-9B48-82E0-D6F0ED258E7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104</xdr:row>
      <xdr:rowOff>101600</xdr:rowOff>
    </xdr:to>
    <xdr:sp macro="" textlink="">
      <xdr:nvSpPr>
        <xdr:cNvPr id="45158" name="AutoShape 102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580593F3-85D4-1843-930D-FCB8DD0B41B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17</xdr:col>
      <xdr:colOff>304800</xdr:colOff>
      <xdr:row>3</xdr:row>
      <xdr:rowOff>101600</xdr:rowOff>
    </xdr:to>
    <xdr:sp macro="" textlink="">
      <xdr:nvSpPr>
        <xdr:cNvPr id="46081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9822FB-F7A6-6749-AC3D-01F0945B3B7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101600</xdr:rowOff>
    </xdr:to>
    <xdr:sp macro="" textlink="">
      <xdr:nvSpPr>
        <xdr:cNvPr id="46082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124F60-CBC7-1049-A129-82D69F5E4F4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5</xdr:row>
      <xdr:rowOff>101600</xdr:rowOff>
    </xdr:to>
    <xdr:sp macro="" textlink="">
      <xdr:nvSpPr>
        <xdr:cNvPr id="46083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6F67DA3-FF02-7B4B-A33B-DB2FB6B1266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6</xdr:row>
      <xdr:rowOff>101600</xdr:rowOff>
    </xdr:to>
    <xdr:sp macro="" textlink="">
      <xdr:nvSpPr>
        <xdr:cNvPr id="46084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44BFF4-B4CF-EB42-91FE-5861BB78BB0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304800</xdr:colOff>
      <xdr:row>7</xdr:row>
      <xdr:rowOff>101600</xdr:rowOff>
    </xdr:to>
    <xdr:sp macro="" textlink="">
      <xdr:nvSpPr>
        <xdr:cNvPr id="46085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F5B890F-41C3-D14E-98FC-895D2AB08B8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8</xdr:row>
      <xdr:rowOff>101600</xdr:rowOff>
    </xdr:to>
    <xdr:sp macro="" textlink="">
      <xdr:nvSpPr>
        <xdr:cNvPr id="46086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206E688-6195-5340-A030-F9B07AA801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101600</xdr:rowOff>
    </xdr:to>
    <xdr:sp macro="" textlink="">
      <xdr:nvSpPr>
        <xdr:cNvPr id="46087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2899C96-B0C2-D045-B9DC-12CBF213B19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101600</xdr:rowOff>
    </xdr:to>
    <xdr:sp macro="" textlink="">
      <xdr:nvSpPr>
        <xdr:cNvPr id="46088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D6552A6-4E08-024A-9B97-94191E6C4C4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11</xdr:row>
      <xdr:rowOff>101600</xdr:rowOff>
    </xdr:to>
    <xdr:sp macro="" textlink="">
      <xdr:nvSpPr>
        <xdr:cNvPr id="46089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42EDF05-B9EC-734F-A630-DB9FC68F8FD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12</xdr:row>
      <xdr:rowOff>101600</xdr:rowOff>
    </xdr:to>
    <xdr:sp macro="" textlink="">
      <xdr:nvSpPr>
        <xdr:cNvPr id="46090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832AD69-DE97-DB4A-8BD7-DAC6A308002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304800</xdr:colOff>
      <xdr:row>13</xdr:row>
      <xdr:rowOff>101600</xdr:rowOff>
    </xdr:to>
    <xdr:sp macro="" textlink="">
      <xdr:nvSpPr>
        <xdr:cNvPr id="46091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528402F-645B-2043-ABF8-366D8FC065A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14</xdr:row>
      <xdr:rowOff>101600</xdr:rowOff>
    </xdr:to>
    <xdr:sp macro="" textlink="">
      <xdr:nvSpPr>
        <xdr:cNvPr id="46092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C31C7E5-070C-E144-866D-1B93995C587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304800</xdr:colOff>
      <xdr:row>15</xdr:row>
      <xdr:rowOff>101600</xdr:rowOff>
    </xdr:to>
    <xdr:sp macro="" textlink="">
      <xdr:nvSpPr>
        <xdr:cNvPr id="46093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E95BA3A-9D80-524B-8565-A5F8F6EEC02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16</xdr:row>
      <xdr:rowOff>101600</xdr:rowOff>
    </xdr:to>
    <xdr:sp macro="" textlink="">
      <xdr:nvSpPr>
        <xdr:cNvPr id="46094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A96E44A-7D17-6747-A65F-96DAE2562E0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304800</xdr:colOff>
      <xdr:row>17</xdr:row>
      <xdr:rowOff>101600</xdr:rowOff>
    </xdr:to>
    <xdr:sp macro="" textlink="">
      <xdr:nvSpPr>
        <xdr:cNvPr id="46095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3081C9E-F075-DD48-81F5-CF1238ABCA6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101600</xdr:rowOff>
    </xdr:to>
    <xdr:sp macro="" textlink="">
      <xdr:nvSpPr>
        <xdr:cNvPr id="46096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6CE9D68-5AA8-324F-8B76-0AC374CF2FA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304800</xdr:colOff>
      <xdr:row>19</xdr:row>
      <xdr:rowOff>101600</xdr:rowOff>
    </xdr:to>
    <xdr:sp macro="" textlink="">
      <xdr:nvSpPr>
        <xdr:cNvPr id="46097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477A3227-378E-644D-B9E4-6A1D46F4DC6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20</xdr:row>
      <xdr:rowOff>101600</xdr:rowOff>
    </xdr:to>
    <xdr:sp macro="" textlink="">
      <xdr:nvSpPr>
        <xdr:cNvPr id="46098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2830435-7FF5-564A-977E-A411CA1C2A2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304800</xdr:colOff>
      <xdr:row>21</xdr:row>
      <xdr:rowOff>101600</xdr:rowOff>
    </xdr:to>
    <xdr:sp macro="" textlink="">
      <xdr:nvSpPr>
        <xdr:cNvPr id="46099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331F6D0E-52A8-7943-B91E-F74CB04B461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22</xdr:row>
      <xdr:rowOff>101600</xdr:rowOff>
    </xdr:to>
    <xdr:sp macro="" textlink="">
      <xdr:nvSpPr>
        <xdr:cNvPr id="46100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68493DEA-58E6-864D-B3D7-DBC5F9B47E1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304800</xdr:colOff>
      <xdr:row>23</xdr:row>
      <xdr:rowOff>101600</xdr:rowOff>
    </xdr:to>
    <xdr:sp macro="" textlink="">
      <xdr:nvSpPr>
        <xdr:cNvPr id="46101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6180CA0-FC20-1B46-8AB6-57AEA71D426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24</xdr:row>
      <xdr:rowOff>101600</xdr:rowOff>
    </xdr:to>
    <xdr:sp macro="" textlink="">
      <xdr:nvSpPr>
        <xdr:cNvPr id="46102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3B4011CF-BA28-7F47-B320-6591811A50F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304800</xdr:colOff>
      <xdr:row>25</xdr:row>
      <xdr:rowOff>101600</xdr:rowOff>
    </xdr:to>
    <xdr:sp macro="" textlink="">
      <xdr:nvSpPr>
        <xdr:cNvPr id="46103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6DF7D01C-EBE7-9746-AD38-8C49EE2370E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26</xdr:row>
      <xdr:rowOff>101600</xdr:rowOff>
    </xdr:to>
    <xdr:sp macro="" textlink="">
      <xdr:nvSpPr>
        <xdr:cNvPr id="46104" name="AutoShape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014A420-BD04-7849-BE28-11314F621BE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304800</xdr:colOff>
      <xdr:row>27</xdr:row>
      <xdr:rowOff>101600</xdr:rowOff>
    </xdr:to>
    <xdr:sp macro="" textlink="">
      <xdr:nvSpPr>
        <xdr:cNvPr id="46105" name="AutoShape 2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424CEB95-C09F-1D46-89CC-77FE92ED6B3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28</xdr:row>
      <xdr:rowOff>101600</xdr:rowOff>
    </xdr:to>
    <xdr:sp macro="" textlink="">
      <xdr:nvSpPr>
        <xdr:cNvPr id="46106" name="AutoShape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583870AC-8B86-8345-AABC-608C714E616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304800</xdr:colOff>
      <xdr:row>29</xdr:row>
      <xdr:rowOff>101600</xdr:rowOff>
    </xdr:to>
    <xdr:sp macro="" textlink="">
      <xdr:nvSpPr>
        <xdr:cNvPr id="46107" name="AutoShap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432563A0-3BA4-2043-9A61-640BDF87DFB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30</xdr:row>
      <xdr:rowOff>101600</xdr:rowOff>
    </xdr:to>
    <xdr:sp macro="" textlink="">
      <xdr:nvSpPr>
        <xdr:cNvPr id="46108" name="AutoShap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B29DD4BC-1A0B-D244-B55D-58380C40574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304800</xdr:colOff>
      <xdr:row>31</xdr:row>
      <xdr:rowOff>101600</xdr:rowOff>
    </xdr:to>
    <xdr:sp macro="" textlink="">
      <xdr:nvSpPr>
        <xdr:cNvPr id="46109" name="AutoShape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D93E1F1-65A1-5643-A499-5B2E33B5BB1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32</xdr:row>
      <xdr:rowOff>101600</xdr:rowOff>
    </xdr:to>
    <xdr:sp macro="" textlink="">
      <xdr:nvSpPr>
        <xdr:cNvPr id="46110" name="AutoShape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6C21D269-A1F4-8045-8249-2C2B9D74D02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304800</xdr:colOff>
      <xdr:row>33</xdr:row>
      <xdr:rowOff>101600</xdr:rowOff>
    </xdr:to>
    <xdr:sp macro="" textlink="">
      <xdr:nvSpPr>
        <xdr:cNvPr id="46111" name="AutoShape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B960149-003B-A648-BDD1-C78D3AE625D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34</xdr:row>
      <xdr:rowOff>101600</xdr:rowOff>
    </xdr:to>
    <xdr:sp macro="" textlink="">
      <xdr:nvSpPr>
        <xdr:cNvPr id="46112" name="AutoShape 3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4F61D2F1-4033-0943-910F-31054FA2642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304800</xdr:colOff>
      <xdr:row>35</xdr:row>
      <xdr:rowOff>101600</xdr:rowOff>
    </xdr:to>
    <xdr:sp macro="" textlink="">
      <xdr:nvSpPr>
        <xdr:cNvPr id="46113" name="AutoShape 3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FCD8146B-EB20-DE4B-98A7-2C15CBA4E7E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304800</xdr:colOff>
      <xdr:row>36</xdr:row>
      <xdr:rowOff>101600</xdr:rowOff>
    </xdr:to>
    <xdr:sp macro="" textlink="">
      <xdr:nvSpPr>
        <xdr:cNvPr id="46114" name="AutoShape 34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762A0E53-9F61-7147-B8F6-2081F2745D8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304800</xdr:colOff>
      <xdr:row>37</xdr:row>
      <xdr:rowOff>101600</xdr:rowOff>
    </xdr:to>
    <xdr:sp macro="" textlink="">
      <xdr:nvSpPr>
        <xdr:cNvPr id="46115" name="AutoShape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8FD78621-A10B-FD46-ACA3-0CAAB6C65DD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38</xdr:row>
      <xdr:rowOff>101600</xdr:rowOff>
    </xdr:to>
    <xdr:sp macro="" textlink="">
      <xdr:nvSpPr>
        <xdr:cNvPr id="46116" name="AutoShape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3BCF104-F78E-694A-9248-873781442D3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304800</xdr:colOff>
      <xdr:row>39</xdr:row>
      <xdr:rowOff>101600</xdr:rowOff>
    </xdr:to>
    <xdr:sp macro="" textlink="">
      <xdr:nvSpPr>
        <xdr:cNvPr id="46117" name="AutoShape 37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EFEA1F2-C5B7-F949-A42D-175AEB9F3FA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40</xdr:row>
      <xdr:rowOff>101600</xdr:rowOff>
    </xdr:to>
    <xdr:sp macro="" textlink="">
      <xdr:nvSpPr>
        <xdr:cNvPr id="46118" name="AutoShape 38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740F035D-8F42-1E47-90EE-2DCE13235F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304800</xdr:colOff>
      <xdr:row>41</xdr:row>
      <xdr:rowOff>101600</xdr:rowOff>
    </xdr:to>
    <xdr:sp macro="" textlink="">
      <xdr:nvSpPr>
        <xdr:cNvPr id="46119" name="AutoShape 3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A526177C-D521-2F4A-9A33-162E92E5DF6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101600</xdr:rowOff>
    </xdr:to>
    <xdr:sp macro="" textlink="">
      <xdr:nvSpPr>
        <xdr:cNvPr id="46120" name="AutoShape 4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1ECCD5EE-9D85-B044-AEDF-B7032DCFAB1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304800</xdr:colOff>
      <xdr:row>43</xdr:row>
      <xdr:rowOff>101600</xdr:rowOff>
    </xdr:to>
    <xdr:sp macro="" textlink="">
      <xdr:nvSpPr>
        <xdr:cNvPr id="46121" name="AutoShape 4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B9135D0C-9A70-3944-A6DB-72979FC76E5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44</xdr:row>
      <xdr:rowOff>101600</xdr:rowOff>
    </xdr:to>
    <xdr:sp macro="" textlink="">
      <xdr:nvSpPr>
        <xdr:cNvPr id="46122" name="AutoShape 4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A8FAED55-38A8-0443-A343-5B216C49867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304800</xdr:colOff>
      <xdr:row>45</xdr:row>
      <xdr:rowOff>101600</xdr:rowOff>
    </xdr:to>
    <xdr:sp macro="" textlink="">
      <xdr:nvSpPr>
        <xdr:cNvPr id="46123" name="AutoShape 4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750AFBE3-348C-474D-8C0B-BEA46E5BEE9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46</xdr:row>
      <xdr:rowOff>101600</xdr:rowOff>
    </xdr:to>
    <xdr:sp macro="" textlink="">
      <xdr:nvSpPr>
        <xdr:cNvPr id="46124" name="AutoShape 4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50DF6CE9-62F4-1D42-8F8E-40A8E6FE3AA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304800</xdr:colOff>
      <xdr:row>47</xdr:row>
      <xdr:rowOff>101600</xdr:rowOff>
    </xdr:to>
    <xdr:sp macro="" textlink="">
      <xdr:nvSpPr>
        <xdr:cNvPr id="46125" name="AutoShape 4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822EEB10-8F38-C04B-A70E-5A36594C90A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48</xdr:row>
      <xdr:rowOff>101600</xdr:rowOff>
    </xdr:to>
    <xdr:sp macro="" textlink="">
      <xdr:nvSpPr>
        <xdr:cNvPr id="46126" name="AutoShape 4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CB46E8EB-67EF-5B47-AF7E-726298FC848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304800</xdr:colOff>
      <xdr:row>49</xdr:row>
      <xdr:rowOff>101600</xdr:rowOff>
    </xdr:to>
    <xdr:sp macro="" textlink="">
      <xdr:nvSpPr>
        <xdr:cNvPr id="46127" name="AutoShape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3A0DF41B-E155-2A4C-B002-7A6679B8CE5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50</xdr:row>
      <xdr:rowOff>101600</xdr:rowOff>
    </xdr:to>
    <xdr:sp macro="" textlink="">
      <xdr:nvSpPr>
        <xdr:cNvPr id="46128" name="AutoShape 48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297AA5E-8024-4041-85F7-855F3210813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304800</xdr:colOff>
      <xdr:row>51</xdr:row>
      <xdr:rowOff>101600</xdr:rowOff>
    </xdr:to>
    <xdr:sp macro="" textlink="">
      <xdr:nvSpPr>
        <xdr:cNvPr id="46129" name="AutoShape 4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E1566228-FF7C-3E40-BD1D-EE19CDF8A7E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52</xdr:row>
      <xdr:rowOff>101600</xdr:rowOff>
    </xdr:to>
    <xdr:sp macro="" textlink="">
      <xdr:nvSpPr>
        <xdr:cNvPr id="46130" name="AutoShape 5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EEB2206-34BC-2347-838D-9C87DD9F1BD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304800</xdr:colOff>
      <xdr:row>53</xdr:row>
      <xdr:rowOff>101600</xdr:rowOff>
    </xdr:to>
    <xdr:sp macro="" textlink="">
      <xdr:nvSpPr>
        <xdr:cNvPr id="46131" name="AutoShape 5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499D584A-ECE7-9946-8285-BFDF1B36FF0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54</xdr:row>
      <xdr:rowOff>101600</xdr:rowOff>
    </xdr:to>
    <xdr:sp macro="" textlink="">
      <xdr:nvSpPr>
        <xdr:cNvPr id="46132" name="AutoShape 52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AA99DC6B-06BB-2A4A-B4DA-75D4958A52B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304800</xdr:colOff>
      <xdr:row>55</xdr:row>
      <xdr:rowOff>101600</xdr:rowOff>
    </xdr:to>
    <xdr:sp macro="" textlink="">
      <xdr:nvSpPr>
        <xdr:cNvPr id="46133" name="AutoShape 5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E1E47A6-74AE-7048-8FDD-76A90C7F734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56</xdr:row>
      <xdr:rowOff>101600</xdr:rowOff>
    </xdr:to>
    <xdr:sp macro="" textlink="">
      <xdr:nvSpPr>
        <xdr:cNvPr id="46134" name="AutoShape 54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EA0A0CC-FB1A-3941-BA2D-6E3D62056D1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304800</xdr:colOff>
      <xdr:row>57</xdr:row>
      <xdr:rowOff>101600</xdr:rowOff>
    </xdr:to>
    <xdr:sp macro="" textlink="">
      <xdr:nvSpPr>
        <xdr:cNvPr id="46135" name="AutoShape 5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74655471-8256-EB42-9F83-F0D3277216B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58</xdr:row>
      <xdr:rowOff>101600</xdr:rowOff>
    </xdr:to>
    <xdr:sp macro="" textlink="">
      <xdr:nvSpPr>
        <xdr:cNvPr id="46136" name="AutoShape 56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AAD587A8-B016-834A-992F-2C269E8843D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304800</xdr:colOff>
      <xdr:row>59</xdr:row>
      <xdr:rowOff>101600</xdr:rowOff>
    </xdr:to>
    <xdr:sp macro="" textlink="">
      <xdr:nvSpPr>
        <xdr:cNvPr id="46137" name="AutoShape 5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2D3AADDD-26D8-A74B-87E3-5F4CED0284C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60</xdr:row>
      <xdr:rowOff>101600</xdr:rowOff>
    </xdr:to>
    <xdr:sp macro="" textlink="">
      <xdr:nvSpPr>
        <xdr:cNvPr id="46138" name="AutoShape 58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9BFB9E9D-33CB-3545-99A7-D44833D15E7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304800</xdr:colOff>
      <xdr:row>61</xdr:row>
      <xdr:rowOff>101600</xdr:rowOff>
    </xdr:to>
    <xdr:sp macro="" textlink="">
      <xdr:nvSpPr>
        <xdr:cNvPr id="46139" name="AutoShape 5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80B43C16-76B0-C84D-9191-716F28DFAEB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62</xdr:row>
      <xdr:rowOff>101600</xdr:rowOff>
    </xdr:to>
    <xdr:sp macro="" textlink="">
      <xdr:nvSpPr>
        <xdr:cNvPr id="46140" name="AutoShape 6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39D60CD6-F575-AE43-95E3-85083A125A2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304800</xdr:colOff>
      <xdr:row>63</xdr:row>
      <xdr:rowOff>101600</xdr:rowOff>
    </xdr:to>
    <xdr:sp macro="" textlink="">
      <xdr:nvSpPr>
        <xdr:cNvPr id="46141" name="AutoShape 6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F53B1489-7B0F-6F4C-920F-F25D11C9FDE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64</xdr:row>
      <xdr:rowOff>101600</xdr:rowOff>
    </xdr:to>
    <xdr:sp macro="" textlink="">
      <xdr:nvSpPr>
        <xdr:cNvPr id="46142" name="AutoShape 6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6871DB92-63BB-AC4B-BB44-83823C03696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304800</xdr:colOff>
      <xdr:row>65</xdr:row>
      <xdr:rowOff>101600</xdr:rowOff>
    </xdr:to>
    <xdr:sp macro="" textlink="">
      <xdr:nvSpPr>
        <xdr:cNvPr id="46143" name="AutoShape 6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1C9F4BA2-B5CC-C84C-9A2E-DE6445C0422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66</xdr:row>
      <xdr:rowOff>101600</xdr:rowOff>
    </xdr:to>
    <xdr:sp macro="" textlink="">
      <xdr:nvSpPr>
        <xdr:cNvPr id="46144" name="AutoShape 6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D07F7E69-9676-204A-8269-74AAFE65339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304800</xdr:colOff>
      <xdr:row>67</xdr:row>
      <xdr:rowOff>101600</xdr:rowOff>
    </xdr:to>
    <xdr:sp macro="" textlink="">
      <xdr:nvSpPr>
        <xdr:cNvPr id="46145" name="AutoShape 6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7F09AEBF-5BB9-3F4A-B5F6-92914C6E6C4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68</xdr:row>
      <xdr:rowOff>101600</xdr:rowOff>
    </xdr:to>
    <xdr:sp macro="" textlink="">
      <xdr:nvSpPr>
        <xdr:cNvPr id="46146" name="AutoShape 66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186028CA-6C16-7E4A-8841-485DBB27D2C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304800</xdr:colOff>
      <xdr:row>69</xdr:row>
      <xdr:rowOff>101600</xdr:rowOff>
    </xdr:to>
    <xdr:sp macro="" textlink="">
      <xdr:nvSpPr>
        <xdr:cNvPr id="46147" name="AutoShape 6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45EC716A-2F8A-7A47-83BD-19F3482734A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70</xdr:row>
      <xdr:rowOff>101600</xdr:rowOff>
    </xdr:to>
    <xdr:sp macro="" textlink="">
      <xdr:nvSpPr>
        <xdr:cNvPr id="46148" name="AutoShape 68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F59C4062-2FE5-7C40-9108-FC5C86756F8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304800</xdr:colOff>
      <xdr:row>71</xdr:row>
      <xdr:rowOff>101600</xdr:rowOff>
    </xdr:to>
    <xdr:sp macro="" textlink="">
      <xdr:nvSpPr>
        <xdr:cNvPr id="46149" name="AutoShape 69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4A86E1FA-ABAE-EB4D-9F1F-8583EB2223B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72</xdr:row>
      <xdr:rowOff>101600</xdr:rowOff>
    </xdr:to>
    <xdr:sp macro="" textlink="">
      <xdr:nvSpPr>
        <xdr:cNvPr id="46150" name="AutoShape 7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AE4DB03C-1843-B74B-9D72-909CE690673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304800</xdr:colOff>
      <xdr:row>73</xdr:row>
      <xdr:rowOff>101600</xdr:rowOff>
    </xdr:to>
    <xdr:sp macro="" textlink="">
      <xdr:nvSpPr>
        <xdr:cNvPr id="46151" name="AutoShape 71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6C7B3515-C0F9-9740-8E8A-4FC7E36F332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74</xdr:row>
      <xdr:rowOff>101600</xdr:rowOff>
    </xdr:to>
    <xdr:sp macro="" textlink="">
      <xdr:nvSpPr>
        <xdr:cNvPr id="46152" name="AutoShape 7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64367664-8B30-6E4F-80CB-91B775CBC0E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304800</xdr:colOff>
      <xdr:row>75</xdr:row>
      <xdr:rowOff>101600</xdr:rowOff>
    </xdr:to>
    <xdr:sp macro="" textlink="">
      <xdr:nvSpPr>
        <xdr:cNvPr id="46153" name="AutoShape 7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4AB5F3F1-F3E4-674B-BB81-11BDFD2D46E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76</xdr:row>
      <xdr:rowOff>101600</xdr:rowOff>
    </xdr:to>
    <xdr:sp macro="" textlink="">
      <xdr:nvSpPr>
        <xdr:cNvPr id="46154" name="AutoShape 74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4032DD19-2C04-0E4E-88EB-A51AE0B4663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304800</xdr:colOff>
      <xdr:row>77</xdr:row>
      <xdr:rowOff>101600</xdr:rowOff>
    </xdr:to>
    <xdr:sp macro="" textlink="">
      <xdr:nvSpPr>
        <xdr:cNvPr id="46155" name="AutoShape 75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C9663238-09FE-B342-838B-7D371C1A56A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78</xdr:row>
      <xdr:rowOff>101600</xdr:rowOff>
    </xdr:to>
    <xdr:sp macro="" textlink="">
      <xdr:nvSpPr>
        <xdr:cNvPr id="46156" name="AutoShape 76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D2C577ED-3C60-024E-BCF3-07C7C50466A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304800</xdr:colOff>
      <xdr:row>79</xdr:row>
      <xdr:rowOff>101600</xdr:rowOff>
    </xdr:to>
    <xdr:sp macro="" textlink="">
      <xdr:nvSpPr>
        <xdr:cNvPr id="46157" name="AutoShape 7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20290FA-9DFD-9D4A-AAFE-965A5ED5099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80</xdr:row>
      <xdr:rowOff>101600</xdr:rowOff>
    </xdr:to>
    <xdr:sp macro="" textlink="">
      <xdr:nvSpPr>
        <xdr:cNvPr id="46158" name="AutoShape 78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B8049D04-CAF6-8248-9120-1C3F009B9AA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304800</xdr:colOff>
      <xdr:row>81</xdr:row>
      <xdr:rowOff>101600</xdr:rowOff>
    </xdr:to>
    <xdr:sp macro="" textlink="">
      <xdr:nvSpPr>
        <xdr:cNvPr id="46159" name="AutoShape 79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84637BCD-877F-B643-9CF5-22342E2A9C9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82</xdr:row>
      <xdr:rowOff>101600</xdr:rowOff>
    </xdr:to>
    <xdr:sp macro="" textlink="">
      <xdr:nvSpPr>
        <xdr:cNvPr id="46160" name="AutoShape 80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C82E8653-4CA5-0748-9711-72CF29C8CB3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304800</xdr:colOff>
      <xdr:row>83</xdr:row>
      <xdr:rowOff>101600</xdr:rowOff>
    </xdr:to>
    <xdr:sp macro="" textlink="">
      <xdr:nvSpPr>
        <xdr:cNvPr id="46161" name="AutoShape 8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6102DDC7-23F2-7B45-9F47-5E90FF418C1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84</xdr:row>
      <xdr:rowOff>101600</xdr:rowOff>
    </xdr:to>
    <xdr:sp macro="" textlink="">
      <xdr:nvSpPr>
        <xdr:cNvPr id="46162" name="AutoShape 8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8647DC1E-9C46-8B41-87C1-5EC447C589B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304800</xdr:colOff>
      <xdr:row>85</xdr:row>
      <xdr:rowOff>101600</xdr:rowOff>
    </xdr:to>
    <xdr:sp macro="" textlink="">
      <xdr:nvSpPr>
        <xdr:cNvPr id="46163" name="AutoShape 8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5747EE7B-DA3A-5A43-B151-19CB65AF6E3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86</xdr:row>
      <xdr:rowOff>101600</xdr:rowOff>
    </xdr:to>
    <xdr:sp macro="" textlink="">
      <xdr:nvSpPr>
        <xdr:cNvPr id="46164" name="AutoShape 84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3697F662-FA12-3F45-BF47-8A2B410D637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304800</xdr:colOff>
      <xdr:row>87</xdr:row>
      <xdr:rowOff>101600</xdr:rowOff>
    </xdr:to>
    <xdr:sp macro="" textlink="">
      <xdr:nvSpPr>
        <xdr:cNvPr id="46165" name="AutoShape 85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11DC5DA6-5B35-9249-B83B-500B93C817A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304800</xdr:colOff>
      <xdr:row>88</xdr:row>
      <xdr:rowOff>101600</xdr:rowOff>
    </xdr:to>
    <xdr:sp macro="" textlink="">
      <xdr:nvSpPr>
        <xdr:cNvPr id="46166" name="AutoShape 86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9198B549-9FCC-A94C-A090-BFE9C0774EB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304800</xdr:colOff>
      <xdr:row>89</xdr:row>
      <xdr:rowOff>101600</xdr:rowOff>
    </xdr:to>
    <xdr:sp macro="" textlink="">
      <xdr:nvSpPr>
        <xdr:cNvPr id="46167" name="AutoShape 87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6A9A974A-C7DA-A34E-AD23-31B3B9E1A49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304800</xdr:colOff>
      <xdr:row>90</xdr:row>
      <xdr:rowOff>101600</xdr:rowOff>
    </xdr:to>
    <xdr:sp macro="" textlink="">
      <xdr:nvSpPr>
        <xdr:cNvPr id="46168" name="AutoShape 88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535A15FC-E4B8-CF4B-BCBA-D407E8632DB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304800</xdr:colOff>
      <xdr:row>91</xdr:row>
      <xdr:rowOff>101600</xdr:rowOff>
    </xdr:to>
    <xdr:sp macro="" textlink="">
      <xdr:nvSpPr>
        <xdr:cNvPr id="46169" name="AutoShape 89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D647A9B5-6121-0149-983F-8318332FFDE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304800</xdr:colOff>
      <xdr:row>92</xdr:row>
      <xdr:rowOff>101600</xdr:rowOff>
    </xdr:to>
    <xdr:sp macro="" textlink="">
      <xdr:nvSpPr>
        <xdr:cNvPr id="46170" name="AutoShape 90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3042A950-24C2-D14A-9939-641FEABE84B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304800</xdr:colOff>
      <xdr:row>93</xdr:row>
      <xdr:rowOff>101600</xdr:rowOff>
    </xdr:to>
    <xdr:sp macro="" textlink="">
      <xdr:nvSpPr>
        <xdr:cNvPr id="46171" name="AutoShape 91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231529D1-E4C8-9842-8FFA-50FF9225F03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304800</xdr:colOff>
      <xdr:row>94</xdr:row>
      <xdr:rowOff>101600</xdr:rowOff>
    </xdr:to>
    <xdr:sp macro="" textlink="">
      <xdr:nvSpPr>
        <xdr:cNvPr id="46172" name="AutoShape 92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1C750BE9-CBB0-1C44-8F00-EB2472732B0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304800</xdr:colOff>
      <xdr:row>95</xdr:row>
      <xdr:rowOff>101600</xdr:rowOff>
    </xdr:to>
    <xdr:sp macro="" textlink="">
      <xdr:nvSpPr>
        <xdr:cNvPr id="46173" name="AutoShape 93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B7495CCA-E751-1B4D-A753-5E67717AA81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304800</xdr:colOff>
      <xdr:row>96</xdr:row>
      <xdr:rowOff>101600</xdr:rowOff>
    </xdr:to>
    <xdr:sp macro="" textlink="">
      <xdr:nvSpPr>
        <xdr:cNvPr id="46174" name="AutoShape 9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49AD0749-5026-7C42-9279-F1FDC59CB0E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304800</xdr:colOff>
      <xdr:row>97</xdr:row>
      <xdr:rowOff>101600</xdr:rowOff>
    </xdr:to>
    <xdr:sp macro="" textlink="">
      <xdr:nvSpPr>
        <xdr:cNvPr id="46175" name="AutoShape 9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8460E026-F236-3444-B00E-C61081D332C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304800</xdr:colOff>
      <xdr:row>98</xdr:row>
      <xdr:rowOff>101600</xdr:rowOff>
    </xdr:to>
    <xdr:sp macro="" textlink="">
      <xdr:nvSpPr>
        <xdr:cNvPr id="46176" name="AutoShape 96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BA7A37DA-4FF2-264A-AA02-6C98EE54613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304800</xdr:colOff>
      <xdr:row>99</xdr:row>
      <xdr:rowOff>101600</xdr:rowOff>
    </xdr:to>
    <xdr:sp macro="" textlink="">
      <xdr:nvSpPr>
        <xdr:cNvPr id="46177" name="AutoShape 97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EE59778D-97F3-274C-A7B4-9076C9B8C71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304800</xdr:colOff>
      <xdr:row>100</xdr:row>
      <xdr:rowOff>101600</xdr:rowOff>
    </xdr:to>
    <xdr:sp macro="" textlink="">
      <xdr:nvSpPr>
        <xdr:cNvPr id="46178" name="AutoShape 98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18388138-6336-8147-B924-E76353774F4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304800</xdr:colOff>
      <xdr:row>101</xdr:row>
      <xdr:rowOff>101600</xdr:rowOff>
    </xdr:to>
    <xdr:sp macro="" textlink="">
      <xdr:nvSpPr>
        <xdr:cNvPr id="46179" name="AutoShape 99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F492E389-DE14-D545-8C75-B46F00B7DB7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102</xdr:row>
      <xdr:rowOff>101600</xdr:rowOff>
    </xdr:to>
    <xdr:sp macro="" textlink="">
      <xdr:nvSpPr>
        <xdr:cNvPr id="46180" name="AutoShape 100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52053702-859B-D248-B87A-7E9EA4BD473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102</xdr:row>
      <xdr:rowOff>0</xdr:rowOff>
    </xdr:from>
    <xdr:to>
      <xdr:col>17</xdr:col>
      <xdr:colOff>304800</xdr:colOff>
      <xdr:row>103</xdr:row>
      <xdr:rowOff>101600</xdr:rowOff>
    </xdr:to>
    <xdr:sp macro="" textlink="">
      <xdr:nvSpPr>
        <xdr:cNvPr id="46181" name="AutoShape 10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E8E1EE0C-86D2-A943-852C-18B476B99F1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104</xdr:row>
      <xdr:rowOff>101600</xdr:rowOff>
    </xdr:to>
    <xdr:sp macro="" textlink="">
      <xdr:nvSpPr>
        <xdr:cNvPr id="46182" name="AutoShape 102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4A1D7B8E-CF1B-2B4C-AAB6-C2C2737CE76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104</xdr:row>
      <xdr:rowOff>0</xdr:rowOff>
    </xdr:from>
    <xdr:to>
      <xdr:col>17</xdr:col>
      <xdr:colOff>304800</xdr:colOff>
      <xdr:row>105</xdr:row>
      <xdr:rowOff>101600</xdr:rowOff>
    </xdr:to>
    <xdr:sp macro="" textlink="">
      <xdr:nvSpPr>
        <xdr:cNvPr id="46183" name="AutoShape 103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9AA0D648-8294-A940-A5D7-1927A976097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105</xdr:row>
      <xdr:rowOff>0</xdr:rowOff>
    </xdr:from>
    <xdr:to>
      <xdr:col>17</xdr:col>
      <xdr:colOff>304800</xdr:colOff>
      <xdr:row>106</xdr:row>
      <xdr:rowOff>101600</xdr:rowOff>
    </xdr:to>
    <xdr:sp macro="" textlink="">
      <xdr:nvSpPr>
        <xdr:cNvPr id="46184" name="AutoShape 104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F8383B5D-15D3-C94F-9B5F-51767962B2C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304800</xdr:colOff>
      <xdr:row>107</xdr:row>
      <xdr:rowOff>101600</xdr:rowOff>
    </xdr:to>
    <xdr:sp macro="" textlink="">
      <xdr:nvSpPr>
        <xdr:cNvPr id="46185" name="AutoShape 105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A249B756-8265-AE47-9BED-68F1FFE687F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5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304800</xdr:colOff>
      <xdr:row>108</xdr:row>
      <xdr:rowOff>101600</xdr:rowOff>
    </xdr:to>
    <xdr:sp macro="" textlink="">
      <xdr:nvSpPr>
        <xdr:cNvPr id="46186" name="AutoShape 106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B30B139C-7768-5D44-BEA8-69A96C4263D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108</xdr:row>
      <xdr:rowOff>0</xdr:rowOff>
    </xdr:from>
    <xdr:to>
      <xdr:col>17</xdr:col>
      <xdr:colOff>304800</xdr:colOff>
      <xdr:row>109</xdr:row>
      <xdr:rowOff>101600</xdr:rowOff>
    </xdr:to>
    <xdr:sp macro="" textlink="">
      <xdr:nvSpPr>
        <xdr:cNvPr id="46187" name="AutoShape 107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67DC677F-5A8F-BF46-940C-DA13BAC2B6C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" connectionId="2" xr16:uid="{92DD0EA8-4308-0D46-A8D7-A7836A217E9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" connectionId="4" xr16:uid="{312AF8E7-4277-964C-9F94-6A3107598B1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" connectionId="6" xr16:uid="{0CEAEAC1-6FEF-9541-933A-A56AAC919E0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" connectionId="1" xr16:uid="{F3A924DF-9191-F44F-8ECE-9677FEA8A92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_1" connectionId="3" xr16:uid="{007430CD-35E5-8C47-A305-DF8C0021813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_1" connectionId="5" xr16:uid="{68FD620F-01B1-B348-96BC-BD2B77843E4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t_cases_2020_07_8" connectionId="7" xr16:uid="{BA11EC08-3B61-F04D-B860-47620C139808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t_indlagte_2020_07_08" connectionId="8" xr16:uid="{06F4B63B-D33D-4547-A6DE-B19A82D6915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workbookViewId="0">
      <pane xSplit="2" topLeftCell="DU1" activePane="topRight" state="frozen"/>
      <selection pane="topRight" activeCell="ED33" sqref="ED33"/>
    </sheetView>
  </sheetViews>
  <sheetFormatPr baseColWidth="10" defaultRowHeight="16"/>
  <cols>
    <col min="1" max="1" width="2.1640625" customWidth="1"/>
    <col min="2" max="2" width="14.1640625" style="12" customWidth="1"/>
    <col min="3" max="3" width="2.83203125" style="12" customWidth="1"/>
    <col min="4" max="19" width="9.1640625" style="12" bestFit="1" customWidth="1"/>
    <col min="20" max="20" width="12.1640625" style="12" bestFit="1" customWidth="1"/>
    <col min="21" max="24" width="12.6640625" style="12" bestFit="1" customWidth="1"/>
    <col min="25" max="25" width="10.6640625" style="12" bestFit="1" customWidth="1"/>
    <col min="26" max="26" width="12.6640625" style="12" bestFit="1" customWidth="1"/>
    <col min="27" max="27" width="12.1640625" style="12" bestFit="1" customWidth="1"/>
    <col min="28" max="28" width="11.6640625" style="12" bestFit="1" customWidth="1"/>
    <col min="29" max="31" width="12.6640625" style="12" bestFit="1" customWidth="1"/>
    <col min="32" max="33" width="12.1640625" style="12" bestFit="1" customWidth="1"/>
    <col min="34" max="34" width="12.6640625" style="12" bestFit="1" customWidth="1"/>
    <col min="35" max="35" width="12.1640625" style="12" bestFit="1" customWidth="1"/>
    <col min="36" max="37" width="12.6640625" style="12" bestFit="1" customWidth="1"/>
    <col min="38" max="39" width="12.1640625" style="12" bestFit="1" customWidth="1"/>
    <col min="40" max="41" width="12.6640625" style="12" bestFit="1" customWidth="1"/>
    <col min="42" max="42" width="12.1640625" style="12" bestFit="1" customWidth="1"/>
    <col min="43" max="43" width="12.6640625" style="12" bestFit="1" customWidth="1"/>
    <col min="44" max="44" width="12.1640625" style="12" bestFit="1" customWidth="1"/>
    <col min="45" max="45" width="11.1640625" style="12" bestFit="1" customWidth="1"/>
    <col min="46" max="47" width="12.1640625" style="12" bestFit="1" customWidth="1"/>
    <col min="48" max="48" width="12.6640625" style="12" bestFit="1" customWidth="1"/>
    <col min="49" max="49" width="12.1640625" style="12" bestFit="1" customWidth="1"/>
    <col min="50" max="51" width="12.6640625" style="12" bestFit="1" customWidth="1"/>
    <col min="52" max="53" width="12.1640625" style="12" bestFit="1" customWidth="1"/>
    <col min="54" max="54" width="10.6640625" style="12" bestFit="1" customWidth="1"/>
    <col min="55" max="55" width="11.1640625" style="12" bestFit="1" customWidth="1"/>
    <col min="56" max="58" width="12.6640625" style="12" bestFit="1" customWidth="1"/>
    <col min="59" max="59" width="12.1640625" style="12" bestFit="1" customWidth="1"/>
    <col min="60" max="60" width="12.6640625" style="12" bestFit="1" customWidth="1"/>
    <col min="61" max="61" width="12.1640625" style="12" bestFit="1" customWidth="1"/>
    <col min="62" max="62" width="10.6640625" style="12" bestFit="1" customWidth="1"/>
    <col min="63" max="63" width="12.1640625" style="12" bestFit="1" customWidth="1"/>
    <col min="64" max="64" width="12.6640625" style="12" bestFit="1" customWidth="1"/>
    <col min="65" max="65" width="12.1640625" style="12" bestFit="1" customWidth="1"/>
    <col min="66" max="66" width="12.6640625" style="12" bestFit="1" customWidth="1"/>
    <col min="67" max="69" width="12.1640625" style="12" bestFit="1" customWidth="1"/>
    <col min="70" max="71" width="12.6640625" style="12" bestFit="1" customWidth="1"/>
    <col min="72" max="72" width="12.1640625" style="12" bestFit="1" customWidth="1"/>
    <col min="73" max="73" width="11.1640625" style="12" bestFit="1" customWidth="1"/>
    <col min="74" max="74" width="12.1640625" style="12" bestFit="1" customWidth="1"/>
    <col min="75" max="75" width="12.6640625" style="12" bestFit="1" customWidth="1"/>
    <col min="76" max="77" width="12.1640625" style="12" bestFit="1" customWidth="1"/>
    <col min="78" max="79" width="12.6640625" style="12" bestFit="1" customWidth="1"/>
    <col min="80" max="80" width="12.1640625" style="12" bestFit="1" customWidth="1"/>
  </cols>
  <sheetData>
    <row r="1" spans="2:241" ht="17" thickBot="1">
      <c r="B1" s="44" t="s">
        <v>64</v>
      </c>
      <c r="D1" s="17">
        <v>43892</v>
      </c>
      <c r="E1" s="17">
        <v>43893</v>
      </c>
      <c r="F1" s="17">
        <v>43894</v>
      </c>
      <c r="G1" s="17">
        <v>43895</v>
      </c>
      <c r="H1" s="17">
        <v>43896</v>
      </c>
      <c r="I1" s="17">
        <v>43897</v>
      </c>
      <c r="J1" s="17">
        <v>43898</v>
      </c>
      <c r="K1" s="17">
        <v>43899</v>
      </c>
      <c r="L1" s="17">
        <v>43900</v>
      </c>
      <c r="M1" s="17">
        <v>43901</v>
      </c>
      <c r="N1" s="17">
        <v>43902</v>
      </c>
      <c r="O1" s="17">
        <v>43903</v>
      </c>
      <c r="P1" s="17">
        <v>43904</v>
      </c>
      <c r="Q1" s="17">
        <v>43905</v>
      </c>
      <c r="R1" s="17">
        <v>43906</v>
      </c>
      <c r="S1" s="17">
        <v>43907</v>
      </c>
      <c r="T1" s="17">
        <v>43908</v>
      </c>
      <c r="U1" s="17">
        <v>43909</v>
      </c>
      <c r="V1" s="17">
        <v>43910</v>
      </c>
      <c r="W1" s="17">
        <v>43911</v>
      </c>
      <c r="X1" s="17">
        <v>43912</v>
      </c>
      <c r="Y1" s="17">
        <v>43913</v>
      </c>
      <c r="Z1" s="17">
        <v>43914</v>
      </c>
      <c r="AA1" s="17">
        <v>43915</v>
      </c>
      <c r="AB1" s="17">
        <v>43916</v>
      </c>
      <c r="AC1" s="17">
        <v>43917</v>
      </c>
      <c r="AD1" s="17">
        <v>43918</v>
      </c>
      <c r="AE1" s="17">
        <v>43919</v>
      </c>
      <c r="AF1" s="17">
        <v>43920</v>
      </c>
      <c r="AG1" s="17">
        <v>43921</v>
      </c>
      <c r="AH1" s="17">
        <v>43922</v>
      </c>
      <c r="AI1" s="17">
        <v>43923</v>
      </c>
      <c r="AJ1" s="17">
        <v>43924</v>
      </c>
      <c r="AK1" s="17">
        <v>43925</v>
      </c>
      <c r="AL1" s="17">
        <v>43926</v>
      </c>
      <c r="AM1" s="17">
        <v>43927</v>
      </c>
      <c r="AN1" s="17">
        <f t="shared" ref="AN1:CB1" si="0">AM1+1</f>
        <v>43928</v>
      </c>
      <c r="AO1" s="17">
        <f t="shared" si="0"/>
        <v>43929</v>
      </c>
      <c r="AP1" s="17">
        <f t="shared" si="0"/>
        <v>43930</v>
      </c>
      <c r="AQ1" s="17">
        <f t="shared" si="0"/>
        <v>43931</v>
      </c>
      <c r="AR1" s="17">
        <f t="shared" si="0"/>
        <v>43932</v>
      </c>
      <c r="AS1" s="17">
        <f t="shared" si="0"/>
        <v>43933</v>
      </c>
      <c r="AT1" s="17">
        <f t="shared" si="0"/>
        <v>43934</v>
      </c>
      <c r="AU1" s="17">
        <f t="shared" si="0"/>
        <v>43935</v>
      </c>
      <c r="AV1" s="17">
        <f t="shared" si="0"/>
        <v>43936</v>
      </c>
      <c r="AW1" s="17">
        <f t="shared" si="0"/>
        <v>43937</v>
      </c>
      <c r="AX1" s="17">
        <f t="shared" si="0"/>
        <v>43938</v>
      </c>
      <c r="AY1" s="17">
        <f t="shared" si="0"/>
        <v>43939</v>
      </c>
      <c r="AZ1" s="17">
        <f t="shared" si="0"/>
        <v>43940</v>
      </c>
      <c r="BA1" s="17">
        <f t="shared" si="0"/>
        <v>43941</v>
      </c>
      <c r="BB1" s="17">
        <f t="shared" si="0"/>
        <v>43942</v>
      </c>
      <c r="BC1" s="17">
        <f t="shared" si="0"/>
        <v>43943</v>
      </c>
      <c r="BD1" s="17">
        <f t="shared" si="0"/>
        <v>43944</v>
      </c>
      <c r="BE1" s="17">
        <f t="shared" si="0"/>
        <v>43945</v>
      </c>
      <c r="BF1" s="17">
        <f t="shared" si="0"/>
        <v>43946</v>
      </c>
      <c r="BG1" s="17">
        <f t="shared" si="0"/>
        <v>43947</v>
      </c>
      <c r="BH1" s="17">
        <f t="shared" si="0"/>
        <v>43948</v>
      </c>
      <c r="BI1" s="17">
        <f t="shared" si="0"/>
        <v>43949</v>
      </c>
      <c r="BJ1" s="17">
        <f t="shared" si="0"/>
        <v>43950</v>
      </c>
      <c r="BK1" s="17">
        <f t="shared" si="0"/>
        <v>43951</v>
      </c>
      <c r="BL1" s="17">
        <f t="shared" si="0"/>
        <v>43952</v>
      </c>
      <c r="BM1" s="17">
        <f t="shared" si="0"/>
        <v>43953</v>
      </c>
      <c r="BN1" s="17">
        <f t="shared" si="0"/>
        <v>43954</v>
      </c>
      <c r="BO1" s="17">
        <f t="shared" si="0"/>
        <v>43955</v>
      </c>
      <c r="BP1" s="17">
        <f t="shared" si="0"/>
        <v>43956</v>
      </c>
      <c r="BQ1" s="17">
        <f t="shared" si="0"/>
        <v>43957</v>
      </c>
      <c r="BR1" s="17">
        <f t="shared" si="0"/>
        <v>43958</v>
      </c>
      <c r="BS1" s="17">
        <f t="shared" si="0"/>
        <v>43959</v>
      </c>
      <c r="BT1" s="17">
        <f t="shared" si="0"/>
        <v>43960</v>
      </c>
      <c r="BU1" s="17">
        <f t="shared" si="0"/>
        <v>43961</v>
      </c>
      <c r="BV1" s="17">
        <f t="shared" si="0"/>
        <v>43962</v>
      </c>
      <c r="BW1" s="17">
        <f t="shared" si="0"/>
        <v>43963</v>
      </c>
      <c r="BX1" s="17">
        <f t="shared" si="0"/>
        <v>43964</v>
      </c>
      <c r="BY1" s="17">
        <f t="shared" si="0"/>
        <v>43965</v>
      </c>
      <c r="BZ1" s="17">
        <f t="shared" si="0"/>
        <v>43966</v>
      </c>
      <c r="CA1" s="17">
        <f t="shared" si="0"/>
        <v>43967</v>
      </c>
      <c r="CB1" s="17">
        <f t="shared" si="0"/>
        <v>43968</v>
      </c>
      <c r="CC1" s="17">
        <f t="shared" ref="CC1:DH1" si="1">CB1+1</f>
        <v>43969</v>
      </c>
      <c r="CD1" s="17">
        <f t="shared" si="1"/>
        <v>43970</v>
      </c>
      <c r="CE1" s="17">
        <f t="shared" si="1"/>
        <v>43971</v>
      </c>
      <c r="CF1" s="17">
        <f t="shared" si="1"/>
        <v>43972</v>
      </c>
      <c r="CG1" s="17">
        <f t="shared" si="1"/>
        <v>43973</v>
      </c>
      <c r="CH1" s="17">
        <f t="shared" si="1"/>
        <v>43974</v>
      </c>
      <c r="CI1" s="17">
        <f t="shared" si="1"/>
        <v>43975</v>
      </c>
      <c r="CJ1" s="17">
        <f t="shared" si="1"/>
        <v>43976</v>
      </c>
      <c r="CK1" s="17">
        <f t="shared" si="1"/>
        <v>43977</v>
      </c>
      <c r="CL1" s="17">
        <f t="shared" si="1"/>
        <v>43978</v>
      </c>
      <c r="CM1" s="17">
        <f t="shared" si="1"/>
        <v>43979</v>
      </c>
      <c r="CN1" s="17">
        <f t="shared" si="1"/>
        <v>43980</v>
      </c>
      <c r="CO1" s="17">
        <f t="shared" si="1"/>
        <v>43981</v>
      </c>
      <c r="CP1" s="17">
        <f t="shared" si="1"/>
        <v>43982</v>
      </c>
      <c r="CQ1" s="17">
        <f t="shared" si="1"/>
        <v>43983</v>
      </c>
      <c r="CR1" s="17">
        <f t="shared" si="1"/>
        <v>43984</v>
      </c>
      <c r="CS1" s="17">
        <f t="shared" si="1"/>
        <v>43985</v>
      </c>
      <c r="CT1" s="17">
        <f t="shared" si="1"/>
        <v>43986</v>
      </c>
      <c r="CU1" s="17">
        <f t="shared" si="1"/>
        <v>43987</v>
      </c>
      <c r="CV1" s="17">
        <f t="shared" si="1"/>
        <v>43988</v>
      </c>
      <c r="CW1" s="17">
        <f t="shared" si="1"/>
        <v>43989</v>
      </c>
      <c r="CX1" s="17">
        <f t="shared" si="1"/>
        <v>43990</v>
      </c>
      <c r="CY1" s="17">
        <f t="shared" si="1"/>
        <v>43991</v>
      </c>
      <c r="CZ1" s="17">
        <f t="shared" si="1"/>
        <v>43992</v>
      </c>
      <c r="DA1" s="17">
        <f t="shared" si="1"/>
        <v>43993</v>
      </c>
      <c r="DB1" s="17">
        <f t="shared" si="1"/>
        <v>43994</v>
      </c>
      <c r="DC1" s="17">
        <f t="shared" si="1"/>
        <v>43995</v>
      </c>
      <c r="DD1" s="17">
        <f t="shared" si="1"/>
        <v>43996</v>
      </c>
      <c r="DE1" s="17">
        <f t="shared" si="1"/>
        <v>43997</v>
      </c>
      <c r="DF1" s="17">
        <f t="shared" si="1"/>
        <v>43998</v>
      </c>
      <c r="DG1" s="17">
        <f t="shared" si="1"/>
        <v>43999</v>
      </c>
      <c r="DH1" s="17">
        <f t="shared" si="1"/>
        <v>44000</v>
      </c>
      <c r="DI1" s="17">
        <f t="shared" ref="DI1:EN1" si="2">DH1+1</f>
        <v>44001</v>
      </c>
      <c r="DJ1" s="17">
        <f t="shared" si="2"/>
        <v>44002</v>
      </c>
      <c r="DK1" s="17">
        <f t="shared" si="2"/>
        <v>44003</v>
      </c>
      <c r="DL1" s="17">
        <f t="shared" si="2"/>
        <v>44004</v>
      </c>
      <c r="DM1" s="17">
        <f t="shared" si="2"/>
        <v>44005</v>
      </c>
      <c r="DN1" s="17">
        <f t="shared" si="2"/>
        <v>44006</v>
      </c>
      <c r="DO1" s="17">
        <f t="shared" si="2"/>
        <v>44007</v>
      </c>
      <c r="DP1" s="17">
        <f t="shared" si="2"/>
        <v>44008</v>
      </c>
      <c r="DQ1" s="17">
        <f t="shared" si="2"/>
        <v>44009</v>
      </c>
      <c r="DR1" s="17">
        <f t="shared" si="2"/>
        <v>44010</v>
      </c>
      <c r="DS1" s="17">
        <f t="shared" si="2"/>
        <v>44011</v>
      </c>
      <c r="DT1" s="17">
        <f t="shared" si="2"/>
        <v>44012</v>
      </c>
      <c r="DU1" s="17">
        <f t="shared" si="2"/>
        <v>44013</v>
      </c>
      <c r="DV1" s="17">
        <f t="shared" si="2"/>
        <v>44014</v>
      </c>
      <c r="DW1" s="17">
        <f t="shared" si="2"/>
        <v>44015</v>
      </c>
      <c r="DX1" s="17">
        <f t="shared" si="2"/>
        <v>44016</v>
      </c>
      <c r="DY1" s="17">
        <f t="shared" si="2"/>
        <v>44017</v>
      </c>
      <c r="DZ1" s="17">
        <f t="shared" si="2"/>
        <v>44018</v>
      </c>
      <c r="EA1" s="17">
        <f t="shared" si="2"/>
        <v>44019</v>
      </c>
      <c r="EB1" s="17">
        <f t="shared" si="2"/>
        <v>44020</v>
      </c>
      <c r="EC1" s="17">
        <f t="shared" si="2"/>
        <v>44021</v>
      </c>
      <c r="ED1" s="17">
        <f t="shared" si="2"/>
        <v>44022</v>
      </c>
      <c r="EE1" s="17">
        <f t="shared" si="2"/>
        <v>44023</v>
      </c>
      <c r="EF1" s="17">
        <f t="shared" si="2"/>
        <v>44024</v>
      </c>
      <c r="EG1" s="17">
        <f t="shared" si="2"/>
        <v>44025</v>
      </c>
      <c r="EH1" s="17">
        <f t="shared" si="2"/>
        <v>44026</v>
      </c>
      <c r="EI1" s="17">
        <f t="shared" si="2"/>
        <v>44027</v>
      </c>
      <c r="EJ1" s="17">
        <f t="shared" si="2"/>
        <v>44028</v>
      </c>
      <c r="EK1" s="17">
        <f t="shared" si="2"/>
        <v>44029</v>
      </c>
      <c r="EL1" s="17">
        <f t="shared" si="2"/>
        <v>44030</v>
      </c>
      <c r="EM1" s="17">
        <f t="shared" si="2"/>
        <v>44031</v>
      </c>
      <c r="EN1" s="17">
        <f t="shared" si="2"/>
        <v>44032</v>
      </c>
      <c r="EO1" s="17">
        <f t="shared" ref="EO1:FT1" si="3">EN1+1</f>
        <v>44033</v>
      </c>
      <c r="EP1" s="17">
        <f t="shared" si="3"/>
        <v>44034</v>
      </c>
      <c r="EQ1" s="17">
        <f t="shared" si="3"/>
        <v>44035</v>
      </c>
      <c r="ER1" s="17">
        <f t="shared" si="3"/>
        <v>44036</v>
      </c>
      <c r="ES1" s="17">
        <f t="shared" si="3"/>
        <v>44037</v>
      </c>
      <c r="ET1" s="17">
        <f t="shared" si="3"/>
        <v>44038</v>
      </c>
      <c r="EU1" s="17">
        <f t="shared" si="3"/>
        <v>44039</v>
      </c>
      <c r="EV1" s="17">
        <f t="shared" si="3"/>
        <v>44040</v>
      </c>
      <c r="EW1" s="17">
        <f t="shared" si="3"/>
        <v>44041</v>
      </c>
      <c r="EX1" s="17">
        <f t="shared" si="3"/>
        <v>44042</v>
      </c>
      <c r="EY1" s="17">
        <f t="shared" si="3"/>
        <v>44043</v>
      </c>
      <c r="EZ1" s="17">
        <f t="shared" si="3"/>
        <v>44044</v>
      </c>
      <c r="FA1" s="17">
        <f t="shared" si="3"/>
        <v>44045</v>
      </c>
      <c r="FB1" s="17">
        <f t="shared" si="3"/>
        <v>44046</v>
      </c>
      <c r="FC1" s="17">
        <f t="shared" si="3"/>
        <v>44047</v>
      </c>
      <c r="FD1" s="17">
        <f t="shared" si="3"/>
        <v>44048</v>
      </c>
      <c r="FE1" s="17">
        <f t="shared" si="3"/>
        <v>44049</v>
      </c>
      <c r="FF1" s="17">
        <f t="shared" si="3"/>
        <v>44050</v>
      </c>
      <c r="FG1" s="17">
        <f t="shared" si="3"/>
        <v>44051</v>
      </c>
      <c r="FH1" s="17">
        <f t="shared" si="3"/>
        <v>44052</v>
      </c>
      <c r="FI1" s="17">
        <f t="shared" si="3"/>
        <v>44053</v>
      </c>
      <c r="FJ1" s="17">
        <f t="shared" si="3"/>
        <v>44054</v>
      </c>
      <c r="FK1" s="17">
        <f t="shared" si="3"/>
        <v>44055</v>
      </c>
      <c r="FL1" s="17">
        <f t="shared" si="3"/>
        <v>44056</v>
      </c>
      <c r="FM1" s="17">
        <f t="shared" si="3"/>
        <v>44057</v>
      </c>
      <c r="FN1" s="17">
        <f t="shared" si="3"/>
        <v>44058</v>
      </c>
      <c r="FO1" s="17">
        <f t="shared" si="3"/>
        <v>44059</v>
      </c>
      <c r="FP1" s="17">
        <f t="shared" si="3"/>
        <v>44060</v>
      </c>
      <c r="FQ1" s="17">
        <f t="shared" si="3"/>
        <v>44061</v>
      </c>
      <c r="FR1" s="17">
        <f t="shared" si="3"/>
        <v>44062</v>
      </c>
      <c r="FS1" s="17">
        <f t="shared" si="3"/>
        <v>44063</v>
      </c>
      <c r="FT1" s="17">
        <f t="shared" si="3"/>
        <v>44064</v>
      </c>
      <c r="FU1" s="17">
        <f t="shared" ref="FU1:GZ1" si="4">FT1+1</f>
        <v>44065</v>
      </c>
      <c r="FV1" s="17">
        <f t="shared" si="4"/>
        <v>44066</v>
      </c>
      <c r="FW1" s="17">
        <f t="shared" si="4"/>
        <v>44067</v>
      </c>
      <c r="FX1" s="17">
        <f t="shared" si="4"/>
        <v>44068</v>
      </c>
      <c r="FY1" s="17">
        <f t="shared" si="4"/>
        <v>44069</v>
      </c>
      <c r="FZ1" s="17">
        <f t="shared" si="4"/>
        <v>44070</v>
      </c>
      <c r="GA1" s="17">
        <f t="shared" si="4"/>
        <v>44071</v>
      </c>
      <c r="GB1" s="17">
        <f t="shared" si="4"/>
        <v>44072</v>
      </c>
      <c r="GC1" s="17">
        <f t="shared" si="4"/>
        <v>44073</v>
      </c>
      <c r="GD1" s="17">
        <f t="shared" si="4"/>
        <v>44074</v>
      </c>
      <c r="GE1" s="17">
        <f t="shared" si="4"/>
        <v>44075</v>
      </c>
      <c r="GF1" s="17">
        <f t="shared" si="4"/>
        <v>44076</v>
      </c>
      <c r="GG1" s="17">
        <f t="shared" si="4"/>
        <v>44077</v>
      </c>
      <c r="GH1" s="17">
        <f t="shared" si="4"/>
        <v>44078</v>
      </c>
      <c r="GI1" s="17">
        <f t="shared" si="4"/>
        <v>44079</v>
      </c>
      <c r="GJ1" s="17">
        <f t="shared" si="4"/>
        <v>44080</v>
      </c>
      <c r="GK1" s="17">
        <f t="shared" si="4"/>
        <v>44081</v>
      </c>
      <c r="GL1" s="17">
        <f t="shared" si="4"/>
        <v>44082</v>
      </c>
      <c r="GM1" s="17">
        <f t="shared" si="4"/>
        <v>44083</v>
      </c>
      <c r="GN1" s="17">
        <f t="shared" si="4"/>
        <v>44084</v>
      </c>
      <c r="GO1" s="17">
        <f t="shared" si="4"/>
        <v>44085</v>
      </c>
      <c r="GP1" s="17">
        <f t="shared" si="4"/>
        <v>44086</v>
      </c>
      <c r="GQ1" s="17">
        <f t="shared" si="4"/>
        <v>44087</v>
      </c>
      <c r="GR1" s="17">
        <f t="shared" si="4"/>
        <v>44088</v>
      </c>
      <c r="GS1" s="17">
        <f t="shared" si="4"/>
        <v>44089</v>
      </c>
      <c r="GT1" s="17">
        <f t="shared" si="4"/>
        <v>44090</v>
      </c>
      <c r="GU1" s="17">
        <f t="shared" si="4"/>
        <v>44091</v>
      </c>
      <c r="GV1" s="17">
        <f t="shared" si="4"/>
        <v>44092</v>
      </c>
      <c r="GW1" s="17">
        <f t="shared" si="4"/>
        <v>44093</v>
      </c>
      <c r="GX1" s="17">
        <f t="shared" si="4"/>
        <v>44094</v>
      </c>
      <c r="GY1" s="17">
        <f t="shared" si="4"/>
        <v>44095</v>
      </c>
      <c r="GZ1" s="17">
        <f t="shared" si="4"/>
        <v>44096</v>
      </c>
      <c r="HA1" s="17">
        <f t="shared" ref="HA1:IG1" si="5">GZ1+1</f>
        <v>44097</v>
      </c>
      <c r="HB1" s="17">
        <f t="shared" si="5"/>
        <v>44098</v>
      </c>
      <c r="HC1" s="17">
        <f t="shared" si="5"/>
        <v>44099</v>
      </c>
      <c r="HD1" s="17">
        <f t="shared" si="5"/>
        <v>44100</v>
      </c>
      <c r="HE1" s="17">
        <f t="shared" si="5"/>
        <v>44101</v>
      </c>
      <c r="HF1" s="17">
        <f t="shared" si="5"/>
        <v>44102</v>
      </c>
      <c r="HG1" s="17">
        <f t="shared" si="5"/>
        <v>44103</v>
      </c>
      <c r="HH1" s="17">
        <f t="shared" si="5"/>
        <v>44104</v>
      </c>
      <c r="HI1" s="17">
        <f t="shared" si="5"/>
        <v>44105</v>
      </c>
      <c r="HJ1" s="17">
        <f t="shared" si="5"/>
        <v>44106</v>
      </c>
      <c r="HK1" s="17">
        <f t="shared" si="5"/>
        <v>44107</v>
      </c>
      <c r="HL1" s="17">
        <f t="shared" si="5"/>
        <v>44108</v>
      </c>
      <c r="HM1" s="17">
        <f t="shared" si="5"/>
        <v>44109</v>
      </c>
      <c r="HN1" s="17">
        <f t="shared" si="5"/>
        <v>44110</v>
      </c>
      <c r="HO1" s="17">
        <f t="shared" si="5"/>
        <v>44111</v>
      </c>
      <c r="HP1" s="17">
        <f t="shared" si="5"/>
        <v>44112</v>
      </c>
      <c r="HQ1" s="17">
        <f t="shared" si="5"/>
        <v>44113</v>
      </c>
      <c r="HR1" s="17">
        <f t="shared" si="5"/>
        <v>44114</v>
      </c>
      <c r="HS1" s="17">
        <f t="shared" si="5"/>
        <v>44115</v>
      </c>
      <c r="HT1" s="17">
        <f t="shared" si="5"/>
        <v>44116</v>
      </c>
      <c r="HU1" s="17">
        <f t="shared" si="5"/>
        <v>44117</v>
      </c>
      <c r="HV1" s="17">
        <f t="shared" si="5"/>
        <v>44118</v>
      </c>
      <c r="HW1" s="17">
        <f t="shared" si="5"/>
        <v>44119</v>
      </c>
      <c r="HX1" s="17">
        <f t="shared" si="5"/>
        <v>44120</v>
      </c>
      <c r="HY1" s="17">
        <f t="shared" si="5"/>
        <v>44121</v>
      </c>
      <c r="HZ1" s="17">
        <f t="shared" si="5"/>
        <v>44122</v>
      </c>
      <c r="IA1" s="17">
        <f t="shared" si="5"/>
        <v>44123</v>
      </c>
      <c r="IB1" s="17">
        <f t="shared" si="5"/>
        <v>44124</v>
      </c>
      <c r="IC1" s="17">
        <f t="shared" si="5"/>
        <v>44125</v>
      </c>
      <c r="ID1" s="17">
        <f t="shared" si="5"/>
        <v>44126</v>
      </c>
      <c r="IE1" s="17">
        <f t="shared" si="5"/>
        <v>44127</v>
      </c>
      <c r="IF1" s="17">
        <f t="shared" si="5"/>
        <v>44128</v>
      </c>
      <c r="IG1" s="17">
        <f t="shared" si="5"/>
        <v>44129</v>
      </c>
    </row>
    <row r="2" spans="2:241" ht="20" thickBot="1">
      <c r="B2" s="45" t="s">
        <v>65</v>
      </c>
      <c r="D2" s="77">
        <v>10</v>
      </c>
      <c r="E2" s="78"/>
      <c r="F2" s="78"/>
      <c r="G2" s="78"/>
      <c r="H2" s="78"/>
      <c r="I2" s="78"/>
      <c r="J2" s="79"/>
      <c r="K2" s="77">
        <v>11</v>
      </c>
      <c r="L2" s="78"/>
      <c r="M2" s="78"/>
      <c r="N2" s="78"/>
      <c r="O2" s="78"/>
      <c r="P2" s="78"/>
      <c r="Q2" s="79"/>
      <c r="R2" s="77">
        <v>12</v>
      </c>
      <c r="S2" s="78"/>
      <c r="T2" s="78"/>
      <c r="U2" s="78"/>
      <c r="V2" s="78"/>
      <c r="W2" s="78"/>
      <c r="X2" s="79"/>
      <c r="Y2" s="77">
        <v>13</v>
      </c>
      <c r="Z2" s="78"/>
      <c r="AA2" s="78"/>
      <c r="AB2" s="78"/>
      <c r="AC2" s="78"/>
      <c r="AD2" s="78"/>
      <c r="AE2" s="79"/>
      <c r="AF2" s="77">
        <v>14</v>
      </c>
      <c r="AG2" s="78"/>
      <c r="AH2" s="78"/>
      <c r="AI2" s="78"/>
      <c r="AJ2" s="78"/>
      <c r="AK2" s="78"/>
      <c r="AL2" s="79"/>
      <c r="AM2" s="77">
        <v>15</v>
      </c>
      <c r="AN2" s="78"/>
      <c r="AO2" s="78"/>
      <c r="AP2" s="78"/>
      <c r="AQ2" s="78"/>
      <c r="AR2" s="78"/>
      <c r="AS2" s="79"/>
      <c r="AT2" s="77">
        <v>16</v>
      </c>
      <c r="AU2" s="78"/>
      <c r="AV2" s="78"/>
      <c r="AW2" s="78"/>
      <c r="AX2" s="78"/>
      <c r="AY2" s="78"/>
      <c r="AZ2" s="79"/>
      <c r="BA2" s="74">
        <v>17</v>
      </c>
      <c r="BB2" s="75"/>
      <c r="BC2" s="75"/>
      <c r="BD2" s="75"/>
      <c r="BE2" s="75"/>
      <c r="BF2" s="75"/>
      <c r="BG2" s="76"/>
      <c r="BH2" s="74">
        <v>18</v>
      </c>
      <c r="BI2" s="75"/>
      <c r="BJ2" s="75"/>
      <c r="BK2" s="75"/>
      <c r="BL2" s="75"/>
      <c r="BM2" s="75"/>
      <c r="BN2" s="76"/>
      <c r="BO2" s="74">
        <v>19</v>
      </c>
      <c r="BP2" s="75"/>
      <c r="BQ2" s="75"/>
      <c r="BR2" s="75"/>
      <c r="BS2" s="75"/>
      <c r="BT2" s="75"/>
      <c r="BU2" s="76"/>
      <c r="BV2" s="74">
        <v>20</v>
      </c>
      <c r="BW2" s="75"/>
      <c r="BX2" s="75"/>
      <c r="BY2" s="75"/>
      <c r="BZ2" s="75"/>
      <c r="CA2" s="75"/>
      <c r="CB2" s="76"/>
      <c r="CC2" s="74">
        <v>21</v>
      </c>
      <c r="CD2" s="75"/>
      <c r="CE2" s="75"/>
      <c r="CF2" s="75"/>
      <c r="CG2" s="75"/>
      <c r="CH2" s="75"/>
      <c r="CI2" s="76"/>
      <c r="CJ2" s="74">
        <v>22</v>
      </c>
      <c r="CK2" s="75"/>
      <c r="CL2" s="75"/>
      <c r="CM2" s="75"/>
      <c r="CN2" s="75"/>
      <c r="CO2" s="75"/>
      <c r="CP2" s="76"/>
      <c r="CQ2" s="74">
        <v>23</v>
      </c>
      <c r="CR2" s="75"/>
      <c r="CS2" s="75"/>
      <c r="CT2" s="75"/>
      <c r="CU2" s="75"/>
      <c r="CV2" s="75"/>
      <c r="CW2" s="76"/>
      <c r="CX2" s="74">
        <v>24</v>
      </c>
      <c r="CY2" s="75"/>
      <c r="CZ2" s="75"/>
      <c r="DA2" s="75"/>
      <c r="DB2" s="75"/>
      <c r="DC2" s="75"/>
      <c r="DD2" s="76"/>
      <c r="DE2" s="74">
        <v>25</v>
      </c>
      <c r="DF2" s="75"/>
      <c r="DG2" s="75"/>
      <c r="DH2" s="75"/>
      <c r="DI2" s="75"/>
      <c r="DJ2" s="75"/>
      <c r="DK2" s="76"/>
      <c r="DL2" s="74">
        <v>26</v>
      </c>
      <c r="DM2" s="75"/>
      <c r="DN2" s="75"/>
      <c r="DO2" s="75"/>
      <c r="DP2" s="75"/>
      <c r="DQ2" s="75"/>
      <c r="DR2" s="76"/>
      <c r="DS2" s="74">
        <v>27</v>
      </c>
      <c r="DT2" s="75"/>
      <c r="DU2" s="75"/>
      <c r="DV2" s="75"/>
      <c r="DW2" s="75"/>
      <c r="DX2" s="75"/>
      <c r="DY2" s="76"/>
      <c r="DZ2" s="74">
        <v>28</v>
      </c>
      <c r="EA2" s="75"/>
      <c r="EB2" s="75"/>
      <c r="EC2" s="75"/>
      <c r="ED2" s="75"/>
      <c r="EE2" s="75"/>
      <c r="EF2" s="76"/>
      <c r="EG2" s="74">
        <v>29</v>
      </c>
      <c r="EH2" s="75"/>
      <c r="EI2" s="75"/>
      <c r="EJ2" s="75"/>
      <c r="EK2" s="75"/>
      <c r="EL2" s="75"/>
      <c r="EM2" s="76"/>
      <c r="EN2" s="74">
        <v>30</v>
      </c>
      <c r="EO2" s="75"/>
      <c r="EP2" s="75"/>
      <c r="EQ2" s="75"/>
      <c r="ER2" s="75"/>
      <c r="ES2" s="75"/>
      <c r="ET2" s="76"/>
      <c r="EU2" s="74">
        <v>31</v>
      </c>
      <c r="EV2" s="75"/>
      <c r="EW2" s="75"/>
      <c r="EX2" s="75"/>
      <c r="EY2" s="75"/>
      <c r="EZ2" s="75"/>
      <c r="FA2" s="76"/>
      <c r="FB2" s="74">
        <v>32</v>
      </c>
      <c r="FC2" s="75"/>
      <c r="FD2" s="75"/>
      <c r="FE2" s="75"/>
      <c r="FF2" s="75"/>
      <c r="FG2" s="75"/>
      <c r="FH2" s="76"/>
      <c r="FI2" s="74">
        <v>33</v>
      </c>
      <c r="FJ2" s="75"/>
      <c r="FK2" s="75"/>
      <c r="FL2" s="75"/>
      <c r="FM2" s="75"/>
      <c r="FN2" s="75"/>
      <c r="FO2" s="76"/>
      <c r="FP2" s="74">
        <v>34</v>
      </c>
      <c r="FQ2" s="75"/>
      <c r="FR2" s="75"/>
      <c r="FS2" s="75"/>
      <c r="FT2" s="75"/>
      <c r="FU2" s="75"/>
      <c r="FV2" s="76"/>
      <c r="FW2" s="74">
        <v>35</v>
      </c>
      <c r="FX2" s="75"/>
      <c r="FY2" s="75"/>
      <c r="FZ2" s="75"/>
      <c r="GA2" s="75"/>
      <c r="GB2" s="75"/>
      <c r="GC2" s="76"/>
      <c r="GD2" s="74">
        <v>36</v>
      </c>
      <c r="GE2" s="75"/>
      <c r="GF2" s="75"/>
      <c r="GG2" s="75"/>
      <c r="GH2" s="75"/>
      <c r="GI2" s="75"/>
      <c r="GJ2" s="76"/>
      <c r="GK2" s="74">
        <v>37</v>
      </c>
      <c r="GL2" s="75"/>
      <c r="GM2" s="75"/>
      <c r="GN2" s="75"/>
      <c r="GO2" s="75"/>
      <c r="GP2" s="75"/>
      <c r="GQ2" s="76"/>
      <c r="GR2" s="74">
        <v>38</v>
      </c>
      <c r="GS2" s="75"/>
      <c r="GT2" s="75"/>
      <c r="GU2" s="75"/>
      <c r="GV2" s="75"/>
      <c r="GW2" s="75"/>
      <c r="GX2" s="76"/>
      <c r="GY2" s="74">
        <v>39</v>
      </c>
      <c r="GZ2" s="75"/>
      <c r="HA2" s="75"/>
      <c r="HB2" s="75"/>
      <c r="HC2" s="75"/>
      <c r="HD2" s="75"/>
      <c r="HE2" s="76"/>
      <c r="HF2" s="74">
        <v>40</v>
      </c>
      <c r="HG2" s="75"/>
      <c r="HH2" s="75"/>
      <c r="HI2" s="75"/>
      <c r="HJ2" s="75"/>
      <c r="HK2" s="75"/>
      <c r="HL2" s="76"/>
      <c r="HM2" s="74">
        <v>41</v>
      </c>
      <c r="HN2" s="75"/>
      <c r="HO2" s="75"/>
      <c r="HP2" s="75"/>
      <c r="HQ2" s="75"/>
      <c r="HR2" s="75"/>
      <c r="HS2" s="76"/>
      <c r="HT2" s="74">
        <v>42</v>
      </c>
      <c r="HU2" s="75"/>
      <c r="HV2" s="75"/>
      <c r="HW2" s="75"/>
      <c r="HX2" s="75"/>
      <c r="HY2" s="75"/>
      <c r="HZ2" s="76"/>
      <c r="IA2" s="74">
        <v>43</v>
      </c>
      <c r="IB2" s="75"/>
      <c r="IC2" s="75"/>
      <c r="ID2" s="75"/>
      <c r="IE2" s="75"/>
      <c r="IF2" s="75"/>
      <c r="IG2" s="76"/>
    </row>
    <row r="3" spans="2:241">
      <c r="B3" s="32" t="s">
        <v>66</v>
      </c>
      <c r="D3" s="18">
        <v>0</v>
      </c>
      <c r="E3" s="16">
        <v>1</v>
      </c>
      <c r="F3" s="16">
        <f t="shared" ref="F3:BQ3" si="6">E3+1</f>
        <v>2</v>
      </c>
      <c r="G3" s="16">
        <f t="shared" si="6"/>
        <v>3</v>
      </c>
      <c r="H3" s="16">
        <f t="shared" si="6"/>
        <v>4</v>
      </c>
      <c r="I3" s="16">
        <f t="shared" si="6"/>
        <v>5</v>
      </c>
      <c r="J3" s="16">
        <f t="shared" si="6"/>
        <v>6</v>
      </c>
      <c r="K3" s="16">
        <f t="shared" si="6"/>
        <v>7</v>
      </c>
      <c r="L3" s="16">
        <f t="shared" si="6"/>
        <v>8</v>
      </c>
      <c r="M3" s="16">
        <f t="shared" si="6"/>
        <v>9</v>
      </c>
      <c r="N3" s="16">
        <f t="shared" si="6"/>
        <v>10</v>
      </c>
      <c r="O3" s="16">
        <f t="shared" si="6"/>
        <v>11</v>
      </c>
      <c r="P3" s="16">
        <f t="shared" si="6"/>
        <v>12</v>
      </c>
      <c r="Q3" s="16">
        <f t="shared" si="6"/>
        <v>13</v>
      </c>
      <c r="R3" s="16">
        <f t="shared" si="6"/>
        <v>14</v>
      </c>
      <c r="S3" s="16">
        <f t="shared" si="6"/>
        <v>15</v>
      </c>
      <c r="T3" s="16">
        <f t="shared" si="6"/>
        <v>16</v>
      </c>
      <c r="U3" s="16">
        <f t="shared" si="6"/>
        <v>17</v>
      </c>
      <c r="V3" s="16">
        <f t="shared" si="6"/>
        <v>18</v>
      </c>
      <c r="W3" s="16">
        <f t="shared" si="6"/>
        <v>19</v>
      </c>
      <c r="X3" s="14">
        <f t="shared" si="6"/>
        <v>20</v>
      </c>
      <c r="Y3" s="14">
        <f t="shared" si="6"/>
        <v>21</v>
      </c>
      <c r="Z3" s="14">
        <f t="shared" si="6"/>
        <v>22</v>
      </c>
      <c r="AA3" s="14">
        <f t="shared" si="6"/>
        <v>23</v>
      </c>
      <c r="AB3" s="14">
        <f t="shared" si="6"/>
        <v>24</v>
      </c>
      <c r="AC3" s="14">
        <f t="shared" si="6"/>
        <v>25</v>
      </c>
      <c r="AD3" s="14">
        <f t="shared" si="6"/>
        <v>26</v>
      </c>
      <c r="AE3" s="14">
        <f t="shared" si="6"/>
        <v>27</v>
      </c>
      <c r="AF3" s="14">
        <f t="shared" si="6"/>
        <v>28</v>
      </c>
      <c r="AG3" s="14">
        <f t="shared" si="6"/>
        <v>29</v>
      </c>
      <c r="AH3" s="14">
        <f t="shared" si="6"/>
        <v>30</v>
      </c>
      <c r="AI3" s="14">
        <f t="shared" si="6"/>
        <v>31</v>
      </c>
      <c r="AJ3" s="14">
        <f t="shared" si="6"/>
        <v>32</v>
      </c>
      <c r="AK3" s="14">
        <f t="shared" si="6"/>
        <v>33</v>
      </c>
      <c r="AL3" s="14">
        <f t="shared" si="6"/>
        <v>34</v>
      </c>
      <c r="AM3" s="14">
        <f t="shared" si="6"/>
        <v>35</v>
      </c>
      <c r="AN3" s="14">
        <f t="shared" si="6"/>
        <v>36</v>
      </c>
      <c r="AO3" s="14">
        <f t="shared" si="6"/>
        <v>37</v>
      </c>
      <c r="AP3" s="14">
        <f t="shared" si="6"/>
        <v>38</v>
      </c>
      <c r="AQ3" s="14">
        <f t="shared" si="6"/>
        <v>39</v>
      </c>
      <c r="AR3" s="14">
        <f t="shared" si="6"/>
        <v>40</v>
      </c>
      <c r="AS3" s="14">
        <f t="shared" si="6"/>
        <v>41</v>
      </c>
      <c r="AT3" s="14">
        <f t="shared" si="6"/>
        <v>42</v>
      </c>
      <c r="AU3" s="14">
        <f t="shared" si="6"/>
        <v>43</v>
      </c>
      <c r="AV3" s="14">
        <f t="shared" si="6"/>
        <v>44</v>
      </c>
      <c r="AW3" s="14">
        <f t="shared" si="6"/>
        <v>45</v>
      </c>
      <c r="AX3" s="14">
        <f t="shared" si="6"/>
        <v>46</v>
      </c>
      <c r="AY3" s="14">
        <f t="shared" si="6"/>
        <v>47</v>
      </c>
      <c r="AZ3" s="14">
        <f t="shared" si="6"/>
        <v>48</v>
      </c>
      <c r="BA3" s="14">
        <f t="shared" si="6"/>
        <v>49</v>
      </c>
      <c r="BB3" s="14">
        <f t="shared" si="6"/>
        <v>50</v>
      </c>
      <c r="BC3" s="14">
        <f t="shared" si="6"/>
        <v>51</v>
      </c>
      <c r="BD3" s="14">
        <f t="shared" si="6"/>
        <v>52</v>
      </c>
      <c r="BE3" s="14">
        <f t="shared" si="6"/>
        <v>53</v>
      </c>
      <c r="BF3" s="14">
        <f t="shared" si="6"/>
        <v>54</v>
      </c>
      <c r="BG3" s="14">
        <f t="shared" si="6"/>
        <v>55</v>
      </c>
      <c r="BH3" s="14">
        <f t="shared" si="6"/>
        <v>56</v>
      </c>
      <c r="BI3" s="14">
        <f t="shared" si="6"/>
        <v>57</v>
      </c>
      <c r="BJ3" s="14">
        <f t="shared" si="6"/>
        <v>58</v>
      </c>
      <c r="BK3" s="14">
        <f t="shared" si="6"/>
        <v>59</v>
      </c>
      <c r="BL3" s="14">
        <f t="shared" si="6"/>
        <v>60</v>
      </c>
      <c r="BM3" s="14">
        <f t="shared" si="6"/>
        <v>61</v>
      </c>
      <c r="BN3" s="14">
        <f t="shared" si="6"/>
        <v>62</v>
      </c>
      <c r="BO3" s="14">
        <f t="shared" si="6"/>
        <v>63</v>
      </c>
      <c r="BP3" s="14">
        <f t="shared" si="6"/>
        <v>64</v>
      </c>
      <c r="BQ3" s="14">
        <f t="shared" si="6"/>
        <v>65</v>
      </c>
      <c r="BR3" s="14">
        <f t="shared" ref="BR3:CB3" si="7">BQ3+1</f>
        <v>66</v>
      </c>
      <c r="BS3" s="14">
        <f t="shared" si="7"/>
        <v>67</v>
      </c>
      <c r="BT3" s="14">
        <f t="shared" si="7"/>
        <v>68</v>
      </c>
      <c r="BU3" s="14">
        <f t="shared" si="7"/>
        <v>69</v>
      </c>
      <c r="BV3" s="14">
        <f t="shared" si="7"/>
        <v>70</v>
      </c>
      <c r="BW3" s="14">
        <f t="shared" si="7"/>
        <v>71</v>
      </c>
      <c r="BX3" s="14">
        <f t="shared" si="7"/>
        <v>72</v>
      </c>
      <c r="BY3" s="14">
        <f t="shared" si="7"/>
        <v>73</v>
      </c>
      <c r="BZ3" s="14">
        <f t="shared" si="7"/>
        <v>74</v>
      </c>
      <c r="CA3" s="14">
        <f t="shared" si="7"/>
        <v>75</v>
      </c>
      <c r="CB3" s="14">
        <f t="shared" si="7"/>
        <v>76</v>
      </c>
      <c r="CC3" s="14">
        <f t="shared" ref="CC3:DH3" si="8">CB3+1</f>
        <v>77</v>
      </c>
      <c r="CD3" s="14">
        <f t="shared" si="8"/>
        <v>78</v>
      </c>
      <c r="CE3" s="14">
        <f t="shared" si="8"/>
        <v>79</v>
      </c>
      <c r="CF3" s="14">
        <f t="shared" si="8"/>
        <v>80</v>
      </c>
      <c r="CG3" s="14">
        <f t="shared" si="8"/>
        <v>81</v>
      </c>
      <c r="CH3" s="14">
        <f t="shared" si="8"/>
        <v>82</v>
      </c>
      <c r="CI3" s="14">
        <f t="shared" si="8"/>
        <v>83</v>
      </c>
      <c r="CJ3" s="14">
        <f t="shared" si="8"/>
        <v>84</v>
      </c>
      <c r="CK3" s="14">
        <f t="shared" si="8"/>
        <v>85</v>
      </c>
      <c r="CL3" s="14">
        <f t="shared" si="8"/>
        <v>86</v>
      </c>
      <c r="CM3" s="14">
        <f t="shared" si="8"/>
        <v>87</v>
      </c>
      <c r="CN3" s="14">
        <f t="shared" si="8"/>
        <v>88</v>
      </c>
      <c r="CO3" s="14">
        <f t="shared" si="8"/>
        <v>89</v>
      </c>
      <c r="CP3" s="14">
        <f t="shared" si="8"/>
        <v>90</v>
      </c>
      <c r="CQ3" s="14">
        <f t="shared" si="8"/>
        <v>91</v>
      </c>
      <c r="CR3" s="14">
        <f t="shared" si="8"/>
        <v>92</v>
      </c>
      <c r="CS3" s="14">
        <f t="shared" si="8"/>
        <v>93</v>
      </c>
      <c r="CT3" s="14">
        <f t="shared" si="8"/>
        <v>94</v>
      </c>
      <c r="CU3" s="14">
        <f t="shared" si="8"/>
        <v>95</v>
      </c>
      <c r="CV3" s="14">
        <f t="shared" si="8"/>
        <v>96</v>
      </c>
      <c r="CW3" s="14">
        <f t="shared" si="8"/>
        <v>97</v>
      </c>
      <c r="CX3" s="14">
        <f t="shared" si="8"/>
        <v>98</v>
      </c>
      <c r="CY3" s="14">
        <f t="shared" si="8"/>
        <v>99</v>
      </c>
      <c r="CZ3" s="14">
        <f t="shared" si="8"/>
        <v>100</v>
      </c>
      <c r="DA3" s="14">
        <f t="shared" si="8"/>
        <v>101</v>
      </c>
      <c r="DB3" s="14">
        <f t="shared" si="8"/>
        <v>102</v>
      </c>
      <c r="DC3" s="14">
        <f t="shared" si="8"/>
        <v>103</v>
      </c>
      <c r="DD3" s="14">
        <f t="shared" si="8"/>
        <v>104</v>
      </c>
      <c r="DE3" s="14">
        <f t="shared" si="8"/>
        <v>105</v>
      </c>
      <c r="DF3" s="14">
        <f t="shared" si="8"/>
        <v>106</v>
      </c>
      <c r="DG3" s="14">
        <f t="shared" si="8"/>
        <v>107</v>
      </c>
      <c r="DH3" s="14">
        <f t="shared" si="8"/>
        <v>108</v>
      </c>
      <c r="DI3" s="14">
        <f t="shared" ref="DI3:EN3" si="9">DH3+1</f>
        <v>109</v>
      </c>
      <c r="DJ3" s="14">
        <f t="shared" si="9"/>
        <v>110</v>
      </c>
      <c r="DK3" s="14">
        <f t="shared" si="9"/>
        <v>111</v>
      </c>
      <c r="DL3" s="14">
        <f t="shared" si="9"/>
        <v>112</v>
      </c>
      <c r="DM3" s="14">
        <f t="shared" si="9"/>
        <v>113</v>
      </c>
      <c r="DN3" s="14">
        <f t="shared" si="9"/>
        <v>114</v>
      </c>
      <c r="DO3" s="14">
        <f t="shared" si="9"/>
        <v>115</v>
      </c>
      <c r="DP3" s="14">
        <f t="shared" si="9"/>
        <v>116</v>
      </c>
      <c r="DQ3" s="14">
        <f t="shared" si="9"/>
        <v>117</v>
      </c>
      <c r="DR3" s="14">
        <f t="shared" si="9"/>
        <v>118</v>
      </c>
      <c r="DS3" s="14">
        <f t="shared" si="9"/>
        <v>119</v>
      </c>
      <c r="DT3" s="14">
        <f t="shared" si="9"/>
        <v>120</v>
      </c>
      <c r="DU3" s="14">
        <f t="shared" si="9"/>
        <v>121</v>
      </c>
      <c r="DV3" s="14">
        <f t="shared" si="9"/>
        <v>122</v>
      </c>
      <c r="DW3" s="14">
        <f t="shared" si="9"/>
        <v>123</v>
      </c>
      <c r="DX3" s="14">
        <f t="shared" si="9"/>
        <v>124</v>
      </c>
      <c r="DY3" s="14">
        <f t="shared" si="9"/>
        <v>125</v>
      </c>
      <c r="DZ3" s="14">
        <f t="shared" si="9"/>
        <v>126</v>
      </c>
      <c r="EA3" s="14">
        <f t="shared" si="9"/>
        <v>127</v>
      </c>
      <c r="EB3" s="14">
        <f t="shared" si="9"/>
        <v>128</v>
      </c>
      <c r="EC3" s="14">
        <f t="shared" si="9"/>
        <v>129</v>
      </c>
      <c r="ED3" s="14">
        <f t="shared" si="9"/>
        <v>130</v>
      </c>
      <c r="EE3" s="14">
        <f t="shared" si="9"/>
        <v>131</v>
      </c>
      <c r="EF3" s="14">
        <f t="shared" si="9"/>
        <v>132</v>
      </c>
      <c r="EG3" s="14">
        <f t="shared" si="9"/>
        <v>133</v>
      </c>
      <c r="EH3" s="14">
        <f t="shared" si="9"/>
        <v>134</v>
      </c>
      <c r="EI3" s="14">
        <f t="shared" si="9"/>
        <v>135</v>
      </c>
      <c r="EJ3" s="14">
        <f t="shared" si="9"/>
        <v>136</v>
      </c>
      <c r="EK3" s="14">
        <f t="shared" si="9"/>
        <v>137</v>
      </c>
      <c r="EL3" s="14">
        <f t="shared" si="9"/>
        <v>138</v>
      </c>
      <c r="EM3" s="14">
        <f t="shared" si="9"/>
        <v>139</v>
      </c>
      <c r="EN3" s="14">
        <f t="shared" si="9"/>
        <v>140</v>
      </c>
      <c r="EO3" s="14">
        <f t="shared" ref="EO3:FT3" si="10">EN3+1</f>
        <v>141</v>
      </c>
      <c r="EP3" s="14">
        <f t="shared" si="10"/>
        <v>142</v>
      </c>
      <c r="EQ3" s="14">
        <f t="shared" si="10"/>
        <v>143</v>
      </c>
      <c r="ER3" s="14">
        <f t="shared" si="10"/>
        <v>144</v>
      </c>
      <c r="ES3" s="14">
        <f t="shared" si="10"/>
        <v>145</v>
      </c>
      <c r="ET3" s="14">
        <f t="shared" si="10"/>
        <v>146</v>
      </c>
      <c r="EU3" s="14">
        <f t="shared" si="10"/>
        <v>147</v>
      </c>
      <c r="EV3" s="14">
        <f t="shared" si="10"/>
        <v>148</v>
      </c>
      <c r="EW3" s="14">
        <f t="shared" si="10"/>
        <v>149</v>
      </c>
      <c r="EX3" s="14">
        <f t="shared" si="10"/>
        <v>150</v>
      </c>
      <c r="EY3" s="14">
        <f t="shared" si="10"/>
        <v>151</v>
      </c>
      <c r="EZ3" s="14">
        <f t="shared" si="10"/>
        <v>152</v>
      </c>
      <c r="FA3" s="14">
        <f t="shared" si="10"/>
        <v>153</v>
      </c>
      <c r="FB3" s="14">
        <f t="shared" si="10"/>
        <v>154</v>
      </c>
      <c r="FC3" s="14">
        <f t="shared" si="10"/>
        <v>155</v>
      </c>
      <c r="FD3" s="14">
        <f t="shared" si="10"/>
        <v>156</v>
      </c>
      <c r="FE3" s="14">
        <f t="shared" si="10"/>
        <v>157</v>
      </c>
      <c r="FF3" s="14">
        <f t="shared" si="10"/>
        <v>158</v>
      </c>
      <c r="FG3" s="14">
        <f t="shared" si="10"/>
        <v>159</v>
      </c>
      <c r="FH3" s="14">
        <f t="shared" si="10"/>
        <v>160</v>
      </c>
      <c r="FI3" s="14">
        <f t="shared" si="10"/>
        <v>161</v>
      </c>
      <c r="FJ3" s="14">
        <f t="shared" si="10"/>
        <v>162</v>
      </c>
      <c r="FK3" s="14">
        <f t="shared" si="10"/>
        <v>163</v>
      </c>
      <c r="FL3" s="14">
        <f t="shared" si="10"/>
        <v>164</v>
      </c>
      <c r="FM3" s="14">
        <f t="shared" si="10"/>
        <v>165</v>
      </c>
      <c r="FN3" s="14">
        <f t="shared" si="10"/>
        <v>166</v>
      </c>
      <c r="FO3" s="14">
        <f t="shared" si="10"/>
        <v>167</v>
      </c>
      <c r="FP3" s="14">
        <f t="shared" si="10"/>
        <v>168</v>
      </c>
      <c r="FQ3" s="14">
        <f t="shared" si="10"/>
        <v>169</v>
      </c>
      <c r="FR3" s="14">
        <f t="shared" si="10"/>
        <v>170</v>
      </c>
      <c r="FS3" s="14">
        <f t="shared" si="10"/>
        <v>171</v>
      </c>
      <c r="FT3" s="14">
        <f t="shared" si="10"/>
        <v>172</v>
      </c>
      <c r="FU3" s="14">
        <f t="shared" ref="FU3:GZ3" si="11">FT3+1</f>
        <v>173</v>
      </c>
      <c r="FV3" s="14">
        <f t="shared" si="11"/>
        <v>174</v>
      </c>
      <c r="FW3" s="14">
        <f t="shared" si="11"/>
        <v>175</v>
      </c>
      <c r="FX3" s="14">
        <f t="shared" si="11"/>
        <v>176</v>
      </c>
      <c r="FY3" s="14">
        <f t="shared" si="11"/>
        <v>177</v>
      </c>
      <c r="FZ3" s="14">
        <f t="shared" si="11"/>
        <v>178</v>
      </c>
      <c r="GA3" s="14">
        <f t="shared" si="11"/>
        <v>179</v>
      </c>
      <c r="GB3" s="14">
        <f t="shared" si="11"/>
        <v>180</v>
      </c>
      <c r="GC3" s="14">
        <f t="shared" si="11"/>
        <v>181</v>
      </c>
      <c r="GD3" s="14">
        <f t="shared" si="11"/>
        <v>182</v>
      </c>
      <c r="GE3" s="14">
        <f t="shared" si="11"/>
        <v>183</v>
      </c>
      <c r="GF3" s="14">
        <f t="shared" si="11"/>
        <v>184</v>
      </c>
      <c r="GG3" s="14">
        <f t="shared" si="11"/>
        <v>185</v>
      </c>
      <c r="GH3" s="14">
        <f t="shared" si="11"/>
        <v>186</v>
      </c>
      <c r="GI3" s="14">
        <f t="shared" si="11"/>
        <v>187</v>
      </c>
      <c r="GJ3" s="14">
        <f t="shared" si="11"/>
        <v>188</v>
      </c>
      <c r="GK3" s="14">
        <f t="shared" si="11"/>
        <v>189</v>
      </c>
      <c r="GL3" s="14">
        <f t="shared" si="11"/>
        <v>190</v>
      </c>
      <c r="GM3" s="14">
        <f t="shared" si="11"/>
        <v>191</v>
      </c>
      <c r="GN3" s="14">
        <f t="shared" si="11"/>
        <v>192</v>
      </c>
      <c r="GO3" s="14">
        <f t="shared" si="11"/>
        <v>193</v>
      </c>
      <c r="GP3" s="14">
        <f t="shared" si="11"/>
        <v>194</v>
      </c>
      <c r="GQ3" s="14">
        <f t="shared" si="11"/>
        <v>195</v>
      </c>
      <c r="GR3" s="14">
        <f t="shared" si="11"/>
        <v>196</v>
      </c>
      <c r="GS3" s="14">
        <f t="shared" si="11"/>
        <v>197</v>
      </c>
      <c r="GT3" s="14">
        <f t="shared" si="11"/>
        <v>198</v>
      </c>
      <c r="GU3" s="14">
        <f t="shared" si="11"/>
        <v>199</v>
      </c>
      <c r="GV3" s="14">
        <f t="shared" si="11"/>
        <v>200</v>
      </c>
      <c r="GW3" s="14">
        <f t="shared" si="11"/>
        <v>201</v>
      </c>
      <c r="GX3" s="14">
        <f t="shared" si="11"/>
        <v>202</v>
      </c>
      <c r="GY3" s="14">
        <f t="shared" si="11"/>
        <v>203</v>
      </c>
      <c r="GZ3" s="14">
        <f t="shared" si="11"/>
        <v>204</v>
      </c>
      <c r="HA3" s="14">
        <f t="shared" ref="HA3:IG3" si="12">GZ3+1</f>
        <v>205</v>
      </c>
      <c r="HB3" s="14">
        <f t="shared" si="12"/>
        <v>206</v>
      </c>
      <c r="HC3" s="14">
        <f t="shared" si="12"/>
        <v>207</v>
      </c>
      <c r="HD3" s="14">
        <f t="shared" si="12"/>
        <v>208</v>
      </c>
      <c r="HE3" s="14">
        <f t="shared" si="12"/>
        <v>209</v>
      </c>
      <c r="HF3" s="14">
        <f t="shared" si="12"/>
        <v>210</v>
      </c>
      <c r="HG3" s="14">
        <f t="shared" si="12"/>
        <v>211</v>
      </c>
      <c r="HH3" s="14">
        <f t="shared" si="12"/>
        <v>212</v>
      </c>
      <c r="HI3" s="14">
        <f t="shared" si="12"/>
        <v>213</v>
      </c>
      <c r="HJ3" s="14">
        <f t="shared" si="12"/>
        <v>214</v>
      </c>
      <c r="HK3" s="14">
        <f t="shared" si="12"/>
        <v>215</v>
      </c>
      <c r="HL3" s="14">
        <f t="shared" si="12"/>
        <v>216</v>
      </c>
      <c r="HM3" s="14">
        <f t="shared" si="12"/>
        <v>217</v>
      </c>
      <c r="HN3" s="14">
        <f t="shared" si="12"/>
        <v>218</v>
      </c>
      <c r="HO3" s="14">
        <f t="shared" si="12"/>
        <v>219</v>
      </c>
      <c r="HP3" s="14">
        <f t="shared" si="12"/>
        <v>220</v>
      </c>
      <c r="HQ3" s="14">
        <f t="shared" si="12"/>
        <v>221</v>
      </c>
      <c r="HR3" s="14">
        <f t="shared" si="12"/>
        <v>222</v>
      </c>
      <c r="HS3" s="14">
        <f t="shared" si="12"/>
        <v>223</v>
      </c>
      <c r="HT3" s="14">
        <f t="shared" si="12"/>
        <v>224</v>
      </c>
      <c r="HU3" s="14">
        <f t="shared" si="12"/>
        <v>225</v>
      </c>
      <c r="HV3" s="14">
        <f t="shared" si="12"/>
        <v>226</v>
      </c>
      <c r="HW3" s="14">
        <f t="shared" si="12"/>
        <v>227</v>
      </c>
      <c r="HX3" s="14">
        <f t="shared" si="12"/>
        <v>228</v>
      </c>
      <c r="HY3" s="14">
        <f t="shared" si="12"/>
        <v>229</v>
      </c>
      <c r="HZ3" s="14">
        <f t="shared" si="12"/>
        <v>230</v>
      </c>
      <c r="IA3" s="14">
        <f t="shared" si="12"/>
        <v>231</v>
      </c>
      <c r="IB3" s="14">
        <f t="shared" si="12"/>
        <v>232</v>
      </c>
      <c r="IC3" s="14">
        <f t="shared" si="12"/>
        <v>233</v>
      </c>
      <c r="ID3" s="14">
        <f t="shared" si="12"/>
        <v>234</v>
      </c>
      <c r="IE3" s="14">
        <f t="shared" si="12"/>
        <v>235</v>
      </c>
      <c r="IF3" s="14">
        <f t="shared" si="12"/>
        <v>236</v>
      </c>
      <c r="IG3" s="14">
        <f t="shared" si="12"/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1" customFormat="1" ht="20" thickBot="1">
      <c r="B5" s="39" t="s">
        <v>67</v>
      </c>
      <c r="C5" s="40"/>
      <c r="D5" s="39"/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  <c r="P5" s="39">
        <v>0</v>
      </c>
      <c r="Q5" s="39">
        <v>0</v>
      </c>
      <c r="R5" s="39">
        <v>2203</v>
      </c>
      <c r="S5" s="39">
        <v>3259</v>
      </c>
      <c r="T5" s="39">
        <v>4074</v>
      </c>
      <c r="U5" s="39">
        <v>4788</v>
      </c>
      <c r="V5" s="39">
        <v>5862</v>
      </c>
      <c r="W5" s="39">
        <v>7515</v>
      </c>
      <c r="X5" s="39">
        <v>9027</v>
      </c>
      <c r="Y5" s="39">
        <v>10212</v>
      </c>
      <c r="Z5" s="39">
        <v>11329</v>
      </c>
      <c r="AA5" s="39">
        <v>16569</v>
      </c>
      <c r="AB5" s="39">
        <v>16718</v>
      </c>
      <c r="AC5" s="39">
        <v>17168</v>
      </c>
      <c r="AD5" s="39">
        <v>22646</v>
      </c>
      <c r="AE5" s="39">
        <v>26572</v>
      </c>
      <c r="AF5" s="39">
        <v>32953</v>
      </c>
      <c r="AG5" s="39">
        <v>40033</v>
      </c>
      <c r="AH5" s="39">
        <v>46249</v>
      </c>
      <c r="AI5" s="39">
        <v>52903</v>
      </c>
      <c r="AJ5" s="39">
        <v>59099</v>
      </c>
      <c r="AK5" s="39">
        <v>65045</v>
      </c>
      <c r="AL5" s="39">
        <v>70130</v>
      </c>
      <c r="AM5" s="39">
        <v>75564</v>
      </c>
      <c r="AN5" s="39">
        <v>82846</v>
      </c>
      <c r="AO5" s="39">
        <v>85842</v>
      </c>
      <c r="AP5" s="39">
        <v>97401</v>
      </c>
      <c r="AQ5" s="39">
        <v>123583</v>
      </c>
      <c r="AR5" s="39">
        <v>110352</v>
      </c>
      <c r="AS5" s="39">
        <v>116047</v>
      </c>
      <c r="AT5" s="39">
        <v>118986</v>
      </c>
      <c r="AU5" s="39">
        <v>122592</v>
      </c>
      <c r="AV5" s="39">
        <v>128653</v>
      </c>
      <c r="AW5" s="39">
        <v>131976</v>
      </c>
      <c r="AX5" s="39">
        <v>135113</v>
      </c>
      <c r="AY5" s="39">
        <v>137860</v>
      </c>
      <c r="AZ5" s="39">
        <v>162439</v>
      </c>
      <c r="BA5" s="39">
        <v>172751</v>
      </c>
      <c r="BB5" s="39">
        <v>176381</v>
      </c>
      <c r="BC5" s="39">
        <v>185101</v>
      </c>
      <c r="BD5" s="39">
        <v>193447</v>
      </c>
      <c r="BE5" s="39">
        <v>200219</v>
      </c>
      <c r="BF5" s="39">
        <v>203562</v>
      </c>
      <c r="BG5" s="39">
        <v>207873</v>
      </c>
      <c r="BH5" s="39">
        <v>208453</v>
      </c>
      <c r="BI5" s="39">
        <v>211180</v>
      </c>
      <c r="BJ5" s="39">
        <v>215325</v>
      </c>
      <c r="BK5" s="39">
        <v>218857</v>
      </c>
      <c r="BL5" s="39">
        <v>222090</v>
      </c>
      <c r="BM5" s="39">
        <v>223777</v>
      </c>
      <c r="BN5" s="39">
        <v>223916</v>
      </c>
      <c r="BO5" s="39">
        <v>226226</v>
      </c>
      <c r="BP5" s="39">
        <v>230115</v>
      </c>
      <c r="BQ5" s="39">
        <v>233367</v>
      </c>
      <c r="BR5" s="39">
        <v>236191</v>
      </c>
      <c r="BS5" s="39">
        <v>239014</v>
      </c>
      <c r="BT5" s="39">
        <v>242082</v>
      </c>
      <c r="BU5" s="39">
        <v>244201</v>
      </c>
      <c r="BV5" s="39">
        <v>245832</v>
      </c>
      <c r="BW5" s="39">
        <v>249301</v>
      </c>
      <c r="BX5" s="39">
        <v>252143</v>
      </c>
      <c r="BY5" s="39">
        <v>255209</v>
      </c>
      <c r="BZ5" s="39">
        <v>258004</v>
      </c>
      <c r="CA5" s="39">
        <v>260499</v>
      </c>
      <c r="CB5" s="39">
        <v>262269</v>
      </c>
      <c r="CC5" s="39">
        <v>263980</v>
      </c>
      <c r="CD5" s="39">
        <v>266720</v>
      </c>
      <c r="CE5" s="39">
        <v>269160</v>
      </c>
      <c r="CF5" s="39">
        <v>271774</v>
      </c>
      <c r="CG5" s="39">
        <v>273714</v>
      </c>
      <c r="CH5" s="39">
        <v>275805</v>
      </c>
      <c r="CI5" s="39">
        <v>277728</v>
      </c>
      <c r="CJ5" s="39">
        <v>278536</v>
      </c>
      <c r="CK5" s="39">
        <v>281064</v>
      </c>
      <c r="CL5" s="39">
        <v>283186</v>
      </c>
      <c r="CM5" s="39">
        <v>285904</v>
      </c>
      <c r="CN5" s="39">
        <v>287776</v>
      </c>
      <c r="CO5" s="39">
        <v>289326</v>
      </c>
      <c r="CP5" s="39">
        <v>290510</v>
      </c>
      <c r="CQ5" s="39">
        <v>291858</v>
      </c>
      <c r="CR5" s="39">
        <v>294112</v>
      </c>
      <c r="CS5" s="39">
        <v>295889</v>
      </c>
      <c r="CT5" s="39">
        <v>297773</v>
      </c>
      <c r="CU5" s="39">
        <v>299318</v>
      </c>
      <c r="CV5" s="39">
        <v>301169</v>
      </c>
      <c r="CW5" s="39">
        <v>302455</v>
      </c>
      <c r="CX5" s="39">
        <v>302136</v>
      </c>
      <c r="CY5" s="39">
        <v>305136</v>
      </c>
      <c r="CZ5" s="39">
        <v>306893</v>
      </c>
      <c r="DA5" s="39">
        <v>308023</v>
      </c>
      <c r="DB5" s="39">
        <v>309037</v>
      </c>
      <c r="DC5" s="39">
        <v>310858</v>
      </c>
      <c r="DD5" s="39">
        <v>311922</v>
      </c>
      <c r="DE5" s="39">
        <v>312780</v>
      </c>
      <c r="DF5" s="39">
        <v>314526</v>
      </c>
      <c r="DG5" s="39">
        <v>316188</v>
      </c>
      <c r="DH5" s="39">
        <v>317865</v>
      </c>
      <c r="DI5" s="39">
        <v>319585</v>
      </c>
      <c r="DJ5" s="39">
        <v>321236</v>
      </c>
      <c r="DK5" s="39">
        <v>322174</v>
      </c>
      <c r="DL5" s="39">
        <v>323131</v>
      </c>
      <c r="DM5" s="39">
        <v>325281</v>
      </c>
      <c r="DN5" s="39">
        <v>327277</v>
      </c>
      <c r="DO5" s="39">
        <v>329085</v>
      </c>
      <c r="DP5" s="39">
        <v>330866</v>
      </c>
      <c r="DQ5" s="39">
        <v>332674</v>
      </c>
      <c r="DR5" s="39">
        <v>333658</v>
      </c>
      <c r="DS5" s="39">
        <v>334663</v>
      </c>
      <c r="DT5" s="39">
        <v>336881</v>
      </c>
      <c r="DU5" s="39">
        <v>338914</v>
      </c>
      <c r="DV5" s="39">
        <v>340811</v>
      </c>
      <c r="DW5" s="39">
        <v>342891</v>
      </c>
      <c r="DX5" s="39">
        <v>344297</v>
      </c>
      <c r="DY5" s="39">
        <v>345336</v>
      </c>
      <c r="DZ5" s="39">
        <v>346340</v>
      </c>
      <c r="EA5" s="39">
        <v>348810</v>
      </c>
      <c r="EB5" s="39">
        <v>350166</v>
      </c>
      <c r="EC5" s="39">
        <v>352165</v>
      </c>
      <c r="ED5" s="39">
        <v>353991</v>
      </c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</row>
    <row r="6" spans="2:241">
      <c r="B6" s="22" t="s">
        <v>69</v>
      </c>
      <c r="D6" s="24"/>
      <c r="E6" s="24" t="s">
        <v>63</v>
      </c>
      <c r="F6" s="24" t="s">
        <v>63</v>
      </c>
      <c r="G6" s="24" t="s">
        <v>63</v>
      </c>
      <c r="H6" s="24" t="s">
        <v>63</v>
      </c>
      <c r="I6" s="24" t="s">
        <v>63</v>
      </c>
      <c r="J6" s="24" t="s">
        <v>63</v>
      </c>
      <c r="K6" s="24" t="s">
        <v>63</v>
      </c>
      <c r="L6" s="24" t="s">
        <v>63</v>
      </c>
      <c r="M6" s="24" t="s">
        <v>63</v>
      </c>
      <c r="N6" s="24" t="s">
        <v>63</v>
      </c>
      <c r="O6" s="24" t="s">
        <v>63</v>
      </c>
      <c r="P6" s="24" t="s">
        <v>63</v>
      </c>
      <c r="Q6" s="24" t="s">
        <v>63</v>
      </c>
      <c r="R6" s="24" t="s">
        <v>63</v>
      </c>
      <c r="S6" s="24">
        <f t="shared" ref="S6:AX6" si="13">(S5/R5)-1</f>
        <v>0.47934634589196556</v>
      </c>
      <c r="T6" s="24">
        <f t="shared" si="13"/>
        <v>0.25007671064743797</v>
      </c>
      <c r="U6" s="24">
        <f t="shared" si="13"/>
        <v>0.17525773195876293</v>
      </c>
      <c r="V6" s="24">
        <f t="shared" si="13"/>
        <v>0.22431077694235579</v>
      </c>
      <c r="W6" s="24">
        <f t="shared" si="13"/>
        <v>0.28198567041965195</v>
      </c>
      <c r="X6" s="24">
        <f t="shared" si="13"/>
        <v>0.20119760479041915</v>
      </c>
      <c r="Y6" s="24">
        <f t="shared" si="13"/>
        <v>0.13127284812229978</v>
      </c>
      <c r="Z6" s="24">
        <f t="shared" si="13"/>
        <v>0.10938112025068536</v>
      </c>
      <c r="AA6" s="24">
        <f t="shared" si="13"/>
        <v>0.46252979080236556</v>
      </c>
      <c r="AB6" s="24">
        <f t="shared" si="13"/>
        <v>8.9926972056248999E-3</v>
      </c>
      <c r="AC6" s="24">
        <f t="shared" si="13"/>
        <v>2.6917095346333353E-2</v>
      </c>
      <c r="AD6" s="24">
        <f t="shared" si="13"/>
        <v>0.31908201304753026</v>
      </c>
      <c r="AE6" s="24">
        <f t="shared" si="13"/>
        <v>0.17336394948335254</v>
      </c>
      <c r="AF6" s="24">
        <f t="shared" si="13"/>
        <v>0.2401399969893121</v>
      </c>
      <c r="AG6" s="24">
        <f t="shared" si="13"/>
        <v>0.21485145510272208</v>
      </c>
      <c r="AH6" s="24">
        <f t="shared" si="13"/>
        <v>0.15527190068193741</v>
      </c>
      <c r="AI6" s="24">
        <f t="shared" si="13"/>
        <v>0.14387338104607661</v>
      </c>
      <c r="AJ6" s="24">
        <f t="shared" si="13"/>
        <v>0.11712001209761258</v>
      </c>
      <c r="AK6" s="24">
        <f t="shared" si="13"/>
        <v>0.10061083943890758</v>
      </c>
      <c r="AL6" s="24">
        <f t="shared" si="13"/>
        <v>7.8176646936736205E-2</v>
      </c>
      <c r="AM6" s="24">
        <f t="shared" si="13"/>
        <v>7.7484671324682841E-2</v>
      </c>
      <c r="AN6" s="24">
        <f t="shared" si="13"/>
        <v>9.6368641151871159E-2</v>
      </c>
      <c r="AO6" s="24">
        <f t="shared" si="13"/>
        <v>3.6163484054752226E-2</v>
      </c>
      <c r="AP6" s="24">
        <f t="shared" si="13"/>
        <v>0.1346543649961558</v>
      </c>
      <c r="AQ6" s="24">
        <f t="shared" si="13"/>
        <v>0.26880627508957811</v>
      </c>
      <c r="AR6" s="24">
        <f t="shared" si="13"/>
        <v>-0.10706165087431119</v>
      </c>
      <c r="AS6" s="24">
        <f t="shared" si="13"/>
        <v>5.1607583007104552E-2</v>
      </c>
      <c r="AT6" s="24">
        <f t="shared" si="13"/>
        <v>2.5325945522072901E-2</v>
      </c>
      <c r="AU6" s="24">
        <f t="shared" si="13"/>
        <v>3.0306086430336387E-2</v>
      </c>
      <c r="AV6" s="24">
        <f t="shared" si="13"/>
        <v>4.944042025580786E-2</v>
      </c>
      <c r="AW6" s="24">
        <f t="shared" si="13"/>
        <v>2.5829168383170176E-2</v>
      </c>
      <c r="AX6" s="24">
        <f t="shared" si="13"/>
        <v>2.3769473237558403E-2</v>
      </c>
      <c r="AY6" s="24">
        <f t="shared" ref="AY6:CC6" si="14">(AY5/AX5)-1</f>
        <v>2.0331130239133133E-2</v>
      </c>
      <c r="AZ6" s="24">
        <f t="shared" si="14"/>
        <v>0.17828956912810101</v>
      </c>
      <c r="BA6" s="24">
        <f t="shared" si="14"/>
        <v>6.3482291814157987E-2</v>
      </c>
      <c r="BB6" s="24">
        <f t="shared" si="14"/>
        <v>2.1012902964382185E-2</v>
      </c>
      <c r="BC6" s="24">
        <f t="shared" si="14"/>
        <v>4.9438431577097264E-2</v>
      </c>
      <c r="BD6" s="24">
        <f t="shared" si="14"/>
        <v>4.5088897412763895E-2</v>
      </c>
      <c r="BE6" s="24">
        <f t="shared" si="14"/>
        <v>3.5007004502525252E-2</v>
      </c>
      <c r="BF6" s="24">
        <f t="shared" si="14"/>
        <v>1.6696717094781155E-2</v>
      </c>
      <c r="BG6" s="24">
        <f t="shared" si="14"/>
        <v>2.1177822972853422E-2</v>
      </c>
      <c r="BH6" s="24">
        <f t="shared" si="14"/>
        <v>2.7901651489130597E-3</v>
      </c>
      <c r="BI6" s="24">
        <f t="shared" si="14"/>
        <v>1.3082085650002684E-2</v>
      </c>
      <c r="BJ6" s="24">
        <f t="shared" si="14"/>
        <v>1.9627805663415154E-2</v>
      </c>
      <c r="BK6" s="24">
        <f t="shared" si="14"/>
        <v>1.6403111575525431E-2</v>
      </c>
      <c r="BL6" s="24">
        <f t="shared" si="14"/>
        <v>1.4772202853918337E-2</v>
      </c>
      <c r="BM6" s="24">
        <f t="shared" si="14"/>
        <v>7.5960196316808837E-3</v>
      </c>
      <c r="BN6" s="24">
        <f t="shared" si="14"/>
        <v>6.2115409537177868E-4</v>
      </c>
      <c r="BO6" s="24">
        <f t="shared" si="14"/>
        <v>1.0316368638239259E-2</v>
      </c>
      <c r="BP6" s="24">
        <f t="shared" si="14"/>
        <v>1.7190773827941985E-2</v>
      </c>
      <c r="BQ6" s="24">
        <f t="shared" si="14"/>
        <v>1.4132064402581301E-2</v>
      </c>
      <c r="BR6" s="24">
        <f t="shared" si="14"/>
        <v>1.2101111125394803E-2</v>
      </c>
      <c r="BS6" s="24">
        <f t="shared" si="14"/>
        <v>1.195219123505975E-2</v>
      </c>
      <c r="BT6" s="24">
        <f t="shared" si="14"/>
        <v>1.2836068180106519E-2</v>
      </c>
      <c r="BU6" s="24">
        <f t="shared" si="14"/>
        <v>8.7532323758066077E-3</v>
      </c>
      <c r="BV6" s="24">
        <f t="shared" si="14"/>
        <v>6.6789243287292965E-3</v>
      </c>
      <c r="BW6" s="24">
        <f t="shared" si="14"/>
        <v>1.4111262976341576E-2</v>
      </c>
      <c r="BX6" s="24">
        <f t="shared" si="14"/>
        <v>1.1399874047837821E-2</v>
      </c>
      <c r="BY6" s="24">
        <f t="shared" si="14"/>
        <v>1.2159766481718792E-2</v>
      </c>
      <c r="BZ6" s="24">
        <f t="shared" si="14"/>
        <v>1.0951808125889029E-2</v>
      </c>
      <c r="CA6" s="24">
        <f t="shared" si="14"/>
        <v>9.6703927070898033E-3</v>
      </c>
      <c r="CB6" s="24">
        <f t="shared" si="14"/>
        <v>6.7946518028860758E-3</v>
      </c>
      <c r="CC6" s="24">
        <f t="shared" si="14"/>
        <v>6.5238362139634631E-3</v>
      </c>
      <c r="CD6" s="24">
        <f t="shared" ref="CD6:CV6" si="15">(CD5/CC5)-1</f>
        <v>1.0379574210167331E-2</v>
      </c>
      <c r="CE6" s="24">
        <f t="shared" si="15"/>
        <v>9.1481703659268554E-3</v>
      </c>
      <c r="CF6" s="24">
        <f t="shared" si="15"/>
        <v>9.7116956457126147E-3</v>
      </c>
      <c r="CG6" s="24">
        <f t="shared" si="15"/>
        <v>7.1382840153950688E-3</v>
      </c>
      <c r="CH6" s="24">
        <f t="shared" si="15"/>
        <v>7.6393607926521501E-3</v>
      </c>
      <c r="CI6" s="24">
        <f t="shared" si="15"/>
        <v>6.9723173981617315E-3</v>
      </c>
      <c r="CJ6" s="24">
        <f t="shared" si="15"/>
        <v>2.9093213503859072E-3</v>
      </c>
      <c r="CK6" s="24">
        <f t="shared" si="15"/>
        <v>9.0760260792142056E-3</v>
      </c>
      <c r="CL6" s="24">
        <f t="shared" si="15"/>
        <v>7.5498818774371035E-3</v>
      </c>
      <c r="CM6" s="24">
        <f t="shared" si="15"/>
        <v>9.5979321011632202E-3</v>
      </c>
      <c r="CN6" s="24">
        <f t="shared" si="15"/>
        <v>6.5476523588336999E-3</v>
      </c>
      <c r="CO6" s="24">
        <f t="shared" si="15"/>
        <v>5.3861336595129039E-3</v>
      </c>
      <c r="CP6" s="24">
        <f t="shared" si="15"/>
        <v>4.0922696197369657E-3</v>
      </c>
      <c r="CQ6" s="24">
        <f t="shared" si="15"/>
        <v>4.640115658669286E-3</v>
      </c>
      <c r="CR6" s="24">
        <f t="shared" si="15"/>
        <v>7.7229337554565181E-3</v>
      </c>
      <c r="CS6" s="24">
        <f t="shared" si="15"/>
        <v>6.0419160047873177E-3</v>
      </c>
      <c r="CT6" s="24">
        <f t="shared" si="15"/>
        <v>6.3672525845841488E-3</v>
      </c>
      <c r="CU6" s="24">
        <f t="shared" si="15"/>
        <v>5.1885160843998523E-3</v>
      </c>
      <c r="CV6" s="24">
        <f t="shared" si="15"/>
        <v>6.1840584261554365E-3</v>
      </c>
      <c r="CW6" s="24">
        <f t="shared" ref="CW6:EB6" si="16">(CW5/CV5)-1</f>
        <v>4.2700277917049334E-3</v>
      </c>
      <c r="CX6" s="24">
        <f t="shared" si="16"/>
        <v>-1.0547023524161148E-3</v>
      </c>
      <c r="CY6" s="24">
        <f t="shared" si="16"/>
        <v>9.929303360076247E-3</v>
      </c>
      <c r="CZ6" s="24">
        <f t="shared" si="16"/>
        <v>5.7580881967385089E-3</v>
      </c>
      <c r="DA6" s="24">
        <f t="shared" si="16"/>
        <v>3.6820650845734715E-3</v>
      </c>
      <c r="DB6" s="24">
        <f t="shared" si="16"/>
        <v>3.2919619638793751E-3</v>
      </c>
      <c r="DC6" s="24">
        <f t="shared" si="16"/>
        <v>5.8924983092638605E-3</v>
      </c>
      <c r="DD6" s="24">
        <f t="shared" si="16"/>
        <v>3.4227846798216E-3</v>
      </c>
      <c r="DE6" s="24">
        <f t="shared" si="16"/>
        <v>2.7506876719178841E-3</v>
      </c>
      <c r="DF6" s="24">
        <f t="shared" si="16"/>
        <v>5.582198350278178E-3</v>
      </c>
      <c r="DG6" s="24">
        <f t="shared" si="16"/>
        <v>5.2841418515481298E-3</v>
      </c>
      <c r="DH6" s="24">
        <f t="shared" si="16"/>
        <v>5.3038065960757663E-3</v>
      </c>
      <c r="DI6" s="24">
        <f t="shared" si="16"/>
        <v>5.4111021974738716E-3</v>
      </c>
      <c r="DJ6" s="24">
        <f t="shared" si="16"/>
        <v>5.1660747531956375E-3</v>
      </c>
      <c r="DK6" s="24">
        <f t="shared" si="16"/>
        <v>2.9199716096577344E-3</v>
      </c>
      <c r="DL6" s="24">
        <f t="shared" si="16"/>
        <v>2.9704445423901493E-3</v>
      </c>
      <c r="DM6" s="24">
        <f t="shared" si="16"/>
        <v>6.6536482107875106E-3</v>
      </c>
      <c r="DN6" s="24">
        <f t="shared" si="16"/>
        <v>6.1362329801002424E-3</v>
      </c>
      <c r="DO6" s="24">
        <f t="shared" si="16"/>
        <v>5.5243723206948037E-3</v>
      </c>
      <c r="DP6" s="24">
        <f t="shared" si="16"/>
        <v>5.4119756293966592E-3</v>
      </c>
      <c r="DQ6" s="24">
        <f t="shared" si="16"/>
        <v>5.4644478429333176E-3</v>
      </c>
      <c r="DR6" s="24">
        <f t="shared" si="16"/>
        <v>2.9578506285432571E-3</v>
      </c>
      <c r="DS6" s="24">
        <f t="shared" si="16"/>
        <v>3.0120662474748539E-3</v>
      </c>
      <c r="DT6" s="24">
        <f t="shared" si="16"/>
        <v>6.6275626525789111E-3</v>
      </c>
      <c r="DU6" s="24">
        <f t="shared" si="16"/>
        <v>6.034771922429627E-3</v>
      </c>
      <c r="DV6" s="24">
        <f t="shared" si="16"/>
        <v>5.5972901680072518E-3</v>
      </c>
      <c r="DW6" s="24">
        <f t="shared" si="16"/>
        <v>6.1030893955886789E-3</v>
      </c>
      <c r="DX6" s="24">
        <f t="shared" si="16"/>
        <v>4.100428416027313E-3</v>
      </c>
      <c r="DY6" s="24">
        <f t="shared" si="16"/>
        <v>3.0177434017724103E-3</v>
      </c>
      <c r="DZ6" s="24">
        <f t="shared" si="16"/>
        <v>2.9073134570389847E-3</v>
      </c>
      <c r="EA6" s="24">
        <f t="shared" si="16"/>
        <v>7.1317202748744091E-3</v>
      </c>
      <c r="EB6" s="24">
        <f t="shared" si="16"/>
        <v>3.887503225251665E-3</v>
      </c>
      <c r="EC6" s="24">
        <f t="shared" ref="EC6:FH6" si="17">(EC5/EB5)-1</f>
        <v>5.7087210066082417E-3</v>
      </c>
      <c r="ED6" s="24">
        <f t="shared" si="17"/>
        <v>5.1850694986725898E-3</v>
      </c>
      <c r="EE6" s="24">
        <f t="shared" si="17"/>
        <v>-1</v>
      </c>
      <c r="EF6" s="24" t="e">
        <f t="shared" si="17"/>
        <v>#DIV/0!</v>
      </c>
      <c r="EG6" s="24" t="e">
        <f t="shared" si="17"/>
        <v>#DIV/0!</v>
      </c>
      <c r="EH6" s="24" t="e">
        <f t="shared" si="17"/>
        <v>#DIV/0!</v>
      </c>
      <c r="EI6" s="24" t="e">
        <f t="shared" si="17"/>
        <v>#DIV/0!</v>
      </c>
      <c r="EJ6" s="24" t="e">
        <f t="shared" si="17"/>
        <v>#DIV/0!</v>
      </c>
      <c r="EK6" s="24" t="e">
        <f t="shared" si="17"/>
        <v>#DIV/0!</v>
      </c>
      <c r="EL6" s="24" t="e">
        <f t="shared" si="17"/>
        <v>#DIV/0!</v>
      </c>
      <c r="EM6" s="24" t="e">
        <f t="shared" si="17"/>
        <v>#DIV/0!</v>
      </c>
      <c r="EN6" s="24" t="e">
        <f t="shared" si="17"/>
        <v>#DIV/0!</v>
      </c>
      <c r="EO6" s="24" t="e">
        <f t="shared" si="17"/>
        <v>#DIV/0!</v>
      </c>
      <c r="EP6" s="24" t="e">
        <f t="shared" si="17"/>
        <v>#DIV/0!</v>
      </c>
      <c r="EQ6" s="24" t="e">
        <f t="shared" si="17"/>
        <v>#DIV/0!</v>
      </c>
      <c r="ER6" s="24" t="e">
        <f t="shared" si="17"/>
        <v>#DIV/0!</v>
      </c>
      <c r="ES6" s="24" t="e">
        <f t="shared" si="17"/>
        <v>#DIV/0!</v>
      </c>
      <c r="ET6" s="24" t="e">
        <f t="shared" si="17"/>
        <v>#DIV/0!</v>
      </c>
      <c r="EU6" s="24" t="e">
        <f t="shared" si="17"/>
        <v>#DIV/0!</v>
      </c>
      <c r="EV6" s="24" t="e">
        <f t="shared" si="17"/>
        <v>#DIV/0!</v>
      </c>
      <c r="EW6" s="24" t="e">
        <f t="shared" si="17"/>
        <v>#DIV/0!</v>
      </c>
      <c r="EX6" s="24" t="e">
        <f t="shared" si="17"/>
        <v>#DIV/0!</v>
      </c>
      <c r="EY6" s="24" t="e">
        <f t="shared" si="17"/>
        <v>#DIV/0!</v>
      </c>
      <c r="EZ6" s="24" t="e">
        <f t="shared" si="17"/>
        <v>#DIV/0!</v>
      </c>
      <c r="FA6" s="24" t="e">
        <f t="shared" si="17"/>
        <v>#DIV/0!</v>
      </c>
      <c r="FB6" s="24" t="e">
        <f t="shared" si="17"/>
        <v>#DIV/0!</v>
      </c>
      <c r="FC6" s="24" t="e">
        <f t="shared" si="17"/>
        <v>#DIV/0!</v>
      </c>
      <c r="FD6" s="24" t="e">
        <f t="shared" si="17"/>
        <v>#DIV/0!</v>
      </c>
      <c r="FE6" s="24" t="e">
        <f t="shared" si="17"/>
        <v>#DIV/0!</v>
      </c>
      <c r="FF6" s="24" t="e">
        <f t="shared" si="17"/>
        <v>#DIV/0!</v>
      </c>
      <c r="FG6" s="24" t="e">
        <f t="shared" si="17"/>
        <v>#DIV/0!</v>
      </c>
      <c r="FH6" s="24" t="e">
        <f t="shared" si="17"/>
        <v>#DIV/0!</v>
      </c>
      <c r="FI6" s="24" t="e">
        <f t="shared" ref="FI6:GN6" si="18">(FI5/FH5)-1</f>
        <v>#DIV/0!</v>
      </c>
      <c r="FJ6" s="24" t="e">
        <f t="shared" si="18"/>
        <v>#DIV/0!</v>
      </c>
      <c r="FK6" s="24" t="e">
        <f t="shared" si="18"/>
        <v>#DIV/0!</v>
      </c>
      <c r="FL6" s="24" t="e">
        <f t="shared" si="18"/>
        <v>#DIV/0!</v>
      </c>
      <c r="FM6" s="24" t="e">
        <f t="shared" si="18"/>
        <v>#DIV/0!</v>
      </c>
      <c r="FN6" s="24" t="e">
        <f t="shared" si="18"/>
        <v>#DIV/0!</v>
      </c>
      <c r="FO6" s="24" t="e">
        <f t="shared" si="18"/>
        <v>#DIV/0!</v>
      </c>
      <c r="FP6" s="24" t="e">
        <f t="shared" si="18"/>
        <v>#DIV/0!</v>
      </c>
      <c r="FQ6" s="24" t="e">
        <f t="shared" si="18"/>
        <v>#DIV/0!</v>
      </c>
      <c r="FR6" s="24" t="e">
        <f t="shared" si="18"/>
        <v>#DIV/0!</v>
      </c>
      <c r="FS6" s="24" t="e">
        <f t="shared" si="18"/>
        <v>#DIV/0!</v>
      </c>
      <c r="FT6" s="24" t="e">
        <f t="shared" si="18"/>
        <v>#DIV/0!</v>
      </c>
      <c r="FU6" s="24" t="e">
        <f t="shared" si="18"/>
        <v>#DIV/0!</v>
      </c>
      <c r="FV6" s="24" t="e">
        <f t="shared" si="18"/>
        <v>#DIV/0!</v>
      </c>
      <c r="FW6" s="24" t="e">
        <f t="shared" si="18"/>
        <v>#DIV/0!</v>
      </c>
      <c r="FX6" s="24" t="e">
        <f t="shared" si="18"/>
        <v>#DIV/0!</v>
      </c>
      <c r="FY6" s="24" t="e">
        <f t="shared" si="18"/>
        <v>#DIV/0!</v>
      </c>
      <c r="FZ6" s="24" t="e">
        <f t="shared" si="18"/>
        <v>#DIV/0!</v>
      </c>
      <c r="GA6" s="24" t="e">
        <f t="shared" si="18"/>
        <v>#DIV/0!</v>
      </c>
      <c r="GB6" s="24" t="e">
        <f t="shared" si="18"/>
        <v>#DIV/0!</v>
      </c>
      <c r="GC6" s="24" t="e">
        <f t="shared" si="18"/>
        <v>#DIV/0!</v>
      </c>
      <c r="GD6" s="24" t="e">
        <f t="shared" si="18"/>
        <v>#DIV/0!</v>
      </c>
      <c r="GE6" s="24" t="e">
        <f t="shared" si="18"/>
        <v>#DIV/0!</v>
      </c>
      <c r="GF6" s="24" t="e">
        <f t="shared" si="18"/>
        <v>#DIV/0!</v>
      </c>
      <c r="GG6" s="24" t="e">
        <f t="shared" si="18"/>
        <v>#DIV/0!</v>
      </c>
      <c r="GH6" s="24" t="e">
        <f t="shared" si="18"/>
        <v>#DIV/0!</v>
      </c>
      <c r="GI6" s="24" t="e">
        <f t="shared" si="18"/>
        <v>#DIV/0!</v>
      </c>
      <c r="GJ6" s="24" t="e">
        <f t="shared" si="18"/>
        <v>#DIV/0!</v>
      </c>
      <c r="GK6" s="24" t="e">
        <f t="shared" si="18"/>
        <v>#DIV/0!</v>
      </c>
      <c r="GL6" s="24" t="e">
        <f t="shared" si="18"/>
        <v>#DIV/0!</v>
      </c>
      <c r="GM6" s="24" t="e">
        <f t="shared" si="18"/>
        <v>#DIV/0!</v>
      </c>
      <c r="GN6" s="24" t="e">
        <f t="shared" si="18"/>
        <v>#DIV/0!</v>
      </c>
      <c r="GO6" s="24" t="e">
        <f t="shared" ref="GO6:HT6" si="19">(GO5/GN5)-1</f>
        <v>#DIV/0!</v>
      </c>
      <c r="GP6" s="24" t="e">
        <f t="shared" si="19"/>
        <v>#DIV/0!</v>
      </c>
      <c r="GQ6" s="24" t="e">
        <f t="shared" si="19"/>
        <v>#DIV/0!</v>
      </c>
      <c r="GR6" s="24" t="e">
        <f t="shared" si="19"/>
        <v>#DIV/0!</v>
      </c>
      <c r="GS6" s="24" t="e">
        <f t="shared" si="19"/>
        <v>#DIV/0!</v>
      </c>
      <c r="GT6" s="24" t="e">
        <f t="shared" si="19"/>
        <v>#DIV/0!</v>
      </c>
      <c r="GU6" s="24" t="e">
        <f t="shared" si="19"/>
        <v>#DIV/0!</v>
      </c>
      <c r="GV6" s="24" t="e">
        <f t="shared" si="19"/>
        <v>#DIV/0!</v>
      </c>
      <c r="GW6" s="24" t="e">
        <f t="shared" si="19"/>
        <v>#DIV/0!</v>
      </c>
      <c r="GX6" s="24" t="e">
        <f t="shared" si="19"/>
        <v>#DIV/0!</v>
      </c>
      <c r="GY6" s="24" t="e">
        <f t="shared" si="19"/>
        <v>#DIV/0!</v>
      </c>
      <c r="GZ6" s="24" t="e">
        <f t="shared" si="19"/>
        <v>#DIV/0!</v>
      </c>
      <c r="HA6" s="24" t="e">
        <f t="shared" si="19"/>
        <v>#DIV/0!</v>
      </c>
      <c r="HB6" s="24" t="e">
        <f t="shared" si="19"/>
        <v>#DIV/0!</v>
      </c>
      <c r="HC6" s="24" t="e">
        <f t="shared" si="19"/>
        <v>#DIV/0!</v>
      </c>
      <c r="HD6" s="24" t="e">
        <f t="shared" si="19"/>
        <v>#DIV/0!</v>
      </c>
      <c r="HE6" s="24" t="e">
        <f t="shared" si="19"/>
        <v>#DIV/0!</v>
      </c>
      <c r="HF6" s="24" t="e">
        <f t="shared" si="19"/>
        <v>#DIV/0!</v>
      </c>
      <c r="HG6" s="24" t="e">
        <f t="shared" si="19"/>
        <v>#DIV/0!</v>
      </c>
      <c r="HH6" s="24" t="e">
        <f t="shared" si="19"/>
        <v>#DIV/0!</v>
      </c>
      <c r="HI6" s="24" t="e">
        <f t="shared" si="19"/>
        <v>#DIV/0!</v>
      </c>
      <c r="HJ6" s="24" t="e">
        <f t="shared" si="19"/>
        <v>#DIV/0!</v>
      </c>
      <c r="HK6" s="24" t="e">
        <f t="shared" si="19"/>
        <v>#DIV/0!</v>
      </c>
      <c r="HL6" s="24" t="e">
        <f t="shared" si="19"/>
        <v>#DIV/0!</v>
      </c>
      <c r="HM6" s="24" t="e">
        <f t="shared" si="19"/>
        <v>#DIV/0!</v>
      </c>
      <c r="HN6" s="24" t="e">
        <f t="shared" si="19"/>
        <v>#DIV/0!</v>
      </c>
      <c r="HO6" s="24" t="e">
        <f t="shared" si="19"/>
        <v>#DIV/0!</v>
      </c>
      <c r="HP6" s="24" t="e">
        <f t="shared" si="19"/>
        <v>#DIV/0!</v>
      </c>
      <c r="HQ6" s="24" t="e">
        <f t="shared" si="19"/>
        <v>#DIV/0!</v>
      </c>
      <c r="HR6" s="24" t="e">
        <f t="shared" si="19"/>
        <v>#DIV/0!</v>
      </c>
      <c r="HS6" s="24" t="e">
        <f t="shared" si="19"/>
        <v>#DIV/0!</v>
      </c>
      <c r="HT6" s="24" t="e">
        <f t="shared" si="19"/>
        <v>#DIV/0!</v>
      </c>
      <c r="HU6" s="24" t="e">
        <f t="shared" ref="HU6:IZ6" si="20">(HU5/HT5)-1</f>
        <v>#DIV/0!</v>
      </c>
      <c r="HV6" s="24" t="e">
        <f t="shared" si="20"/>
        <v>#DIV/0!</v>
      </c>
      <c r="HW6" s="24" t="e">
        <f t="shared" si="20"/>
        <v>#DIV/0!</v>
      </c>
      <c r="HX6" s="24" t="e">
        <f t="shared" si="20"/>
        <v>#DIV/0!</v>
      </c>
      <c r="HY6" s="24" t="e">
        <f t="shared" si="20"/>
        <v>#DIV/0!</v>
      </c>
      <c r="HZ6" s="24" t="e">
        <f t="shared" si="20"/>
        <v>#DIV/0!</v>
      </c>
      <c r="IA6" s="24" t="e">
        <f t="shared" si="20"/>
        <v>#DIV/0!</v>
      </c>
      <c r="IB6" s="24" t="e">
        <f t="shared" si="20"/>
        <v>#DIV/0!</v>
      </c>
      <c r="IC6" s="24" t="e">
        <f t="shared" si="20"/>
        <v>#DIV/0!</v>
      </c>
      <c r="ID6" s="24" t="e">
        <f t="shared" si="20"/>
        <v>#DIV/0!</v>
      </c>
      <c r="IE6" s="24" t="e">
        <f t="shared" si="20"/>
        <v>#DIV/0!</v>
      </c>
      <c r="IF6" s="24" t="e">
        <f t="shared" si="20"/>
        <v>#DIV/0!</v>
      </c>
      <c r="IG6" s="24" t="e">
        <f t="shared" si="20"/>
        <v>#DIV/0!</v>
      </c>
    </row>
    <row r="7" spans="2:241" ht="17" thickBot="1">
      <c r="B7" s="23" t="s">
        <v>68</v>
      </c>
      <c r="D7" s="23"/>
      <c r="E7" s="23">
        <f>E5</f>
        <v>0</v>
      </c>
      <c r="F7" s="23">
        <f t="shared" ref="F7:AK7" si="21">F5-E5</f>
        <v>0</v>
      </c>
      <c r="G7" s="23">
        <f t="shared" si="21"/>
        <v>0</v>
      </c>
      <c r="H7" s="23">
        <f t="shared" si="21"/>
        <v>0</v>
      </c>
      <c r="I7" s="23">
        <f t="shared" si="21"/>
        <v>0</v>
      </c>
      <c r="J7" s="23">
        <f t="shared" si="21"/>
        <v>0</v>
      </c>
      <c r="K7" s="23">
        <f t="shared" si="21"/>
        <v>0</v>
      </c>
      <c r="L7" s="23">
        <f t="shared" si="21"/>
        <v>0</v>
      </c>
      <c r="M7" s="23">
        <f t="shared" si="21"/>
        <v>0</v>
      </c>
      <c r="N7" s="23">
        <f t="shared" si="21"/>
        <v>0</v>
      </c>
      <c r="O7" s="23">
        <f t="shared" si="21"/>
        <v>0</v>
      </c>
      <c r="P7" s="23">
        <f t="shared" si="21"/>
        <v>0</v>
      </c>
      <c r="Q7" s="23">
        <f t="shared" si="21"/>
        <v>0</v>
      </c>
      <c r="R7" s="23">
        <f t="shared" si="21"/>
        <v>2203</v>
      </c>
      <c r="S7" s="23">
        <f t="shared" si="21"/>
        <v>1056</v>
      </c>
      <c r="T7" s="23">
        <f t="shared" si="21"/>
        <v>815</v>
      </c>
      <c r="U7" s="23">
        <f t="shared" si="21"/>
        <v>714</v>
      </c>
      <c r="V7" s="23">
        <f t="shared" si="21"/>
        <v>1074</v>
      </c>
      <c r="W7" s="23">
        <f t="shared" si="21"/>
        <v>1653</v>
      </c>
      <c r="X7" s="23">
        <f t="shared" si="21"/>
        <v>1512</v>
      </c>
      <c r="Y7" s="23">
        <f t="shared" si="21"/>
        <v>1185</v>
      </c>
      <c r="Z7" s="23">
        <f t="shared" si="21"/>
        <v>1117</v>
      </c>
      <c r="AA7" s="23">
        <f t="shared" si="21"/>
        <v>5240</v>
      </c>
      <c r="AB7" s="23">
        <f t="shared" si="21"/>
        <v>149</v>
      </c>
      <c r="AC7" s="23">
        <f t="shared" si="21"/>
        <v>450</v>
      </c>
      <c r="AD7" s="23">
        <f t="shared" si="21"/>
        <v>5478</v>
      </c>
      <c r="AE7" s="23">
        <f t="shared" si="21"/>
        <v>3926</v>
      </c>
      <c r="AF7" s="23">
        <f t="shared" si="21"/>
        <v>6381</v>
      </c>
      <c r="AG7" s="23">
        <f t="shared" si="21"/>
        <v>7080</v>
      </c>
      <c r="AH7" s="23">
        <f t="shared" si="21"/>
        <v>6216</v>
      </c>
      <c r="AI7" s="23">
        <f t="shared" si="21"/>
        <v>6654</v>
      </c>
      <c r="AJ7" s="23">
        <f t="shared" si="21"/>
        <v>6196</v>
      </c>
      <c r="AK7" s="23">
        <f t="shared" si="21"/>
        <v>5946</v>
      </c>
      <c r="AL7" s="23">
        <f t="shared" ref="AL7:BQ7" si="22">AL5-AK5</f>
        <v>5085</v>
      </c>
      <c r="AM7" s="23">
        <f t="shared" si="22"/>
        <v>5434</v>
      </c>
      <c r="AN7" s="23">
        <f t="shared" si="22"/>
        <v>7282</v>
      </c>
      <c r="AO7" s="23">
        <f t="shared" si="22"/>
        <v>2996</v>
      </c>
      <c r="AP7" s="23">
        <f t="shared" si="22"/>
        <v>11559</v>
      </c>
      <c r="AQ7" s="23">
        <f t="shared" si="22"/>
        <v>26182</v>
      </c>
      <c r="AR7" s="23">
        <f t="shared" si="22"/>
        <v>-13231</v>
      </c>
      <c r="AS7" s="23">
        <f t="shared" si="22"/>
        <v>5695</v>
      </c>
      <c r="AT7" s="23">
        <f t="shared" si="22"/>
        <v>2939</v>
      </c>
      <c r="AU7" s="23">
        <f t="shared" si="22"/>
        <v>3606</v>
      </c>
      <c r="AV7" s="23">
        <f t="shared" si="22"/>
        <v>6061</v>
      </c>
      <c r="AW7" s="23">
        <f t="shared" si="22"/>
        <v>3323</v>
      </c>
      <c r="AX7" s="23">
        <f t="shared" si="22"/>
        <v>3137</v>
      </c>
      <c r="AY7" s="23">
        <f t="shared" si="22"/>
        <v>2747</v>
      </c>
      <c r="AZ7" s="23">
        <f t="shared" si="22"/>
        <v>24579</v>
      </c>
      <c r="BA7" s="23">
        <f t="shared" si="22"/>
        <v>10312</v>
      </c>
      <c r="BB7" s="23">
        <f t="shared" si="22"/>
        <v>3630</v>
      </c>
      <c r="BC7" s="23">
        <f t="shared" si="22"/>
        <v>8720</v>
      </c>
      <c r="BD7" s="23">
        <f t="shared" si="22"/>
        <v>8346</v>
      </c>
      <c r="BE7" s="23">
        <f t="shared" si="22"/>
        <v>6772</v>
      </c>
      <c r="BF7" s="23">
        <f t="shared" si="22"/>
        <v>3343</v>
      </c>
      <c r="BG7" s="23">
        <f t="shared" si="22"/>
        <v>4311</v>
      </c>
      <c r="BH7" s="23">
        <f t="shared" si="22"/>
        <v>580</v>
      </c>
      <c r="BI7" s="23">
        <f t="shared" si="22"/>
        <v>2727</v>
      </c>
      <c r="BJ7" s="23">
        <f t="shared" si="22"/>
        <v>4145</v>
      </c>
      <c r="BK7" s="23">
        <f t="shared" si="22"/>
        <v>3532</v>
      </c>
      <c r="BL7" s="23">
        <f t="shared" si="22"/>
        <v>3233</v>
      </c>
      <c r="BM7" s="23">
        <f t="shared" si="22"/>
        <v>1687</v>
      </c>
      <c r="BN7" s="23">
        <f t="shared" si="22"/>
        <v>139</v>
      </c>
      <c r="BO7" s="23">
        <f t="shared" si="22"/>
        <v>2310</v>
      </c>
      <c r="BP7" s="23">
        <f t="shared" si="22"/>
        <v>3889</v>
      </c>
      <c r="BQ7" s="23">
        <f t="shared" si="22"/>
        <v>3252</v>
      </c>
      <c r="BR7" s="23">
        <f t="shared" ref="BR7:CC7" si="23">BR5-BQ5</f>
        <v>2824</v>
      </c>
      <c r="BS7" s="23">
        <f t="shared" si="23"/>
        <v>2823</v>
      </c>
      <c r="BT7" s="23">
        <f t="shared" si="23"/>
        <v>3068</v>
      </c>
      <c r="BU7" s="23">
        <f t="shared" si="23"/>
        <v>2119</v>
      </c>
      <c r="BV7" s="23">
        <f t="shared" si="23"/>
        <v>1631</v>
      </c>
      <c r="BW7" s="23">
        <f t="shared" si="23"/>
        <v>3469</v>
      </c>
      <c r="BX7" s="23">
        <f t="shared" si="23"/>
        <v>2842</v>
      </c>
      <c r="BY7" s="23">
        <f t="shared" si="23"/>
        <v>3066</v>
      </c>
      <c r="BZ7" s="23">
        <f t="shared" si="23"/>
        <v>2795</v>
      </c>
      <c r="CA7" s="23">
        <f t="shared" si="23"/>
        <v>2495</v>
      </c>
      <c r="CB7" s="23">
        <f t="shared" si="23"/>
        <v>1770</v>
      </c>
      <c r="CC7" s="23">
        <f t="shared" si="23"/>
        <v>1711</v>
      </c>
      <c r="CD7" s="23">
        <f t="shared" ref="CD7:CV7" si="24">CD5-CC5</f>
        <v>2740</v>
      </c>
      <c r="CE7" s="23">
        <f t="shared" si="24"/>
        <v>2440</v>
      </c>
      <c r="CF7" s="23">
        <f t="shared" si="24"/>
        <v>2614</v>
      </c>
      <c r="CG7" s="23">
        <f t="shared" si="24"/>
        <v>1940</v>
      </c>
      <c r="CH7" s="23">
        <f t="shared" si="24"/>
        <v>2091</v>
      </c>
      <c r="CI7" s="23">
        <f t="shared" si="24"/>
        <v>1923</v>
      </c>
      <c r="CJ7" s="23">
        <f t="shared" si="24"/>
        <v>808</v>
      </c>
      <c r="CK7" s="23">
        <f t="shared" si="24"/>
        <v>2528</v>
      </c>
      <c r="CL7" s="23">
        <f t="shared" si="24"/>
        <v>2122</v>
      </c>
      <c r="CM7" s="23">
        <f t="shared" si="24"/>
        <v>2718</v>
      </c>
      <c r="CN7" s="23">
        <f t="shared" si="24"/>
        <v>1872</v>
      </c>
      <c r="CO7" s="23">
        <f t="shared" si="24"/>
        <v>1550</v>
      </c>
      <c r="CP7" s="23">
        <f t="shared" si="24"/>
        <v>1184</v>
      </c>
      <c r="CQ7" s="23">
        <f t="shared" si="24"/>
        <v>1348</v>
      </c>
      <c r="CR7" s="23">
        <f t="shared" si="24"/>
        <v>2254</v>
      </c>
      <c r="CS7" s="23">
        <f t="shared" si="24"/>
        <v>1777</v>
      </c>
      <c r="CT7" s="23">
        <f t="shared" si="24"/>
        <v>1884</v>
      </c>
      <c r="CU7" s="23">
        <f t="shared" si="24"/>
        <v>1545</v>
      </c>
      <c r="CV7" s="23">
        <f t="shared" si="24"/>
        <v>1851</v>
      </c>
      <c r="CW7" s="23">
        <f t="shared" ref="CW7:EB7" si="25">CW5-CV5</f>
        <v>1286</v>
      </c>
      <c r="CX7" s="23">
        <f t="shared" si="25"/>
        <v>-319</v>
      </c>
      <c r="CY7" s="23">
        <f t="shared" si="25"/>
        <v>3000</v>
      </c>
      <c r="CZ7" s="23">
        <f t="shared" si="25"/>
        <v>1757</v>
      </c>
      <c r="DA7" s="23">
        <f t="shared" si="25"/>
        <v>1130</v>
      </c>
      <c r="DB7" s="23">
        <f t="shared" si="25"/>
        <v>1014</v>
      </c>
      <c r="DC7" s="23">
        <f t="shared" si="25"/>
        <v>1821</v>
      </c>
      <c r="DD7" s="23">
        <f t="shared" si="25"/>
        <v>1064</v>
      </c>
      <c r="DE7" s="23">
        <f t="shared" si="25"/>
        <v>858</v>
      </c>
      <c r="DF7" s="23">
        <f t="shared" si="25"/>
        <v>1746</v>
      </c>
      <c r="DG7" s="23">
        <f t="shared" si="25"/>
        <v>1662</v>
      </c>
      <c r="DH7" s="23">
        <f t="shared" si="25"/>
        <v>1677</v>
      </c>
      <c r="DI7" s="23">
        <f t="shared" si="25"/>
        <v>1720</v>
      </c>
      <c r="DJ7" s="23">
        <f t="shared" si="25"/>
        <v>1651</v>
      </c>
      <c r="DK7" s="23">
        <f t="shared" si="25"/>
        <v>938</v>
      </c>
      <c r="DL7" s="23">
        <f t="shared" si="25"/>
        <v>957</v>
      </c>
      <c r="DM7" s="23">
        <f t="shared" si="25"/>
        <v>2150</v>
      </c>
      <c r="DN7" s="23">
        <f t="shared" si="25"/>
        <v>1996</v>
      </c>
      <c r="DO7" s="23">
        <f t="shared" si="25"/>
        <v>1808</v>
      </c>
      <c r="DP7" s="23">
        <f t="shared" si="25"/>
        <v>1781</v>
      </c>
      <c r="DQ7" s="23">
        <f t="shared" si="25"/>
        <v>1808</v>
      </c>
      <c r="DR7" s="23">
        <f t="shared" si="25"/>
        <v>984</v>
      </c>
      <c r="DS7" s="23">
        <f t="shared" si="25"/>
        <v>1005</v>
      </c>
      <c r="DT7" s="23">
        <f t="shared" si="25"/>
        <v>2218</v>
      </c>
      <c r="DU7" s="23">
        <f t="shared" si="25"/>
        <v>2033</v>
      </c>
      <c r="DV7" s="23">
        <f t="shared" si="25"/>
        <v>1897</v>
      </c>
      <c r="DW7" s="23">
        <f t="shared" si="25"/>
        <v>2080</v>
      </c>
      <c r="DX7" s="23">
        <f t="shared" si="25"/>
        <v>1406</v>
      </c>
      <c r="DY7" s="23">
        <f t="shared" si="25"/>
        <v>1039</v>
      </c>
      <c r="DZ7" s="23">
        <f t="shared" si="25"/>
        <v>1004</v>
      </c>
      <c r="EA7" s="23">
        <f t="shared" si="25"/>
        <v>2470</v>
      </c>
      <c r="EB7" s="23">
        <f t="shared" si="25"/>
        <v>1356</v>
      </c>
      <c r="EC7" s="23">
        <f t="shared" ref="EC7:FH7" si="26">EC5-EB5</f>
        <v>1999</v>
      </c>
      <c r="ED7" s="23">
        <f t="shared" si="26"/>
        <v>1826</v>
      </c>
      <c r="EE7" s="23">
        <f t="shared" si="26"/>
        <v>-353991</v>
      </c>
      <c r="EF7" s="23">
        <f t="shared" si="26"/>
        <v>0</v>
      </c>
      <c r="EG7" s="23">
        <f t="shared" si="26"/>
        <v>0</v>
      </c>
      <c r="EH7" s="23">
        <f t="shared" si="26"/>
        <v>0</v>
      </c>
      <c r="EI7" s="23">
        <f t="shared" si="26"/>
        <v>0</v>
      </c>
      <c r="EJ7" s="23">
        <f t="shared" si="26"/>
        <v>0</v>
      </c>
      <c r="EK7" s="23">
        <f t="shared" si="26"/>
        <v>0</v>
      </c>
      <c r="EL7" s="23">
        <f t="shared" si="26"/>
        <v>0</v>
      </c>
      <c r="EM7" s="23">
        <f t="shared" si="26"/>
        <v>0</v>
      </c>
      <c r="EN7" s="23">
        <f t="shared" si="26"/>
        <v>0</v>
      </c>
      <c r="EO7" s="23">
        <f t="shared" si="26"/>
        <v>0</v>
      </c>
      <c r="EP7" s="23">
        <f t="shared" si="26"/>
        <v>0</v>
      </c>
      <c r="EQ7" s="23">
        <f t="shared" si="26"/>
        <v>0</v>
      </c>
      <c r="ER7" s="23">
        <f t="shared" si="26"/>
        <v>0</v>
      </c>
      <c r="ES7" s="23">
        <f t="shared" si="26"/>
        <v>0</v>
      </c>
      <c r="ET7" s="23">
        <f t="shared" si="26"/>
        <v>0</v>
      </c>
      <c r="EU7" s="23">
        <f t="shared" si="26"/>
        <v>0</v>
      </c>
      <c r="EV7" s="23">
        <f t="shared" si="26"/>
        <v>0</v>
      </c>
      <c r="EW7" s="23">
        <f t="shared" si="26"/>
        <v>0</v>
      </c>
      <c r="EX7" s="23">
        <f t="shared" si="26"/>
        <v>0</v>
      </c>
      <c r="EY7" s="23">
        <f t="shared" si="26"/>
        <v>0</v>
      </c>
      <c r="EZ7" s="23">
        <f t="shared" si="26"/>
        <v>0</v>
      </c>
      <c r="FA7" s="23">
        <f t="shared" si="26"/>
        <v>0</v>
      </c>
      <c r="FB7" s="23">
        <f t="shared" si="26"/>
        <v>0</v>
      </c>
      <c r="FC7" s="23">
        <f t="shared" si="26"/>
        <v>0</v>
      </c>
      <c r="FD7" s="23">
        <f t="shared" si="26"/>
        <v>0</v>
      </c>
      <c r="FE7" s="23">
        <f t="shared" si="26"/>
        <v>0</v>
      </c>
      <c r="FF7" s="23">
        <f t="shared" si="26"/>
        <v>0</v>
      </c>
      <c r="FG7" s="23">
        <f t="shared" si="26"/>
        <v>0</v>
      </c>
      <c r="FH7" s="23">
        <f t="shared" si="26"/>
        <v>0</v>
      </c>
      <c r="FI7" s="23">
        <f t="shared" ref="FI7:GN7" si="27">FI5-FH5</f>
        <v>0</v>
      </c>
      <c r="FJ7" s="23">
        <f t="shared" si="27"/>
        <v>0</v>
      </c>
      <c r="FK7" s="23">
        <f t="shared" si="27"/>
        <v>0</v>
      </c>
      <c r="FL7" s="23">
        <f t="shared" si="27"/>
        <v>0</v>
      </c>
      <c r="FM7" s="23">
        <f t="shared" si="27"/>
        <v>0</v>
      </c>
      <c r="FN7" s="23">
        <f t="shared" si="27"/>
        <v>0</v>
      </c>
      <c r="FO7" s="23">
        <f t="shared" si="27"/>
        <v>0</v>
      </c>
      <c r="FP7" s="23">
        <f t="shared" si="27"/>
        <v>0</v>
      </c>
      <c r="FQ7" s="23">
        <f t="shared" si="27"/>
        <v>0</v>
      </c>
      <c r="FR7" s="23">
        <f t="shared" si="27"/>
        <v>0</v>
      </c>
      <c r="FS7" s="23">
        <f t="shared" si="27"/>
        <v>0</v>
      </c>
      <c r="FT7" s="23">
        <f t="shared" si="27"/>
        <v>0</v>
      </c>
      <c r="FU7" s="23">
        <f t="shared" si="27"/>
        <v>0</v>
      </c>
      <c r="FV7" s="23">
        <f t="shared" si="27"/>
        <v>0</v>
      </c>
      <c r="FW7" s="23">
        <f t="shared" si="27"/>
        <v>0</v>
      </c>
      <c r="FX7" s="23">
        <f t="shared" si="27"/>
        <v>0</v>
      </c>
      <c r="FY7" s="23">
        <f t="shared" si="27"/>
        <v>0</v>
      </c>
      <c r="FZ7" s="23">
        <f t="shared" si="27"/>
        <v>0</v>
      </c>
      <c r="GA7" s="23">
        <f t="shared" si="27"/>
        <v>0</v>
      </c>
      <c r="GB7" s="23">
        <f t="shared" si="27"/>
        <v>0</v>
      </c>
      <c r="GC7" s="23">
        <f t="shared" si="27"/>
        <v>0</v>
      </c>
      <c r="GD7" s="23">
        <f t="shared" si="27"/>
        <v>0</v>
      </c>
      <c r="GE7" s="23">
        <f t="shared" si="27"/>
        <v>0</v>
      </c>
      <c r="GF7" s="23">
        <f t="shared" si="27"/>
        <v>0</v>
      </c>
      <c r="GG7" s="23">
        <f t="shared" si="27"/>
        <v>0</v>
      </c>
      <c r="GH7" s="23">
        <f t="shared" si="27"/>
        <v>0</v>
      </c>
      <c r="GI7" s="23">
        <f t="shared" si="27"/>
        <v>0</v>
      </c>
      <c r="GJ7" s="23">
        <f t="shared" si="27"/>
        <v>0</v>
      </c>
      <c r="GK7" s="23">
        <f t="shared" si="27"/>
        <v>0</v>
      </c>
      <c r="GL7" s="23">
        <f t="shared" si="27"/>
        <v>0</v>
      </c>
      <c r="GM7" s="23">
        <f t="shared" si="27"/>
        <v>0</v>
      </c>
      <c r="GN7" s="23">
        <f t="shared" si="27"/>
        <v>0</v>
      </c>
      <c r="GO7" s="23">
        <f t="shared" ref="GO7:HT7" si="28">GO5-GN5</f>
        <v>0</v>
      </c>
      <c r="GP7" s="23">
        <f t="shared" si="28"/>
        <v>0</v>
      </c>
      <c r="GQ7" s="23">
        <f t="shared" si="28"/>
        <v>0</v>
      </c>
      <c r="GR7" s="23">
        <f t="shared" si="28"/>
        <v>0</v>
      </c>
      <c r="GS7" s="23">
        <f t="shared" si="28"/>
        <v>0</v>
      </c>
      <c r="GT7" s="23">
        <f t="shared" si="28"/>
        <v>0</v>
      </c>
      <c r="GU7" s="23">
        <f t="shared" si="28"/>
        <v>0</v>
      </c>
      <c r="GV7" s="23">
        <f t="shared" si="28"/>
        <v>0</v>
      </c>
      <c r="GW7" s="23">
        <f t="shared" si="28"/>
        <v>0</v>
      </c>
      <c r="GX7" s="23">
        <f t="shared" si="28"/>
        <v>0</v>
      </c>
      <c r="GY7" s="23">
        <f t="shared" si="28"/>
        <v>0</v>
      </c>
      <c r="GZ7" s="23">
        <f t="shared" si="28"/>
        <v>0</v>
      </c>
      <c r="HA7" s="23">
        <f t="shared" si="28"/>
        <v>0</v>
      </c>
      <c r="HB7" s="23">
        <f t="shared" si="28"/>
        <v>0</v>
      </c>
      <c r="HC7" s="23">
        <f t="shared" si="28"/>
        <v>0</v>
      </c>
      <c r="HD7" s="23">
        <f t="shared" si="28"/>
        <v>0</v>
      </c>
      <c r="HE7" s="23">
        <f t="shared" si="28"/>
        <v>0</v>
      </c>
      <c r="HF7" s="23">
        <f t="shared" si="28"/>
        <v>0</v>
      </c>
      <c r="HG7" s="23">
        <f t="shared" si="28"/>
        <v>0</v>
      </c>
      <c r="HH7" s="23">
        <f t="shared" si="28"/>
        <v>0</v>
      </c>
      <c r="HI7" s="23">
        <f t="shared" si="28"/>
        <v>0</v>
      </c>
      <c r="HJ7" s="23">
        <f t="shared" si="28"/>
        <v>0</v>
      </c>
      <c r="HK7" s="23">
        <f t="shared" si="28"/>
        <v>0</v>
      </c>
      <c r="HL7" s="23">
        <f t="shared" si="28"/>
        <v>0</v>
      </c>
      <c r="HM7" s="23">
        <f t="shared" si="28"/>
        <v>0</v>
      </c>
      <c r="HN7" s="23">
        <f t="shared" si="28"/>
        <v>0</v>
      </c>
      <c r="HO7" s="23">
        <f t="shared" si="28"/>
        <v>0</v>
      </c>
      <c r="HP7" s="23">
        <f t="shared" si="28"/>
        <v>0</v>
      </c>
      <c r="HQ7" s="23">
        <f t="shared" si="28"/>
        <v>0</v>
      </c>
      <c r="HR7" s="23">
        <f t="shared" si="28"/>
        <v>0</v>
      </c>
      <c r="HS7" s="23">
        <f t="shared" si="28"/>
        <v>0</v>
      </c>
      <c r="HT7" s="23">
        <f t="shared" si="28"/>
        <v>0</v>
      </c>
      <c r="HU7" s="23">
        <f t="shared" ref="HU7:IG7" si="29">HU5-HT5</f>
        <v>0</v>
      </c>
      <c r="HV7" s="23">
        <f t="shared" si="29"/>
        <v>0</v>
      </c>
      <c r="HW7" s="23">
        <f t="shared" si="29"/>
        <v>0</v>
      </c>
      <c r="HX7" s="23">
        <f t="shared" si="29"/>
        <v>0</v>
      </c>
      <c r="HY7" s="23">
        <f t="shared" si="29"/>
        <v>0</v>
      </c>
      <c r="HZ7" s="23">
        <f t="shared" si="29"/>
        <v>0</v>
      </c>
      <c r="IA7" s="23">
        <f t="shared" si="29"/>
        <v>0</v>
      </c>
      <c r="IB7" s="23">
        <f t="shared" si="29"/>
        <v>0</v>
      </c>
      <c r="IC7" s="23">
        <f t="shared" si="29"/>
        <v>0</v>
      </c>
      <c r="ID7" s="23">
        <f t="shared" si="29"/>
        <v>0</v>
      </c>
      <c r="IE7" s="23">
        <f t="shared" si="29"/>
        <v>0</v>
      </c>
      <c r="IF7" s="23">
        <f t="shared" si="29"/>
        <v>0</v>
      </c>
      <c r="IG7" s="23">
        <f t="shared" si="29"/>
        <v>0</v>
      </c>
    </row>
    <row r="8" spans="2:241" s="41" customFormat="1" ht="20" thickBot="1">
      <c r="B8" s="42" t="s">
        <v>73</v>
      </c>
      <c r="C8" s="40"/>
      <c r="D8" s="39"/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39">
        <v>1</v>
      </c>
      <c r="Q8" s="39">
        <v>2</v>
      </c>
      <c r="R8" s="39">
        <v>3</v>
      </c>
      <c r="S8" s="39">
        <v>3</v>
      </c>
      <c r="T8" s="39">
        <v>3</v>
      </c>
      <c r="U8" s="39">
        <v>3</v>
      </c>
      <c r="V8" s="39">
        <v>5</v>
      </c>
      <c r="W8" s="39">
        <v>5</v>
      </c>
      <c r="X8" s="39">
        <v>5</v>
      </c>
      <c r="Y8" s="39">
        <v>14</v>
      </c>
      <c r="Z8" s="39">
        <v>22</v>
      </c>
      <c r="AA8" s="39">
        <v>22</v>
      </c>
      <c r="AB8" s="39">
        <v>43</v>
      </c>
      <c r="AC8" s="39">
        <v>43</v>
      </c>
      <c r="AD8" s="39">
        <v>43</v>
      </c>
      <c r="AE8" s="39">
        <v>43</v>
      </c>
      <c r="AF8" s="39">
        <v>43</v>
      </c>
      <c r="AG8" s="39">
        <v>43</v>
      </c>
      <c r="AH8" s="39">
        <v>43</v>
      </c>
      <c r="AI8" s="39">
        <v>68</v>
      </c>
      <c r="AJ8" s="39">
        <v>68</v>
      </c>
      <c r="AK8" s="39">
        <v>75</v>
      </c>
      <c r="AL8" s="39">
        <v>75</v>
      </c>
      <c r="AM8" s="39">
        <v>140</v>
      </c>
      <c r="AN8" s="39">
        <v>184</v>
      </c>
      <c r="AO8" s="39">
        <v>196</v>
      </c>
      <c r="AP8" s="39">
        <v>205</v>
      </c>
      <c r="AQ8" s="39">
        <v>233</v>
      </c>
      <c r="AR8" s="39">
        <v>266</v>
      </c>
      <c r="AS8" s="39">
        <v>277</v>
      </c>
      <c r="AT8" s="39">
        <v>277</v>
      </c>
      <c r="AU8" s="39">
        <v>347</v>
      </c>
      <c r="AV8" s="39">
        <v>383</v>
      </c>
      <c r="AW8" s="39">
        <v>493</v>
      </c>
      <c r="AX8" s="39">
        <v>519</v>
      </c>
      <c r="AY8" s="39">
        <v>610</v>
      </c>
      <c r="AZ8" s="39">
        <v>610</v>
      </c>
      <c r="BA8" s="39">
        <v>610</v>
      </c>
      <c r="BB8" s="39">
        <v>917</v>
      </c>
      <c r="BC8" s="39">
        <v>1143</v>
      </c>
      <c r="BD8" s="39">
        <v>1201</v>
      </c>
      <c r="BE8" s="39">
        <v>1228</v>
      </c>
      <c r="BF8" s="39">
        <v>1277</v>
      </c>
      <c r="BG8" s="39">
        <v>1329</v>
      </c>
      <c r="BH8" s="39">
        <v>1357</v>
      </c>
      <c r="BI8" s="39">
        <v>1389</v>
      </c>
      <c r="BJ8" s="39">
        <v>1470</v>
      </c>
      <c r="BK8" s="39">
        <v>1519</v>
      </c>
      <c r="BL8" s="39">
        <v>1647</v>
      </c>
      <c r="BM8" s="39">
        <v>1671</v>
      </c>
      <c r="BN8" s="39">
        <v>1689</v>
      </c>
      <c r="BO8" s="39">
        <v>1712</v>
      </c>
      <c r="BP8" s="39">
        <v>1743</v>
      </c>
      <c r="BQ8" s="39">
        <v>2076</v>
      </c>
      <c r="BR8" s="39">
        <v>2258</v>
      </c>
      <c r="BS8" s="39">
        <v>2422</v>
      </c>
      <c r="BT8" s="39">
        <v>2499</v>
      </c>
      <c r="BU8" s="39">
        <v>2549</v>
      </c>
      <c r="BV8" s="39">
        <v>2549</v>
      </c>
      <c r="BW8" s="39">
        <v>3013</v>
      </c>
      <c r="BX8" s="39">
        <v>3182</v>
      </c>
      <c r="BY8" s="39">
        <v>3198</v>
      </c>
      <c r="BZ8" s="39">
        <v>3328</v>
      </c>
      <c r="CA8" s="39">
        <v>3822</v>
      </c>
      <c r="CB8" s="39">
        <v>4636</v>
      </c>
      <c r="CC8" s="39">
        <v>6430</v>
      </c>
      <c r="CD8" s="39">
        <v>6431</v>
      </c>
      <c r="CE8" s="39">
        <v>6452</v>
      </c>
      <c r="CF8" s="39">
        <v>6452</v>
      </c>
      <c r="CG8" s="39">
        <v>7590</v>
      </c>
      <c r="CH8" s="39">
        <v>7705</v>
      </c>
      <c r="CI8" s="65">
        <v>17549</v>
      </c>
      <c r="CJ8" s="39">
        <v>17822</v>
      </c>
      <c r="CK8" s="39">
        <v>18096</v>
      </c>
      <c r="CL8" s="39">
        <v>18349</v>
      </c>
      <c r="CM8" s="39">
        <v>18367</v>
      </c>
      <c r="CN8" s="39">
        <v>18911</v>
      </c>
      <c r="CO8" s="39">
        <v>19186</v>
      </c>
      <c r="CP8" s="39">
        <v>19409</v>
      </c>
      <c r="CQ8" s="39">
        <v>19552</v>
      </c>
      <c r="CR8" s="39">
        <v>19869</v>
      </c>
      <c r="CS8" s="39">
        <v>20079</v>
      </c>
      <c r="CT8" s="39">
        <v>20323</v>
      </c>
      <c r="CU8" s="39">
        <v>20526</v>
      </c>
      <c r="CV8" s="39">
        <v>20807</v>
      </c>
      <c r="CW8" s="39">
        <v>20995</v>
      </c>
      <c r="CX8" s="39">
        <v>21156</v>
      </c>
      <c r="CY8" s="39">
        <v>21339</v>
      </c>
      <c r="CZ8" s="39">
        <v>21742</v>
      </c>
      <c r="DA8" s="39">
        <v>22002</v>
      </c>
      <c r="DB8" s="39">
        <v>22200</v>
      </c>
      <c r="DC8" s="39">
        <v>22438</v>
      </c>
      <c r="DD8" s="39">
        <v>22669</v>
      </c>
      <c r="DE8" s="39">
        <v>22852</v>
      </c>
      <c r="DF8" s="39">
        <v>23212</v>
      </c>
      <c r="DG8" s="39">
        <v>23580</v>
      </c>
      <c r="DH8" s="39">
        <v>24010</v>
      </c>
      <c r="DI8" s="39">
        <v>24477</v>
      </c>
      <c r="DJ8" s="39">
        <v>24906</v>
      </c>
      <c r="DK8" s="39">
        <v>25376</v>
      </c>
      <c r="DL8" s="39">
        <v>25548</v>
      </c>
      <c r="DM8" s="39">
        <v>25829</v>
      </c>
      <c r="DN8" s="39">
        <v>26083</v>
      </c>
      <c r="DO8" s="39">
        <v>26382</v>
      </c>
      <c r="DP8" s="39">
        <v>26633</v>
      </c>
      <c r="DQ8" s="39">
        <v>26864</v>
      </c>
      <c r="DR8" s="39">
        <v>27066</v>
      </c>
      <c r="DS8" s="39">
        <v>27205</v>
      </c>
      <c r="DT8" s="39">
        <v>27505</v>
      </c>
      <c r="DU8" s="39">
        <v>27798</v>
      </c>
      <c r="DV8" s="39">
        <v>28097</v>
      </c>
      <c r="DW8" s="39">
        <v>28424</v>
      </c>
      <c r="DX8" s="39">
        <v>28772</v>
      </c>
      <c r="DY8" s="39">
        <v>29017</v>
      </c>
      <c r="DZ8" s="39">
        <v>29166</v>
      </c>
      <c r="EA8" s="39">
        <v>29445</v>
      </c>
      <c r="EB8" s="39">
        <v>29714</v>
      </c>
      <c r="EC8" s="39">
        <v>30049</v>
      </c>
      <c r="ED8" s="39">
        <v>30350</v>
      </c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39"/>
      <c r="IC8" s="39"/>
      <c r="ID8" s="39"/>
      <c r="IE8" s="39"/>
      <c r="IF8" s="39"/>
      <c r="IG8" s="39"/>
    </row>
    <row r="9" spans="2:241">
      <c r="B9" s="22" t="s">
        <v>69</v>
      </c>
      <c r="D9" s="24"/>
      <c r="E9" s="24" t="s">
        <v>63</v>
      </c>
      <c r="F9" s="24" t="s">
        <v>63</v>
      </c>
      <c r="G9" s="24" t="s">
        <v>63</v>
      </c>
      <c r="H9" s="24" t="s">
        <v>63</v>
      </c>
      <c r="I9" s="24" t="s">
        <v>63</v>
      </c>
      <c r="J9" s="24" t="s">
        <v>63</v>
      </c>
      <c r="K9" s="24" t="s">
        <v>63</v>
      </c>
      <c r="L9" s="24" t="s">
        <v>63</v>
      </c>
      <c r="M9" s="24" t="s">
        <v>63</v>
      </c>
      <c r="N9" s="24" t="s">
        <v>63</v>
      </c>
      <c r="O9" s="24" t="s">
        <v>63</v>
      </c>
      <c r="P9" s="24" t="s">
        <v>63</v>
      </c>
      <c r="Q9" s="24">
        <f t="shared" ref="Q9:AV9" si="30">(Q8/P8)-1</f>
        <v>1</v>
      </c>
      <c r="R9" s="24">
        <f t="shared" si="30"/>
        <v>0.5</v>
      </c>
      <c r="S9" s="24">
        <f t="shared" si="30"/>
        <v>0</v>
      </c>
      <c r="T9" s="24">
        <f t="shared" si="30"/>
        <v>0</v>
      </c>
      <c r="U9" s="24">
        <f t="shared" si="30"/>
        <v>0</v>
      </c>
      <c r="V9" s="24">
        <f t="shared" si="30"/>
        <v>0.66666666666666674</v>
      </c>
      <c r="W9" s="24">
        <f t="shared" si="30"/>
        <v>0</v>
      </c>
      <c r="X9" s="24">
        <f t="shared" si="30"/>
        <v>0</v>
      </c>
      <c r="Y9" s="24">
        <f t="shared" si="30"/>
        <v>1.7999999999999998</v>
      </c>
      <c r="Z9" s="24">
        <f t="shared" si="30"/>
        <v>0.5714285714285714</v>
      </c>
      <c r="AA9" s="24">
        <f t="shared" si="30"/>
        <v>0</v>
      </c>
      <c r="AB9" s="24">
        <f t="shared" si="30"/>
        <v>0.95454545454545459</v>
      </c>
      <c r="AC9" s="24">
        <f t="shared" si="30"/>
        <v>0</v>
      </c>
      <c r="AD9" s="24">
        <f t="shared" si="30"/>
        <v>0</v>
      </c>
      <c r="AE9" s="24">
        <f t="shared" si="30"/>
        <v>0</v>
      </c>
      <c r="AF9" s="24">
        <f t="shared" si="30"/>
        <v>0</v>
      </c>
      <c r="AG9" s="24">
        <f t="shared" si="30"/>
        <v>0</v>
      </c>
      <c r="AH9" s="24">
        <f t="shared" si="30"/>
        <v>0</v>
      </c>
      <c r="AI9" s="24">
        <f t="shared" si="30"/>
        <v>0.58139534883720922</v>
      </c>
      <c r="AJ9" s="24">
        <f t="shared" si="30"/>
        <v>0</v>
      </c>
      <c r="AK9" s="24">
        <f t="shared" si="30"/>
        <v>0.10294117647058831</v>
      </c>
      <c r="AL9" s="24">
        <f t="shared" si="30"/>
        <v>0</v>
      </c>
      <c r="AM9" s="24">
        <f t="shared" si="30"/>
        <v>0.8666666666666667</v>
      </c>
      <c r="AN9" s="24">
        <f t="shared" si="30"/>
        <v>0.31428571428571428</v>
      </c>
      <c r="AO9" s="24">
        <f t="shared" si="30"/>
        <v>6.5217391304347894E-2</v>
      </c>
      <c r="AP9" s="24">
        <f t="shared" si="30"/>
        <v>4.5918367346938771E-2</v>
      </c>
      <c r="AQ9" s="24">
        <f t="shared" si="30"/>
        <v>0.13658536585365844</v>
      </c>
      <c r="AR9" s="24">
        <f t="shared" si="30"/>
        <v>0.14163090128755362</v>
      </c>
      <c r="AS9" s="24">
        <f t="shared" si="30"/>
        <v>4.1353383458646586E-2</v>
      </c>
      <c r="AT9" s="24">
        <f t="shared" si="30"/>
        <v>0</v>
      </c>
      <c r="AU9" s="24">
        <f t="shared" si="30"/>
        <v>0.25270758122743686</v>
      </c>
      <c r="AV9" s="24">
        <f t="shared" si="30"/>
        <v>0.10374639769452454</v>
      </c>
      <c r="AW9" s="24">
        <f t="shared" ref="AW9:CB9" si="31">(AW8/AV8)-1</f>
        <v>0.28720626631853796</v>
      </c>
      <c r="AX9" s="24">
        <f t="shared" si="31"/>
        <v>5.273833671399597E-2</v>
      </c>
      <c r="AY9" s="24">
        <f t="shared" si="31"/>
        <v>0.17533718689788058</v>
      </c>
      <c r="AZ9" s="24">
        <f t="shared" si="31"/>
        <v>0</v>
      </c>
      <c r="BA9" s="24">
        <f t="shared" si="31"/>
        <v>0</v>
      </c>
      <c r="BB9" s="24">
        <f t="shared" si="31"/>
        <v>0.50327868852459012</v>
      </c>
      <c r="BC9" s="24">
        <f t="shared" si="31"/>
        <v>0.24645583424209372</v>
      </c>
      <c r="BD9" s="24">
        <f t="shared" si="31"/>
        <v>5.074365704286965E-2</v>
      </c>
      <c r="BE9" s="24">
        <f t="shared" si="31"/>
        <v>2.2481265611989931E-2</v>
      </c>
      <c r="BF9" s="24">
        <f t="shared" si="31"/>
        <v>3.9902280130293066E-2</v>
      </c>
      <c r="BG9" s="24">
        <f t="shared" si="31"/>
        <v>4.0720438527799496E-2</v>
      </c>
      <c r="BH9" s="24">
        <f t="shared" si="31"/>
        <v>2.1068472535741067E-2</v>
      </c>
      <c r="BI9" s="24">
        <f t="shared" si="31"/>
        <v>2.358142962417098E-2</v>
      </c>
      <c r="BJ9" s="24">
        <f t="shared" si="31"/>
        <v>5.8315334773218153E-2</v>
      </c>
      <c r="BK9" s="24">
        <f t="shared" si="31"/>
        <v>3.3333333333333437E-2</v>
      </c>
      <c r="BL9" s="24">
        <f t="shared" si="31"/>
        <v>8.4265964450296327E-2</v>
      </c>
      <c r="BM9" s="24">
        <f t="shared" si="31"/>
        <v>1.4571948998178597E-2</v>
      </c>
      <c r="BN9" s="24">
        <f t="shared" si="31"/>
        <v>1.0771992818671361E-2</v>
      </c>
      <c r="BO9" s="24">
        <f t="shared" si="31"/>
        <v>1.3617525162818334E-2</v>
      </c>
      <c r="BP9" s="24">
        <f t="shared" si="31"/>
        <v>1.8107476635514042E-2</v>
      </c>
      <c r="BQ9" s="24">
        <f t="shared" si="31"/>
        <v>0.1910499139414803</v>
      </c>
      <c r="BR9" s="24">
        <f t="shared" si="31"/>
        <v>8.7668593448940291E-2</v>
      </c>
      <c r="BS9" s="24">
        <f t="shared" si="31"/>
        <v>7.2630646589902481E-2</v>
      </c>
      <c r="BT9" s="24">
        <f t="shared" si="31"/>
        <v>3.1791907514450823E-2</v>
      </c>
      <c r="BU9" s="24">
        <f t="shared" si="31"/>
        <v>2.00080032012806E-2</v>
      </c>
      <c r="BV9" s="24">
        <f t="shared" si="31"/>
        <v>0</v>
      </c>
      <c r="BW9" s="24">
        <f t="shared" si="31"/>
        <v>0.18203216947822676</v>
      </c>
      <c r="BX9" s="24">
        <f t="shared" si="31"/>
        <v>5.6090275472950646E-2</v>
      </c>
      <c r="BY9" s="24">
        <f t="shared" si="31"/>
        <v>5.0282840980515608E-3</v>
      </c>
      <c r="BZ9" s="24">
        <f t="shared" si="31"/>
        <v>4.0650406504065151E-2</v>
      </c>
      <c r="CA9" s="24">
        <f t="shared" si="31"/>
        <v>0.1484375</v>
      </c>
      <c r="CB9" s="24">
        <f t="shared" si="31"/>
        <v>0.21297749869178451</v>
      </c>
      <c r="CC9" s="24">
        <f>(CC8/CB8)-1</f>
        <v>0.38697152717860228</v>
      </c>
      <c r="CD9" s="24">
        <f t="shared" ref="CD9:CV9" si="32">(CD8/CC8)-1</f>
        <v>1.5552099533433505E-4</v>
      </c>
      <c r="CE9" s="24">
        <f t="shared" si="32"/>
        <v>3.265433058622369E-3</v>
      </c>
      <c r="CF9" s="24">
        <f t="shared" si="32"/>
        <v>0</v>
      </c>
      <c r="CG9" s="24">
        <f t="shared" si="32"/>
        <v>0.17637941723496597</v>
      </c>
      <c r="CH9" s="24">
        <f t="shared" si="32"/>
        <v>1.5151515151515138E-2</v>
      </c>
      <c r="CI9" s="24">
        <f t="shared" si="32"/>
        <v>1.2776119402985073</v>
      </c>
      <c r="CJ9" s="24">
        <f t="shared" si="32"/>
        <v>1.5556441962504941E-2</v>
      </c>
      <c r="CK9" s="24">
        <f t="shared" si="32"/>
        <v>1.5374256536864639E-2</v>
      </c>
      <c r="CL9" s="24">
        <f t="shared" si="32"/>
        <v>1.3980990274093719E-2</v>
      </c>
      <c r="CM9" s="24">
        <f t="shared" si="32"/>
        <v>9.8097988991230345E-4</v>
      </c>
      <c r="CN9" s="24">
        <f t="shared" si="32"/>
        <v>2.9618337235258974E-2</v>
      </c>
      <c r="CO9" s="24">
        <f t="shared" si="32"/>
        <v>1.4541801068161497E-2</v>
      </c>
      <c r="CP9" s="24">
        <f t="shared" si="32"/>
        <v>1.1623058480141779E-2</v>
      </c>
      <c r="CQ9" s="24">
        <f t="shared" si="32"/>
        <v>7.3677160080374282E-3</v>
      </c>
      <c r="CR9" s="24">
        <f t="shared" si="32"/>
        <v>1.6213175122749668E-2</v>
      </c>
      <c r="CS9" s="24">
        <f t="shared" si="32"/>
        <v>1.0569228446323464E-2</v>
      </c>
      <c r="CT9" s="24">
        <f t="shared" si="32"/>
        <v>1.215199960157376E-2</v>
      </c>
      <c r="CU9" s="24">
        <f t="shared" si="32"/>
        <v>9.9886827732125205E-3</v>
      </c>
      <c r="CV9" s="24">
        <f t="shared" si="32"/>
        <v>1.368995420442376E-2</v>
      </c>
      <c r="CW9" s="24">
        <f t="shared" ref="CW9:EB9" si="33">(CW8/CV8)-1</f>
        <v>9.0354207718557067E-3</v>
      </c>
      <c r="CX9" s="24">
        <f t="shared" si="33"/>
        <v>7.6684924982137748E-3</v>
      </c>
      <c r="CY9" s="24">
        <f t="shared" si="33"/>
        <v>8.650028360748685E-3</v>
      </c>
      <c r="CZ9" s="24">
        <f t="shared" si="33"/>
        <v>1.8885608510239571E-2</v>
      </c>
      <c r="DA9" s="24">
        <f t="shared" si="33"/>
        <v>1.1958421488363458E-2</v>
      </c>
      <c r="DB9" s="24">
        <f t="shared" si="33"/>
        <v>8.9991818925552192E-3</v>
      </c>
      <c r="DC9" s="24">
        <f t="shared" si="33"/>
        <v>1.0720720720720722E-2</v>
      </c>
      <c r="DD9" s="24">
        <f t="shared" si="33"/>
        <v>1.0295035208129022E-2</v>
      </c>
      <c r="DE9" s="24">
        <f t="shared" si="33"/>
        <v>8.0726983986942891E-3</v>
      </c>
      <c r="DF9" s="24">
        <f t="shared" si="33"/>
        <v>1.5753544547523202E-2</v>
      </c>
      <c r="DG9" s="24">
        <f t="shared" si="33"/>
        <v>1.5853868688609385E-2</v>
      </c>
      <c r="DH9" s="24">
        <f t="shared" si="33"/>
        <v>1.8235793044953263E-2</v>
      </c>
      <c r="DI9" s="24">
        <f t="shared" si="33"/>
        <v>1.9450229071220404E-2</v>
      </c>
      <c r="DJ9" s="24">
        <f t="shared" si="33"/>
        <v>1.7526657678637036E-2</v>
      </c>
      <c r="DK9" s="24">
        <f t="shared" si="33"/>
        <v>1.887095479001033E-2</v>
      </c>
      <c r="DL9" s="24">
        <f t="shared" si="33"/>
        <v>6.7780580075662566E-3</v>
      </c>
      <c r="DM9" s="24">
        <f t="shared" si="33"/>
        <v>1.0998904023798328E-2</v>
      </c>
      <c r="DN9" s="24">
        <f t="shared" si="33"/>
        <v>9.833907623214122E-3</v>
      </c>
      <c r="DO9" s="24">
        <f t="shared" si="33"/>
        <v>1.1463405283134609E-2</v>
      </c>
      <c r="DP9" s="24">
        <f t="shared" si="33"/>
        <v>9.5140626184520016E-3</v>
      </c>
      <c r="DQ9" s="24">
        <f t="shared" si="33"/>
        <v>8.6734502309164796E-3</v>
      </c>
      <c r="DR9" s="24">
        <f t="shared" si="33"/>
        <v>7.5193567599762812E-3</v>
      </c>
      <c r="DS9" s="24">
        <f t="shared" si="33"/>
        <v>5.135594472770233E-3</v>
      </c>
      <c r="DT9" s="24">
        <f t="shared" si="33"/>
        <v>1.1027384671935314E-2</v>
      </c>
      <c r="DU9" s="24">
        <f t="shared" si="33"/>
        <v>1.0652608616615211E-2</v>
      </c>
      <c r="DV9" s="24">
        <f t="shared" si="33"/>
        <v>1.0756169508597813E-2</v>
      </c>
      <c r="DW9" s="24">
        <f t="shared" si="33"/>
        <v>1.1638253194291126E-2</v>
      </c>
      <c r="DX9" s="24">
        <f t="shared" si="33"/>
        <v>1.2243174781874533E-2</v>
      </c>
      <c r="DY9" s="24">
        <f t="shared" si="33"/>
        <v>8.51522313360209E-3</v>
      </c>
      <c r="DZ9" s="24">
        <f t="shared" si="33"/>
        <v>5.1349209084330383E-3</v>
      </c>
      <c r="EA9" s="24">
        <f t="shared" si="33"/>
        <v>9.5659329356099221E-3</v>
      </c>
      <c r="EB9" s="24">
        <f t="shared" si="33"/>
        <v>9.1356766853456506E-3</v>
      </c>
      <c r="EC9" s="24">
        <f t="shared" ref="EC9:FH9" si="34">(EC8/EB8)-1</f>
        <v>1.127414686679673E-2</v>
      </c>
      <c r="ED9" s="24">
        <f t="shared" si="34"/>
        <v>1.0016972278611647E-2</v>
      </c>
      <c r="EE9" s="24">
        <f t="shared" si="34"/>
        <v>-1</v>
      </c>
      <c r="EF9" s="24" t="e">
        <f t="shared" si="34"/>
        <v>#DIV/0!</v>
      </c>
      <c r="EG9" s="24" t="e">
        <f t="shared" si="34"/>
        <v>#DIV/0!</v>
      </c>
      <c r="EH9" s="24" t="e">
        <f t="shared" si="34"/>
        <v>#DIV/0!</v>
      </c>
      <c r="EI9" s="24" t="e">
        <f t="shared" si="34"/>
        <v>#DIV/0!</v>
      </c>
      <c r="EJ9" s="24" t="e">
        <f t="shared" si="34"/>
        <v>#DIV/0!</v>
      </c>
      <c r="EK9" s="24" t="e">
        <f t="shared" si="34"/>
        <v>#DIV/0!</v>
      </c>
      <c r="EL9" s="24" t="e">
        <f t="shared" si="34"/>
        <v>#DIV/0!</v>
      </c>
      <c r="EM9" s="24" t="e">
        <f t="shared" si="34"/>
        <v>#DIV/0!</v>
      </c>
      <c r="EN9" s="24" t="e">
        <f t="shared" si="34"/>
        <v>#DIV/0!</v>
      </c>
      <c r="EO9" s="24" t="e">
        <f t="shared" si="34"/>
        <v>#DIV/0!</v>
      </c>
      <c r="EP9" s="24" t="e">
        <f t="shared" si="34"/>
        <v>#DIV/0!</v>
      </c>
      <c r="EQ9" s="24" t="e">
        <f t="shared" si="34"/>
        <v>#DIV/0!</v>
      </c>
      <c r="ER9" s="24" t="e">
        <f t="shared" si="34"/>
        <v>#DIV/0!</v>
      </c>
      <c r="ES9" s="24" t="e">
        <f t="shared" si="34"/>
        <v>#DIV/0!</v>
      </c>
      <c r="ET9" s="24" t="e">
        <f t="shared" si="34"/>
        <v>#DIV/0!</v>
      </c>
      <c r="EU9" s="24" t="e">
        <f t="shared" si="34"/>
        <v>#DIV/0!</v>
      </c>
      <c r="EV9" s="24" t="e">
        <f t="shared" si="34"/>
        <v>#DIV/0!</v>
      </c>
      <c r="EW9" s="24" t="e">
        <f t="shared" si="34"/>
        <v>#DIV/0!</v>
      </c>
      <c r="EX9" s="24" t="e">
        <f t="shared" si="34"/>
        <v>#DIV/0!</v>
      </c>
      <c r="EY9" s="24" t="e">
        <f t="shared" si="34"/>
        <v>#DIV/0!</v>
      </c>
      <c r="EZ9" s="24" t="e">
        <f t="shared" si="34"/>
        <v>#DIV/0!</v>
      </c>
      <c r="FA9" s="24" t="e">
        <f t="shared" si="34"/>
        <v>#DIV/0!</v>
      </c>
      <c r="FB9" s="24" t="e">
        <f t="shared" si="34"/>
        <v>#DIV/0!</v>
      </c>
      <c r="FC9" s="24" t="e">
        <f t="shared" si="34"/>
        <v>#DIV/0!</v>
      </c>
      <c r="FD9" s="24" t="e">
        <f t="shared" si="34"/>
        <v>#DIV/0!</v>
      </c>
      <c r="FE9" s="24" t="e">
        <f t="shared" si="34"/>
        <v>#DIV/0!</v>
      </c>
      <c r="FF9" s="24" t="e">
        <f t="shared" si="34"/>
        <v>#DIV/0!</v>
      </c>
      <c r="FG9" s="24" t="e">
        <f t="shared" si="34"/>
        <v>#DIV/0!</v>
      </c>
      <c r="FH9" s="24" t="e">
        <f t="shared" si="34"/>
        <v>#DIV/0!</v>
      </c>
      <c r="FI9" s="24" t="e">
        <f t="shared" ref="FI9:GN9" si="35">(FI8/FH8)-1</f>
        <v>#DIV/0!</v>
      </c>
      <c r="FJ9" s="24" t="e">
        <f t="shared" si="35"/>
        <v>#DIV/0!</v>
      </c>
      <c r="FK9" s="24" t="e">
        <f t="shared" si="35"/>
        <v>#DIV/0!</v>
      </c>
      <c r="FL9" s="24" t="e">
        <f t="shared" si="35"/>
        <v>#DIV/0!</v>
      </c>
      <c r="FM9" s="24" t="e">
        <f t="shared" si="35"/>
        <v>#DIV/0!</v>
      </c>
      <c r="FN9" s="24" t="e">
        <f t="shared" si="35"/>
        <v>#DIV/0!</v>
      </c>
      <c r="FO9" s="24" t="e">
        <f t="shared" si="35"/>
        <v>#DIV/0!</v>
      </c>
      <c r="FP9" s="24" t="e">
        <f t="shared" si="35"/>
        <v>#DIV/0!</v>
      </c>
      <c r="FQ9" s="24" t="e">
        <f t="shared" si="35"/>
        <v>#DIV/0!</v>
      </c>
      <c r="FR9" s="24" t="e">
        <f t="shared" si="35"/>
        <v>#DIV/0!</v>
      </c>
      <c r="FS9" s="24" t="e">
        <f t="shared" si="35"/>
        <v>#DIV/0!</v>
      </c>
      <c r="FT9" s="24" t="e">
        <f t="shared" si="35"/>
        <v>#DIV/0!</v>
      </c>
      <c r="FU9" s="24" t="e">
        <f t="shared" si="35"/>
        <v>#DIV/0!</v>
      </c>
      <c r="FV9" s="24" t="e">
        <f t="shared" si="35"/>
        <v>#DIV/0!</v>
      </c>
      <c r="FW9" s="24" t="e">
        <f t="shared" si="35"/>
        <v>#DIV/0!</v>
      </c>
      <c r="FX9" s="24" t="e">
        <f t="shared" si="35"/>
        <v>#DIV/0!</v>
      </c>
      <c r="FY9" s="24" t="e">
        <f t="shared" si="35"/>
        <v>#DIV/0!</v>
      </c>
      <c r="FZ9" s="24" t="e">
        <f t="shared" si="35"/>
        <v>#DIV/0!</v>
      </c>
      <c r="GA9" s="24" t="e">
        <f t="shared" si="35"/>
        <v>#DIV/0!</v>
      </c>
      <c r="GB9" s="24" t="e">
        <f t="shared" si="35"/>
        <v>#DIV/0!</v>
      </c>
      <c r="GC9" s="24" t="e">
        <f t="shared" si="35"/>
        <v>#DIV/0!</v>
      </c>
      <c r="GD9" s="24" t="e">
        <f t="shared" si="35"/>
        <v>#DIV/0!</v>
      </c>
      <c r="GE9" s="24" t="e">
        <f t="shared" si="35"/>
        <v>#DIV/0!</v>
      </c>
      <c r="GF9" s="24" t="e">
        <f t="shared" si="35"/>
        <v>#DIV/0!</v>
      </c>
      <c r="GG9" s="24" t="e">
        <f t="shared" si="35"/>
        <v>#DIV/0!</v>
      </c>
      <c r="GH9" s="24" t="e">
        <f t="shared" si="35"/>
        <v>#DIV/0!</v>
      </c>
      <c r="GI9" s="24" t="e">
        <f t="shared" si="35"/>
        <v>#DIV/0!</v>
      </c>
      <c r="GJ9" s="24" t="e">
        <f t="shared" si="35"/>
        <v>#DIV/0!</v>
      </c>
      <c r="GK9" s="24" t="e">
        <f t="shared" si="35"/>
        <v>#DIV/0!</v>
      </c>
      <c r="GL9" s="24" t="e">
        <f t="shared" si="35"/>
        <v>#DIV/0!</v>
      </c>
      <c r="GM9" s="24" t="e">
        <f t="shared" si="35"/>
        <v>#DIV/0!</v>
      </c>
      <c r="GN9" s="24" t="e">
        <f t="shared" si="35"/>
        <v>#DIV/0!</v>
      </c>
      <c r="GO9" s="24" t="e">
        <f t="shared" ref="GO9:HT9" si="36">(GO8/GN8)-1</f>
        <v>#DIV/0!</v>
      </c>
      <c r="GP9" s="24" t="e">
        <f t="shared" si="36"/>
        <v>#DIV/0!</v>
      </c>
      <c r="GQ9" s="24" t="e">
        <f t="shared" si="36"/>
        <v>#DIV/0!</v>
      </c>
      <c r="GR9" s="24" t="e">
        <f t="shared" si="36"/>
        <v>#DIV/0!</v>
      </c>
      <c r="GS9" s="24" t="e">
        <f t="shared" si="36"/>
        <v>#DIV/0!</v>
      </c>
      <c r="GT9" s="24" t="e">
        <f t="shared" si="36"/>
        <v>#DIV/0!</v>
      </c>
      <c r="GU9" s="24" t="e">
        <f t="shared" si="36"/>
        <v>#DIV/0!</v>
      </c>
      <c r="GV9" s="24" t="e">
        <f t="shared" si="36"/>
        <v>#DIV/0!</v>
      </c>
      <c r="GW9" s="24" t="e">
        <f t="shared" si="36"/>
        <v>#DIV/0!</v>
      </c>
      <c r="GX9" s="24" t="e">
        <f t="shared" si="36"/>
        <v>#DIV/0!</v>
      </c>
      <c r="GY9" s="24" t="e">
        <f t="shared" si="36"/>
        <v>#DIV/0!</v>
      </c>
      <c r="GZ9" s="24" t="e">
        <f t="shared" si="36"/>
        <v>#DIV/0!</v>
      </c>
      <c r="HA9" s="24" t="e">
        <f t="shared" si="36"/>
        <v>#DIV/0!</v>
      </c>
      <c r="HB9" s="24" t="e">
        <f t="shared" si="36"/>
        <v>#DIV/0!</v>
      </c>
      <c r="HC9" s="24" t="e">
        <f t="shared" si="36"/>
        <v>#DIV/0!</v>
      </c>
      <c r="HD9" s="24" t="e">
        <f t="shared" si="36"/>
        <v>#DIV/0!</v>
      </c>
      <c r="HE9" s="24" t="e">
        <f t="shared" si="36"/>
        <v>#DIV/0!</v>
      </c>
      <c r="HF9" s="24" t="e">
        <f t="shared" si="36"/>
        <v>#DIV/0!</v>
      </c>
      <c r="HG9" s="24" t="e">
        <f t="shared" si="36"/>
        <v>#DIV/0!</v>
      </c>
      <c r="HH9" s="24" t="e">
        <f t="shared" si="36"/>
        <v>#DIV/0!</v>
      </c>
      <c r="HI9" s="24" t="e">
        <f t="shared" si="36"/>
        <v>#DIV/0!</v>
      </c>
      <c r="HJ9" s="24" t="e">
        <f t="shared" si="36"/>
        <v>#DIV/0!</v>
      </c>
      <c r="HK9" s="24" t="e">
        <f t="shared" si="36"/>
        <v>#DIV/0!</v>
      </c>
      <c r="HL9" s="24" t="e">
        <f t="shared" si="36"/>
        <v>#DIV/0!</v>
      </c>
      <c r="HM9" s="24" t="e">
        <f t="shared" si="36"/>
        <v>#DIV/0!</v>
      </c>
      <c r="HN9" s="24" t="e">
        <f t="shared" si="36"/>
        <v>#DIV/0!</v>
      </c>
      <c r="HO9" s="24" t="e">
        <f t="shared" si="36"/>
        <v>#DIV/0!</v>
      </c>
      <c r="HP9" s="24" t="e">
        <f t="shared" si="36"/>
        <v>#DIV/0!</v>
      </c>
      <c r="HQ9" s="24" t="e">
        <f t="shared" si="36"/>
        <v>#DIV/0!</v>
      </c>
      <c r="HR9" s="24" t="e">
        <f t="shared" si="36"/>
        <v>#DIV/0!</v>
      </c>
      <c r="HS9" s="24" t="e">
        <f t="shared" si="36"/>
        <v>#DIV/0!</v>
      </c>
      <c r="HT9" s="24" t="e">
        <f t="shared" si="36"/>
        <v>#DIV/0!</v>
      </c>
      <c r="HU9" s="24" t="e">
        <f t="shared" ref="HU9:IZ9" si="37">(HU8/HT8)-1</f>
        <v>#DIV/0!</v>
      </c>
      <c r="HV9" s="24" t="e">
        <f t="shared" si="37"/>
        <v>#DIV/0!</v>
      </c>
      <c r="HW9" s="24" t="e">
        <f t="shared" si="37"/>
        <v>#DIV/0!</v>
      </c>
      <c r="HX9" s="24" t="e">
        <f t="shared" si="37"/>
        <v>#DIV/0!</v>
      </c>
      <c r="HY9" s="24" t="e">
        <f t="shared" si="37"/>
        <v>#DIV/0!</v>
      </c>
      <c r="HZ9" s="24" t="e">
        <f t="shared" si="37"/>
        <v>#DIV/0!</v>
      </c>
      <c r="IA9" s="24" t="e">
        <f t="shared" si="37"/>
        <v>#DIV/0!</v>
      </c>
      <c r="IB9" s="24" t="e">
        <f t="shared" si="37"/>
        <v>#DIV/0!</v>
      </c>
      <c r="IC9" s="24" t="e">
        <f t="shared" si="37"/>
        <v>#DIV/0!</v>
      </c>
      <c r="ID9" s="24" t="e">
        <f t="shared" si="37"/>
        <v>#DIV/0!</v>
      </c>
      <c r="IE9" s="24" t="e">
        <f t="shared" si="37"/>
        <v>#DIV/0!</v>
      </c>
      <c r="IF9" s="24" t="e">
        <f t="shared" si="37"/>
        <v>#DIV/0!</v>
      </c>
      <c r="IG9" s="24" t="e">
        <f t="shared" si="37"/>
        <v>#DIV/0!</v>
      </c>
    </row>
    <row r="10" spans="2:241" ht="17" thickBot="1">
      <c r="B10" s="23" t="s">
        <v>68</v>
      </c>
      <c r="D10" s="23"/>
      <c r="E10" s="23">
        <f>E8</f>
        <v>0</v>
      </c>
      <c r="F10" s="23">
        <f t="shared" ref="F10:AK10" si="38">F8-E8</f>
        <v>0</v>
      </c>
      <c r="G10" s="23">
        <f t="shared" si="38"/>
        <v>0</v>
      </c>
      <c r="H10" s="23">
        <f t="shared" si="38"/>
        <v>0</v>
      </c>
      <c r="I10" s="23">
        <f t="shared" si="38"/>
        <v>0</v>
      </c>
      <c r="J10" s="23">
        <f t="shared" si="38"/>
        <v>0</v>
      </c>
      <c r="K10" s="23">
        <f t="shared" si="38"/>
        <v>0</v>
      </c>
      <c r="L10" s="23">
        <f t="shared" si="38"/>
        <v>0</v>
      </c>
      <c r="M10" s="23">
        <f t="shared" si="38"/>
        <v>0</v>
      </c>
      <c r="N10" s="23">
        <f t="shared" si="38"/>
        <v>0</v>
      </c>
      <c r="O10" s="23">
        <f t="shared" si="38"/>
        <v>0</v>
      </c>
      <c r="P10" s="23">
        <f t="shared" si="38"/>
        <v>1</v>
      </c>
      <c r="Q10" s="23">
        <f t="shared" si="38"/>
        <v>1</v>
      </c>
      <c r="R10" s="23">
        <f t="shared" si="38"/>
        <v>1</v>
      </c>
      <c r="S10" s="23">
        <f t="shared" si="38"/>
        <v>0</v>
      </c>
      <c r="T10" s="23">
        <f t="shared" si="38"/>
        <v>0</v>
      </c>
      <c r="U10" s="23">
        <f t="shared" si="38"/>
        <v>0</v>
      </c>
      <c r="V10" s="23">
        <f t="shared" si="38"/>
        <v>2</v>
      </c>
      <c r="W10" s="23">
        <f t="shared" si="38"/>
        <v>0</v>
      </c>
      <c r="X10" s="23">
        <f t="shared" si="38"/>
        <v>0</v>
      </c>
      <c r="Y10" s="23">
        <f t="shared" si="38"/>
        <v>9</v>
      </c>
      <c r="Z10" s="23">
        <f t="shared" si="38"/>
        <v>8</v>
      </c>
      <c r="AA10" s="23">
        <f t="shared" si="38"/>
        <v>0</v>
      </c>
      <c r="AB10" s="23">
        <f t="shared" si="38"/>
        <v>21</v>
      </c>
      <c r="AC10" s="23">
        <f t="shared" si="38"/>
        <v>0</v>
      </c>
      <c r="AD10" s="23">
        <f t="shared" si="38"/>
        <v>0</v>
      </c>
      <c r="AE10" s="23">
        <f t="shared" si="38"/>
        <v>0</v>
      </c>
      <c r="AF10" s="23">
        <f t="shared" si="38"/>
        <v>0</v>
      </c>
      <c r="AG10" s="23">
        <f t="shared" si="38"/>
        <v>0</v>
      </c>
      <c r="AH10" s="23">
        <f t="shared" si="38"/>
        <v>0</v>
      </c>
      <c r="AI10" s="23">
        <f t="shared" si="38"/>
        <v>25</v>
      </c>
      <c r="AJ10" s="23">
        <f t="shared" si="38"/>
        <v>0</v>
      </c>
      <c r="AK10" s="23">
        <f t="shared" si="38"/>
        <v>7</v>
      </c>
      <c r="AL10" s="23">
        <f t="shared" ref="AL10:BQ10" si="39">AL8-AK8</f>
        <v>0</v>
      </c>
      <c r="AM10" s="23">
        <f t="shared" si="39"/>
        <v>65</v>
      </c>
      <c r="AN10" s="23">
        <f t="shared" si="39"/>
        <v>44</v>
      </c>
      <c r="AO10" s="23">
        <f t="shared" si="39"/>
        <v>12</v>
      </c>
      <c r="AP10" s="23">
        <f t="shared" si="39"/>
        <v>9</v>
      </c>
      <c r="AQ10" s="23">
        <f t="shared" si="39"/>
        <v>28</v>
      </c>
      <c r="AR10" s="23">
        <f t="shared" si="39"/>
        <v>33</v>
      </c>
      <c r="AS10" s="23">
        <f t="shared" si="39"/>
        <v>11</v>
      </c>
      <c r="AT10" s="23">
        <f t="shared" si="39"/>
        <v>0</v>
      </c>
      <c r="AU10" s="23">
        <f t="shared" si="39"/>
        <v>70</v>
      </c>
      <c r="AV10" s="23">
        <f t="shared" si="39"/>
        <v>36</v>
      </c>
      <c r="AW10" s="23">
        <f t="shared" si="39"/>
        <v>110</v>
      </c>
      <c r="AX10" s="23">
        <f t="shared" si="39"/>
        <v>26</v>
      </c>
      <c r="AY10" s="23">
        <f t="shared" si="39"/>
        <v>91</v>
      </c>
      <c r="AZ10" s="23">
        <f t="shared" si="39"/>
        <v>0</v>
      </c>
      <c r="BA10" s="23">
        <f t="shared" si="39"/>
        <v>0</v>
      </c>
      <c r="BB10" s="23">
        <f t="shared" si="39"/>
        <v>307</v>
      </c>
      <c r="BC10" s="23">
        <f t="shared" si="39"/>
        <v>226</v>
      </c>
      <c r="BD10" s="23">
        <f t="shared" si="39"/>
        <v>58</v>
      </c>
      <c r="BE10" s="23">
        <f t="shared" si="39"/>
        <v>27</v>
      </c>
      <c r="BF10" s="23">
        <f t="shared" si="39"/>
        <v>49</v>
      </c>
      <c r="BG10" s="23">
        <f t="shared" si="39"/>
        <v>52</v>
      </c>
      <c r="BH10" s="23">
        <f t="shared" si="39"/>
        <v>28</v>
      </c>
      <c r="BI10" s="23">
        <f t="shared" si="39"/>
        <v>32</v>
      </c>
      <c r="BJ10" s="23">
        <f t="shared" si="39"/>
        <v>81</v>
      </c>
      <c r="BK10" s="23">
        <f t="shared" si="39"/>
        <v>49</v>
      </c>
      <c r="BL10" s="23">
        <f t="shared" si="39"/>
        <v>128</v>
      </c>
      <c r="BM10" s="23">
        <f t="shared" si="39"/>
        <v>24</v>
      </c>
      <c r="BN10" s="23">
        <f t="shared" si="39"/>
        <v>18</v>
      </c>
      <c r="BO10" s="23">
        <f t="shared" si="39"/>
        <v>23</v>
      </c>
      <c r="BP10" s="23">
        <f t="shared" si="39"/>
        <v>31</v>
      </c>
      <c r="BQ10" s="23">
        <f t="shared" si="39"/>
        <v>333</v>
      </c>
      <c r="BR10" s="23">
        <f t="shared" ref="BR10:CC10" si="40">BR8-BQ8</f>
        <v>182</v>
      </c>
      <c r="BS10" s="23">
        <f t="shared" si="40"/>
        <v>164</v>
      </c>
      <c r="BT10" s="23">
        <f t="shared" si="40"/>
        <v>77</v>
      </c>
      <c r="BU10" s="23">
        <f t="shared" si="40"/>
        <v>50</v>
      </c>
      <c r="BV10" s="23">
        <f t="shared" si="40"/>
        <v>0</v>
      </c>
      <c r="BW10" s="23">
        <f t="shared" si="40"/>
        <v>464</v>
      </c>
      <c r="BX10" s="23">
        <f t="shared" si="40"/>
        <v>169</v>
      </c>
      <c r="BY10" s="23">
        <f t="shared" si="40"/>
        <v>16</v>
      </c>
      <c r="BZ10" s="23">
        <f t="shared" si="40"/>
        <v>130</v>
      </c>
      <c r="CA10" s="23">
        <f t="shared" si="40"/>
        <v>494</v>
      </c>
      <c r="CB10" s="23">
        <f t="shared" si="40"/>
        <v>814</v>
      </c>
      <c r="CC10" s="23">
        <f t="shared" si="40"/>
        <v>1794</v>
      </c>
      <c r="CD10" s="23">
        <f t="shared" ref="CD10:CV10" si="41">CD8-CC8</f>
        <v>1</v>
      </c>
      <c r="CE10" s="23">
        <f t="shared" si="41"/>
        <v>21</v>
      </c>
      <c r="CF10" s="23">
        <f t="shared" si="41"/>
        <v>0</v>
      </c>
      <c r="CG10" s="23">
        <f t="shared" si="41"/>
        <v>1138</v>
      </c>
      <c r="CH10" s="23">
        <f t="shared" si="41"/>
        <v>115</v>
      </c>
      <c r="CI10" s="23">
        <f t="shared" si="41"/>
        <v>9844</v>
      </c>
      <c r="CJ10" s="23">
        <f t="shared" si="41"/>
        <v>273</v>
      </c>
      <c r="CK10" s="23">
        <f t="shared" si="41"/>
        <v>274</v>
      </c>
      <c r="CL10" s="23">
        <f t="shared" si="41"/>
        <v>253</v>
      </c>
      <c r="CM10" s="23">
        <f t="shared" si="41"/>
        <v>18</v>
      </c>
      <c r="CN10" s="23">
        <f t="shared" si="41"/>
        <v>544</v>
      </c>
      <c r="CO10" s="23">
        <f t="shared" si="41"/>
        <v>275</v>
      </c>
      <c r="CP10" s="23">
        <f t="shared" si="41"/>
        <v>223</v>
      </c>
      <c r="CQ10" s="23">
        <f t="shared" si="41"/>
        <v>143</v>
      </c>
      <c r="CR10" s="23">
        <f t="shared" si="41"/>
        <v>317</v>
      </c>
      <c r="CS10" s="23">
        <f t="shared" si="41"/>
        <v>210</v>
      </c>
      <c r="CT10" s="23">
        <f t="shared" si="41"/>
        <v>244</v>
      </c>
      <c r="CU10" s="23">
        <f t="shared" si="41"/>
        <v>203</v>
      </c>
      <c r="CV10" s="23">
        <f t="shared" si="41"/>
        <v>281</v>
      </c>
      <c r="CW10" s="23">
        <f t="shared" ref="CW10:EB10" si="42">CW8-CV8</f>
        <v>188</v>
      </c>
      <c r="CX10" s="23">
        <f t="shared" si="42"/>
        <v>161</v>
      </c>
      <c r="CY10" s="23">
        <f t="shared" si="42"/>
        <v>183</v>
      </c>
      <c r="CZ10" s="23">
        <f t="shared" si="42"/>
        <v>403</v>
      </c>
      <c r="DA10" s="23">
        <f t="shared" si="42"/>
        <v>260</v>
      </c>
      <c r="DB10" s="23">
        <f t="shared" si="42"/>
        <v>198</v>
      </c>
      <c r="DC10" s="23">
        <f t="shared" si="42"/>
        <v>238</v>
      </c>
      <c r="DD10" s="23">
        <f t="shared" si="42"/>
        <v>231</v>
      </c>
      <c r="DE10" s="23">
        <f t="shared" si="42"/>
        <v>183</v>
      </c>
      <c r="DF10" s="23">
        <f t="shared" si="42"/>
        <v>360</v>
      </c>
      <c r="DG10" s="23">
        <f t="shared" si="42"/>
        <v>368</v>
      </c>
      <c r="DH10" s="23">
        <f t="shared" si="42"/>
        <v>430</v>
      </c>
      <c r="DI10" s="23">
        <f t="shared" si="42"/>
        <v>467</v>
      </c>
      <c r="DJ10" s="23">
        <f t="shared" si="42"/>
        <v>429</v>
      </c>
      <c r="DK10" s="23">
        <f t="shared" si="42"/>
        <v>470</v>
      </c>
      <c r="DL10" s="23">
        <f t="shared" si="42"/>
        <v>172</v>
      </c>
      <c r="DM10" s="23">
        <f t="shared" si="42"/>
        <v>281</v>
      </c>
      <c r="DN10" s="23">
        <f t="shared" si="42"/>
        <v>254</v>
      </c>
      <c r="DO10" s="23">
        <f t="shared" si="42"/>
        <v>299</v>
      </c>
      <c r="DP10" s="23">
        <f t="shared" si="42"/>
        <v>251</v>
      </c>
      <c r="DQ10" s="23">
        <f t="shared" si="42"/>
        <v>231</v>
      </c>
      <c r="DR10" s="23">
        <f t="shared" si="42"/>
        <v>202</v>
      </c>
      <c r="DS10" s="23">
        <f t="shared" si="42"/>
        <v>139</v>
      </c>
      <c r="DT10" s="23">
        <f t="shared" si="42"/>
        <v>300</v>
      </c>
      <c r="DU10" s="23">
        <f t="shared" si="42"/>
        <v>293</v>
      </c>
      <c r="DV10" s="23">
        <f t="shared" si="42"/>
        <v>299</v>
      </c>
      <c r="DW10" s="23">
        <f t="shared" si="42"/>
        <v>327</v>
      </c>
      <c r="DX10" s="23">
        <f t="shared" si="42"/>
        <v>348</v>
      </c>
      <c r="DY10" s="23">
        <f t="shared" si="42"/>
        <v>245</v>
      </c>
      <c r="DZ10" s="23">
        <f t="shared" si="42"/>
        <v>149</v>
      </c>
      <c r="EA10" s="23">
        <f t="shared" si="42"/>
        <v>279</v>
      </c>
      <c r="EB10" s="23">
        <f t="shared" si="42"/>
        <v>269</v>
      </c>
      <c r="EC10" s="23">
        <f t="shared" ref="EC10:FH10" si="43">EC8-EB8</f>
        <v>335</v>
      </c>
      <c r="ED10" s="23">
        <f t="shared" si="43"/>
        <v>301</v>
      </c>
      <c r="EE10" s="23">
        <f t="shared" si="43"/>
        <v>-30350</v>
      </c>
      <c r="EF10" s="23">
        <f t="shared" si="43"/>
        <v>0</v>
      </c>
      <c r="EG10" s="23">
        <f t="shared" si="43"/>
        <v>0</v>
      </c>
      <c r="EH10" s="23">
        <f t="shared" si="43"/>
        <v>0</v>
      </c>
      <c r="EI10" s="23">
        <f t="shared" si="43"/>
        <v>0</v>
      </c>
      <c r="EJ10" s="23">
        <f t="shared" si="43"/>
        <v>0</v>
      </c>
      <c r="EK10" s="23">
        <f t="shared" si="43"/>
        <v>0</v>
      </c>
      <c r="EL10" s="23">
        <f t="shared" si="43"/>
        <v>0</v>
      </c>
      <c r="EM10" s="23">
        <f t="shared" si="43"/>
        <v>0</v>
      </c>
      <c r="EN10" s="23">
        <f t="shared" si="43"/>
        <v>0</v>
      </c>
      <c r="EO10" s="23">
        <f t="shared" si="43"/>
        <v>0</v>
      </c>
      <c r="EP10" s="23">
        <f t="shared" si="43"/>
        <v>0</v>
      </c>
      <c r="EQ10" s="23">
        <f t="shared" si="43"/>
        <v>0</v>
      </c>
      <c r="ER10" s="23">
        <f t="shared" si="43"/>
        <v>0</v>
      </c>
      <c r="ES10" s="23">
        <f t="shared" si="43"/>
        <v>0</v>
      </c>
      <c r="ET10" s="23">
        <f t="shared" si="43"/>
        <v>0</v>
      </c>
      <c r="EU10" s="23">
        <f t="shared" si="43"/>
        <v>0</v>
      </c>
      <c r="EV10" s="23">
        <f t="shared" si="43"/>
        <v>0</v>
      </c>
      <c r="EW10" s="23">
        <f t="shared" si="43"/>
        <v>0</v>
      </c>
      <c r="EX10" s="23">
        <f t="shared" si="43"/>
        <v>0</v>
      </c>
      <c r="EY10" s="23">
        <f t="shared" si="43"/>
        <v>0</v>
      </c>
      <c r="EZ10" s="23">
        <f t="shared" si="43"/>
        <v>0</v>
      </c>
      <c r="FA10" s="23">
        <f t="shared" si="43"/>
        <v>0</v>
      </c>
      <c r="FB10" s="23">
        <f t="shared" si="43"/>
        <v>0</v>
      </c>
      <c r="FC10" s="23">
        <f t="shared" si="43"/>
        <v>0</v>
      </c>
      <c r="FD10" s="23">
        <f t="shared" si="43"/>
        <v>0</v>
      </c>
      <c r="FE10" s="23">
        <f t="shared" si="43"/>
        <v>0</v>
      </c>
      <c r="FF10" s="23">
        <f t="shared" si="43"/>
        <v>0</v>
      </c>
      <c r="FG10" s="23">
        <f t="shared" si="43"/>
        <v>0</v>
      </c>
      <c r="FH10" s="23">
        <f t="shared" si="43"/>
        <v>0</v>
      </c>
      <c r="FI10" s="23">
        <f t="shared" ref="FI10:GN10" si="44">FI8-FH8</f>
        <v>0</v>
      </c>
      <c r="FJ10" s="23">
        <f t="shared" si="44"/>
        <v>0</v>
      </c>
      <c r="FK10" s="23">
        <f t="shared" si="44"/>
        <v>0</v>
      </c>
      <c r="FL10" s="23">
        <f t="shared" si="44"/>
        <v>0</v>
      </c>
      <c r="FM10" s="23">
        <f t="shared" si="44"/>
        <v>0</v>
      </c>
      <c r="FN10" s="23">
        <f t="shared" si="44"/>
        <v>0</v>
      </c>
      <c r="FO10" s="23">
        <f t="shared" si="44"/>
        <v>0</v>
      </c>
      <c r="FP10" s="23">
        <f t="shared" si="44"/>
        <v>0</v>
      </c>
      <c r="FQ10" s="23">
        <f t="shared" si="44"/>
        <v>0</v>
      </c>
      <c r="FR10" s="23">
        <f t="shared" si="44"/>
        <v>0</v>
      </c>
      <c r="FS10" s="23">
        <f t="shared" si="44"/>
        <v>0</v>
      </c>
      <c r="FT10" s="23">
        <f t="shared" si="44"/>
        <v>0</v>
      </c>
      <c r="FU10" s="23">
        <f t="shared" si="44"/>
        <v>0</v>
      </c>
      <c r="FV10" s="23">
        <f t="shared" si="44"/>
        <v>0</v>
      </c>
      <c r="FW10" s="23">
        <f t="shared" si="44"/>
        <v>0</v>
      </c>
      <c r="FX10" s="23">
        <f t="shared" si="44"/>
        <v>0</v>
      </c>
      <c r="FY10" s="23">
        <f t="shared" si="44"/>
        <v>0</v>
      </c>
      <c r="FZ10" s="23">
        <f t="shared" si="44"/>
        <v>0</v>
      </c>
      <c r="GA10" s="23">
        <f t="shared" si="44"/>
        <v>0</v>
      </c>
      <c r="GB10" s="23">
        <f t="shared" si="44"/>
        <v>0</v>
      </c>
      <c r="GC10" s="23">
        <f t="shared" si="44"/>
        <v>0</v>
      </c>
      <c r="GD10" s="23">
        <f t="shared" si="44"/>
        <v>0</v>
      </c>
      <c r="GE10" s="23">
        <f t="shared" si="44"/>
        <v>0</v>
      </c>
      <c r="GF10" s="23">
        <f t="shared" si="44"/>
        <v>0</v>
      </c>
      <c r="GG10" s="23">
        <f t="shared" si="44"/>
        <v>0</v>
      </c>
      <c r="GH10" s="23">
        <f t="shared" si="44"/>
        <v>0</v>
      </c>
      <c r="GI10" s="23">
        <f t="shared" si="44"/>
        <v>0</v>
      </c>
      <c r="GJ10" s="23">
        <f t="shared" si="44"/>
        <v>0</v>
      </c>
      <c r="GK10" s="23">
        <f t="shared" si="44"/>
        <v>0</v>
      </c>
      <c r="GL10" s="23">
        <f t="shared" si="44"/>
        <v>0</v>
      </c>
      <c r="GM10" s="23">
        <f t="shared" si="44"/>
        <v>0</v>
      </c>
      <c r="GN10" s="23">
        <f t="shared" si="44"/>
        <v>0</v>
      </c>
      <c r="GO10" s="23">
        <f t="shared" ref="GO10:HT10" si="45">GO8-GN8</f>
        <v>0</v>
      </c>
      <c r="GP10" s="23">
        <f t="shared" si="45"/>
        <v>0</v>
      </c>
      <c r="GQ10" s="23">
        <f t="shared" si="45"/>
        <v>0</v>
      </c>
      <c r="GR10" s="23">
        <f t="shared" si="45"/>
        <v>0</v>
      </c>
      <c r="GS10" s="23">
        <f t="shared" si="45"/>
        <v>0</v>
      </c>
      <c r="GT10" s="23">
        <f t="shared" si="45"/>
        <v>0</v>
      </c>
      <c r="GU10" s="23">
        <f t="shared" si="45"/>
        <v>0</v>
      </c>
      <c r="GV10" s="23">
        <f t="shared" si="45"/>
        <v>0</v>
      </c>
      <c r="GW10" s="23">
        <f t="shared" si="45"/>
        <v>0</v>
      </c>
      <c r="GX10" s="23">
        <f t="shared" si="45"/>
        <v>0</v>
      </c>
      <c r="GY10" s="23">
        <f t="shared" si="45"/>
        <v>0</v>
      </c>
      <c r="GZ10" s="23">
        <f t="shared" si="45"/>
        <v>0</v>
      </c>
      <c r="HA10" s="23">
        <f t="shared" si="45"/>
        <v>0</v>
      </c>
      <c r="HB10" s="23">
        <f t="shared" si="45"/>
        <v>0</v>
      </c>
      <c r="HC10" s="23">
        <f t="shared" si="45"/>
        <v>0</v>
      </c>
      <c r="HD10" s="23">
        <f t="shared" si="45"/>
        <v>0</v>
      </c>
      <c r="HE10" s="23">
        <f t="shared" si="45"/>
        <v>0</v>
      </c>
      <c r="HF10" s="23">
        <f t="shared" si="45"/>
        <v>0</v>
      </c>
      <c r="HG10" s="23">
        <f t="shared" si="45"/>
        <v>0</v>
      </c>
      <c r="HH10" s="23">
        <f t="shared" si="45"/>
        <v>0</v>
      </c>
      <c r="HI10" s="23">
        <f t="shared" si="45"/>
        <v>0</v>
      </c>
      <c r="HJ10" s="23">
        <f t="shared" si="45"/>
        <v>0</v>
      </c>
      <c r="HK10" s="23">
        <f t="shared" si="45"/>
        <v>0</v>
      </c>
      <c r="HL10" s="23">
        <f t="shared" si="45"/>
        <v>0</v>
      </c>
      <c r="HM10" s="23">
        <f t="shared" si="45"/>
        <v>0</v>
      </c>
      <c r="HN10" s="23">
        <f t="shared" si="45"/>
        <v>0</v>
      </c>
      <c r="HO10" s="23">
        <f t="shared" si="45"/>
        <v>0</v>
      </c>
      <c r="HP10" s="23">
        <f t="shared" si="45"/>
        <v>0</v>
      </c>
      <c r="HQ10" s="23">
        <f t="shared" si="45"/>
        <v>0</v>
      </c>
      <c r="HR10" s="23">
        <f t="shared" si="45"/>
        <v>0</v>
      </c>
      <c r="HS10" s="23">
        <f t="shared" si="45"/>
        <v>0</v>
      </c>
      <c r="HT10" s="23">
        <f t="shared" si="45"/>
        <v>0</v>
      </c>
      <c r="HU10" s="23">
        <f t="shared" ref="HU10:IG10" si="46">HU8-HT8</f>
        <v>0</v>
      </c>
      <c r="HV10" s="23">
        <f t="shared" si="46"/>
        <v>0</v>
      </c>
      <c r="HW10" s="23">
        <f t="shared" si="46"/>
        <v>0</v>
      </c>
      <c r="HX10" s="23">
        <f t="shared" si="46"/>
        <v>0</v>
      </c>
      <c r="HY10" s="23">
        <f t="shared" si="46"/>
        <v>0</v>
      </c>
      <c r="HZ10" s="23">
        <f t="shared" si="46"/>
        <v>0</v>
      </c>
      <c r="IA10" s="23">
        <f t="shared" si="46"/>
        <v>0</v>
      </c>
      <c r="IB10" s="23">
        <f t="shared" si="46"/>
        <v>0</v>
      </c>
      <c r="IC10" s="23">
        <f t="shared" si="46"/>
        <v>0</v>
      </c>
      <c r="ID10" s="23">
        <f t="shared" si="46"/>
        <v>0</v>
      </c>
      <c r="IE10" s="23">
        <f t="shared" si="46"/>
        <v>0</v>
      </c>
      <c r="IF10" s="23">
        <f t="shared" si="46"/>
        <v>0</v>
      </c>
      <c r="IG10" s="23">
        <f t="shared" si="46"/>
        <v>0</v>
      </c>
    </row>
    <row r="11" spans="2:241" ht="5" customHeight="1" thickBot="1">
      <c r="D11" s="15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</row>
    <row r="12" spans="2:241" s="41" customFormat="1" ht="20" thickBot="1">
      <c r="B12" s="43" t="s">
        <v>70</v>
      </c>
      <c r="C12" s="40"/>
      <c r="D12" s="43"/>
      <c r="E12" s="43">
        <v>101</v>
      </c>
      <c r="F12" s="43">
        <v>117</v>
      </c>
      <c r="G12" s="43">
        <v>147</v>
      </c>
      <c r="H12" s="43">
        <v>181</v>
      </c>
      <c r="I12" s="43">
        <v>224</v>
      </c>
      <c r="J12" s="43">
        <v>281</v>
      </c>
      <c r="K12" s="43">
        <v>339</v>
      </c>
      <c r="L12" s="43">
        <v>375</v>
      </c>
      <c r="M12" s="43">
        <v>471</v>
      </c>
      <c r="N12" s="43">
        <v>637</v>
      </c>
      <c r="O12" s="43">
        <v>1308</v>
      </c>
      <c r="P12" s="43">
        <v>1704</v>
      </c>
      <c r="Q12" s="43">
        <v>2271</v>
      </c>
      <c r="R12" s="43">
        <v>2908</v>
      </c>
      <c r="S12" s="43">
        <v>4030</v>
      </c>
      <c r="T12" s="43">
        <v>5067</v>
      </c>
      <c r="U12" s="43">
        <v>6061</v>
      </c>
      <c r="V12" s="43">
        <v>7732</v>
      </c>
      <c r="W12" s="43">
        <v>9854</v>
      </c>
      <c r="X12" s="43">
        <v>11779</v>
      </c>
      <c r="Y12" s="43">
        <v>13674</v>
      </c>
      <c r="Z12" s="43">
        <v>15474</v>
      </c>
      <c r="AA12" s="43">
        <v>21155</v>
      </c>
      <c r="AB12" s="43">
        <v>22257</v>
      </c>
      <c r="AC12" s="43">
        <v>25431</v>
      </c>
      <c r="AD12" s="43">
        <v>32754</v>
      </c>
      <c r="AE12" s="43">
        <v>38042</v>
      </c>
      <c r="AF12" s="43">
        <v>44206</v>
      </c>
      <c r="AG12" s="43">
        <v>52086</v>
      </c>
      <c r="AH12" s="43">
        <v>59457</v>
      </c>
      <c r="AI12" s="43">
        <v>66895</v>
      </c>
      <c r="AJ12" s="43">
        <v>74377</v>
      </c>
      <c r="AK12" s="43">
        <v>81087</v>
      </c>
      <c r="AL12" s="43">
        <v>86370</v>
      </c>
      <c r="AM12" s="43">
        <v>91794</v>
      </c>
      <c r="AN12" s="43">
        <v>99730</v>
      </c>
      <c r="AO12" s="43">
        <v>104886</v>
      </c>
      <c r="AP12" s="43">
        <v>115158</v>
      </c>
      <c r="AQ12" s="43">
        <v>123564</v>
      </c>
      <c r="AR12" s="43">
        <v>130300</v>
      </c>
      <c r="AS12" s="43">
        <v>136243</v>
      </c>
      <c r="AT12" s="43">
        <v>139184</v>
      </c>
      <c r="AU12" s="43">
        <v>142514</v>
      </c>
      <c r="AV12" s="43">
        <v>150804</v>
      </c>
      <c r="AW12" s="43">
        <v>154727</v>
      </c>
      <c r="AX12" s="43">
        <v>158940</v>
      </c>
      <c r="AY12" s="43">
        <v>162711</v>
      </c>
      <c r="AZ12" s="43">
        <v>187604</v>
      </c>
      <c r="BA12" s="43">
        <v>198353</v>
      </c>
      <c r="BB12" s="43">
        <v>202769</v>
      </c>
      <c r="BC12" s="43">
        <v>210302</v>
      </c>
      <c r="BD12" s="43">
        <v>219848</v>
      </c>
      <c r="BE12" s="43">
        <v>227393</v>
      </c>
      <c r="BF12" s="43">
        <v>231616</v>
      </c>
      <c r="BG12" s="43">
        <v>236229</v>
      </c>
      <c r="BH12" s="43">
        <v>237390</v>
      </c>
      <c r="BI12" s="43">
        <v>238884</v>
      </c>
      <c r="BJ12" s="43">
        <v>243474</v>
      </c>
      <c r="BK12" s="43">
        <v>247343</v>
      </c>
      <c r="BL12" s="43">
        <v>250905</v>
      </c>
      <c r="BM12" s="43">
        <v>252728</v>
      </c>
      <c r="BN12" s="43">
        <v>252889</v>
      </c>
      <c r="BO12" s="43">
        <v>254510</v>
      </c>
      <c r="BP12" s="43">
        <v>258488</v>
      </c>
      <c r="BQ12" s="43">
        <v>262041</v>
      </c>
      <c r="BR12" s="43">
        <v>265572</v>
      </c>
      <c r="BS12" s="43">
        <v>269266</v>
      </c>
      <c r="BT12" s="43">
        <v>272443</v>
      </c>
      <c r="BU12" s="43">
        <v>274536</v>
      </c>
      <c r="BV12" s="43">
        <v>276153</v>
      </c>
      <c r="BW12" s="43">
        <v>279933</v>
      </c>
      <c r="BX12" s="43">
        <v>282291</v>
      </c>
      <c r="BY12" s="43">
        <v>286285</v>
      </c>
      <c r="BZ12" s="43">
        <v>289309</v>
      </c>
      <c r="CA12" s="43">
        <v>292249</v>
      </c>
      <c r="CB12" s="43">
        <v>294009</v>
      </c>
      <c r="CC12" s="43">
        <v>295449</v>
      </c>
      <c r="CD12" s="43">
        <v>298501</v>
      </c>
      <c r="CE12" s="43">
        <v>301225</v>
      </c>
      <c r="CF12" s="43">
        <v>303811</v>
      </c>
      <c r="CG12" s="43">
        <v>306171</v>
      </c>
      <c r="CH12" s="43">
        <v>308584</v>
      </c>
      <c r="CI12" s="43">
        <v>309966</v>
      </c>
      <c r="CJ12" s="43">
        <v>311223</v>
      </c>
      <c r="CK12" s="43">
        <v>313886</v>
      </c>
      <c r="CL12" s="43">
        <v>316364</v>
      </c>
      <c r="CM12" s="43">
        <v>318810</v>
      </c>
      <c r="CN12" s="43">
        <v>321290</v>
      </c>
      <c r="CO12" s="43">
        <v>323663</v>
      </c>
      <c r="CP12" s="43">
        <v>325026</v>
      </c>
      <c r="CQ12" s="43">
        <v>326278</v>
      </c>
      <c r="CR12" s="43">
        <v>328873</v>
      </c>
      <c r="CS12" s="43">
        <v>331094</v>
      </c>
      <c r="CT12" s="43">
        <v>333106</v>
      </c>
      <c r="CU12" s="43">
        <v>334923</v>
      </c>
      <c r="CV12" s="43">
        <v>337333</v>
      </c>
      <c r="CW12" s="43">
        <v>338500</v>
      </c>
      <c r="CX12" s="43">
        <v>339624</v>
      </c>
      <c r="CY12" s="43">
        <v>342060</v>
      </c>
      <c r="CZ12" s="43">
        <v>344217</v>
      </c>
      <c r="DA12" s="43">
        <v>345945</v>
      </c>
      <c r="DB12" s="43">
        <v>346703</v>
      </c>
      <c r="DC12" s="43">
        <v>348837</v>
      </c>
      <c r="DD12" s="43">
        <v>349997</v>
      </c>
      <c r="DE12" s="43">
        <v>351057</v>
      </c>
      <c r="DF12" s="43">
        <v>353178</v>
      </c>
      <c r="DG12" s="43">
        <v>355207</v>
      </c>
      <c r="DH12" s="43">
        <v>357291</v>
      </c>
      <c r="DI12" s="43">
        <v>359579</v>
      </c>
      <c r="DJ12" s="43">
        <v>361848</v>
      </c>
      <c r="DK12" s="43">
        <v>363133</v>
      </c>
      <c r="DL12" s="43">
        <v>364305</v>
      </c>
      <c r="DM12" s="43">
        <v>366777</v>
      </c>
      <c r="DN12" s="43">
        <v>368967</v>
      </c>
      <c r="DO12" s="43">
        <v>371024</v>
      </c>
      <c r="DP12" s="43">
        <v>373293</v>
      </c>
      <c r="DQ12" s="43">
        <v>375490</v>
      </c>
      <c r="DR12" s="43">
        <v>376815</v>
      </c>
      <c r="DS12" s="43">
        <v>378073</v>
      </c>
      <c r="DT12" s="43">
        <v>380476</v>
      </c>
      <c r="DU12" s="43">
        <v>382818</v>
      </c>
      <c r="DV12" s="43">
        <v>384973</v>
      </c>
      <c r="DW12" s="43">
        <v>386926</v>
      </c>
      <c r="DX12" s="43">
        <v>388969</v>
      </c>
      <c r="DY12" s="43">
        <v>390400</v>
      </c>
      <c r="DZ12" s="43">
        <v>391651</v>
      </c>
      <c r="EA12" s="43">
        <v>394134</v>
      </c>
      <c r="EB12" s="43">
        <v>396521</v>
      </c>
      <c r="EC12" s="43">
        <v>398922</v>
      </c>
      <c r="ED12" s="43">
        <v>401296</v>
      </c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  <c r="IC12" s="43"/>
      <c r="ID12" s="43"/>
      <c r="IE12" s="43"/>
      <c r="IF12" s="43"/>
      <c r="IG12" s="43"/>
    </row>
    <row r="13" spans="2:241">
      <c r="B13" s="25" t="s">
        <v>69</v>
      </c>
      <c r="D13" s="31"/>
      <c r="E13" s="31" t="s">
        <v>63</v>
      </c>
      <c r="F13" s="31">
        <f t="shared" ref="F13:AK13" si="47">(F12/E12)-1</f>
        <v>0.15841584158415833</v>
      </c>
      <c r="G13" s="31">
        <f t="shared" si="47"/>
        <v>0.25641025641025639</v>
      </c>
      <c r="H13" s="31">
        <f t="shared" si="47"/>
        <v>0.23129251700680276</v>
      </c>
      <c r="I13" s="31">
        <f t="shared" si="47"/>
        <v>0.23756906077348061</v>
      </c>
      <c r="J13" s="31">
        <f t="shared" si="47"/>
        <v>0.25446428571428581</v>
      </c>
      <c r="K13" s="31">
        <f t="shared" si="47"/>
        <v>0.20640569395017794</v>
      </c>
      <c r="L13" s="31">
        <f t="shared" si="47"/>
        <v>0.10619469026548667</v>
      </c>
      <c r="M13" s="31">
        <f t="shared" si="47"/>
        <v>0.25600000000000001</v>
      </c>
      <c r="N13" s="31">
        <f t="shared" si="47"/>
        <v>0.35244161358811033</v>
      </c>
      <c r="O13" s="31">
        <f t="shared" si="47"/>
        <v>1.0533751962323392</v>
      </c>
      <c r="P13" s="31">
        <f t="shared" si="47"/>
        <v>0.30275229357798161</v>
      </c>
      <c r="Q13" s="31">
        <f t="shared" si="47"/>
        <v>0.33274647887323949</v>
      </c>
      <c r="R13" s="31">
        <f t="shared" si="47"/>
        <v>0.28049317481285785</v>
      </c>
      <c r="S13" s="31">
        <f t="shared" si="47"/>
        <v>0.38583218707015132</v>
      </c>
      <c r="T13" s="31">
        <f t="shared" si="47"/>
        <v>0.25732009925558308</v>
      </c>
      <c r="U13" s="31">
        <f t="shared" si="47"/>
        <v>0.19617130451943954</v>
      </c>
      <c r="V13" s="31">
        <f t="shared" si="47"/>
        <v>0.27569707968982016</v>
      </c>
      <c r="W13" s="31">
        <f t="shared" si="47"/>
        <v>0.2744438696326954</v>
      </c>
      <c r="X13" s="31">
        <f t="shared" si="47"/>
        <v>0.1953521412624315</v>
      </c>
      <c r="Y13" s="31">
        <f t="shared" si="47"/>
        <v>0.16087953136938626</v>
      </c>
      <c r="Z13" s="31">
        <f t="shared" si="47"/>
        <v>0.13163668275559459</v>
      </c>
      <c r="AA13" s="31">
        <f t="shared" si="47"/>
        <v>0.36713196329326614</v>
      </c>
      <c r="AB13" s="31">
        <f t="shared" si="47"/>
        <v>5.2091704088867985E-2</v>
      </c>
      <c r="AC13" s="31">
        <f t="shared" si="47"/>
        <v>0.14260682032618943</v>
      </c>
      <c r="AD13" s="31">
        <f t="shared" si="47"/>
        <v>0.28795564468561996</v>
      </c>
      <c r="AE13" s="31">
        <f t="shared" si="47"/>
        <v>0.16144593026805887</v>
      </c>
      <c r="AF13" s="31">
        <f t="shared" si="47"/>
        <v>0.16203143893591299</v>
      </c>
      <c r="AG13" s="31">
        <f t="shared" si="47"/>
        <v>0.17825634529249412</v>
      </c>
      <c r="AH13" s="31">
        <f t="shared" si="47"/>
        <v>0.14151595438313569</v>
      </c>
      <c r="AI13" s="31">
        <f t="shared" si="47"/>
        <v>0.12509881090536012</v>
      </c>
      <c r="AJ13" s="31">
        <f t="shared" si="47"/>
        <v>0.11184692428432608</v>
      </c>
      <c r="AK13" s="31">
        <f t="shared" si="47"/>
        <v>9.0216061416835913E-2</v>
      </c>
      <c r="AL13" s="31">
        <f t="shared" ref="AL13:BQ13" si="48">(AL12/AK12)-1</f>
        <v>6.5152243886196226E-2</v>
      </c>
      <c r="AM13" s="31">
        <f t="shared" si="48"/>
        <v>6.2799583188607233E-2</v>
      </c>
      <c r="AN13" s="31">
        <f t="shared" si="48"/>
        <v>8.6454452360720691E-2</v>
      </c>
      <c r="AO13" s="31">
        <f t="shared" si="48"/>
        <v>5.1699588890002923E-2</v>
      </c>
      <c r="AP13" s="31">
        <f t="shared" si="48"/>
        <v>9.7934900749385045E-2</v>
      </c>
      <c r="AQ13" s="31">
        <f t="shared" si="48"/>
        <v>7.2995362892721349E-2</v>
      </c>
      <c r="AR13" s="31">
        <f t="shared" si="48"/>
        <v>5.4514259816775157E-2</v>
      </c>
      <c r="AS13" s="31">
        <f t="shared" si="48"/>
        <v>4.5610130468150434E-2</v>
      </c>
      <c r="AT13" s="31">
        <f t="shared" si="48"/>
        <v>2.1586430128520462E-2</v>
      </c>
      <c r="AU13" s="31">
        <f t="shared" si="48"/>
        <v>2.3925163811932437E-2</v>
      </c>
      <c r="AV13" s="31">
        <f t="shared" si="48"/>
        <v>5.816972367627038E-2</v>
      </c>
      <c r="AW13" s="31">
        <f t="shared" si="48"/>
        <v>2.60138988355747E-2</v>
      </c>
      <c r="AX13" s="31">
        <f t="shared" si="48"/>
        <v>2.7228602635609889E-2</v>
      </c>
      <c r="AY13" s="31">
        <f t="shared" si="48"/>
        <v>2.3725934314835717E-2</v>
      </c>
      <c r="AZ13" s="31">
        <f t="shared" si="48"/>
        <v>0.15298904192095186</v>
      </c>
      <c r="BA13" s="31">
        <f t="shared" si="48"/>
        <v>5.7296219696808093E-2</v>
      </c>
      <c r="BB13" s="31">
        <f t="shared" si="48"/>
        <v>2.2263338593315973E-2</v>
      </c>
      <c r="BC13" s="31">
        <f t="shared" si="48"/>
        <v>3.7150649260981661E-2</v>
      </c>
      <c r="BD13" s="31">
        <f t="shared" si="48"/>
        <v>4.5391865032191836E-2</v>
      </c>
      <c r="BE13" s="31">
        <f t="shared" si="48"/>
        <v>3.4319165969215026E-2</v>
      </c>
      <c r="BF13" s="31">
        <f t="shared" si="48"/>
        <v>1.8571372029921873E-2</v>
      </c>
      <c r="BG13" s="31">
        <f t="shared" si="48"/>
        <v>1.9916586073500886E-2</v>
      </c>
      <c r="BH13" s="31">
        <f t="shared" si="48"/>
        <v>4.9147225785148851E-3</v>
      </c>
      <c r="BI13" s="31">
        <f t="shared" si="48"/>
        <v>6.2934411727537665E-3</v>
      </c>
      <c r="BJ13" s="31">
        <f t="shared" si="48"/>
        <v>1.9214346712211894E-2</v>
      </c>
      <c r="BK13" s="31">
        <f t="shared" si="48"/>
        <v>1.5890813803527193E-2</v>
      </c>
      <c r="BL13" s="31">
        <f t="shared" si="48"/>
        <v>1.4401054406229408E-2</v>
      </c>
      <c r="BM13" s="31">
        <f t="shared" si="48"/>
        <v>7.2656981726151315E-3</v>
      </c>
      <c r="BN13" s="31">
        <f t="shared" si="48"/>
        <v>6.3704852647905597E-4</v>
      </c>
      <c r="BO13" s="31">
        <f t="shared" si="48"/>
        <v>6.4099268849178159E-3</v>
      </c>
      <c r="BP13" s="31">
        <f t="shared" si="48"/>
        <v>1.5630034183332642E-2</v>
      </c>
      <c r="BQ13" s="31">
        <f t="shared" si="48"/>
        <v>1.3745318931633221E-2</v>
      </c>
      <c r="BR13" s="31">
        <f t="shared" ref="BR13:CC13" si="49">(BR12/BQ12)-1</f>
        <v>1.3474990554913191E-2</v>
      </c>
      <c r="BS13" s="31">
        <f t="shared" si="49"/>
        <v>1.3909598903498965E-2</v>
      </c>
      <c r="BT13" s="31">
        <f t="shared" si="49"/>
        <v>1.1798741764649012E-2</v>
      </c>
      <c r="BU13" s="31">
        <f t="shared" si="49"/>
        <v>7.6823408933244242E-3</v>
      </c>
      <c r="BV13" s="31">
        <f t="shared" si="49"/>
        <v>5.8899379316372791E-3</v>
      </c>
      <c r="BW13" s="31">
        <f t="shared" si="49"/>
        <v>1.3688064225266361E-2</v>
      </c>
      <c r="BX13" s="31">
        <f t="shared" si="49"/>
        <v>8.4234441812862659E-3</v>
      </c>
      <c r="BY13" s="31">
        <f t="shared" si="49"/>
        <v>1.4148520498350914E-2</v>
      </c>
      <c r="BZ13" s="31">
        <f t="shared" si="49"/>
        <v>1.0562900606039483E-2</v>
      </c>
      <c r="CA13" s="31">
        <f t="shared" si="49"/>
        <v>1.0162144973021814E-2</v>
      </c>
      <c r="CB13" s="31">
        <f t="shared" si="49"/>
        <v>6.0222618383638515E-3</v>
      </c>
      <c r="CC13" s="31">
        <f t="shared" si="49"/>
        <v>4.8978092507372395E-3</v>
      </c>
      <c r="CD13" s="31">
        <f t="shared" ref="CD13:CV13" si="50">(CD12/CC12)-1</f>
        <v>1.0330040040751554E-2</v>
      </c>
      <c r="CE13" s="31">
        <f t="shared" si="50"/>
        <v>9.1255975691872937E-3</v>
      </c>
      <c r="CF13" s="31">
        <f t="shared" si="50"/>
        <v>8.5849448086978697E-3</v>
      </c>
      <c r="CG13" s="31">
        <f t="shared" si="50"/>
        <v>7.7679873342308969E-3</v>
      </c>
      <c r="CH13" s="31">
        <f t="shared" si="50"/>
        <v>7.8812167056971916E-3</v>
      </c>
      <c r="CI13" s="31">
        <f t="shared" si="50"/>
        <v>4.4785212454307999E-3</v>
      </c>
      <c r="CJ13" s="31">
        <f t="shared" si="50"/>
        <v>4.0552834827045636E-3</v>
      </c>
      <c r="CK13" s="31">
        <f t="shared" si="50"/>
        <v>8.5565655494612702E-3</v>
      </c>
      <c r="CL13" s="31">
        <f t="shared" si="50"/>
        <v>7.8945859324723866E-3</v>
      </c>
      <c r="CM13" s="31">
        <f t="shared" si="50"/>
        <v>7.731600308505282E-3</v>
      </c>
      <c r="CN13" s="31">
        <f t="shared" si="50"/>
        <v>7.7789278880837642E-3</v>
      </c>
      <c r="CO13" s="31">
        <f t="shared" si="50"/>
        <v>7.3858507890067759E-3</v>
      </c>
      <c r="CP13" s="31">
        <f t="shared" si="50"/>
        <v>4.2111702604252788E-3</v>
      </c>
      <c r="CQ13" s="31">
        <f t="shared" si="50"/>
        <v>3.8519995323451628E-3</v>
      </c>
      <c r="CR13" s="31">
        <f t="shared" si="50"/>
        <v>7.9533404029692445E-3</v>
      </c>
      <c r="CS13" s="31">
        <f t="shared" si="50"/>
        <v>6.7533668011663384E-3</v>
      </c>
      <c r="CT13" s="31">
        <f t="shared" si="50"/>
        <v>6.0768241043329674E-3</v>
      </c>
      <c r="CU13" s="31">
        <f t="shared" si="50"/>
        <v>5.4547201191212924E-3</v>
      </c>
      <c r="CV13" s="31">
        <f t="shared" si="50"/>
        <v>7.1956837840339016E-3</v>
      </c>
      <c r="CW13" s="31">
        <f t="shared" ref="CW13:EB13" si="51">(CW12/CV12)-1</f>
        <v>3.4594895844759499E-3</v>
      </c>
      <c r="CX13" s="31">
        <f t="shared" si="51"/>
        <v>3.3205317577547078E-3</v>
      </c>
      <c r="CY13" s="31">
        <f t="shared" si="51"/>
        <v>7.1726379761147818E-3</v>
      </c>
      <c r="CZ13" s="31">
        <f t="shared" si="51"/>
        <v>6.3059112436414377E-3</v>
      </c>
      <c r="DA13" s="31">
        <f t="shared" si="51"/>
        <v>5.020089071719358E-3</v>
      </c>
      <c r="DB13" s="31">
        <f t="shared" si="51"/>
        <v>2.1910997412883937E-3</v>
      </c>
      <c r="DC13" s="31">
        <f t="shared" si="51"/>
        <v>6.1551241264137246E-3</v>
      </c>
      <c r="DD13" s="31">
        <f t="shared" si="51"/>
        <v>3.3253353285345177E-3</v>
      </c>
      <c r="DE13" s="31">
        <f t="shared" si="51"/>
        <v>3.0285973879775607E-3</v>
      </c>
      <c r="DF13" s="31">
        <f t="shared" si="51"/>
        <v>6.0417539032122658E-3</v>
      </c>
      <c r="DG13" s="31">
        <f t="shared" si="51"/>
        <v>5.7449784527914272E-3</v>
      </c>
      <c r="DH13" s="31">
        <f t="shared" si="51"/>
        <v>5.8670014949029348E-3</v>
      </c>
      <c r="DI13" s="31">
        <f t="shared" si="51"/>
        <v>6.4037437271020625E-3</v>
      </c>
      <c r="DJ13" s="31">
        <f t="shared" si="51"/>
        <v>6.3101571560073566E-3</v>
      </c>
      <c r="DK13" s="31">
        <f t="shared" si="51"/>
        <v>3.5512148747540717E-3</v>
      </c>
      <c r="DL13" s="31">
        <f t="shared" si="51"/>
        <v>3.2274676220558352E-3</v>
      </c>
      <c r="DM13" s="31">
        <f t="shared" si="51"/>
        <v>6.7855231193643117E-3</v>
      </c>
      <c r="DN13" s="31">
        <f t="shared" si="51"/>
        <v>5.9709305654389588E-3</v>
      </c>
      <c r="DO13" s="31">
        <f t="shared" si="51"/>
        <v>5.5750243246686093E-3</v>
      </c>
      <c r="DP13" s="31">
        <f t="shared" si="51"/>
        <v>6.1155073526240056E-3</v>
      </c>
      <c r="DQ13" s="31">
        <f t="shared" si="51"/>
        <v>5.8854572681512618E-3</v>
      </c>
      <c r="DR13" s="31">
        <f t="shared" si="51"/>
        <v>3.5287224693067998E-3</v>
      </c>
      <c r="DS13" s="31">
        <f t="shared" si="51"/>
        <v>3.3385082865597937E-3</v>
      </c>
      <c r="DT13" s="31">
        <f t="shared" si="51"/>
        <v>6.355915392000977E-3</v>
      </c>
      <c r="DU13" s="31">
        <f t="shared" si="51"/>
        <v>6.1554473869573911E-3</v>
      </c>
      <c r="DV13" s="31">
        <f t="shared" si="51"/>
        <v>5.6293068768971111E-3</v>
      </c>
      <c r="DW13" s="31">
        <f t="shared" si="51"/>
        <v>5.0730830473826316E-3</v>
      </c>
      <c r="DX13" s="31">
        <f t="shared" si="51"/>
        <v>5.2800793950265046E-3</v>
      </c>
      <c r="DY13" s="31">
        <f t="shared" si="51"/>
        <v>3.6789564206916037E-3</v>
      </c>
      <c r="DZ13" s="31">
        <f t="shared" si="51"/>
        <v>3.2044057377049739E-3</v>
      </c>
      <c r="EA13" s="31">
        <f t="shared" si="51"/>
        <v>6.3398280612074753E-3</v>
      </c>
      <c r="EB13" s="31">
        <f t="shared" si="51"/>
        <v>6.0563158722668486E-3</v>
      </c>
      <c r="EC13" s="31">
        <f t="shared" ref="EC13:FH13" si="52">(EC12/EB12)-1</f>
        <v>6.0551647958115851E-3</v>
      </c>
      <c r="ED13" s="31">
        <f t="shared" si="52"/>
        <v>5.9510380475380487E-3</v>
      </c>
      <c r="EE13" s="31">
        <f t="shared" si="52"/>
        <v>-1</v>
      </c>
      <c r="EF13" s="31" t="e">
        <f t="shared" si="52"/>
        <v>#DIV/0!</v>
      </c>
      <c r="EG13" s="31" t="e">
        <f t="shared" si="52"/>
        <v>#DIV/0!</v>
      </c>
      <c r="EH13" s="31" t="e">
        <f t="shared" si="52"/>
        <v>#DIV/0!</v>
      </c>
      <c r="EI13" s="31" t="e">
        <f t="shared" si="52"/>
        <v>#DIV/0!</v>
      </c>
      <c r="EJ13" s="31" t="e">
        <f t="shared" si="52"/>
        <v>#DIV/0!</v>
      </c>
      <c r="EK13" s="31" t="e">
        <f t="shared" si="52"/>
        <v>#DIV/0!</v>
      </c>
      <c r="EL13" s="31" t="e">
        <f t="shared" si="52"/>
        <v>#DIV/0!</v>
      </c>
      <c r="EM13" s="31" t="e">
        <f t="shared" si="52"/>
        <v>#DIV/0!</v>
      </c>
      <c r="EN13" s="31" t="e">
        <f t="shared" si="52"/>
        <v>#DIV/0!</v>
      </c>
      <c r="EO13" s="31" t="e">
        <f t="shared" si="52"/>
        <v>#DIV/0!</v>
      </c>
      <c r="EP13" s="31" t="e">
        <f t="shared" si="52"/>
        <v>#DIV/0!</v>
      </c>
      <c r="EQ13" s="31" t="e">
        <f t="shared" si="52"/>
        <v>#DIV/0!</v>
      </c>
      <c r="ER13" s="31" t="e">
        <f t="shared" si="52"/>
        <v>#DIV/0!</v>
      </c>
      <c r="ES13" s="31" t="e">
        <f t="shared" si="52"/>
        <v>#DIV/0!</v>
      </c>
      <c r="ET13" s="31" t="e">
        <f t="shared" si="52"/>
        <v>#DIV/0!</v>
      </c>
      <c r="EU13" s="31" t="e">
        <f t="shared" si="52"/>
        <v>#DIV/0!</v>
      </c>
      <c r="EV13" s="31" t="e">
        <f t="shared" si="52"/>
        <v>#DIV/0!</v>
      </c>
      <c r="EW13" s="31" t="e">
        <f t="shared" si="52"/>
        <v>#DIV/0!</v>
      </c>
      <c r="EX13" s="31" t="e">
        <f t="shared" si="52"/>
        <v>#DIV/0!</v>
      </c>
      <c r="EY13" s="31" t="e">
        <f t="shared" si="52"/>
        <v>#DIV/0!</v>
      </c>
      <c r="EZ13" s="31" t="e">
        <f t="shared" si="52"/>
        <v>#DIV/0!</v>
      </c>
      <c r="FA13" s="31" t="e">
        <f t="shared" si="52"/>
        <v>#DIV/0!</v>
      </c>
      <c r="FB13" s="31" t="e">
        <f t="shared" si="52"/>
        <v>#DIV/0!</v>
      </c>
      <c r="FC13" s="31" t="e">
        <f t="shared" si="52"/>
        <v>#DIV/0!</v>
      </c>
      <c r="FD13" s="31" t="e">
        <f t="shared" si="52"/>
        <v>#DIV/0!</v>
      </c>
      <c r="FE13" s="31" t="e">
        <f t="shared" si="52"/>
        <v>#DIV/0!</v>
      </c>
      <c r="FF13" s="31" t="e">
        <f t="shared" si="52"/>
        <v>#DIV/0!</v>
      </c>
      <c r="FG13" s="31" t="e">
        <f t="shared" si="52"/>
        <v>#DIV/0!</v>
      </c>
      <c r="FH13" s="31" t="e">
        <f t="shared" si="52"/>
        <v>#DIV/0!</v>
      </c>
      <c r="FI13" s="31" t="e">
        <f t="shared" ref="FI13:GN13" si="53">(FI12/FH12)-1</f>
        <v>#DIV/0!</v>
      </c>
      <c r="FJ13" s="31" t="e">
        <f t="shared" si="53"/>
        <v>#DIV/0!</v>
      </c>
      <c r="FK13" s="31" t="e">
        <f t="shared" si="53"/>
        <v>#DIV/0!</v>
      </c>
      <c r="FL13" s="31" t="e">
        <f t="shared" si="53"/>
        <v>#DIV/0!</v>
      </c>
      <c r="FM13" s="31" t="e">
        <f t="shared" si="53"/>
        <v>#DIV/0!</v>
      </c>
      <c r="FN13" s="31" t="e">
        <f t="shared" si="53"/>
        <v>#DIV/0!</v>
      </c>
      <c r="FO13" s="31" t="e">
        <f t="shared" si="53"/>
        <v>#DIV/0!</v>
      </c>
      <c r="FP13" s="31" t="e">
        <f t="shared" si="53"/>
        <v>#DIV/0!</v>
      </c>
      <c r="FQ13" s="31" t="e">
        <f t="shared" si="53"/>
        <v>#DIV/0!</v>
      </c>
      <c r="FR13" s="31" t="e">
        <f t="shared" si="53"/>
        <v>#DIV/0!</v>
      </c>
      <c r="FS13" s="31" t="e">
        <f t="shared" si="53"/>
        <v>#DIV/0!</v>
      </c>
      <c r="FT13" s="31" t="e">
        <f t="shared" si="53"/>
        <v>#DIV/0!</v>
      </c>
      <c r="FU13" s="31" t="e">
        <f t="shared" si="53"/>
        <v>#DIV/0!</v>
      </c>
      <c r="FV13" s="31" t="e">
        <f t="shared" si="53"/>
        <v>#DIV/0!</v>
      </c>
      <c r="FW13" s="31" t="e">
        <f t="shared" si="53"/>
        <v>#DIV/0!</v>
      </c>
      <c r="FX13" s="31" t="e">
        <f t="shared" si="53"/>
        <v>#DIV/0!</v>
      </c>
      <c r="FY13" s="31" t="e">
        <f t="shared" si="53"/>
        <v>#DIV/0!</v>
      </c>
      <c r="FZ13" s="31" t="e">
        <f t="shared" si="53"/>
        <v>#DIV/0!</v>
      </c>
      <c r="GA13" s="31" t="e">
        <f t="shared" si="53"/>
        <v>#DIV/0!</v>
      </c>
      <c r="GB13" s="31" t="e">
        <f t="shared" si="53"/>
        <v>#DIV/0!</v>
      </c>
      <c r="GC13" s="31" t="e">
        <f t="shared" si="53"/>
        <v>#DIV/0!</v>
      </c>
      <c r="GD13" s="31" t="e">
        <f t="shared" si="53"/>
        <v>#DIV/0!</v>
      </c>
      <c r="GE13" s="31" t="e">
        <f t="shared" si="53"/>
        <v>#DIV/0!</v>
      </c>
      <c r="GF13" s="31" t="e">
        <f t="shared" si="53"/>
        <v>#DIV/0!</v>
      </c>
      <c r="GG13" s="31" t="e">
        <f t="shared" si="53"/>
        <v>#DIV/0!</v>
      </c>
      <c r="GH13" s="31" t="e">
        <f t="shared" si="53"/>
        <v>#DIV/0!</v>
      </c>
      <c r="GI13" s="31" t="e">
        <f t="shared" si="53"/>
        <v>#DIV/0!</v>
      </c>
      <c r="GJ13" s="31" t="e">
        <f t="shared" si="53"/>
        <v>#DIV/0!</v>
      </c>
      <c r="GK13" s="31" t="e">
        <f t="shared" si="53"/>
        <v>#DIV/0!</v>
      </c>
      <c r="GL13" s="31" t="e">
        <f t="shared" si="53"/>
        <v>#DIV/0!</v>
      </c>
      <c r="GM13" s="31" t="e">
        <f t="shared" si="53"/>
        <v>#DIV/0!</v>
      </c>
      <c r="GN13" s="31" t="e">
        <f t="shared" si="53"/>
        <v>#DIV/0!</v>
      </c>
      <c r="GO13" s="31" t="e">
        <f t="shared" ref="GO13:HT13" si="54">(GO12/GN12)-1</f>
        <v>#DIV/0!</v>
      </c>
      <c r="GP13" s="31" t="e">
        <f t="shared" si="54"/>
        <v>#DIV/0!</v>
      </c>
      <c r="GQ13" s="31" t="e">
        <f t="shared" si="54"/>
        <v>#DIV/0!</v>
      </c>
      <c r="GR13" s="31" t="e">
        <f t="shared" si="54"/>
        <v>#DIV/0!</v>
      </c>
      <c r="GS13" s="31" t="e">
        <f t="shared" si="54"/>
        <v>#DIV/0!</v>
      </c>
      <c r="GT13" s="31" t="e">
        <f t="shared" si="54"/>
        <v>#DIV/0!</v>
      </c>
      <c r="GU13" s="31" t="e">
        <f t="shared" si="54"/>
        <v>#DIV/0!</v>
      </c>
      <c r="GV13" s="31" t="e">
        <f t="shared" si="54"/>
        <v>#DIV/0!</v>
      </c>
      <c r="GW13" s="31" t="e">
        <f t="shared" si="54"/>
        <v>#DIV/0!</v>
      </c>
      <c r="GX13" s="31" t="e">
        <f t="shared" si="54"/>
        <v>#DIV/0!</v>
      </c>
      <c r="GY13" s="31" t="e">
        <f t="shared" si="54"/>
        <v>#DIV/0!</v>
      </c>
      <c r="GZ13" s="31" t="e">
        <f t="shared" si="54"/>
        <v>#DIV/0!</v>
      </c>
      <c r="HA13" s="31" t="e">
        <f t="shared" si="54"/>
        <v>#DIV/0!</v>
      </c>
      <c r="HB13" s="31" t="e">
        <f t="shared" si="54"/>
        <v>#DIV/0!</v>
      </c>
      <c r="HC13" s="31" t="e">
        <f t="shared" si="54"/>
        <v>#DIV/0!</v>
      </c>
      <c r="HD13" s="31" t="e">
        <f t="shared" si="54"/>
        <v>#DIV/0!</v>
      </c>
      <c r="HE13" s="31" t="e">
        <f t="shared" si="54"/>
        <v>#DIV/0!</v>
      </c>
      <c r="HF13" s="31" t="e">
        <f t="shared" si="54"/>
        <v>#DIV/0!</v>
      </c>
      <c r="HG13" s="31" t="e">
        <f t="shared" si="54"/>
        <v>#DIV/0!</v>
      </c>
      <c r="HH13" s="31" t="e">
        <f t="shared" si="54"/>
        <v>#DIV/0!</v>
      </c>
      <c r="HI13" s="31" t="e">
        <f t="shared" si="54"/>
        <v>#DIV/0!</v>
      </c>
      <c r="HJ13" s="31" t="e">
        <f t="shared" si="54"/>
        <v>#DIV/0!</v>
      </c>
      <c r="HK13" s="31" t="e">
        <f t="shared" si="54"/>
        <v>#DIV/0!</v>
      </c>
      <c r="HL13" s="31" t="e">
        <f t="shared" si="54"/>
        <v>#DIV/0!</v>
      </c>
      <c r="HM13" s="31" t="e">
        <f t="shared" si="54"/>
        <v>#DIV/0!</v>
      </c>
      <c r="HN13" s="31" t="e">
        <f t="shared" si="54"/>
        <v>#DIV/0!</v>
      </c>
      <c r="HO13" s="31" t="e">
        <f t="shared" si="54"/>
        <v>#DIV/0!</v>
      </c>
      <c r="HP13" s="31" t="e">
        <f t="shared" si="54"/>
        <v>#DIV/0!</v>
      </c>
      <c r="HQ13" s="31" t="e">
        <f t="shared" si="54"/>
        <v>#DIV/0!</v>
      </c>
      <c r="HR13" s="31" t="e">
        <f t="shared" si="54"/>
        <v>#DIV/0!</v>
      </c>
      <c r="HS13" s="31" t="e">
        <f t="shared" si="54"/>
        <v>#DIV/0!</v>
      </c>
      <c r="HT13" s="31" t="e">
        <f t="shared" si="54"/>
        <v>#DIV/0!</v>
      </c>
      <c r="HU13" s="31" t="e">
        <f t="shared" ref="HU13:IZ13" si="55">(HU12/HT12)-1</f>
        <v>#DIV/0!</v>
      </c>
      <c r="HV13" s="31" t="e">
        <f t="shared" si="55"/>
        <v>#DIV/0!</v>
      </c>
      <c r="HW13" s="31" t="e">
        <f t="shared" si="55"/>
        <v>#DIV/0!</v>
      </c>
      <c r="HX13" s="31" t="e">
        <f t="shared" si="55"/>
        <v>#DIV/0!</v>
      </c>
      <c r="HY13" s="31" t="e">
        <f t="shared" si="55"/>
        <v>#DIV/0!</v>
      </c>
      <c r="HZ13" s="31" t="e">
        <f t="shared" si="55"/>
        <v>#DIV/0!</v>
      </c>
      <c r="IA13" s="31" t="e">
        <f t="shared" si="55"/>
        <v>#DIV/0!</v>
      </c>
      <c r="IB13" s="31" t="e">
        <f t="shared" si="55"/>
        <v>#DIV/0!</v>
      </c>
      <c r="IC13" s="31" t="e">
        <f t="shared" si="55"/>
        <v>#DIV/0!</v>
      </c>
      <c r="ID13" s="31" t="e">
        <f t="shared" si="55"/>
        <v>#DIV/0!</v>
      </c>
      <c r="IE13" s="31" t="e">
        <f t="shared" si="55"/>
        <v>#DIV/0!</v>
      </c>
      <c r="IF13" s="31" t="e">
        <f t="shared" si="55"/>
        <v>#DIV/0!</v>
      </c>
      <c r="IG13" s="31" t="e">
        <f t="shared" si="55"/>
        <v>#DIV/0!</v>
      </c>
    </row>
    <row r="14" spans="2:241" ht="17" thickBot="1">
      <c r="B14" s="26" t="s">
        <v>68</v>
      </c>
      <c r="D14" s="26"/>
      <c r="E14" s="26">
        <f>E12</f>
        <v>101</v>
      </c>
      <c r="F14" s="26">
        <f t="shared" ref="F14:AK14" si="56">F12-E12</f>
        <v>16</v>
      </c>
      <c r="G14" s="26">
        <f t="shared" si="56"/>
        <v>30</v>
      </c>
      <c r="H14" s="26">
        <f t="shared" si="56"/>
        <v>34</v>
      </c>
      <c r="I14" s="26">
        <f t="shared" si="56"/>
        <v>43</v>
      </c>
      <c r="J14" s="26">
        <f t="shared" si="56"/>
        <v>57</v>
      </c>
      <c r="K14" s="26">
        <f t="shared" si="56"/>
        <v>58</v>
      </c>
      <c r="L14" s="26">
        <f t="shared" si="56"/>
        <v>36</v>
      </c>
      <c r="M14" s="26">
        <f t="shared" si="56"/>
        <v>96</v>
      </c>
      <c r="N14" s="26">
        <f t="shared" si="56"/>
        <v>166</v>
      </c>
      <c r="O14" s="26">
        <f t="shared" si="56"/>
        <v>671</v>
      </c>
      <c r="P14" s="26">
        <f t="shared" si="56"/>
        <v>396</v>
      </c>
      <c r="Q14" s="26">
        <f t="shared" si="56"/>
        <v>567</v>
      </c>
      <c r="R14" s="26">
        <f t="shared" si="56"/>
        <v>637</v>
      </c>
      <c r="S14" s="26">
        <f t="shared" si="56"/>
        <v>1122</v>
      </c>
      <c r="T14" s="26">
        <f t="shared" si="56"/>
        <v>1037</v>
      </c>
      <c r="U14" s="26">
        <f t="shared" si="56"/>
        <v>994</v>
      </c>
      <c r="V14" s="26">
        <f t="shared" si="56"/>
        <v>1671</v>
      </c>
      <c r="W14" s="26">
        <f t="shared" si="56"/>
        <v>2122</v>
      </c>
      <c r="X14" s="26">
        <f t="shared" si="56"/>
        <v>1925</v>
      </c>
      <c r="Y14" s="26">
        <f t="shared" si="56"/>
        <v>1895</v>
      </c>
      <c r="Z14" s="26">
        <f t="shared" si="56"/>
        <v>1800</v>
      </c>
      <c r="AA14" s="26">
        <f t="shared" si="56"/>
        <v>5681</v>
      </c>
      <c r="AB14" s="26">
        <f t="shared" si="56"/>
        <v>1102</v>
      </c>
      <c r="AC14" s="26">
        <f t="shared" si="56"/>
        <v>3174</v>
      </c>
      <c r="AD14" s="26">
        <f t="shared" si="56"/>
        <v>7323</v>
      </c>
      <c r="AE14" s="26">
        <f t="shared" si="56"/>
        <v>5288</v>
      </c>
      <c r="AF14" s="26">
        <f t="shared" si="56"/>
        <v>6164</v>
      </c>
      <c r="AG14" s="26">
        <f t="shared" si="56"/>
        <v>7880</v>
      </c>
      <c r="AH14" s="26">
        <f t="shared" si="56"/>
        <v>7371</v>
      </c>
      <c r="AI14" s="26">
        <f t="shared" si="56"/>
        <v>7438</v>
      </c>
      <c r="AJ14" s="26">
        <f t="shared" si="56"/>
        <v>7482</v>
      </c>
      <c r="AK14" s="26">
        <f t="shared" si="56"/>
        <v>6710</v>
      </c>
      <c r="AL14" s="26">
        <f t="shared" ref="AL14:BQ14" si="57">AL12-AK12</f>
        <v>5283</v>
      </c>
      <c r="AM14" s="26">
        <f t="shared" si="57"/>
        <v>5424</v>
      </c>
      <c r="AN14" s="26">
        <f t="shared" si="57"/>
        <v>7936</v>
      </c>
      <c r="AO14" s="26">
        <f t="shared" si="57"/>
        <v>5156</v>
      </c>
      <c r="AP14" s="26">
        <f t="shared" si="57"/>
        <v>10272</v>
      </c>
      <c r="AQ14" s="26">
        <f t="shared" si="57"/>
        <v>8406</v>
      </c>
      <c r="AR14" s="26">
        <f t="shared" si="57"/>
        <v>6736</v>
      </c>
      <c r="AS14" s="26">
        <f t="shared" si="57"/>
        <v>5943</v>
      </c>
      <c r="AT14" s="26">
        <f t="shared" si="57"/>
        <v>2941</v>
      </c>
      <c r="AU14" s="26">
        <f t="shared" si="57"/>
        <v>3330</v>
      </c>
      <c r="AV14" s="26">
        <f t="shared" si="57"/>
        <v>8290</v>
      </c>
      <c r="AW14" s="26">
        <f t="shared" si="57"/>
        <v>3923</v>
      </c>
      <c r="AX14" s="26">
        <f t="shared" si="57"/>
        <v>4213</v>
      </c>
      <c r="AY14" s="26">
        <f t="shared" si="57"/>
        <v>3771</v>
      </c>
      <c r="AZ14" s="26">
        <f t="shared" si="57"/>
        <v>24893</v>
      </c>
      <c r="BA14" s="26">
        <f t="shared" si="57"/>
        <v>10749</v>
      </c>
      <c r="BB14" s="26">
        <f t="shared" si="57"/>
        <v>4416</v>
      </c>
      <c r="BC14" s="26">
        <f t="shared" si="57"/>
        <v>7533</v>
      </c>
      <c r="BD14" s="26">
        <f t="shared" si="57"/>
        <v>9546</v>
      </c>
      <c r="BE14" s="26">
        <f t="shared" si="57"/>
        <v>7545</v>
      </c>
      <c r="BF14" s="26">
        <f t="shared" si="57"/>
        <v>4223</v>
      </c>
      <c r="BG14" s="26">
        <f t="shared" si="57"/>
        <v>4613</v>
      </c>
      <c r="BH14" s="26">
        <f t="shared" si="57"/>
        <v>1161</v>
      </c>
      <c r="BI14" s="26">
        <f t="shared" si="57"/>
        <v>1494</v>
      </c>
      <c r="BJ14" s="26">
        <f t="shared" si="57"/>
        <v>4590</v>
      </c>
      <c r="BK14" s="26">
        <f t="shared" si="57"/>
        <v>3869</v>
      </c>
      <c r="BL14" s="26">
        <f t="shared" si="57"/>
        <v>3562</v>
      </c>
      <c r="BM14" s="26">
        <f t="shared" si="57"/>
        <v>1823</v>
      </c>
      <c r="BN14" s="26">
        <f t="shared" si="57"/>
        <v>161</v>
      </c>
      <c r="BO14" s="26">
        <f t="shared" si="57"/>
        <v>1621</v>
      </c>
      <c r="BP14" s="26">
        <f t="shared" si="57"/>
        <v>3978</v>
      </c>
      <c r="BQ14" s="26">
        <f t="shared" si="57"/>
        <v>3553</v>
      </c>
      <c r="BR14" s="26">
        <f t="shared" ref="BR14:CC14" si="58">BR12-BQ12</f>
        <v>3531</v>
      </c>
      <c r="BS14" s="26">
        <f t="shared" si="58"/>
        <v>3694</v>
      </c>
      <c r="BT14" s="26">
        <f t="shared" si="58"/>
        <v>3177</v>
      </c>
      <c r="BU14" s="26">
        <f t="shared" si="58"/>
        <v>2093</v>
      </c>
      <c r="BV14" s="26">
        <f t="shared" si="58"/>
        <v>1617</v>
      </c>
      <c r="BW14" s="26">
        <f t="shared" si="58"/>
        <v>3780</v>
      </c>
      <c r="BX14" s="26">
        <f t="shared" si="58"/>
        <v>2358</v>
      </c>
      <c r="BY14" s="26">
        <f t="shared" si="58"/>
        <v>3994</v>
      </c>
      <c r="BZ14" s="26">
        <f t="shared" si="58"/>
        <v>3024</v>
      </c>
      <c r="CA14" s="26">
        <f t="shared" si="58"/>
        <v>2940</v>
      </c>
      <c r="CB14" s="26">
        <f t="shared" si="58"/>
        <v>1760</v>
      </c>
      <c r="CC14" s="26">
        <f t="shared" si="58"/>
        <v>1440</v>
      </c>
      <c r="CD14" s="26">
        <f t="shared" ref="CD14:CV14" si="59">CD12-CC12</f>
        <v>3052</v>
      </c>
      <c r="CE14" s="26">
        <f t="shared" si="59"/>
        <v>2724</v>
      </c>
      <c r="CF14" s="26">
        <f t="shared" si="59"/>
        <v>2586</v>
      </c>
      <c r="CG14" s="26">
        <f t="shared" si="59"/>
        <v>2360</v>
      </c>
      <c r="CH14" s="26">
        <f t="shared" si="59"/>
        <v>2413</v>
      </c>
      <c r="CI14" s="26">
        <f t="shared" si="59"/>
        <v>1382</v>
      </c>
      <c r="CJ14" s="26">
        <f t="shared" si="59"/>
        <v>1257</v>
      </c>
      <c r="CK14" s="26">
        <f t="shared" si="59"/>
        <v>2663</v>
      </c>
      <c r="CL14" s="26">
        <f t="shared" si="59"/>
        <v>2478</v>
      </c>
      <c r="CM14" s="26">
        <f t="shared" si="59"/>
        <v>2446</v>
      </c>
      <c r="CN14" s="26">
        <f t="shared" si="59"/>
        <v>2480</v>
      </c>
      <c r="CO14" s="26">
        <f t="shared" si="59"/>
        <v>2373</v>
      </c>
      <c r="CP14" s="26">
        <f t="shared" si="59"/>
        <v>1363</v>
      </c>
      <c r="CQ14" s="26">
        <f t="shared" si="59"/>
        <v>1252</v>
      </c>
      <c r="CR14" s="26">
        <f t="shared" si="59"/>
        <v>2595</v>
      </c>
      <c r="CS14" s="26">
        <f t="shared" si="59"/>
        <v>2221</v>
      </c>
      <c r="CT14" s="26">
        <f t="shared" si="59"/>
        <v>2012</v>
      </c>
      <c r="CU14" s="26">
        <f t="shared" si="59"/>
        <v>1817</v>
      </c>
      <c r="CV14" s="26">
        <f t="shared" si="59"/>
        <v>2410</v>
      </c>
      <c r="CW14" s="26">
        <f t="shared" ref="CW14:EB14" si="60">CW12-CV12</f>
        <v>1167</v>
      </c>
      <c r="CX14" s="26">
        <f t="shared" si="60"/>
        <v>1124</v>
      </c>
      <c r="CY14" s="26">
        <f t="shared" si="60"/>
        <v>2436</v>
      </c>
      <c r="CZ14" s="26">
        <f t="shared" si="60"/>
        <v>2157</v>
      </c>
      <c r="DA14" s="26">
        <f t="shared" si="60"/>
        <v>1728</v>
      </c>
      <c r="DB14" s="26">
        <f t="shared" si="60"/>
        <v>758</v>
      </c>
      <c r="DC14" s="26">
        <f t="shared" si="60"/>
        <v>2134</v>
      </c>
      <c r="DD14" s="26">
        <f t="shared" si="60"/>
        <v>1160</v>
      </c>
      <c r="DE14" s="26">
        <f t="shared" si="60"/>
        <v>1060</v>
      </c>
      <c r="DF14" s="26">
        <f t="shared" si="60"/>
        <v>2121</v>
      </c>
      <c r="DG14" s="26">
        <f t="shared" si="60"/>
        <v>2029</v>
      </c>
      <c r="DH14" s="26">
        <f t="shared" si="60"/>
        <v>2084</v>
      </c>
      <c r="DI14" s="26">
        <f t="shared" si="60"/>
        <v>2288</v>
      </c>
      <c r="DJ14" s="26">
        <f t="shared" si="60"/>
        <v>2269</v>
      </c>
      <c r="DK14" s="26">
        <f t="shared" si="60"/>
        <v>1285</v>
      </c>
      <c r="DL14" s="26">
        <f t="shared" si="60"/>
        <v>1172</v>
      </c>
      <c r="DM14" s="26">
        <f t="shared" si="60"/>
        <v>2472</v>
      </c>
      <c r="DN14" s="26">
        <f t="shared" si="60"/>
        <v>2190</v>
      </c>
      <c r="DO14" s="26">
        <f t="shared" si="60"/>
        <v>2057</v>
      </c>
      <c r="DP14" s="26">
        <f t="shared" si="60"/>
        <v>2269</v>
      </c>
      <c r="DQ14" s="26">
        <f t="shared" si="60"/>
        <v>2197</v>
      </c>
      <c r="DR14" s="26">
        <f t="shared" si="60"/>
        <v>1325</v>
      </c>
      <c r="DS14" s="26">
        <f t="shared" si="60"/>
        <v>1258</v>
      </c>
      <c r="DT14" s="26">
        <f t="shared" si="60"/>
        <v>2403</v>
      </c>
      <c r="DU14" s="26">
        <f t="shared" si="60"/>
        <v>2342</v>
      </c>
      <c r="DV14" s="26">
        <f t="shared" si="60"/>
        <v>2155</v>
      </c>
      <c r="DW14" s="26">
        <f t="shared" si="60"/>
        <v>1953</v>
      </c>
      <c r="DX14" s="26">
        <f t="shared" si="60"/>
        <v>2043</v>
      </c>
      <c r="DY14" s="26">
        <f t="shared" si="60"/>
        <v>1431</v>
      </c>
      <c r="DZ14" s="26">
        <f t="shared" si="60"/>
        <v>1251</v>
      </c>
      <c r="EA14" s="26">
        <f t="shared" si="60"/>
        <v>2483</v>
      </c>
      <c r="EB14" s="26">
        <f t="shared" si="60"/>
        <v>2387</v>
      </c>
      <c r="EC14" s="26">
        <f t="shared" ref="EC14:FH14" si="61">EC12-EB12</f>
        <v>2401</v>
      </c>
      <c r="ED14" s="26">
        <f t="shared" si="61"/>
        <v>2374</v>
      </c>
      <c r="EE14" s="26">
        <f t="shared" si="61"/>
        <v>-401296</v>
      </c>
      <c r="EF14" s="26">
        <f t="shared" si="61"/>
        <v>0</v>
      </c>
      <c r="EG14" s="26">
        <f t="shared" si="61"/>
        <v>0</v>
      </c>
      <c r="EH14" s="26">
        <f t="shared" si="61"/>
        <v>0</v>
      </c>
      <c r="EI14" s="26">
        <f t="shared" si="61"/>
        <v>0</v>
      </c>
      <c r="EJ14" s="26">
        <f t="shared" si="61"/>
        <v>0</v>
      </c>
      <c r="EK14" s="26">
        <f t="shared" si="61"/>
        <v>0</v>
      </c>
      <c r="EL14" s="26">
        <f t="shared" si="61"/>
        <v>0</v>
      </c>
      <c r="EM14" s="26">
        <f t="shared" si="61"/>
        <v>0</v>
      </c>
      <c r="EN14" s="26">
        <f t="shared" si="61"/>
        <v>0</v>
      </c>
      <c r="EO14" s="26">
        <f t="shared" si="61"/>
        <v>0</v>
      </c>
      <c r="EP14" s="26">
        <f t="shared" si="61"/>
        <v>0</v>
      </c>
      <c r="EQ14" s="26">
        <f t="shared" si="61"/>
        <v>0</v>
      </c>
      <c r="ER14" s="26">
        <f t="shared" si="61"/>
        <v>0</v>
      </c>
      <c r="ES14" s="26">
        <f t="shared" si="61"/>
        <v>0</v>
      </c>
      <c r="ET14" s="26">
        <f t="shared" si="61"/>
        <v>0</v>
      </c>
      <c r="EU14" s="26">
        <f t="shared" si="61"/>
        <v>0</v>
      </c>
      <c r="EV14" s="26">
        <f t="shared" si="61"/>
        <v>0</v>
      </c>
      <c r="EW14" s="26">
        <f t="shared" si="61"/>
        <v>0</v>
      </c>
      <c r="EX14" s="26">
        <f t="shared" si="61"/>
        <v>0</v>
      </c>
      <c r="EY14" s="26">
        <f t="shared" si="61"/>
        <v>0</v>
      </c>
      <c r="EZ14" s="26">
        <f t="shared" si="61"/>
        <v>0</v>
      </c>
      <c r="FA14" s="26">
        <f t="shared" si="61"/>
        <v>0</v>
      </c>
      <c r="FB14" s="26">
        <f t="shared" si="61"/>
        <v>0</v>
      </c>
      <c r="FC14" s="26">
        <f t="shared" si="61"/>
        <v>0</v>
      </c>
      <c r="FD14" s="26">
        <f t="shared" si="61"/>
        <v>0</v>
      </c>
      <c r="FE14" s="26">
        <f t="shared" si="61"/>
        <v>0</v>
      </c>
      <c r="FF14" s="26">
        <f t="shared" si="61"/>
        <v>0</v>
      </c>
      <c r="FG14" s="26">
        <f t="shared" si="61"/>
        <v>0</v>
      </c>
      <c r="FH14" s="26">
        <f t="shared" si="61"/>
        <v>0</v>
      </c>
      <c r="FI14" s="26">
        <f t="shared" ref="FI14:GN14" si="62">FI12-FH12</f>
        <v>0</v>
      </c>
      <c r="FJ14" s="26">
        <f t="shared" si="62"/>
        <v>0</v>
      </c>
      <c r="FK14" s="26">
        <f t="shared" si="62"/>
        <v>0</v>
      </c>
      <c r="FL14" s="26">
        <f t="shared" si="62"/>
        <v>0</v>
      </c>
      <c r="FM14" s="26">
        <f t="shared" si="62"/>
        <v>0</v>
      </c>
      <c r="FN14" s="26">
        <f t="shared" si="62"/>
        <v>0</v>
      </c>
      <c r="FO14" s="26">
        <f t="shared" si="62"/>
        <v>0</v>
      </c>
      <c r="FP14" s="26">
        <f t="shared" si="62"/>
        <v>0</v>
      </c>
      <c r="FQ14" s="26">
        <f t="shared" si="62"/>
        <v>0</v>
      </c>
      <c r="FR14" s="26">
        <f t="shared" si="62"/>
        <v>0</v>
      </c>
      <c r="FS14" s="26">
        <f t="shared" si="62"/>
        <v>0</v>
      </c>
      <c r="FT14" s="26">
        <f t="shared" si="62"/>
        <v>0</v>
      </c>
      <c r="FU14" s="26">
        <f t="shared" si="62"/>
        <v>0</v>
      </c>
      <c r="FV14" s="26">
        <f t="shared" si="62"/>
        <v>0</v>
      </c>
      <c r="FW14" s="26">
        <f t="shared" si="62"/>
        <v>0</v>
      </c>
      <c r="FX14" s="26">
        <f t="shared" si="62"/>
        <v>0</v>
      </c>
      <c r="FY14" s="26">
        <f t="shared" si="62"/>
        <v>0</v>
      </c>
      <c r="FZ14" s="26">
        <f t="shared" si="62"/>
        <v>0</v>
      </c>
      <c r="GA14" s="26">
        <f t="shared" si="62"/>
        <v>0</v>
      </c>
      <c r="GB14" s="26">
        <f t="shared" si="62"/>
        <v>0</v>
      </c>
      <c r="GC14" s="26">
        <f t="shared" si="62"/>
        <v>0</v>
      </c>
      <c r="GD14" s="26">
        <f t="shared" si="62"/>
        <v>0</v>
      </c>
      <c r="GE14" s="26">
        <f t="shared" si="62"/>
        <v>0</v>
      </c>
      <c r="GF14" s="26">
        <f t="shared" si="62"/>
        <v>0</v>
      </c>
      <c r="GG14" s="26">
        <f t="shared" si="62"/>
        <v>0</v>
      </c>
      <c r="GH14" s="26">
        <f t="shared" si="62"/>
        <v>0</v>
      </c>
      <c r="GI14" s="26">
        <f t="shared" si="62"/>
        <v>0</v>
      </c>
      <c r="GJ14" s="26">
        <f t="shared" si="62"/>
        <v>0</v>
      </c>
      <c r="GK14" s="26">
        <f t="shared" si="62"/>
        <v>0</v>
      </c>
      <c r="GL14" s="26">
        <f t="shared" si="62"/>
        <v>0</v>
      </c>
      <c r="GM14" s="26">
        <f t="shared" si="62"/>
        <v>0</v>
      </c>
      <c r="GN14" s="26">
        <f t="shared" si="62"/>
        <v>0</v>
      </c>
      <c r="GO14" s="26">
        <f t="shared" ref="GO14:HT14" si="63">GO12-GN12</f>
        <v>0</v>
      </c>
      <c r="GP14" s="26">
        <f t="shared" si="63"/>
        <v>0</v>
      </c>
      <c r="GQ14" s="26">
        <f t="shared" si="63"/>
        <v>0</v>
      </c>
      <c r="GR14" s="26">
        <f t="shared" si="63"/>
        <v>0</v>
      </c>
      <c r="GS14" s="26">
        <f t="shared" si="63"/>
        <v>0</v>
      </c>
      <c r="GT14" s="26">
        <f t="shared" si="63"/>
        <v>0</v>
      </c>
      <c r="GU14" s="26">
        <f t="shared" si="63"/>
        <v>0</v>
      </c>
      <c r="GV14" s="26">
        <f t="shared" si="63"/>
        <v>0</v>
      </c>
      <c r="GW14" s="26">
        <f t="shared" si="63"/>
        <v>0</v>
      </c>
      <c r="GX14" s="26">
        <f t="shared" si="63"/>
        <v>0</v>
      </c>
      <c r="GY14" s="26">
        <f t="shared" si="63"/>
        <v>0</v>
      </c>
      <c r="GZ14" s="26">
        <f t="shared" si="63"/>
        <v>0</v>
      </c>
      <c r="HA14" s="26">
        <f t="shared" si="63"/>
        <v>0</v>
      </c>
      <c r="HB14" s="26">
        <f t="shared" si="63"/>
        <v>0</v>
      </c>
      <c r="HC14" s="26">
        <f t="shared" si="63"/>
        <v>0</v>
      </c>
      <c r="HD14" s="26">
        <f t="shared" si="63"/>
        <v>0</v>
      </c>
      <c r="HE14" s="26">
        <f t="shared" si="63"/>
        <v>0</v>
      </c>
      <c r="HF14" s="26">
        <f t="shared" si="63"/>
        <v>0</v>
      </c>
      <c r="HG14" s="26">
        <f t="shared" si="63"/>
        <v>0</v>
      </c>
      <c r="HH14" s="26">
        <f t="shared" si="63"/>
        <v>0</v>
      </c>
      <c r="HI14" s="26">
        <f t="shared" si="63"/>
        <v>0</v>
      </c>
      <c r="HJ14" s="26">
        <f t="shared" si="63"/>
        <v>0</v>
      </c>
      <c r="HK14" s="26">
        <f t="shared" si="63"/>
        <v>0</v>
      </c>
      <c r="HL14" s="26">
        <f t="shared" si="63"/>
        <v>0</v>
      </c>
      <c r="HM14" s="26">
        <f t="shared" si="63"/>
        <v>0</v>
      </c>
      <c r="HN14" s="26">
        <f t="shared" si="63"/>
        <v>0</v>
      </c>
      <c r="HO14" s="26">
        <f t="shared" si="63"/>
        <v>0</v>
      </c>
      <c r="HP14" s="26">
        <f t="shared" si="63"/>
        <v>0</v>
      </c>
      <c r="HQ14" s="26">
        <f t="shared" si="63"/>
        <v>0</v>
      </c>
      <c r="HR14" s="26">
        <f t="shared" si="63"/>
        <v>0</v>
      </c>
      <c r="HS14" s="26">
        <f t="shared" si="63"/>
        <v>0</v>
      </c>
      <c r="HT14" s="26">
        <f t="shared" si="63"/>
        <v>0</v>
      </c>
      <c r="HU14" s="26">
        <f t="shared" ref="HU14:IG14" si="64">HU12-HT12</f>
        <v>0</v>
      </c>
      <c r="HV14" s="26">
        <f t="shared" si="64"/>
        <v>0</v>
      </c>
      <c r="HW14" s="26">
        <f t="shared" si="64"/>
        <v>0</v>
      </c>
      <c r="HX14" s="26">
        <f t="shared" si="64"/>
        <v>0</v>
      </c>
      <c r="HY14" s="26">
        <f t="shared" si="64"/>
        <v>0</v>
      </c>
      <c r="HZ14" s="26">
        <f t="shared" si="64"/>
        <v>0</v>
      </c>
      <c r="IA14" s="26">
        <f t="shared" si="64"/>
        <v>0</v>
      </c>
      <c r="IB14" s="26">
        <f t="shared" si="64"/>
        <v>0</v>
      </c>
      <c r="IC14" s="26">
        <f t="shared" si="64"/>
        <v>0</v>
      </c>
      <c r="ID14" s="26">
        <f t="shared" si="64"/>
        <v>0</v>
      </c>
      <c r="IE14" s="26">
        <f t="shared" si="64"/>
        <v>0</v>
      </c>
      <c r="IF14" s="26">
        <f t="shared" si="64"/>
        <v>0</v>
      </c>
      <c r="IG14" s="26">
        <f t="shared" si="64"/>
        <v>0</v>
      </c>
    </row>
    <row r="15" spans="2:241" s="41" customFormat="1" ht="20" thickBot="1">
      <c r="B15" s="43" t="s">
        <v>72</v>
      </c>
      <c r="C15" s="40"/>
      <c r="D15" s="43"/>
      <c r="E15" s="43">
        <v>0</v>
      </c>
      <c r="F15" s="43">
        <v>81</v>
      </c>
      <c r="G15" s="43">
        <v>213</v>
      </c>
      <c r="H15" s="43">
        <v>354</v>
      </c>
      <c r="I15" s="43">
        <v>412</v>
      </c>
      <c r="J15" s="43">
        <v>447</v>
      </c>
      <c r="K15" s="43">
        <v>496</v>
      </c>
      <c r="L15" s="43">
        <v>667</v>
      </c>
      <c r="M15" s="43">
        <v>3066</v>
      </c>
      <c r="N15" s="43">
        <v>4923</v>
      </c>
      <c r="O15" s="43">
        <v>5674</v>
      </c>
      <c r="P15" s="43">
        <v>5011</v>
      </c>
      <c r="Q15" s="43">
        <v>4592</v>
      </c>
      <c r="R15" s="43">
        <v>4592</v>
      </c>
      <c r="S15" s="43">
        <v>6852</v>
      </c>
      <c r="T15" s="43">
        <v>6656</v>
      </c>
      <c r="U15" s="43">
        <v>8091</v>
      </c>
      <c r="V15" s="43">
        <v>9008</v>
      </c>
      <c r="W15" s="43">
        <v>13155</v>
      </c>
      <c r="X15" s="43">
        <v>12562</v>
      </c>
      <c r="Y15" s="43">
        <v>11842</v>
      </c>
      <c r="Z15" s="43">
        <v>11842</v>
      </c>
      <c r="AA15" s="43">
        <v>13624</v>
      </c>
      <c r="AB15" s="43">
        <v>14994</v>
      </c>
      <c r="AC15" s="43">
        <v>19816</v>
      </c>
      <c r="AD15" s="43">
        <v>19927</v>
      </c>
      <c r="AE15" s="43">
        <v>17785</v>
      </c>
      <c r="AF15" s="43">
        <v>11482</v>
      </c>
      <c r="AG15" s="43">
        <v>19260</v>
      </c>
      <c r="AH15" s="43">
        <v>20275</v>
      </c>
      <c r="AI15" s="43">
        <v>21798</v>
      </c>
      <c r="AJ15" s="43">
        <v>22559</v>
      </c>
      <c r="AK15" s="43">
        <v>22858</v>
      </c>
      <c r="AL15" s="43">
        <v>23209</v>
      </c>
      <c r="AM15" s="43">
        <v>23470</v>
      </c>
      <c r="AN15" s="43">
        <v>25070</v>
      </c>
      <c r="AO15" s="43">
        <v>24481</v>
      </c>
      <c r="AP15" s="43">
        <v>24708</v>
      </c>
      <c r="AQ15" s="43">
        <v>25914</v>
      </c>
      <c r="AR15" s="43">
        <v>25432</v>
      </c>
      <c r="AS15" s="43">
        <v>25041</v>
      </c>
      <c r="AT15" s="43">
        <v>26989</v>
      </c>
      <c r="AU15" s="43">
        <v>23265</v>
      </c>
      <c r="AV15" s="43">
        <v>26144</v>
      </c>
      <c r="AW15" s="43">
        <v>26065</v>
      </c>
      <c r="AX15" s="43">
        <v>25456</v>
      </c>
      <c r="AY15" s="43">
        <v>25456</v>
      </c>
      <c r="AZ15" s="43">
        <v>27847</v>
      </c>
      <c r="BA15" s="43">
        <v>30805</v>
      </c>
      <c r="BB15" s="43">
        <v>30646</v>
      </c>
      <c r="BC15" s="43">
        <v>30646</v>
      </c>
      <c r="BD15" s="43">
        <v>30342</v>
      </c>
      <c r="BE15" s="43">
        <v>29621</v>
      </c>
      <c r="BF15" s="43">
        <v>29932</v>
      </c>
      <c r="BG15" s="43">
        <v>30453</v>
      </c>
      <c r="BH15" s="43">
        <v>30703</v>
      </c>
      <c r="BI15" s="43">
        <v>29559</v>
      </c>
      <c r="BJ15" s="43">
        <v>29568</v>
      </c>
      <c r="BK15" s="43">
        <v>29467</v>
      </c>
      <c r="BL15" s="43">
        <v>29756</v>
      </c>
      <c r="BM15" s="43">
        <v>27895</v>
      </c>
      <c r="BN15" s="43">
        <v>25324</v>
      </c>
      <c r="BO15" s="43">
        <v>25081</v>
      </c>
      <c r="BP15" s="43">
        <v>25066</v>
      </c>
      <c r="BQ15" s="43">
        <v>24579</v>
      </c>
      <c r="BR15" s="43">
        <v>27318</v>
      </c>
      <c r="BS15" s="43">
        <v>26829</v>
      </c>
      <c r="BT15" s="43">
        <v>26667</v>
      </c>
      <c r="BU15" s="43">
        <v>26344</v>
      </c>
      <c r="BV15" s="43">
        <v>28307</v>
      </c>
      <c r="BW15" s="43">
        <v>27054</v>
      </c>
      <c r="BX15" s="43">
        <v>26278</v>
      </c>
      <c r="BY15" s="43">
        <v>26082</v>
      </c>
      <c r="BZ15" s="43">
        <v>25792</v>
      </c>
      <c r="CA15" s="43">
        <v>25419</v>
      </c>
      <c r="CB15" s="43">
        <v>25640</v>
      </c>
      <c r="CC15" s="43">
        <v>25360</v>
      </c>
      <c r="CD15" s="43">
        <v>25487</v>
      </c>
      <c r="CE15" s="43">
        <v>25281</v>
      </c>
      <c r="CF15" s="43">
        <v>22741</v>
      </c>
      <c r="CG15" s="43">
        <v>26198</v>
      </c>
      <c r="CH15" s="43">
        <v>26130</v>
      </c>
      <c r="CI15" s="43">
        <v>26328</v>
      </c>
      <c r="CJ15" s="43">
        <v>26249</v>
      </c>
      <c r="CK15" s="43">
        <v>26392</v>
      </c>
      <c r="CL15" s="43">
        <v>27141</v>
      </c>
      <c r="CM15" s="43">
        <v>27753</v>
      </c>
      <c r="CN15" s="43">
        <v>27917</v>
      </c>
      <c r="CO15" s="43">
        <v>28183</v>
      </c>
      <c r="CP15" s="43">
        <v>27924</v>
      </c>
      <c r="CQ15" s="43">
        <v>27958</v>
      </c>
      <c r="CR15" s="43">
        <v>28064</v>
      </c>
      <c r="CS15" s="43">
        <v>28093</v>
      </c>
      <c r="CT15" s="43">
        <v>28685</v>
      </c>
      <c r="CU15" s="43">
        <v>28088</v>
      </c>
      <c r="CV15" s="43">
        <v>29013</v>
      </c>
      <c r="CW15" s="43">
        <v>29312</v>
      </c>
      <c r="CX15" s="43">
        <v>28791</v>
      </c>
      <c r="CY15" s="43">
        <v>30176</v>
      </c>
      <c r="CZ15" s="43">
        <v>30398</v>
      </c>
      <c r="DA15" s="43">
        <v>30615</v>
      </c>
      <c r="DB15" s="43">
        <v>30779</v>
      </c>
      <c r="DC15" s="43">
        <v>30655</v>
      </c>
      <c r="DD15" s="43">
        <v>30658</v>
      </c>
      <c r="DE15" s="43">
        <v>30703</v>
      </c>
      <c r="DF15" s="43">
        <v>30810</v>
      </c>
      <c r="DG15" s="43">
        <v>30289</v>
      </c>
      <c r="DH15" s="43">
        <v>30426</v>
      </c>
      <c r="DI15" s="43">
        <v>29046</v>
      </c>
      <c r="DJ15" s="43">
        <v>30852</v>
      </c>
      <c r="DK15" s="43">
        <v>30855</v>
      </c>
      <c r="DL15" s="43">
        <v>30956</v>
      </c>
      <c r="DM15" s="43">
        <v>30248</v>
      </c>
      <c r="DN15" s="43">
        <v>30935</v>
      </c>
      <c r="DO15" s="43">
        <v>31113</v>
      </c>
      <c r="DP15" s="43">
        <v>31246</v>
      </c>
      <c r="DQ15" s="43">
        <v>31255</v>
      </c>
      <c r="DR15" s="43">
        <v>31299</v>
      </c>
      <c r="DS15" s="43">
        <v>31310</v>
      </c>
      <c r="DT15" s="43">
        <v>31414</v>
      </c>
      <c r="DU15" s="43">
        <v>31389</v>
      </c>
      <c r="DV15" s="43">
        <v>31274</v>
      </c>
      <c r="DW15" s="43">
        <v>31433</v>
      </c>
      <c r="DX15" s="43">
        <v>31486</v>
      </c>
      <c r="DY15" s="43">
        <v>31457</v>
      </c>
      <c r="DZ15" s="43">
        <v>31485</v>
      </c>
      <c r="EA15" s="43">
        <v>33134</v>
      </c>
      <c r="EB15" s="43">
        <v>33225</v>
      </c>
      <c r="EC15" s="43">
        <v>34102</v>
      </c>
      <c r="ED15" s="43">
        <v>34082</v>
      </c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  <c r="GI15" s="43"/>
      <c r="GJ15" s="43"/>
      <c r="GK15" s="43"/>
      <c r="GL15" s="43"/>
      <c r="GM15" s="43"/>
      <c r="GN15" s="43"/>
      <c r="GO15" s="43"/>
      <c r="GP15" s="43"/>
      <c r="GQ15" s="43"/>
      <c r="GR15" s="43"/>
      <c r="GS15" s="43"/>
      <c r="GT15" s="43"/>
      <c r="GU15" s="43"/>
      <c r="GV15" s="43"/>
      <c r="GW15" s="43"/>
      <c r="GX15" s="43"/>
      <c r="GY15" s="43"/>
      <c r="GZ15" s="43"/>
      <c r="HA15" s="43"/>
      <c r="HB15" s="43"/>
      <c r="HC15" s="43"/>
      <c r="HD15" s="43"/>
      <c r="HE15" s="43"/>
      <c r="HF15" s="43"/>
      <c r="HG15" s="43"/>
      <c r="HH15" s="43"/>
      <c r="HI15" s="43"/>
      <c r="HJ15" s="43"/>
      <c r="HK15" s="43"/>
      <c r="HL15" s="43"/>
      <c r="HM15" s="43"/>
      <c r="HN15" s="43"/>
      <c r="HO15" s="43"/>
      <c r="HP15" s="43"/>
      <c r="HQ15" s="43"/>
      <c r="HR15" s="43"/>
      <c r="HS15" s="43"/>
      <c r="HT15" s="43"/>
      <c r="HU15" s="43"/>
      <c r="HV15" s="43"/>
      <c r="HW15" s="43"/>
      <c r="HX15" s="43"/>
      <c r="HY15" s="43"/>
      <c r="HZ15" s="43"/>
      <c r="IA15" s="43"/>
      <c r="IB15" s="43"/>
      <c r="IC15" s="43"/>
      <c r="ID15" s="43"/>
      <c r="IE15" s="43"/>
      <c r="IF15" s="43"/>
      <c r="IG15" s="43"/>
    </row>
    <row r="16" spans="2:241">
      <c r="B16" s="25" t="s">
        <v>69</v>
      </c>
      <c r="D16" s="31"/>
      <c r="E16" s="31" t="s">
        <v>63</v>
      </c>
      <c r="F16" s="31" t="s">
        <v>63</v>
      </c>
      <c r="G16" s="31">
        <f t="shared" ref="G16:AL16" si="65">(G15/F15)-1</f>
        <v>1.6296296296296298</v>
      </c>
      <c r="H16" s="31">
        <f t="shared" si="65"/>
        <v>0.6619718309859155</v>
      </c>
      <c r="I16" s="31">
        <f t="shared" si="65"/>
        <v>0.16384180790960445</v>
      </c>
      <c r="J16" s="31">
        <f t="shared" si="65"/>
        <v>8.4951456310679685E-2</v>
      </c>
      <c r="K16" s="31">
        <f t="shared" si="65"/>
        <v>0.10961968680089496</v>
      </c>
      <c r="L16" s="31">
        <f t="shared" si="65"/>
        <v>0.344758064516129</v>
      </c>
      <c r="M16" s="31">
        <f t="shared" si="65"/>
        <v>3.5967016491754125</v>
      </c>
      <c r="N16" s="31">
        <f t="shared" si="65"/>
        <v>0.60567514677103729</v>
      </c>
      <c r="O16" s="31">
        <f t="shared" si="65"/>
        <v>0.15254925858216528</v>
      </c>
      <c r="P16" s="31">
        <f t="shared" si="65"/>
        <v>-0.11684878392668308</v>
      </c>
      <c r="Q16" s="31">
        <f t="shared" si="65"/>
        <v>-8.36160447016564E-2</v>
      </c>
      <c r="R16" s="31">
        <f t="shared" si="65"/>
        <v>0</v>
      </c>
      <c r="S16" s="31">
        <f t="shared" si="65"/>
        <v>0.4921602787456445</v>
      </c>
      <c r="T16" s="31">
        <f t="shared" si="65"/>
        <v>-2.8604786923525971E-2</v>
      </c>
      <c r="U16" s="31">
        <f t="shared" si="65"/>
        <v>0.21559495192307687</v>
      </c>
      <c r="V16" s="31">
        <f t="shared" si="65"/>
        <v>0.11333580521567166</v>
      </c>
      <c r="W16" s="31">
        <f t="shared" si="65"/>
        <v>0.46036856127886328</v>
      </c>
      <c r="X16" s="31">
        <f t="shared" si="65"/>
        <v>-4.5077917141771229E-2</v>
      </c>
      <c r="Y16" s="31">
        <f t="shared" si="65"/>
        <v>-5.7315714058270961E-2</v>
      </c>
      <c r="Z16" s="31">
        <f t="shared" si="65"/>
        <v>0</v>
      </c>
      <c r="AA16" s="31">
        <f t="shared" si="65"/>
        <v>0.15048133761188986</v>
      </c>
      <c r="AB16" s="31">
        <f t="shared" si="65"/>
        <v>0.10055783910745753</v>
      </c>
      <c r="AC16" s="31">
        <f t="shared" si="65"/>
        <v>0.321595304788582</v>
      </c>
      <c r="AD16" s="31">
        <f t="shared" si="65"/>
        <v>5.6015341138473396E-3</v>
      </c>
      <c r="AE16" s="31">
        <f t="shared" si="65"/>
        <v>-0.10749234706679378</v>
      </c>
      <c r="AF16" s="31">
        <f t="shared" si="65"/>
        <v>-0.35439977509136911</v>
      </c>
      <c r="AG16" s="31">
        <f t="shared" si="65"/>
        <v>0.67740811705277837</v>
      </c>
      <c r="AH16" s="31">
        <f t="shared" si="65"/>
        <v>5.2699896157839987E-2</v>
      </c>
      <c r="AI16" s="31">
        <f t="shared" si="65"/>
        <v>7.5117139334155425E-2</v>
      </c>
      <c r="AJ16" s="31">
        <f t="shared" si="65"/>
        <v>3.4911459766951092E-2</v>
      </c>
      <c r="AK16" s="31">
        <f t="shared" si="65"/>
        <v>1.3254133605212992E-2</v>
      </c>
      <c r="AL16" s="31">
        <f t="shared" si="65"/>
        <v>1.5355674162218946E-2</v>
      </c>
      <c r="AM16" s="31">
        <f t="shared" ref="AM16:BR16" si="66">(AM15/AL15)-1</f>
        <v>1.1245637468223491E-2</v>
      </c>
      <c r="AN16" s="31">
        <f t="shared" si="66"/>
        <v>6.8172134639965964E-2</v>
      </c>
      <c r="AO16" s="31">
        <f t="shared" si="66"/>
        <v>-2.3494216194654971E-2</v>
      </c>
      <c r="AP16" s="31">
        <f t="shared" si="66"/>
        <v>9.2724970385196226E-3</v>
      </c>
      <c r="AQ16" s="31">
        <f t="shared" si="66"/>
        <v>4.8810101991257904E-2</v>
      </c>
      <c r="AR16" s="31">
        <f t="shared" si="66"/>
        <v>-1.8599984564328209E-2</v>
      </c>
      <c r="AS16" s="31">
        <f t="shared" si="66"/>
        <v>-1.5374331550802145E-2</v>
      </c>
      <c r="AT16" s="31">
        <f t="shared" si="66"/>
        <v>7.7792420430494058E-2</v>
      </c>
      <c r="AU16" s="31">
        <f t="shared" si="66"/>
        <v>-0.13798214087220717</v>
      </c>
      <c r="AV16" s="31">
        <f t="shared" si="66"/>
        <v>0.12374811949280029</v>
      </c>
      <c r="AW16" s="31">
        <f t="shared" si="66"/>
        <v>-3.0217258261934221E-3</v>
      </c>
      <c r="AX16" s="31">
        <f t="shared" si="66"/>
        <v>-2.3364665259927087E-2</v>
      </c>
      <c r="AY16" s="31">
        <f t="shared" si="66"/>
        <v>0</v>
      </c>
      <c r="AZ16" s="31">
        <f t="shared" si="66"/>
        <v>9.3926775612822144E-2</v>
      </c>
      <c r="BA16" s="31">
        <f t="shared" si="66"/>
        <v>0.10622329155743881</v>
      </c>
      <c r="BB16" s="31">
        <f t="shared" si="66"/>
        <v>-5.1614997565330167E-3</v>
      </c>
      <c r="BC16" s="31">
        <f t="shared" si="66"/>
        <v>0</v>
      </c>
      <c r="BD16" s="31">
        <f t="shared" si="66"/>
        <v>-9.9197285126932933E-3</v>
      </c>
      <c r="BE16" s="31">
        <f t="shared" si="66"/>
        <v>-2.3762441500230658E-2</v>
      </c>
      <c r="BF16" s="31">
        <f t="shared" si="66"/>
        <v>1.0499307923432788E-2</v>
      </c>
      <c r="BG16" s="31">
        <f t="shared" si="66"/>
        <v>1.7406120539890324E-2</v>
      </c>
      <c r="BH16" s="31">
        <f t="shared" si="66"/>
        <v>8.2093718188684939E-3</v>
      </c>
      <c r="BI16" s="31">
        <f t="shared" si="66"/>
        <v>-3.7260202586066549E-2</v>
      </c>
      <c r="BJ16" s="31">
        <f t="shared" si="66"/>
        <v>3.0447579417436366E-4</v>
      </c>
      <c r="BK16" s="31">
        <f t="shared" si="66"/>
        <v>-3.4158549783549486E-3</v>
      </c>
      <c r="BL16" s="31">
        <f t="shared" si="66"/>
        <v>9.8075813622018337E-3</v>
      </c>
      <c r="BM16" s="31">
        <f t="shared" si="66"/>
        <v>-6.2542008334453558E-2</v>
      </c>
      <c r="BN16" s="31">
        <f t="shared" si="66"/>
        <v>-9.2167055027782774E-2</v>
      </c>
      <c r="BO16" s="31">
        <f t="shared" si="66"/>
        <v>-9.5956404991313082E-3</v>
      </c>
      <c r="BP16" s="31">
        <f t="shared" si="66"/>
        <v>-5.9806227821856961E-4</v>
      </c>
      <c r="BQ16" s="31">
        <f t="shared" si="66"/>
        <v>-1.9428708210324719E-2</v>
      </c>
      <c r="BR16" s="31">
        <f t="shared" si="66"/>
        <v>0.11143659221286462</v>
      </c>
      <c r="BS16" s="31">
        <f t="shared" ref="BS16:CC16" si="67">(BS15/BR15)-1</f>
        <v>-1.7900285526026849E-2</v>
      </c>
      <c r="BT16" s="31">
        <f t="shared" si="67"/>
        <v>-6.0382422006037828E-3</v>
      </c>
      <c r="BU16" s="31">
        <f t="shared" si="67"/>
        <v>-1.2112348595642586E-2</v>
      </c>
      <c r="BV16" s="31">
        <f t="shared" si="67"/>
        <v>7.4514120862435362E-2</v>
      </c>
      <c r="BW16" s="31">
        <f t="shared" si="67"/>
        <v>-4.4264669516374089E-2</v>
      </c>
      <c r="BX16" s="31">
        <f t="shared" si="67"/>
        <v>-2.8683373992755223E-2</v>
      </c>
      <c r="BY16" s="31">
        <f t="shared" si="67"/>
        <v>-7.4587107085775095E-3</v>
      </c>
      <c r="BZ16" s="31">
        <f t="shared" si="67"/>
        <v>-1.1118779234721266E-2</v>
      </c>
      <c r="CA16" s="31">
        <f t="shared" si="67"/>
        <v>-1.4461848635235697E-2</v>
      </c>
      <c r="CB16" s="31">
        <f t="shared" si="67"/>
        <v>8.6942838034540504E-3</v>
      </c>
      <c r="CC16" s="31">
        <f t="shared" si="67"/>
        <v>-1.0920436817472678E-2</v>
      </c>
      <c r="CD16" s="31">
        <f t="shared" ref="CD16:CV16" si="68">(CD15/CC15)-1</f>
        <v>5.0078864353311214E-3</v>
      </c>
      <c r="CE16" s="31">
        <f t="shared" si="68"/>
        <v>-8.082551889198375E-3</v>
      </c>
      <c r="CF16" s="31">
        <f t="shared" si="68"/>
        <v>-0.10047070922827417</v>
      </c>
      <c r="CG16" s="31">
        <f t="shared" si="68"/>
        <v>0.1520161822259356</v>
      </c>
      <c r="CH16" s="31">
        <f t="shared" si="68"/>
        <v>-2.5956179861058581E-3</v>
      </c>
      <c r="CI16" s="31">
        <f t="shared" si="68"/>
        <v>7.5774971297359883E-3</v>
      </c>
      <c r="CJ16" s="31">
        <f t="shared" si="68"/>
        <v>-3.0006077180187996E-3</v>
      </c>
      <c r="CK16" s="31">
        <f t="shared" si="68"/>
        <v>5.4478265838697748E-3</v>
      </c>
      <c r="CL16" s="31">
        <f t="shared" si="68"/>
        <v>2.8379812064261989E-2</v>
      </c>
      <c r="CM16" s="31">
        <f t="shared" si="68"/>
        <v>2.2548911241295544E-2</v>
      </c>
      <c r="CN16" s="31">
        <f t="shared" si="68"/>
        <v>5.9092710697943307E-3</v>
      </c>
      <c r="CO16" s="31">
        <f t="shared" si="68"/>
        <v>9.5282444388724574E-3</v>
      </c>
      <c r="CP16" s="31">
        <f t="shared" si="68"/>
        <v>-9.1899371961821075E-3</v>
      </c>
      <c r="CQ16" s="31">
        <f t="shared" si="68"/>
        <v>1.217590603065366E-3</v>
      </c>
      <c r="CR16" s="31">
        <f t="shared" si="68"/>
        <v>3.7914013877959896E-3</v>
      </c>
      <c r="CS16" s="31">
        <f t="shared" si="68"/>
        <v>1.0333523375143372E-3</v>
      </c>
      <c r="CT16" s="31">
        <f t="shared" si="68"/>
        <v>2.1072865126543938E-2</v>
      </c>
      <c r="CU16" s="31">
        <f t="shared" si="68"/>
        <v>-2.0812271221892997E-2</v>
      </c>
      <c r="CV16" s="31">
        <f t="shared" si="68"/>
        <v>3.2932213044716496E-2</v>
      </c>
      <c r="CW16" s="31">
        <f t="shared" ref="CW16:EB16" si="69">(CW15/CV15)-1</f>
        <v>1.0305725019818635E-2</v>
      </c>
      <c r="CX16" s="31">
        <f t="shared" si="69"/>
        <v>-1.7774290393013148E-2</v>
      </c>
      <c r="CY16" s="31">
        <f t="shared" si="69"/>
        <v>4.8105310687367675E-2</v>
      </c>
      <c r="CZ16" s="31">
        <f t="shared" si="69"/>
        <v>7.3568398727466011E-3</v>
      </c>
      <c r="DA16" s="31">
        <f t="shared" si="69"/>
        <v>7.1386275412856914E-3</v>
      </c>
      <c r="DB16" s="31">
        <f t="shared" si="69"/>
        <v>5.3568512167239124E-3</v>
      </c>
      <c r="DC16" s="31">
        <f t="shared" si="69"/>
        <v>-4.0287208811202735E-3</v>
      </c>
      <c r="DD16" s="31">
        <f t="shared" si="69"/>
        <v>9.7863317566559971E-5</v>
      </c>
      <c r="DE16" s="31">
        <f t="shared" si="69"/>
        <v>1.4678061191206737E-3</v>
      </c>
      <c r="DF16" s="31">
        <f t="shared" si="69"/>
        <v>3.4850014656548911E-3</v>
      </c>
      <c r="DG16" s="31">
        <f t="shared" si="69"/>
        <v>-1.6910094125283992E-2</v>
      </c>
      <c r="DH16" s="31">
        <f t="shared" si="69"/>
        <v>4.523094192611099E-3</v>
      </c>
      <c r="DI16" s="31">
        <f t="shared" si="69"/>
        <v>-4.5355945572865264E-2</v>
      </c>
      <c r="DJ16" s="31">
        <f t="shared" si="69"/>
        <v>6.2177236108241996E-2</v>
      </c>
      <c r="DK16" s="31">
        <f t="shared" si="69"/>
        <v>9.7238428627077766E-5</v>
      </c>
      <c r="DL16" s="31">
        <f t="shared" si="69"/>
        <v>3.2733754658889058E-3</v>
      </c>
      <c r="DM16" s="31">
        <f t="shared" si="69"/>
        <v>-2.2871171986044714E-2</v>
      </c>
      <c r="DN16" s="31">
        <f t="shared" si="69"/>
        <v>2.2712245437714884E-2</v>
      </c>
      <c r="DO16" s="31">
        <f t="shared" si="69"/>
        <v>5.7540003232583459E-3</v>
      </c>
      <c r="DP16" s="31">
        <f t="shared" si="69"/>
        <v>4.2747404621861218E-3</v>
      </c>
      <c r="DQ16" s="31">
        <f t="shared" si="69"/>
        <v>2.8803686871925471E-4</v>
      </c>
      <c r="DR16" s="31">
        <f t="shared" si="69"/>
        <v>1.4077747560390375E-3</v>
      </c>
      <c r="DS16" s="31">
        <f t="shared" si="69"/>
        <v>3.5144892808069983E-4</v>
      </c>
      <c r="DT16" s="31">
        <f t="shared" si="69"/>
        <v>3.3216224848291453E-3</v>
      </c>
      <c r="DU16" s="31">
        <f t="shared" si="69"/>
        <v>-7.9582351817664154E-4</v>
      </c>
      <c r="DV16" s="31">
        <f t="shared" si="69"/>
        <v>-3.663703845296129E-3</v>
      </c>
      <c r="DW16" s="31">
        <f t="shared" si="69"/>
        <v>5.0840954147215456E-3</v>
      </c>
      <c r="DX16" s="31">
        <f t="shared" si="69"/>
        <v>1.6861260458753691E-3</v>
      </c>
      <c r="DY16" s="31">
        <f t="shared" si="69"/>
        <v>-9.2104427364547714E-4</v>
      </c>
      <c r="DZ16" s="31">
        <f t="shared" si="69"/>
        <v>8.9010395142574694E-4</v>
      </c>
      <c r="EA16" s="31">
        <f t="shared" si="69"/>
        <v>5.2374146418929568E-2</v>
      </c>
      <c r="EB16" s="31">
        <f t="shared" si="69"/>
        <v>2.746423613206872E-3</v>
      </c>
      <c r="EC16" s="31">
        <f t="shared" ref="EC16:FH16" si="70">(EC15/EB15)-1</f>
        <v>2.6395786305492885E-2</v>
      </c>
      <c r="ED16" s="31">
        <f t="shared" si="70"/>
        <v>-5.8647586651805472E-4</v>
      </c>
      <c r="EE16" s="31">
        <f t="shared" si="70"/>
        <v>-1</v>
      </c>
      <c r="EF16" s="31" t="e">
        <f t="shared" si="70"/>
        <v>#DIV/0!</v>
      </c>
      <c r="EG16" s="31" t="e">
        <f t="shared" si="70"/>
        <v>#DIV/0!</v>
      </c>
      <c r="EH16" s="31" t="e">
        <f t="shared" si="70"/>
        <v>#DIV/0!</v>
      </c>
      <c r="EI16" s="31" t="e">
        <f t="shared" si="70"/>
        <v>#DIV/0!</v>
      </c>
      <c r="EJ16" s="31" t="e">
        <f t="shared" si="70"/>
        <v>#DIV/0!</v>
      </c>
      <c r="EK16" s="31" t="e">
        <f t="shared" si="70"/>
        <v>#DIV/0!</v>
      </c>
      <c r="EL16" s="31" t="e">
        <f t="shared" si="70"/>
        <v>#DIV/0!</v>
      </c>
      <c r="EM16" s="31" t="e">
        <f t="shared" si="70"/>
        <v>#DIV/0!</v>
      </c>
      <c r="EN16" s="31" t="e">
        <f t="shared" si="70"/>
        <v>#DIV/0!</v>
      </c>
      <c r="EO16" s="31" t="e">
        <f t="shared" si="70"/>
        <v>#DIV/0!</v>
      </c>
      <c r="EP16" s="31" t="e">
        <f t="shared" si="70"/>
        <v>#DIV/0!</v>
      </c>
      <c r="EQ16" s="31" t="e">
        <f t="shared" si="70"/>
        <v>#DIV/0!</v>
      </c>
      <c r="ER16" s="31" t="e">
        <f t="shared" si="70"/>
        <v>#DIV/0!</v>
      </c>
      <c r="ES16" s="31" t="e">
        <f t="shared" si="70"/>
        <v>#DIV/0!</v>
      </c>
      <c r="ET16" s="31" t="e">
        <f t="shared" si="70"/>
        <v>#DIV/0!</v>
      </c>
      <c r="EU16" s="31" t="e">
        <f t="shared" si="70"/>
        <v>#DIV/0!</v>
      </c>
      <c r="EV16" s="31" t="e">
        <f t="shared" si="70"/>
        <v>#DIV/0!</v>
      </c>
      <c r="EW16" s="31" t="e">
        <f t="shared" si="70"/>
        <v>#DIV/0!</v>
      </c>
      <c r="EX16" s="31" t="e">
        <f t="shared" si="70"/>
        <v>#DIV/0!</v>
      </c>
      <c r="EY16" s="31" t="e">
        <f t="shared" si="70"/>
        <v>#DIV/0!</v>
      </c>
      <c r="EZ16" s="31" t="e">
        <f t="shared" si="70"/>
        <v>#DIV/0!</v>
      </c>
      <c r="FA16" s="31" t="e">
        <f t="shared" si="70"/>
        <v>#DIV/0!</v>
      </c>
      <c r="FB16" s="31" t="e">
        <f t="shared" si="70"/>
        <v>#DIV/0!</v>
      </c>
      <c r="FC16" s="31" t="e">
        <f t="shared" si="70"/>
        <v>#DIV/0!</v>
      </c>
      <c r="FD16" s="31" t="e">
        <f t="shared" si="70"/>
        <v>#DIV/0!</v>
      </c>
      <c r="FE16" s="31" t="e">
        <f t="shared" si="70"/>
        <v>#DIV/0!</v>
      </c>
      <c r="FF16" s="31" t="e">
        <f t="shared" si="70"/>
        <v>#DIV/0!</v>
      </c>
      <c r="FG16" s="31" t="e">
        <f t="shared" si="70"/>
        <v>#DIV/0!</v>
      </c>
      <c r="FH16" s="31" t="e">
        <f t="shared" si="70"/>
        <v>#DIV/0!</v>
      </c>
      <c r="FI16" s="31" t="e">
        <f t="shared" ref="FI16:GN16" si="71">(FI15/FH15)-1</f>
        <v>#DIV/0!</v>
      </c>
      <c r="FJ16" s="31" t="e">
        <f t="shared" si="71"/>
        <v>#DIV/0!</v>
      </c>
      <c r="FK16" s="31" t="e">
        <f t="shared" si="71"/>
        <v>#DIV/0!</v>
      </c>
      <c r="FL16" s="31" t="e">
        <f t="shared" si="71"/>
        <v>#DIV/0!</v>
      </c>
      <c r="FM16" s="31" t="e">
        <f t="shared" si="71"/>
        <v>#DIV/0!</v>
      </c>
      <c r="FN16" s="31" t="e">
        <f t="shared" si="71"/>
        <v>#DIV/0!</v>
      </c>
      <c r="FO16" s="31" t="e">
        <f t="shared" si="71"/>
        <v>#DIV/0!</v>
      </c>
      <c r="FP16" s="31" t="e">
        <f t="shared" si="71"/>
        <v>#DIV/0!</v>
      </c>
      <c r="FQ16" s="31" t="e">
        <f t="shared" si="71"/>
        <v>#DIV/0!</v>
      </c>
      <c r="FR16" s="31" t="e">
        <f t="shared" si="71"/>
        <v>#DIV/0!</v>
      </c>
      <c r="FS16" s="31" t="e">
        <f t="shared" si="71"/>
        <v>#DIV/0!</v>
      </c>
      <c r="FT16" s="31" t="e">
        <f t="shared" si="71"/>
        <v>#DIV/0!</v>
      </c>
      <c r="FU16" s="31" t="e">
        <f t="shared" si="71"/>
        <v>#DIV/0!</v>
      </c>
      <c r="FV16" s="31" t="e">
        <f t="shared" si="71"/>
        <v>#DIV/0!</v>
      </c>
      <c r="FW16" s="31" t="e">
        <f t="shared" si="71"/>
        <v>#DIV/0!</v>
      </c>
      <c r="FX16" s="31" t="e">
        <f t="shared" si="71"/>
        <v>#DIV/0!</v>
      </c>
      <c r="FY16" s="31" t="e">
        <f t="shared" si="71"/>
        <v>#DIV/0!</v>
      </c>
      <c r="FZ16" s="31" t="e">
        <f t="shared" si="71"/>
        <v>#DIV/0!</v>
      </c>
      <c r="GA16" s="31" t="e">
        <f t="shared" si="71"/>
        <v>#DIV/0!</v>
      </c>
      <c r="GB16" s="31" t="e">
        <f t="shared" si="71"/>
        <v>#DIV/0!</v>
      </c>
      <c r="GC16" s="31" t="e">
        <f t="shared" si="71"/>
        <v>#DIV/0!</v>
      </c>
      <c r="GD16" s="31" t="e">
        <f t="shared" si="71"/>
        <v>#DIV/0!</v>
      </c>
      <c r="GE16" s="31" t="e">
        <f t="shared" si="71"/>
        <v>#DIV/0!</v>
      </c>
      <c r="GF16" s="31" t="e">
        <f t="shared" si="71"/>
        <v>#DIV/0!</v>
      </c>
      <c r="GG16" s="31" t="e">
        <f t="shared" si="71"/>
        <v>#DIV/0!</v>
      </c>
      <c r="GH16" s="31" t="e">
        <f t="shared" si="71"/>
        <v>#DIV/0!</v>
      </c>
      <c r="GI16" s="31" t="e">
        <f t="shared" si="71"/>
        <v>#DIV/0!</v>
      </c>
      <c r="GJ16" s="31" t="e">
        <f t="shared" si="71"/>
        <v>#DIV/0!</v>
      </c>
      <c r="GK16" s="31" t="e">
        <f t="shared" si="71"/>
        <v>#DIV/0!</v>
      </c>
      <c r="GL16" s="31" t="e">
        <f t="shared" si="71"/>
        <v>#DIV/0!</v>
      </c>
      <c r="GM16" s="31" t="e">
        <f t="shared" si="71"/>
        <v>#DIV/0!</v>
      </c>
      <c r="GN16" s="31" t="e">
        <f t="shared" si="71"/>
        <v>#DIV/0!</v>
      </c>
      <c r="GO16" s="31" t="e">
        <f t="shared" ref="GO16:HT16" si="72">(GO15/GN15)-1</f>
        <v>#DIV/0!</v>
      </c>
      <c r="GP16" s="31" t="e">
        <f t="shared" si="72"/>
        <v>#DIV/0!</v>
      </c>
      <c r="GQ16" s="31" t="e">
        <f t="shared" si="72"/>
        <v>#DIV/0!</v>
      </c>
      <c r="GR16" s="31" t="e">
        <f t="shared" si="72"/>
        <v>#DIV/0!</v>
      </c>
      <c r="GS16" s="31" t="e">
        <f t="shared" si="72"/>
        <v>#DIV/0!</v>
      </c>
      <c r="GT16" s="31" t="e">
        <f t="shared" si="72"/>
        <v>#DIV/0!</v>
      </c>
      <c r="GU16" s="31" t="e">
        <f t="shared" si="72"/>
        <v>#DIV/0!</v>
      </c>
      <c r="GV16" s="31" t="e">
        <f t="shared" si="72"/>
        <v>#DIV/0!</v>
      </c>
      <c r="GW16" s="31" t="e">
        <f t="shared" si="72"/>
        <v>#DIV/0!</v>
      </c>
      <c r="GX16" s="31" t="e">
        <f t="shared" si="72"/>
        <v>#DIV/0!</v>
      </c>
      <c r="GY16" s="31" t="e">
        <f t="shared" si="72"/>
        <v>#DIV/0!</v>
      </c>
      <c r="GZ16" s="31" t="e">
        <f t="shared" si="72"/>
        <v>#DIV/0!</v>
      </c>
      <c r="HA16" s="31" t="e">
        <f t="shared" si="72"/>
        <v>#DIV/0!</v>
      </c>
      <c r="HB16" s="31" t="e">
        <f t="shared" si="72"/>
        <v>#DIV/0!</v>
      </c>
      <c r="HC16" s="31" t="e">
        <f t="shared" si="72"/>
        <v>#DIV/0!</v>
      </c>
      <c r="HD16" s="31" t="e">
        <f t="shared" si="72"/>
        <v>#DIV/0!</v>
      </c>
      <c r="HE16" s="31" t="e">
        <f t="shared" si="72"/>
        <v>#DIV/0!</v>
      </c>
      <c r="HF16" s="31" t="e">
        <f t="shared" si="72"/>
        <v>#DIV/0!</v>
      </c>
      <c r="HG16" s="31" t="e">
        <f t="shared" si="72"/>
        <v>#DIV/0!</v>
      </c>
      <c r="HH16" s="31" t="e">
        <f t="shared" si="72"/>
        <v>#DIV/0!</v>
      </c>
      <c r="HI16" s="31" t="e">
        <f t="shared" si="72"/>
        <v>#DIV/0!</v>
      </c>
      <c r="HJ16" s="31" t="e">
        <f t="shared" si="72"/>
        <v>#DIV/0!</v>
      </c>
      <c r="HK16" s="31" t="e">
        <f t="shared" si="72"/>
        <v>#DIV/0!</v>
      </c>
      <c r="HL16" s="31" t="e">
        <f t="shared" si="72"/>
        <v>#DIV/0!</v>
      </c>
      <c r="HM16" s="31" t="e">
        <f t="shared" si="72"/>
        <v>#DIV/0!</v>
      </c>
      <c r="HN16" s="31" t="e">
        <f t="shared" si="72"/>
        <v>#DIV/0!</v>
      </c>
      <c r="HO16" s="31" t="e">
        <f t="shared" si="72"/>
        <v>#DIV/0!</v>
      </c>
      <c r="HP16" s="31" t="e">
        <f t="shared" si="72"/>
        <v>#DIV/0!</v>
      </c>
      <c r="HQ16" s="31" t="e">
        <f t="shared" si="72"/>
        <v>#DIV/0!</v>
      </c>
      <c r="HR16" s="31" t="e">
        <f t="shared" si="72"/>
        <v>#DIV/0!</v>
      </c>
      <c r="HS16" s="31" t="e">
        <f t="shared" si="72"/>
        <v>#DIV/0!</v>
      </c>
      <c r="HT16" s="31" t="e">
        <f t="shared" si="72"/>
        <v>#DIV/0!</v>
      </c>
      <c r="HU16" s="31" t="e">
        <f t="shared" ref="HU16:IZ16" si="73">(HU15/HT15)-1</f>
        <v>#DIV/0!</v>
      </c>
      <c r="HV16" s="31" t="e">
        <f t="shared" si="73"/>
        <v>#DIV/0!</v>
      </c>
      <c r="HW16" s="31" t="e">
        <f t="shared" si="73"/>
        <v>#DIV/0!</v>
      </c>
      <c r="HX16" s="31" t="e">
        <f t="shared" si="73"/>
        <v>#DIV/0!</v>
      </c>
      <c r="HY16" s="31" t="e">
        <f t="shared" si="73"/>
        <v>#DIV/0!</v>
      </c>
      <c r="HZ16" s="31" t="e">
        <f t="shared" si="73"/>
        <v>#DIV/0!</v>
      </c>
      <c r="IA16" s="31" t="e">
        <f t="shared" si="73"/>
        <v>#DIV/0!</v>
      </c>
      <c r="IB16" s="31" t="e">
        <f t="shared" si="73"/>
        <v>#DIV/0!</v>
      </c>
      <c r="IC16" s="31" t="e">
        <f t="shared" si="73"/>
        <v>#DIV/0!</v>
      </c>
      <c r="ID16" s="31" t="e">
        <f t="shared" si="73"/>
        <v>#DIV/0!</v>
      </c>
      <c r="IE16" s="31" t="e">
        <f t="shared" si="73"/>
        <v>#DIV/0!</v>
      </c>
      <c r="IF16" s="31" t="e">
        <f t="shared" si="73"/>
        <v>#DIV/0!</v>
      </c>
      <c r="IG16" s="31" t="e">
        <f t="shared" si="73"/>
        <v>#DIV/0!</v>
      </c>
    </row>
    <row r="17" spans="2:241" ht="17" thickBot="1">
      <c r="B17" s="26" t="s">
        <v>68</v>
      </c>
      <c r="D17" s="26"/>
      <c r="E17" s="26">
        <f>E15</f>
        <v>0</v>
      </c>
      <c r="F17" s="26">
        <f t="shared" ref="F17:AK17" si="74">F15-E15</f>
        <v>81</v>
      </c>
      <c r="G17" s="26">
        <f t="shared" si="74"/>
        <v>132</v>
      </c>
      <c r="H17" s="26">
        <f t="shared" si="74"/>
        <v>141</v>
      </c>
      <c r="I17" s="26">
        <f t="shared" si="74"/>
        <v>58</v>
      </c>
      <c r="J17" s="26">
        <f t="shared" si="74"/>
        <v>35</v>
      </c>
      <c r="K17" s="26">
        <f t="shared" si="74"/>
        <v>49</v>
      </c>
      <c r="L17" s="26">
        <f t="shared" si="74"/>
        <v>171</v>
      </c>
      <c r="M17" s="26">
        <f t="shared" si="74"/>
        <v>2399</v>
      </c>
      <c r="N17" s="26">
        <f t="shared" si="74"/>
        <v>1857</v>
      </c>
      <c r="O17" s="26">
        <f t="shared" si="74"/>
        <v>751</v>
      </c>
      <c r="P17" s="26">
        <f t="shared" si="74"/>
        <v>-663</v>
      </c>
      <c r="Q17" s="26">
        <f t="shared" si="74"/>
        <v>-419</v>
      </c>
      <c r="R17" s="26">
        <f t="shared" si="74"/>
        <v>0</v>
      </c>
      <c r="S17" s="26">
        <f t="shared" si="74"/>
        <v>2260</v>
      </c>
      <c r="T17" s="26">
        <f t="shared" si="74"/>
        <v>-196</v>
      </c>
      <c r="U17" s="26">
        <f t="shared" si="74"/>
        <v>1435</v>
      </c>
      <c r="V17" s="26">
        <f t="shared" si="74"/>
        <v>917</v>
      </c>
      <c r="W17" s="26">
        <f t="shared" si="74"/>
        <v>4147</v>
      </c>
      <c r="X17" s="26">
        <f t="shared" si="74"/>
        <v>-593</v>
      </c>
      <c r="Y17" s="26">
        <f t="shared" si="74"/>
        <v>-720</v>
      </c>
      <c r="Z17" s="26">
        <f t="shared" si="74"/>
        <v>0</v>
      </c>
      <c r="AA17" s="26">
        <f t="shared" si="74"/>
        <v>1782</v>
      </c>
      <c r="AB17" s="26">
        <f t="shared" si="74"/>
        <v>1370</v>
      </c>
      <c r="AC17" s="26">
        <f t="shared" si="74"/>
        <v>4822</v>
      </c>
      <c r="AD17" s="26">
        <f t="shared" si="74"/>
        <v>111</v>
      </c>
      <c r="AE17" s="26">
        <f t="shared" si="74"/>
        <v>-2142</v>
      </c>
      <c r="AF17" s="26">
        <f t="shared" si="74"/>
        <v>-6303</v>
      </c>
      <c r="AG17" s="26">
        <f t="shared" si="74"/>
        <v>7778</v>
      </c>
      <c r="AH17" s="26">
        <f t="shared" si="74"/>
        <v>1015</v>
      </c>
      <c r="AI17" s="26">
        <f t="shared" si="74"/>
        <v>1523</v>
      </c>
      <c r="AJ17" s="26">
        <f t="shared" si="74"/>
        <v>761</v>
      </c>
      <c r="AK17" s="26">
        <f t="shared" si="74"/>
        <v>299</v>
      </c>
      <c r="AL17" s="26">
        <f t="shared" ref="AL17:BQ17" si="75">AL15-AK15</f>
        <v>351</v>
      </c>
      <c r="AM17" s="26">
        <f t="shared" si="75"/>
        <v>261</v>
      </c>
      <c r="AN17" s="26">
        <f t="shared" si="75"/>
        <v>1600</v>
      </c>
      <c r="AO17" s="26">
        <f t="shared" si="75"/>
        <v>-589</v>
      </c>
      <c r="AP17" s="26">
        <f t="shared" si="75"/>
        <v>227</v>
      </c>
      <c r="AQ17" s="26">
        <f t="shared" si="75"/>
        <v>1206</v>
      </c>
      <c r="AR17" s="26">
        <f t="shared" si="75"/>
        <v>-482</v>
      </c>
      <c r="AS17" s="26">
        <f t="shared" si="75"/>
        <v>-391</v>
      </c>
      <c r="AT17" s="26">
        <f t="shared" si="75"/>
        <v>1948</v>
      </c>
      <c r="AU17" s="26">
        <f t="shared" si="75"/>
        <v>-3724</v>
      </c>
      <c r="AV17" s="26">
        <f t="shared" si="75"/>
        <v>2879</v>
      </c>
      <c r="AW17" s="26">
        <f t="shared" si="75"/>
        <v>-79</v>
      </c>
      <c r="AX17" s="26">
        <f t="shared" si="75"/>
        <v>-609</v>
      </c>
      <c r="AY17" s="26">
        <f t="shared" si="75"/>
        <v>0</v>
      </c>
      <c r="AZ17" s="26">
        <f t="shared" si="75"/>
        <v>2391</v>
      </c>
      <c r="BA17" s="26">
        <f t="shared" si="75"/>
        <v>2958</v>
      </c>
      <c r="BB17" s="26">
        <f t="shared" si="75"/>
        <v>-159</v>
      </c>
      <c r="BC17" s="26">
        <f t="shared" si="75"/>
        <v>0</v>
      </c>
      <c r="BD17" s="26">
        <f t="shared" si="75"/>
        <v>-304</v>
      </c>
      <c r="BE17" s="26">
        <f t="shared" si="75"/>
        <v>-721</v>
      </c>
      <c r="BF17" s="26">
        <f t="shared" si="75"/>
        <v>311</v>
      </c>
      <c r="BG17" s="26">
        <f t="shared" si="75"/>
        <v>521</v>
      </c>
      <c r="BH17" s="26">
        <f t="shared" si="75"/>
        <v>250</v>
      </c>
      <c r="BI17" s="26">
        <f t="shared" si="75"/>
        <v>-1144</v>
      </c>
      <c r="BJ17" s="26">
        <f t="shared" si="75"/>
        <v>9</v>
      </c>
      <c r="BK17" s="26">
        <f t="shared" si="75"/>
        <v>-101</v>
      </c>
      <c r="BL17" s="26">
        <f t="shared" si="75"/>
        <v>289</v>
      </c>
      <c r="BM17" s="26">
        <f t="shared" si="75"/>
        <v>-1861</v>
      </c>
      <c r="BN17" s="26">
        <f t="shared" si="75"/>
        <v>-2571</v>
      </c>
      <c r="BO17" s="26">
        <f t="shared" si="75"/>
        <v>-243</v>
      </c>
      <c r="BP17" s="26">
        <f t="shared" si="75"/>
        <v>-15</v>
      </c>
      <c r="BQ17" s="26">
        <f t="shared" si="75"/>
        <v>-487</v>
      </c>
      <c r="BR17" s="26">
        <f t="shared" ref="BR17:CC17" si="76">BR15-BQ15</f>
        <v>2739</v>
      </c>
      <c r="BS17" s="26">
        <f t="shared" si="76"/>
        <v>-489</v>
      </c>
      <c r="BT17" s="26">
        <f t="shared" si="76"/>
        <v>-162</v>
      </c>
      <c r="BU17" s="26">
        <f t="shared" si="76"/>
        <v>-323</v>
      </c>
      <c r="BV17" s="26">
        <f t="shared" si="76"/>
        <v>1963</v>
      </c>
      <c r="BW17" s="26">
        <f t="shared" si="76"/>
        <v>-1253</v>
      </c>
      <c r="BX17" s="26">
        <f t="shared" si="76"/>
        <v>-776</v>
      </c>
      <c r="BY17" s="26">
        <f t="shared" si="76"/>
        <v>-196</v>
      </c>
      <c r="BZ17" s="26">
        <f t="shared" si="76"/>
        <v>-290</v>
      </c>
      <c r="CA17" s="26">
        <f t="shared" si="76"/>
        <v>-373</v>
      </c>
      <c r="CB17" s="26">
        <f t="shared" si="76"/>
        <v>221</v>
      </c>
      <c r="CC17" s="26">
        <f t="shared" si="76"/>
        <v>-280</v>
      </c>
      <c r="CD17" s="26">
        <f t="shared" ref="CD17:CV17" si="77">CD15-CC15</f>
        <v>127</v>
      </c>
      <c r="CE17" s="26">
        <f t="shared" si="77"/>
        <v>-206</v>
      </c>
      <c r="CF17" s="26">
        <f t="shared" si="77"/>
        <v>-2540</v>
      </c>
      <c r="CG17" s="26">
        <f t="shared" si="77"/>
        <v>3457</v>
      </c>
      <c r="CH17" s="26">
        <f t="shared" si="77"/>
        <v>-68</v>
      </c>
      <c r="CI17" s="26">
        <f t="shared" si="77"/>
        <v>198</v>
      </c>
      <c r="CJ17" s="26">
        <f t="shared" si="77"/>
        <v>-79</v>
      </c>
      <c r="CK17" s="26">
        <f t="shared" si="77"/>
        <v>143</v>
      </c>
      <c r="CL17" s="26">
        <f t="shared" si="77"/>
        <v>749</v>
      </c>
      <c r="CM17" s="26">
        <f t="shared" si="77"/>
        <v>612</v>
      </c>
      <c r="CN17" s="26">
        <f t="shared" si="77"/>
        <v>164</v>
      </c>
      <c r="CO17" s="26">
        <f t="shared" si="77"/>
        <v>266</v>
      </c>
      <c r="CP17" s="26">
        <f t="shared" si="77"/>
        <v>-259</v>
      </c>
      <c r="CQ17" s="26">
        <f t="shared" si="77"/>
        <v>34</v>
      </c>
      <c r="CR17" s="26">
        <f t="shared" si="77"/>
        <v>106</v>
      </c>
      <c r="CS17" s="26">
        <f t="shared" si="77"/>
        <v>29</v>
      </c>
      <c r="CT17" s="26">
        <f t="shared" si="77"/>
        <v>592</v>
      </c>
      <c r="CU17" s="26">
        <f t="shared" si="77"/>
        <v>-597</v>
      </c>
      <c r="CV17" s="26">
        <f t="shared" si="77"/>
        <v>925</v>
      </c>
      <c r="CW17" s="26">
        <f t="shared" ref="CW17:EB17" si="78">CW15-CV15</f>
        <v>299</v>
      </c>
      <c r="CX17" s="26">
        <f t="shared" si="78"/>
        <v>-521</v>
      </c>
      <c r="CY17" s="26">
        <f t="shared" si="78"/>
        <v>1385</v>
      </c>
      <c r="CZ17" s="26">
        <f t="shared" si="78"/>
        <v>222</v>
      </c>
      <c r="DA17" s="26">
        <f t="shared" si="78"/>
        <v>217</v>
      </c>
      <c r="DB17" s="26">
        <f t="shared" si="78"/>
        <v>164</v>
      </c>
      <c r="DC17" s="26">
        <f t="shared" si="78"/>
        <v>-124</v>
      </c>
      <c r="DD17" s="26">
        <f t="shared" si="78"/>
        <v>3</v>
      </c>
      <c r="DE17" s="26">
        <f t="shared" si="78"/>
        <v>45</v>
      </c>
      <c r="DF17" s="26">
        <f t="shared" si="78"/>
        <v>107</v>
      </c>
      <c r="DG17" s="26">
        <f t="shared" si="78"/>
        <v>-521</v>
      </c>
      <c r="DH17" s="26">
        <f t="shared" si="78"/>
        <v>137</v>
      </c>
      <c r="DI17" s="26">
        <f t="shared" si="78"/>
        <v>-1380</v>
      </c>
      <c r="DJ17" s="26">
        <f t="shared" si="78"/>
        <v>1806</v>
      </c>
      <c r="DK17" s="26">
        <f t="shared" si="78"/>
        <v>3</v>
      </c>
      <c r="DL17" s="26">
        <f t="shared" si="78"/>
        <v>101</v>
      </c>
      <c r="DM17" s="26">
        <f t="shared" si="78"/>
        <v>-708</v>
      </c>
      <c r="DN17" s="26">
        <f t="shared" si="78"/>
        <v>687</v>
      </c>
      <c r="DO17" s="26">
        <f t="shared" si="78"/>
        <v>178</v>
      </c>
      <c r="DP17" s="26">
        <f t="shared" si="78"/>
        <v>133</v>
      </c>
      <c r="DQ17" s="26">
        <f t="shared" si="78"/>
        <v>9</v>
      </c>
      <c r="DR17" s="26">
        <f t="shared" si="78"/>
        <v>44</v>
      </c>
      <c r="DS17" s="26">
        <f t="shared" si="78"/>
        <v>11</v>
      </c>
      <c r="DT17" s="26">
        <f t="shared" si="78"/>
        <v>104</v>
      </c>
      <c r="DU17" s="26">
        <f t="shared" si="78"/>
        <v>-25</v>
      </c>
      <c r="DV17" s="26">
        <f t="shared" si="78"/>
        <v>-115</v>
      </c>
      <c r="DW17" s="26">
        <f t="shared" si="78"/>
        <v>159</v>
      </c>
      <c r="DX17" s="26">
        <f t="shared" si="78"/>
        <v>53</v>
      </c>
      <c r="DY17" s="26">
        <f t="shared" si="78"/>
        <v>-29</v>
      </c>
      <c r="DZ17" s="26">
        <f t="shared" si="78"/>
        <v>28</v>
      </c>
      <c r="EA17" s="26">
        <f t="shared" si="78"/>
        <v>1649</v>
      </c>
      <c r="EB17" s="26">
        <f t="shared" si="78"/>
        <v>91</v>
      </c>
      <c r="EC17" s="26">
        <f t="shared" ref="EC17:FH17" si="79">EC15-EB15</f>
        <v>877</v>
      </c>
      <c r="ED17" s="26">
        <f t="shared" si="79"/>
        <v>-20</v>
      </c>
      <c r="EE17" s="26">
        <f t="shared" si="79"/>
        <v>-34082</v>
      </c>
      <c r="EF17" s="26">
        <f t="shared" si="79"/>
        <v>0</v>
      </c>
      <c r="EG17" s="26">
        <f t="shared" si="79"/>
        <v>0</v>
      </c>
      <c r="EH17" s="26">
        <f t="shared" si="79"/>
        <v>0</v>
      </c>
      <c r="EI17" s="26">
        <f t="shared" si="79"/>
        <v>0</v>
      </c>
      <c r="EJ17" s="26">
        <f t="shared" si="79"/>
        <v>0</v>
      </c>
      <c r="EK17" s="26">
        <f t="shared" si="79"/>
        <v>0</v>
      </c>
      <c r="EL17" s="26">
        <f t="shared" si="79"/>
        <v>0</v>
      </c>
      <c r="EM17" s="26">
        <f t="shared" si="79"/>
        <v>0</v>
      </c>
      <c r="EN17" s="26">
        <f t="shared" si="79"/>
        <v>0</v>
      </c>
      <c r="EO17" s="26">
        <f t="shared" si="79"/>
        <v>0</v>
      </c>
      <c r="EP17" s="26">
        <f t="shared" si="79"/>
        <v>0</v>
      </c>
      <c r="EQ17" s="26">
        <f t="shared" si="79"/>
        <v>0</v>
      </c>
      <c r="ER17" s="26">
        <f t="shared" si="79"/>
        <v>0</v>
      </c>
      <c r="ES17" s="26">
        <f t="shared" si="79"/>
        <v>0</v>
      </c>
      <c r="ET17" s="26">
        <f t="shared" si="79"/>
        <v>0</v>
      </c>
      <c r="EU17" s="26">
        <f t="shared" si="79"/>
        <v>0</v>
      </c>
      <c r="EV17" s="26">
        <f t="shared" si="79"/>
        <v>0</v>
      </c>
      <c r="EW17" s="26">
        <f t="shared" si="79"/>
        <v>0</v>
      </c>
      <c r="EX17" s="26">
        <f t="shared" si="79"/>
        <v>0</v>
      </c>
      <c r="EY17" s="26">
        <f t="shared" si="79"/>
        <v>0</v>
      </c>
      <c r="EZ17" s="26">
        <f t="shared" si="79"/>
        <v>0</v>
      </c>
      <c r="FA17" s="26">
        <f t="shared" si="79"/>
        <v>0</v>
      </c>
      <c r="FB17" s="26">
        <f t="shared" si="79"/>
        <v>0</v>
      </c>
      <c r="FC17" s="26">
        <f t="shared" si="79"/>
        <v>0</v>
      </c>
      <c r="FD17" s="26">
        <f t="shared" si="79"/>
        <v>0</v>
      </c>
      <c r="FE17" s="26">
        <f t="shared" si="79"/>
        <v>0</v>
      </c>
      <c r="FF17" s="26">
        <f t="shared" si="79"/>
        <v>0</v>
      </c>
      <c r="FG17" s="26">
        <f t="shared" si="79"/>
        <v>0</v>
      </c>
      <c r="FH17" s="26">
        <f t="shared" si="79"/>
        <v>0</v>
      </c>
      <c r="FI17" s="26">
        <f t="shared" ref="FI17:GN17" si="80">FI15-FH15</f>
        <v>0</v>
      </c>
      <c r="FJ17" s="26">
        <f t="shared" si="80"/>
        <v>0</v>
      </c>
      <c r="FK17" s="26">
        <f t="shared" si="80"/>
        <v>0</v>
      </c>
      <c r="FL17" s="26">
        <f t="shared" si="80"/>
        <v>0</v>
      </c>
      <c r="FM17" s="26">
        <f t="shared" si="80"/>
        <v>0</v>
      </c>
      <c r="FN17" s="26">
        <f t="shared" si="80"/>
        <v>0</v>
      </c>
      <c r="FO17" s="26">
        <f t="shared" si="80"/>
        <v>0</v>
      </c>
      <c r="FP17" s="26">
        <f t="shared" si="80"/>
        <v>0</v>
      </c>
      <c r="FQ17" s="26">
        <f t="shared" si="80"/>
        <v>0</v>
      </c>
      <c r="FR17" s="26">
        <f t="shared" si="80"/>
        <v>0</v>
      </c>
      <c r="FS17" s="26">
        <f t="shared" si="80"/>
        <v>0</v>
      </c>
      <c r="FT17" s="26">
        <f t="shared" si="80"/>
        <v>0</v>
      </c>
      <c r="FU17" s="26">
        <f t="shared" si="80"/>
        <v>0</v>
      </c>
      <c r="FV17" s="26">
        <f t="shared" si="80"/>
        <v>0</v>
      </c>
      <c r="FW17" s="26">
        <f t="shared" si="80"/>
        <v>0</v>
      </c>
      <c r="FX17" s="26">
        <f t="shared" si="80"/>
        <v>0</v>
      </c>
      <c r="FY17" s="26">
        <f t="shared" si="80"/>
        <v>0</v>
      </c>
      <c r="FZ17" s="26">
        <f t="shared" si="80"/>
        <v>0</v>
      </c>
      <c r="GA17" s="26">
        <f t="shared" si="80"/>
        <v>0</v>
      </c>
      <c r="GB17" s="26">
        <f t="shared" si="80"/>
        <v>0</v>
      </c>
      <c r="GC17" s="26">
        <f t="shared" si="80"/>
        <v>0</v>
      </c>
      <c r="GD17" s="26">
        <f t="shared" si="80"/>
        <v>0</v>
      </c>
      <c r="GE17" s="26">
        <f t="shared" si="80"/>
        <v>0</v>
      </c>
      <c r="GF17" s="26">
        <f t="shared" si="80"/>
        <v>0</v>
      </c>
      <c r="GG17" s="26">
        <f t="shared" si="80"/>
        <v>0</v>
      </c>
      <c r="GH17" s="26">
        <f t="shared" si="80"/>
        <v>0</v>
      </c>
      <c r="GI17" s="26">
        <f t="shared" si="80"/>
        <v>0</v>
      </c>
      <c r="GJ17" s="26">
        <f t="shared" si="80"/>
        <v>0</v>
      </c>
      <c r="GK17" s="26">
        <f t="shared" si="80"/>
        <v>0</v>
      </c>
      <c r="GL17" s="26">
        <f t="shared" si="80"/>
        <v>0</v>
      </c>
      <c r="GM17" s="26">
        <f t="shared" si="80"/>
        <v>0</v>
      </c>
      <c r="GN17" s="26">
        <f t="shared" si="80"/>
        <v>0</v>
      </c>
      <c r="GO17" s="26">
        <f t="shared" ref="GO17:HT17" si="81">GO15-GN15</f>
        <v>0</v>
      </c>
      <c r="GP17" s="26">
        <f t="shared" si="81"/>
        <v>0</v>
      </c>
      <c r="GQ17" s="26">
        <f t="shared" si="81"/>
        <v>0</v>
      </c>
      <c r="GR17" s="26">
        <f t="shared" si="81"/>
        <v>0</v>
      </c>
      <c r="GS17" s="26">
        <f t="shared" si="81"/>
        <v>0</v>
      </c>
      <c r="GT17" s="26">
        <f t="shared" si="81"/>
        <v>0</v>
      </c>
      <c r="GU17" s="26">
        <f t="shared" si="81"/>
        <v>0</v>
      </c>
      <c r="GV17" s="26">
        <f t="shared" si="81"/>
        <v>0</v>
      </c>
      <c r="GW17" s="26">
        <f t="shared" si="81"/>
        <v>0</v>
      </c>
      <c r="GX17" s="26">
        <f t="shared" si="81"/>
        <v>0</v>
      </c>
      <c r="GY17" s="26">
        <f t="shared" si="81"/>
        <v>0</v>
      </c>
      <c r="GZ17" s="26">
        <f t="shared" si="81"/>
        <v>0</v>
      </c>
      <c r="HA17" s="26">
        <f t="shared" si="81"/>
        <v>0</v>
      </c>
      <c r="HB17" s="26">
        <f t="shared" si="81"/>
        <v>0</v>
      </c>
      <c r="HC17" s="26">
        <f t="shared" si="81"/>
        <v>0</v>
      </c>
      <c r="HD17" s="26">
        <f t="shared" si="81"/>
        <v>0</v>
      </c>
      <c r="HE17" s="26">
        <f t="shared" si="81"/>
        <v>0</v>
      </c>
      <c r="HF17" s="26">
        <f t="shared" si="81"/>
        <v>0</v>
      </c>
      <c r="HG17" s="26">
        <f t="shared" si="81"/>
        <v>0</v>
      </c>
      <c r="HH17" s="26">
        <f t="shared" si="81"/>
        <v>0</v>
      </c>
      <c r="HI17" s="26">
        <f t="shared" si="81"/>
        <v>0</v>
      </c>
      <c r="HJ17" s="26">
        <f t="shared" si="81"/>
        <v>0</v>
      </c>
      <c r="HK17" s="26">
        <f t="shared" si="81"/>
        <v>0</v>
      </c>
      <c r="HL17" s="26">
        <f t="shared" si="81"/>
        <v>0</v>
      </c>
      <c r="HM17" s="26">
        <f t="shared" si="81"/>
        <v>0</v>
      </c>
      <c r="HN17" s="26">
        <f t="shared" si="81"/>
        <v>0</v>
      </c>
      <c r="HO17" s="26">
        <f t="shared" si="81"/>
        <v>0</v>
      </c>
      <c r="HP17" s="26">
        <f t="shared" si="81"/>
        <v>0</v>
      </c>
      <c r="HQ17" s="26">
        <f t="shared" si="81"/>
        <v>0</v>
      </c>
      <c r="HR17" s="26">
        <f t="shared" si="81"/>
        <v>0</v>
      </c>
      <c r="HS17" s="26">
        <f t="shared" si="81"/>
        <v>0</v>
      </c>
      <c r="HT17" s="26">
        <f t="shared" si="81"/>
        <v>0</v>
      </c>
      <c r="HU17" s="26">
        <f t="shared" ref="HU17:IG17" si="82">HU15-HT15</f>
        <v>0</v>
      </c>
      <c r="HV17" s="26">
        <f t="shared" si="82"/>
        <v>0</v>
      </c>
      <c r="HW17" s="26">
        <f t="shared" si="82"/>
        <v>0</v>
      </c>
      <c r="HX17" s="26">
        <f t="shared" si="82"/>
        <v>0</v>
      </c>
      <c r="HY17" s="26">
        <f t="shared" si="82"/>
        <v>0</v>
      </c>
      <c r="HZ17" s="26">
        <f t="shared" si="82"/>
        <v>0</v>
      </c>
      <c r="IA17" s="26">
        <f t="shared" si="82"/>
        <v>0</v>
      </c>
      <c r="IB17" s="26">
        <f t="shared" si="82"/>
        <v>0</v>
      </c>
      <c r="IC17" s="26">
        <f t="shared" si="82"/>
        <v>0</v>
      </c>
      <c r="ID17" s="26">
        <f t="shared" si="82"/>
        <v>0</v>
      </c>
      <c r="IE17" s="26">
        <f t="shared" si="82"/>
        <v>0</v>
      </c>
      <c r="IF17" s="26">
        <f t="shared" si="82"/>
        <v>0</v>
      </c>
      <c r="IG17" s="26">
        <f t="shared" si="82"/>
        <v>0</v>
      </c>
    </row>
    <row r="18" spans="2:241" s="41" customFormat="1" ht="20" thickBot="1">
      <c r="B18" s="43" t="s">
        <v>71</v>
      </c>
      <c r="C18" s="40"/>
      <c r="D18" s="43"/>
      <c r="E18" s="43">
        <v>0</v>
      </c>
      <c r="F18" s="43">
        <v>0</v>
      </c>
      <c r="G18" s="43">
        <v>0</v>
      </c>
      <c r="H18" s="43">
        <v>30</v>
      </c>
      <c r="I18" s="43">
        <v>47</v>
      </c>
      <c r="J18" s="43">
        <v>56</v>
      </c>
      <c r="K18" s="43">
        <v>67</v>
      </c>
      <c r="L18" s="43">
        <v>83</v>
      </c>
      <c r="M18" s="43">
        <v>83</v>
      </c>
      <c r="N18" s="43">
        <v>133</v>
      </c>
      <c r="O18" s="43">
        <v>172</v>
      </c>
      <c r="P18" s="43">
        <v>126</v>
      </c>
      <c r="Q18" s="43">
        <v>281</v>
      </c>
      <c r="R18" s="43">
        <v>374</v>
      </c>
      <c r="S18" s="43">
        <v>323</v>
      </c>
      <c r="T18" s="43">
        <v>351</v>
      </c>
      <c r="U18" s="43">
        <v>488</v>
      </c>
      <c r="V18" s="43">
        <v>850</v>
      </c>
      <c r="W18" s="43">
        <v>1059</v>
      </c>
      <c r="X18" s="43">
        <v>1152</v>
      </c>
      <c r="Y18" s="43">
        <v>1402</v>
      </c>
      <c r="Z18" s="43">
        <v>1783</v>
      </c>
      <c r="AA18" s="43">
        <v>1591</v>
      </c>
      <c r="AB18" s="43">
        <v>1995</v>
      </c>
      <c r="AC18" s="43">
        <v>3995</v>
      </c>
      <c r="AD18" s="43">
        <v>4938</v>
      </c>
      <c r="AE18" s="43">
        <v>5508</v>
      </c>
      <c r="AF18" s="43">
        <v>4845</v>
      </c>
      <c r="AG18" s="43">
        <v>4610</v>
      </c>
      <c r="AH18" s="43">
        <v>4957</v>
      </c>
      <c r="AI18" s="43">
        <v>4958</v>
      </c>
      <c r="AJ18" s="43">
        <v>5392</v>
      </c>
      <c r="AK18" s="43">
        <v>5518</v>
      </c>
      <c r="AL18" s="43">
        <v>4962</v>
      </c>
      <c r="AM18" s="43">
        <v>4500</v>
      </c>
      <c r="AN18" s="43">
        <v>4442</v>
      </c>
      <c r="AO18" s="43">
        <v>5903</v>
      </c>
      <c r="AP18" s="43">
        <v>3801</v>
      </c>
      <c r="AQ18" s="43">
        <v>4509</v>
      </c>
      <c r="AR18" s="43">
        <v>3961</v>
      </c>
      <c r="AS18" s="43">
        <v>3611</v>
      </c>
      <c r="AT18" s="43">
        <v>3264</v>
      </c>
      <c r="AU18" s="43">
        <v>2474</v>
      </c>
      <c r="AV18" s="43">
        <v>4060</v>
      </c>
      <c r="AW18" s="43">
        <v>3910</v>
      </c>
      <c r="AX18" s="43">
        <v>4805</v>
      </c>
      <c r="AY18" s="43">
        <v>5166</v>
      </c>
      <c r="AZ18" s="43">
        <v>4959</v>
      </c>
      <c r="BA18" s="43">
        <v>4739</v>
      </c>
      <c r="BB18" s="43">
        <v>5009</v>
      </c>
      <c r="BC18" s="43">
        <v>3219</v>
      </c>
      <c r="BD18" s="43">
        <v>4048</v>
      </c>
      <c r="BE18" s="43">
        <v>4377</v>
      </c>
      <c r="BF18" s="43">
        <v>4783</v>
      </c>
      <c r="BG18" s="43">
        <v>4673</v>
      </c>
      <c r="BH18" s="43">
        <v>5091</v>
      </c>
      <c r="BI18" s="43">
        <v>3563</v>
      </c>
      <c r="BJ18" s="43">
        <v>3825</v>
      </c>
      <c r="BK18" s="43">
        <v>3794</v>
      </c>
      <c r="BL18" s="43">
        <v>3828</v>
      </c>
      <c r="BM18" s="43">
        <v>3761</v>
      </c>
      <c r="BN18" s="43">
        <v>3691</v>
      </c>
      <c r="BO18" s="43">
        <v>2760</v>
      </c>
      <c r="BP18" s="43">
        <v>2671</v>
      </c>
      <c r="BQ18" s="43">
        <v>2492</v>
      </c>
      <c r="BR18" s="43">
        <v>2666</v>
      </c>
      <c r="BS18" s="43">
        <v>2984</v>
      </c>
      <c r="BT18" s="43">
        <v>2955</v>
      </c>
      <c r="BU18" s="43">
        <v>2754</v>
      </c>
      <c r="BV18" s="43">
        <v>2642</v>
      </c>
      <c r="BW18" s="43">
        <v>2719</v>
      </c>
      <c r="BX18" s="43">
        <v>2686</v>
      </c>
      <c r="BY18" s="43">
        <v>2676</v>
      </c>
      <c r="BZ18" s="43">
        <v>2722</v>
      </c>
      <c r="CA18" s="43">
        <v>2940</v>
      </c>
      <c r="CB18" s="43">
        <v>2704</v>
      </c>
      <c r="CC18" s="43">
        <v>2260</v>
      </c>
      <c r="CD18" s="43">
        <v>2349</v>
      </c>
      <c r="CE18" s="43">
        <v>2405</v>
      </c>
      <c r="CF18" s="43">
        <v>2125</v>
      </c>
      <c r="CG18" s="43">
        <v>2257</v>
      </c>
      <c r="CH18" s="43">
        <v>2308</v>
      </c>
      <c r="CI18" s="43">
        <v>2115</v>
      </c>
      <c r="CJ18" s="43">
        <v>1899</v>
      </c>
      <c r="CK18" s="43">
        <v>1815</v>
      </c>
      <c r="CL18" s="43">
        <v>1886</v>
      </c>
      <c r="CM18" s="43">
        <v>1310</v>
      </c>
      <c r="CN18" s="43">
        <v>1568</v>
      </c>
      <c r="CO18" s="43">
        <v>2134</v>
      </c>
      <c r="CP18" s="43">
        <v>2016</v>
      </c>
      <c r="CQ18" s="43">
        <v>1720</v>
      </c>
      <c r="CR18" s="43">
        <v>1866</v>
      </c>
      <c r="CS18" s="43">
        <v>1944</v>
      </c>
      <c r="CT18" s="43">
        <v>1741</v>
      </c>
      <c r="CU18" s="43">
        <v>1636</v>
      </c>
      <c r="CV18" s="43">
        <v>1813</v>
      </c>
      <c r="CW18" s="43">
        <v>1352</v>
      </c>
      <c r="CX18" s="43">
        <v>1603</v>
      </c>
      <c r="CY18" s="43">
        <v>1618</v>
      </c>
      <c r="CZ18" s="43">
        <v>1724</v>
      </c>
      <c r="DA18" s="43">
        <v>1562</v>
      </c>
      <c r="DB18" s="43">
        <v>1486</v>
      </c>
      <c r="DC18" s="43">
        <v>1516</v>
      </c>
      <c r="DD18" s="43">
        <v>1385</v>
      </c>
      <c r="DE18" s="43">
        <v>1241</v>
      </c>
      <c r="DF18" s="43">
        <v>1316</v>
      </c>
      <c r="DG18" s="43">
        <v>1347</v>
      </c>
      <c r="DH18" s="43">
        <v>1337</v>
      </c>
      <c r="DI18" s="43">
        <v>1530</v>
      </c>
      <c r="DJ18" s="43">
        <v>1771</v>
      </c>
      <c r="DK18" s="43">
        <v>1826</v>
      </c>
      <c r="DL18" s="43">
        <v>1782</v>
      </c>
      <c r="DM18" s="43">
        <v>1759</v>
      </c>
      <c r="DN18" s="43">
        <v>1586</v>
      </c>
      <c r="DO18" s="43">
        <v>1524</v>
      </c>
      <c r="DP18" s="43">
        <v>1561</v>
      </c>
      <c r="DQ18" s="43">
        <v>1627</v>
      </c>
      <c r="DR18" s="43">
        <v>1511</v>
      </c>
      <c r="DS18" s="43">
        <v>1498</v>
      </c>
      <c r="DT18" s="43">
        <v>1454</v>
      </c>
      <c r="DU18" s="43">
        <v>1450</v>
      </c>
      <c r="DV18" s="43">
        <v>1380</v>
      </c>
      <c r="DW18" s="43">
        <v>879</v>
      </c>
      <c r="DX18" s="43">
        <v>1103</v>
      </c>
      <c r="DY18" s="43">
        <v>1167</v>
      </c>
      <c r="DZ18" s="43">
        <v>1182</v>
      </c>
      <c r="EA18" s="43">
        <v>1308</v>
      </c>
      <c r="EB18" s="43">
        <v>1496</v>
      </c>
      <c r="EC18" s="43">
        <v>1480</v>
      </c>
      <c r="ED18" s="43">
        <v>1626</v>
      </c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</row>
    <row r="19" spans="2:241">
      <c r="B19" s="25" t="s">
        <v>69</v>
      </c>
      <c r="D19" s="31"/>
      <c r="E19" s="31" t="s">
        <v>63</v>
      </c>
      <c r="F19" s="31" t="s">
        <v>63</v>
      </c>
      <c r="G19" s="31" t="s">
        <v>63</v>
      </c>
      <c r="H19" s="31" t="s">
        <v>63</v>
      </c>
      <c r="I19" s="31">
        <f t="shared" ref="I19:AN19" si="83">(I18/H18)-1</f>
        <v>0.56666666666666665</v>
      </c>
      <c r="J19" s="31">
        <f t="shared" si="83"/>
        <v>0.1914893617021276</v>
      </c>
      <c r="K19" s="31">
        <f t="shared" si="83"/>
        <v>0.1964285714285714</v>
      </c>
      <c r="L19" s="31">
        <f t="shared" si="83"/>
        <v>0.23880597014925375</v>
      </c>
      <c r="M19" s="31">
        <f t="shared" si="83"/>
        <v>0</v>
      </c>
      <c r="N19" s="31">
        <f t="shared" si="83"/>
        <v>0.60240963855421681</v>
      </c>
      <c r="O19" s="31">
        <f t="shared" si="83"/>
        <v>0.29323308270676685</v>
      </c>
      <c r="P19" s="31">
        <f t="shared" si="83"/>
        <v>-0.26744186046511631</v>
      </c>
      <c r="Q19" s="31">
        <f t="shared" si="83"/>
        <v>1.2301587301587302</v>
      </c>
      <c r="R19" s="31">
        <f t="shared" si="83"/>
        <v>0.33096085409252662</v>
      </c>
      <c r="S19" s="31">
        <f t="shared" si="83"/>
        <v>-0.13636363636363635</v>
      </c>
      <c r="T19" s="31">
        <f t="shared" si="83"/>
        <v>8.6687306501547878E-2</v>
      </c>
      <c r="U19" s="31">
        <f t="shared" si="83"/>
        <v>0.39031339031339041</v>
      </c>
      <c r="V19" s="31">
        <f t="shared" si="83"/>
        <v>0.74180327868852469</v>
      </c>
      <c r="W19" s="31">
        <f t="shared" si="83"/>
        <v>0.24588235294117644</v>
      </c>
      <c r="X19" s="31">
        <f t="shared" si="83"/>
        <v>8.7818696883852798E-2</v>
      </c>
      <c r="Y19" s="31">
        <f t="shared" si="83"/>
        <v>0.21701388888888884</v>
      </c>
      <c r="Z19" s="31">
        <f t="shared" si="83"/>
        <v>0.27175463623395157</v>
      </c>
      <c r="AA19" s="31">
        <f t="shared" si="83"/>
        <v>-0.10768367919237243</v>
      </c>
      <c r="AB19" s="31">
        <f t="shared" si="83"/>
        <v>0.25392834695160271</v>
      </c>
      <c r="AC19" s="31">
        <f t="shared" si="83"/>
        <v>1.0025062656641603</v>
      </c>
      <c r="AD19" s="31">
        <f t="shared" si="83"/>
        <v>0.2360450563204004</v>
      </c>
      <c r="AE19" s="31">
        <f t="shared" si="83"/>
        <v>0.11543134872417982</v>
      </c>
      <c r="AF19" s="31">
        <f t="shared" si="83"/>
        <v>-0.12037037037037035</v>
      </c>
      <c r="AG19" s="31">
        <f t="shared" si="83"/>
        <v>-4.8503611971104199E-2</v>
      </c>
      <c r="AH19" s="31">
        <f t="shared" si="83"/>
        <v>7.5271149674620341E-2</v>
      </c>
      <c r="AI19" s="31">
        <f t="shared" si="83"/>
        <v>2.0173492031472229E-4</v>
      </c>
      <c r="AJ19" s="31">
        <f t="shared" si="83"/>
        <v>8.7535296490520276E-2</v>
      </c>
      <c r="AK19" s="31">
        <f t="shared" si="83"/>
        <v>2.3367952522255209E-2</v>
      </c>
      <c r="AL19" s="31">
        <f t="shared" si="83"/>
        <v>-0.10076114534251546</v>
      </c>
      <c r="AM19" s="31">
        <f t="shared" si="83"/>
        <v>-9.3107617896009631E-2</v>
      </c>
      <c r="AN19" s="31">
        <f t="shared" si="83"/>
        <v>-1.2888888888888839E-2</v>
      </c>
      <c r="AO19" s="31">
        <f t="shared" ref="AO19:BT19" si="84">(AO18/AN18)-1</f>
        <v>0.32890589824403427</v>
      </c>
      <c r="AP19" s="31">
        <f t="shared" si="84"/>
        <v>-0.35609012366593262</v>
      </c>
      <c r="AQ19" s="31">
        <f t="shared" si="84"/>
        <v>0.18626677190213092</v>
      </c>
      <c r="AR19" s="31">
        <f t="shared" si="84"/>
        <v>-0.12153470836105562</v>
      </c>
      <c r="AS19" s="31">
        <f t="shared" si="84"/>
        <v>-8.8361524867457741E-2</v>
      </c>
      <c r="AT19" s="31">
        <f t="shared" si="84"/>
        <v>-9.6095264469675978E-2</v>
      </c>
      <c r="AU19" s="31">
        <f t="shared" si="84"/>
        <v>-0.24203431372549022</v>
      </c>
      <c r="AV19" s="31">
        <f t="shared" si="84"/>
        <v>0.64106709781729987</v>
      </c>
      <c r="AW19" s="31">
        <f t="shared" si="84"/>
        <v>-3.6945812807881784E-2</v>
      </c>
      <c r="AX19" s="31">
        <f t="shared" si="84"/>
        <v>0.2289002557544757</v>
      </c>
      <c r="AY19" s="31">
        <f t="shared" si="84"/>
        <v>7.5130072840790874E-2</v>
      </c>
      <c r="AZ19" s="31">
        <f t="shared" si="84"/>
        <v>-4.006968641114983E-2</v>
      </c>
      <c r="BA19" s="31">
        <f t="shared" si="84"/>
        <v>-4.4363783020770264E-2</v>
      </c>
      <c r="BB19" s="31">
        <f t="shared" si="84"/>
        <v>5.6974045157206055E-2</v>
      </c>
      <c r="BC19" s="31">
        <f t="shared" si="84"/>
        <v>-0.35735675783589538</v>
      </c>
      <c r="BD19" s="31">
        <f t="shared" si="84"/>
        <v>0.25753339546442988</v>
      </c>
      <c r="BE19" s="31">
        <f t="shared" si="84"/>
        <v>8.1274703557312256E-2</v>
      </c>
      <c r="BF19" s="31">
        <f t="shared" si="84"/>
        <v>9.2757596527301756E-2</v>
      </c>
      <c r="BG19" s="31">
        <f t="shared" si="84"/>
        <v>-2.2998118335772477E-2</v>
      </c>
      <c r="BH19" s="31">
        <f t="shared" si="84"/>
        <v>8.9450032099293919E-2</v>
      </c>
      <c r="BI19" s="31">
        <f t="shared" si="84"/>
        <v>-0.30013749754468666</v>
      </c>
      <c r="BJ19" s="31">
        <f t="shared" si="84"/>
        <v>7.3533539152399685E-2</v>
      </c>
      <c r="BK19" s="31">
        <f t="shared" si="84"/>
        <v>-8.1045751633986862E-3</v>
      </c>
      <c r="BL19" s="31">
        <f t="shared" si="84"/>
        <v>8.9615181866105065E-3</v>
      </c>
      <c r="BM19" s="31">
        <f t="shared" si="84"/>
        <v>-1.7502612330198564E-2</v>
      </c>
      <c r="BN19" s="31">
        <f t="shared" si="84"/>
        <v>-1.8612071257644192E-2</v>
      </c>
      <c r="BO19" s="31">
        <f t="shared" si="84"/>
        <v>-0.2522351666215118</v>
      </c>
      <c r="BP19" s="31">
        <f t="shared" si="84"/>
        <v>-3.2246376811594257E-2</v>
      </c>
      <c r="BQ19" s="31">
        <f t="shared" si="84"/>
        <v>-6.7016098839385974E-2</v>
      </c>
      <c r="BR19" s="31">
        <f t="shared" si="84"/>
        <v>6.9823434991974409E-2</v>
      </c>
      <c r="BS19" s="31">
        <f t="shared" si="84"/>
        <v>0.11927981995498871</v>
      </c>
      <c r="BT19" s="31">
        <f t="shared" si="84"/>
        <v>-9.7184986595174605E-3</v>
      </c>
      <c r="BU19" s="31">
        <f t="shared" ref="BU19:CC19" si="85">(BU18/BT18)-1</f>
        <v>-6.8020304568527923E-2</v>
      </c>
      <c r="BV19" s="31">
        <f t="shared" si="85"/>
        <v>-4.066811909949164E-2</v>
      </c>
      <c r="BW19" s="31">
        <f t="shared" si="85"/>
        <v>2.9144587433762359E-2</v>
      </c>
      <c r="BX19" s="31">
        <f t="shared" si="85"/>
        <v>-1.2136815005516777E-2</v>
      </c>
      <c r="BY19" s="31">
        <f t="shared" si="85"/>
        <v>-3.7230081906179935E-3</v>
      </c>
      <c r="BZ19" s="31">
        <f t="shared" si="85"/>
        <v>1.7189835575485812E-2</v>
      </c>
      <c r="CA19" s="31">
        <f t="shared" si="85"/>
        <v>8.0088170462894848E-2</v>
      </c>
      <c r="CB19" s="31">
        <f t="shared" si="85"/>
        <v>-8.0272108843537415E-2</v>
      </c>
      <c r="CC19" s="31">
        <f t="shared" si="85"/>
        <v>-0.16420118343195267</v>
      </c>
      <c r="CD19" s="31">
        <f t="shared" ref="CD19:CV19" si="86">(CD18/CC18)-1</f>
        <v>3.93805309734514E-2</v>
      </c>
      <c r="CE19" s="31">
        <f t="shared" si="86"/>
        <v>2.3839931885908827E-2</v>
      </c>
      <c r="CF19" s="31">
        <f t="shared" si="86"/>
        <v>-0.11642411642411643</v>
      </c>
      <c r="CG19" s="31">
        <f t="shared" si="86"/>
        <v>6.2117647058823611E-2</v>
      </c>
      <c r="CH19" s="31">
        <f t="shared" si="86"/>
        <v>2.2596366858661954E-2</v>
      </c>
      <c r="CI19" s="31">
        <f t="shared" si="86"/>
        <v>-8.3622183708838782E-2</v>
      </c>
      <c r="CJ19" s="31">
        <f t="shared" si="86"/>
        <v>-0.10212765957446812</v>
      </c>
      <c r="CK19" s="31">
        <f t="shared" si="86"/>
        <v>-4.4233807266982672E-2</v>
      </c>
      <c r="CL19" s="31">
        <f t="shared" si="86"/>
        <v>3.9118457300275411E-2</v>
      </c>
      <c r="CM19" s="31">
        <f t="shared" si="86"/>
        <v>-0.30540827147401906</v>
      </c>
      <c r="CN19" s="31">
        <f t="shared" si="86"/>
        <v>0.19694656488549622</v>
      </c>
      <c r="CO19" s="31">
        <f t="shared" si="86"/>
        <v>0.36096938775510212</v>
      </c>
      <c r="CP19" s="31">
        <f t="shared" si="86"/>
        <v>-5.5295220243673837E-2</v>
      </c>
      <c r="CQ19" s="31">
        <f t="shared" si="86"/>
        <v>-0.14682539682539686</v>
      </c>
      <c r="CR19" s="31">
        <f t="shared" si="86"/>
        <v>8.4883720930232665E-2</v>
      </c>
      <c r="CS19" s="31">
        <f t="shared" si="86"/>
        <v>4.1800643086816747E-2</v>
      </c>
      <c r="CT19" s="31">
        <f t="shared" si="86"/>
        <v>-0.10442386831275718</v>
      </c>
      <c r="CU19" s="31">
        <f t="shared" si="86"/>
        <v>-6.0310166570936241E-2</v>
      </c>
      <c r="CV19" s="31">
        <f t="shared" si="86"/>
        <v>0.10819070904645467</v>
      </c>
      <c r="CW19" s="31">
        <f t="shared" ref="CW19:EB19" si="87">(CW18/CV18)-1</f>
        <v>-0.25427468284611143</v>
      </c>
      <c r="CX19" s="31">
        <f t="shared" si="87"/>
        <v>0.18565088757396442</v>
      </c>
      <c r="CY19" s="31">
        <f t="shared" si="87"/>
        <v>9.3574547723018764E-3</v>
      </c>
      <c r="CZ19" s="31">
        <f t="shared" si="87"/>
        <v>6.551297898640307E-2</v>
      </c>
      <c r="DA19" s="31">
        <f t="shared" si="87"/>
        <v>-9.3967517401392087E-2</v>
      </c>
      <c r="DB19" s="31">
        <f t="shared" si="87"/>
        <v>-4.8655569782330321E-2</v>
      </c>
      <c r="DC19" s="31">
        <f t="shared" si="87"/>
        <v>2.0188425302826385E-2</v>
      </c>
      <c r="DD19" s="31">
        <f t="shared" si="87"/>
        <v>-8.6411609498680764E-2</v>
      </c>
      <c r="DE19" s="31">
        <f t="shared" si="87"/>
        <v>-0.10397111913357404</v>
      </c>
      <c r="DF19" s="31">
        <f t="shared" si="87"/>
        <v>6.0435132957292526E-2</v>
      </c>
      <c r="DG19" s="31">
        <f t="shared" si="87"/>
        <v>2.3556231003039496E-2</v>
      </c>
      <c r="DH19" s="31">
        <f t="shared" si="87"/>
        <v>-7.4239049740163487E-3</v>
      </c>
      <c r="DI19" s="31">
        <f t="shared" si="87"/>
        <v>0.14435302916978299</v>
      </c>
      <c r="DJ19" s="31">
        <f t="shared" si="87"/>
        <v>0.15751633986928115</v>
      </c>
      <c r="DK19" s="31">
        <f t="shared" si="87"/>
        <v>3.105590062111796E-2</v>
      </c>
      <c r="DL19" s="31">
        <f t="shared" si="87"/>
        <v>-2.4096385542168641E-2</v>
      </c>
      <c r="DM19" s="31">
        <f t="shared" si="87"/>
        <v>-1.290684624017957E-2</v>
      </c>
      <c r="DN19" s="31">
        <f t="shared" si="87"/>
        <v>-9.8351335986355926E-2</v>
      </c>
      <c r="DO19" s="31">
        <f t="shared" si="87"/>
        <v>-3.9092055485498101E-2</v>
      </c>
      <c r="DP19" s="31">
        <f t="shared" si="87"/>
        <v>2.4278215223097144E-2</v>
      </c>
      <c r="DQ19" s="31">
        <f t="shared" si="87"/>
        <v>4.2280589365791155E-2</v>
      </c>
      <c r="DR19" s="31">
        <f t="shared" si="87"/>
        <v>-7.1296865396435205E-2</v>
      </c>
      <c r="DS19" s="31">
        <f t="shared" si="87"/>
        <v>-8.6035737921905664E-3</v>
      </c>
      <c r="DT19" s="31">
        <f t="shared" si="87"/>
        <v>-2.9372496662216308E-2</v>
      </c>
      <c r="DU19" s="31">
        <f t="shared" si="87"/>
        <v>-2.7510316368638543E-3</v>
      </c>
      <c r="DV19" s="31">
        <f t="shared" si="87"/>
        <v>-4.8275862068965503E-2</v>
      </c>
      <c r="DW19" s="31">
        <f t="shared" si="87"/>
        <v>-0.36304347826086958</v>
      </c>
      <c r="DX19" s="31">
        <f t="shared" si="87"/>
        <v>0.25483503981797506</v>
      </c>
      <c r="DY19" s="31">
        <f t="shared" si="87"/>
        <v>5.8023572076155938E-2</v>
      </c>
      <c r="DZ19" s="31">
        <f t="shared" si="87"/>
        <v>1.2853470437018011E-2</v>
      </c>
      <c r="EA19" s="31">
        <f t="shared" si="87"/>
        <v>0.10659898477157359</v>
      </c>
      <c r="EB19" s="31">
        <f t="shared" si="87"/>
        <v>0.14373088685015301</v>
      </c>
      <c r="EC19" s="31">
        <f t="shared" ref="EC19:FH19" si="88">(EC18/EB18)-1</f>
        <v>-1.0695187165775444E-2</v>
      </c>
      <c r="ED19" s="31">
        <f t="shared" si="88"/>
        <v>9.864864864864864E-2</v>
      </c>
      <c r="EE19" s="31">
        <f t="shared" si="88"/>
        <v>-1</v>
      </c>
      <c r="EF19" s="31" t="e">
        <f t="shared" si="88"/>
        <v>#DIV/0!</v>
      </c>
      <c r="EG19" s="31" t="e">
        <f t="shared" si="88"/>
        <v>#DIV/0!</v>
      </c>
      <c r="EH19" s="31" t="e">
        <f t="shared" si="88"/>
        <v>#DIV/0!</v>
      </c>
      <c r="EI19" s="31" t="e">
        <f t="shared" si="88"/>
        <v>#DIV/0!</v>
      </c>
      <c r="EJ19" s="31" t="e">
        <f t="shared" si="88"/>
        <v>#DIV/0!</v>
      </c>
      <c r="EK19" s="31" t="e">
        <f t="shared" si="88"/>
        <v>#DIV/0!</v>
      </c>
      <c r="EL19" s="31" t="e">
        <f t="shared" si="88"/>
        <v>#DIV/0!</v>
      </c>
      <c r="EM19" s="31" t="e">
        <f t="shared" si="88"/>
        <v>#DIV/0!</v>
      </c>
      <c r="EN19" s="31" t="e">
        <f t="shared" si="88"/>
        <v>#DIV/0!</v>
      </c>
      <c r="EO19" s="31" t="e">
        <f t="shared" si="88"/>
        <v>#DIV/0!</v>
      </c>
      <c r="EP19" s="31" t="e">
        <f t="shared" si="88"/>
        <v>#DIV/0!</v>
      </c>
      <c r="EQ19" s="31" t="e">
        <f t="shared" si="88"/>
        <v>#DIV/0!</v>
      </c>
      <c r="ER19" s="31" t="e">
        <f t="shared" si="88"/>
        <v>#DIV/0!</v>
      </c>
      <c r="ES19" s="31" t="e">
        <f t="shared" si="88"/>
        <v>#DIV/0!</v>
      </c>
      <c r="ET19" s="31" t="e">
        <f t="shared" si="88"/>
        <v>#DIV/0!</v>
      </c>
      <c r="EU19" s="31" t="e">
        <f t="shared" si="88"/>
        <v>#DIV/0!</v>
      </c>
      <c r="EV19" s="31" t="e">
        <f t="shared" si="88"/>
        <v>#DIV/0!</v>
      </c>
      <c r="EW19" s="31" t="e">
        <f t="shared" si="88"/>
        <v>#DIV/0!</v>
      </c>
      <c r="EX19" s="31" t="e">
        <f t="shared" si="88"/>
        <v>#DIV/0!</v>
      </c>
      <c r="EY19" s="31" t="e">
        <f t="shared" si="88"/>
        <v>#DIV/0!</v>
      </c>
      <c r="EZ19" s="31" t="e">
        <f t="shared" si="88"/>
        <v>#DIV/0!</v>
      </c>
      <c r="FA19" s="31" t="e">
        <f t="shared" si="88"/>
        <v>#DIV/0!</v>
      </c>
      <c r="FB19" s="31" t="e">
        <f t="shared" si="88"/>
        <v>#DIV/0!</v>
      </c>
      <c r="FC19" s="31" t="e">
        <f t="shared" si="88"/>
        <v>#DIV/0!</v>
      </c>
      <c r="FD19" s="31" t="e">
        <f t="shared" si="88"/>
        <v>#DIV/0!</v>
      </c>
      <c r="FE19" s="31" t="e">
        <f t="shared" si="88"/>
        <v>#DIV/0!</v>
      </c>
      <c r="FF19" s="31" t="e">
        <f t="shared" si="88"/>
        <v>#DIV/0!</v>
      </c>
      <c r="FG19" s="31" t="e">
        <f t="shared" si="88"/>
        <v>#DIV/0!</v>
      </c>
      <c r="FH19" s="31" t="e">
        <f t="shared" si="88"/>
        <v>#DIV/0!</v>
      </c>
      <c r="FI19" s="31" t="e">
        <f t="shared" ref="FI19:GN19" si="89">(FI18/FH18)-1</f>
        <v>#DIV/0!</v>
      </c>
      <c r="FJ19" s="31" t="e">
        <f t="shared" si="89"/>
        <v>#DIV/0!</v>
      </c>
      <c r="FK19" s="31" t="e">
        <f t="shared" si="89"/>
        <v>#DIV/0!</v>
      </c>
      <c r="FL19" s="31" t="e">
        <f t="shared" si="89"/>
        <v>#DIV/0!</v>
      </c>
      <c r="FM19" s="31" t="e">
        <f t="shared" si="89"/>
        <v>#DIV/0!</v>
      </c>
      <c r="FN19" s="31" t="e">
        <f t="shared" si="89"/>
        <v>#DIV/0!</v>
      </c>
      <c r="FO19" s="31" t="e">
        <f t="shared" si="89"/>
        <v>#DIV/0!</v>
      </c>
      <c r="FP19" s="31" t="e">
        <f t="shared" si="89"/>
        <v>#DIV/0!</v>
      </c>
      <c r="FQ19" s="31" t="e">
        <f t="shared" si="89"/>
        <v>#DIV/0!</v>
      </c>
      <c r="FR19" s="31" t="e">
        <f t="shared" si="89"/>
        <v>#DIV/0!</v>
      </c>
      <c r="FS19" s="31" t="e">
        <f t="shared" si="89"/>
        <v>#DIV/0!</v>
      </c>
      <c r="FT19" s="31" t="e">
        <f t="shared" si="89"/>
        <v>#DIV/0!</v>
      </c>
      <c r="FU19" s="31" t="e">
        <f t="shared" si="89"/>
        <v>#DIV/0!</v>
      </c>
      <c r="FV19" s="31" t="e">
        <f t="shared" si="89"/>
        <v>#DIV/0!</v>
      </c>
      <c r="FW19" s="31" t="e">
        <f t="shared" si="89"/>
        <v>#DIV/0!</v>
      </c>
      <c r="FX19" s="31" t="e">
        <f t="shared" si="89"/>
        <v>#DIV/0!</v>
      </c>
      <c r="FY19" s="31" t="e">
        <f t="shared" si="89"/>
        <v>#DIV/0!</v>
      </c>
      <c r="FZ19" s="31" t="e">
        <f t="shared" si="89"/>
        <v>#DIV/0!</v>
      </c>
      <c r="GA19" s="31" t="e">
        <f t="shared" si="89"/>
        <v>#DIV/0!</v>
      </c>
      <c r="GB19" s="31" t="e">
        <f t="shared" si="89"/>
        <v>#DIV/0!</v>
      </c>
      <c r="GC19" s="31" t="e">
        <f t="shared" si="89"/>
        <v>#DIV/0!</v>
      </c>
      <c r="GD19" s="31" t="e">
        <f t="shared" si="89"/>
        <v>#DIV/0!</v>
      </c>
      <c r="GE19" s="31" t="e">
        <f t="shared" si="89"/>
        <v>#DIV/0!</v>
      </c>
      <c r="GF19" s="31" t="e">
        <f t="shared" si="89"/>
        <v>#DIV/0!</v>
      </c>
      <c r="GG19" s="31" t="e">
        <f t="shared" si="89"/>
        <v>#DIV/0!</v>
      </c>
      <c r="GH19" s="31" t="e">
        <f t="shared" si="89"/>
        <v>#DIV/0!</v>
      </c>
      <c r="GI19" s="31" t="e">
        <f t="shared" si="89"/>
        <v>#DIV/0!</v>
      </c>
      <c r="GJ19" s="31" t="e">
        <f t="shared" si="89"/>
        <v>#DIV/0!</v>
      </c>
      <c r="GK19" s="31" t="e">
        <f t="shared" si="89"/>
        <v>#DIV/0!</v>
      </c>
      <c r="GL19" s="31" t="e">
        <f t="shared" si="89"/>
        <v>#DIV/0!</v>
      </c>
      <c r="GM19" s="31" t="e">
        <f t="shared" si="89"/>
        <v>#DIV/0!</v>
      </c>
      <c r="GN19" s="31" t="e">
        <f t="shared" si="89"/>
        <v>#DIV/0!</v>
      </c>
      <c r="GO19" s="31" t="e">
        <f t="shared" ref="GO19:HT19" si="90">(GO18/GN18)-1</f>
        <v>#DIV/0!</v>
      </c>
      <c r="GP19" s="31" t="e">
        <f t="shared" si="90"/>
        <v>#DIV/0!</v>
      </c>
      <c r="GQ19" s="31" t="e">
        <f t="shared" si="90"/>
        <v>#DIV/0!</v>
      </c>
      <c r="GR19" s="31" t="e">
        <f t="shared" si="90"/>
        <v>#DIV/0!</v>
      </c>
      <c r="GS19" s="31" t="e">
        <f t="shared" si="90"/>
        <v>#DIV/0!</v>
      </c>
      <c r="GT19" s="31" t="e">
        <f t="shared" si="90"/>
        <v>#DIV/0!</v>
      </c>
      <c r="GU19" s="31" t="e">
        <f t="shared" si="90"/>
        <v>#DIV/0!</v>
      </c>
      <c r="GV19" s="31" t="e">
        <f t="shared" si="90"/>
        <v>#DIV/0!</v>
      </c>
      <c r="GW19" s="31" t="e">
        <f t="shared" si="90"/>
        <v>#DIV/0!</v>
      </c>
      <c r="GX19" s="31" t="e">
        <f t="shared" si="90"/>
        <v>#DIV/0!</v>
      </c>
      <c r="GY19" s="31" t="e">
        <f t="shared" si="90"/>
        <v>#DIV/0!</v>
      </c>
      <c r="GZ19" s="31" t="e">
        <f t="shared" si="90"/>
        <v>#DIV/0!</v>
      </c>
      <c r="HA19" s="31" t="e">
        <f t="shared" si="90"/>
        <v>#DIV/0!</v>
      </c>
      <c r="HB19" s="31" t="e">
        <f t="shared" si="90"/>
        <v>#DIV/0!</v>
      </c>
      <c r="HC19" s="31" t="e">
        <f t="shared" si="90"/>
        <v>#DIV/0!</v>
      </c>
      <c r="HD19" s="31" t="e">
        <f t="shared" si="90"/>
        <v>#DIV/0!</v>
      </c>
      <c r="HE19" s="31" t="e">
        <f t="shared" si="90"/>
        <v>#DIV/0!</v>
      </c>
      <c r="HF19" s="31" t="e">
        <f t="shared" si="90"/>
        <v>#DIV/0!</v>
      </c>
      <c r="HG19" s="31" t="e">
        <f t="shared" si="90"/>
        <v>#DIV/0!</v>
      </c>
      <c r="HH19" s="31" t="e">
        <f t="shared" si="90"/>
        <v>#DIV/0!</v>
      </c>
      <c r="HI19" s="31" t="e">
        <f t="shared" si="90"/>
        <v>#DIV/0!</v>
      </c>
      <c r="HJ19" s="31" t="e">
        <f t="shared" si="90"/>
        <v>#DIV/0!</v>
      </c>
      <c r="HK19" s="31" t="e">
        <f t="shared" si="90"/>
        <v>#DIV/0!</v>
      </c>
      <c r="HL19" s="31" t="e">
        <f t="shared" si="90"/>
        <v>#DIV/0!</v>
      </c>
      <c r="HM19" s="31" t="e">
        <f t="shared" si="90"/>
        <v>#DIV/0!</v>
      </c>
      <c r="HN19" s="31" t="e">
        <f t="shared" si="90"/>
        <v>#DIV/0!</v>
      </c>
      <c r="HO19" s="31" t="e">
        <f t="shared" si="90"/>
        <v>#DIV/0!</v>
      </c>
      <c r="HP19" s="31" t="e">
        <f t="shared" si="90"/>
        <v>#DIV/0!</v>
      </c>
      <c r="HQ19" s="31" t="e">
        <f t="shared" si="90"/>
        <v>#DIV/0!</v>
      </c>
      <c r="HR19" s="31" t="e">
        <f t="shared" si="90"/>
        <v>#DIV/0!</v>
      </c>
      <c r="HS19" s="31" t="e">
        <f t="shared" si="90"/>
        <v>#DIV/0!</v>
      </c>
      <c r="HT19" s="31" t="e">
        <f t="shared" si="90"/>
        <v>#DIV/0!</v>
      </c>
      <c r="HU19" s="31" t="e">
        <f t="shared" ref="HU19:IZ19" si="91">(HU18/HT18)-1</f>
        <v>#DIV/0!</v>
      </c>
      <c r="HV19" s="31" t="e">
        <f t="shared" si="91"/>
        <v>#DIV/0!</v>
      </c>
      <c r="HW19" s="31" t="e">
        <f t="shared" si="91"/>
        <v>#DIV/0!</v>
      </c>
      <c r="HX19" s="31" t="e">
        <f t="shared" si="91"/>
        <v>#DIV/0!</v>
      </c>
      <c r="HY19" s="31" t="e">
        <f t="shared" si="91"/>
        <v>#DIV/0!</v>
      </c>
      <c r="HZ19" s="31" t="e">
        <f t="shared" si="91"/>
        <v>#DIV/0!</v>
      </c>
      <c r="IA19" s="31" t="e">
        <f t="shared" si="91"/>
        <v>#DIV/0!</v>
      </c>
      <c r="IB19" s="31" t="e">
        <f t="shared" si="91"/>
        <v>#DIV/0!</v>
      </c>
      <c r="IC19" s="31" t="e">
        <f t="shared" si="91"/>
        <v>#DIV/0!</v>
      </c>
      <c r="ID19" s="31" t="e">
        <f t="shared" si="91"/>
        <v>#DIV/0!</v>
      </c>
      <c r="IE19" s="31" t="e">
        <f t="shared" si="91"/>
        <v>#DIV/0!</v>
      </c>
      <c r="IF19" s="31" t="e">
        <f t="shared" si="91"/>
        <v>#DIV/0!</v>
      </c>
      <c r="IG19" s="31" t="e">
        <f t="shared" si="91"/>
        <v>#DIV/0!</v>
      </c>
    </row>
    <row r="20" spans="2:241" ht="17" thickBot="1">
      <c r="B20" s="26" t="s">
        <v>68</v>
      </c>
      <c r="D20" s="26"/>
      <c r="E20" s="26">
        <f>E18</f>
        <v>0</v>
      </c>
      <c r="F20" s="26">
        <f t="shared" ref="F20:AK20" si="92">F18-E18</f>
        <v>0</v>
      </c>
      <c r="G20" s="26">
        <f t="shared" si="92"/>
        <v>0</v>
      </c>
      <c r="H20" s="26">
        <f t="shared" si="92"/>
        <v>30</v>
      </c>
      <c r="I20" s="26">
        <f t="shared" si="92"/>
        <v>17</v>
      </c>
      <c r="J20" s="26">
        <f t="shared" si="92"/>
        <v>9</v>
      </c>
      <c r="K20" s="26">
        <f t="shared" si="92"/>
        <v>11</v>
      </c>
      <c r="L20" s="26">
        <f t="shared" si="92"/>
        <v>16</v>
      </c>
      <c r="M20" s="26">
        <f t="shared" si="92"/>
        <v>0</v>
      </c>
      <c r="N20" s="26">
        <f t="shared" si="92"/>
        <v>50</v>
      </c>
      <c r="O20" s="26">
        <f t="shared" si="92"/>
        <v>39</v>
      </c>
      <c r="P20" s="26">
        <f t="shared" si="92"/>
        <v>-46</v>
      </c>
      <c r="Q20" s="26">
        <f t="shared" si="92"/>
        <v>155</v>
      </c>
      <c r="R20" s="26">
        <f t="shared" si="92"/>
        <v>93</v>
      </c>
      <c r="S20" s="26">
        <f t="shared" si="92"/>
        <v>-51</v>
      </c>
      <c r="T20" s="26">
        <f t="shared" si="92"/>
        <v>28</v>
      </c>
      <c r="U20" s="26">
        <f t="shared" si="92"/>
        <v>137</v>
      </c>
      <c r="V20" s="26">
        <f t="shared" si="92"/>
        <v>362</v>
      </c>
      <c r="W20" s="26">
        <f t="shared" si="92"/>
        <v>209</v>
      </c>
      <c r="X20" s="26">
        <f t="shared" si="92"/>
        <v>93</v>
      </c>
      <c r="Y20" s="26">
        <f t="shared" si="92"/>
        <v>250</v>
      </c>
      <c r="Z20" s="26">
        <f t="shared" si="92"/>
        <v>381</v>
      </c>
      <c r="AA20" s="26">
        <f t="shared" si="92"/>
        <v>-192</v>
      </c>
      <c r="AB20" s="26">
        <f t="shared" si="92"/>
        <v>404</v>
      </c>
      <c r="AC20" s="26">
        <f t="shared" si="92"/>
        <v>2000</v>
      </c>
      <c r="AD20" s="26">
        <f t="shared" si="92"/>
        <v>943</v>
      </c>
      <c r="AE20" s="26">
        <f t="shared" si="92"/>
        <v>570</v>
      </c>
      <c r="AF20" s="26">
        <f t="shared" si="92"/>
        <v>-663</v>
      </c>
      <c r="AG20" s="26">
        <f t="shared" si="92"/>
        <v>-235</v>
      </c>
      <c r="AH20" s="26">
        <f t="shared" si="92"/>
        <v>347</v>
      </c>
      <c r="AI20" s="26">
        <f t="shared" si="92"/>
        <v>1</v>
      </c>
      <c r="AJ20" s="26">
        <f t="shared" si="92"/>
        <v>434</v>
      </c>
      <c r="AK20" s="26">
        <f t="shared" si="92"/>
        <v>126</v>
      </c>
      <c r="AL20" s="26">
        <f t="shared" ref="AL20:BQ20" si="93">AL18-AK18</f>
        <v>-556</v>
      </c>
      <c r="AM20" s="26">
        <f t="shared" si="93"/>
        <v>-462</v>
      </c>
      <c r="AN20" s="26">
        <f t="shared" si="93"/>
        <v>-58</v>
      </c>
      <c r="AO20" s="26">
        <f t="shared" si="93"/>
        <v>1461</v>
      </c>
      <c r="AP20" s="26">
        <f t="shared" si="93"/>
        <v>-2102</v>
      </c>
      <c r="AQ20" s="26">
        <f t="shared" si="93"/>
        <v>708</v>
      </c>
      <c r="AR20" s="26">
        <f t="shared" si="93"/>
        <v>-548</v>
      </c>
      <c r="AS20" s="26">
        <f t="shared" si="93"/>
        <v>-350</v>
      </c>
      <c r="AT20" s="26">
        <f t="shared" si="93"/>
        <v>-347</v>
      </c>
      <c r="AU20" s="26">
        <f t="shared" si="93"/>
        <v>-790</v>
      </c>
      <c r="AV20" s="26">
        <f t="shared" si="93"/>
        <v>1586</v>
      </c>
      <c r="AW20" s="26">
        <f t="shared" si="93"/>
        <v>-150</v>
      </c>
      <c r="AX20" s="26">
        <f t="shared" si="93"/>
        <v>895</v>
      </c>
      <c r="AY20" s="26">
        <f t="shared" si="93"/>
        <v>361</v>
      </c>
      <c r="AZ20" s="26">
        <f t="shared" si="93"/>
        <v>-207</v>
      </c>
      <c r="BA20" s="26">
        <f t="shared" si="93"/>
        <v>-220</v>
      </c>
      <c r="BB20" s="26">
        <f t="shared" si="93"/>
        <v>270</v>
      </c>
      <c r="BC20" s="26">
        <f t="shared" si="93"/>
        <v>-1790</v>
      </c>
      <c r="BD20" s="26">
        <f t="shared" si="93"/>
        <v>829</v>
      </c>
      <c r="BE20" s="26">
        <f t="shared" si="93"/>
        <v>329</v>
      </c>
      <c r="BF20" s="26">
        <f t="shared" si="93"/>
        <v>406</v>
      </c>
      <c r="BG20" s="26">
        <f t="shared" si="93"/>
        <v>-110</v>
      </c>
      <c r="BH20" s="26">
        <f t="shared" si="93"/>
        <v>418</v>
      </c>
      <c r="BI20" s="26">
        <f t="shared" si="93"/>
        <v>-1528</v>
      </c>
      <c r="BJ20" s="26">
        <f t="shared" si="93"/>
        <v>262</v>
      </c>
      <c r="BK20" s="26">
        <f t="shared" si="93"/>
        <v>-31</v>
      </c>
      <c r="BL20" s="26">
        <f t="shared" si="93"/>
        <v>34</v>
      </c>
      <c r="BM20" s="26">
        <f t="shared" si="93"/>
        <v>-67</v>
      </c>
      <c r="BN20" s="26">
        <f t="shared" si="93"/>
        <v>-70</v>
      </c>
      <c r="BO20" s="26">
        <f t="shared" si="93"/>
        <v>-931</v>
      </c>
      <c r="BP20" s="26">
        <f t="shared" si="93"/>
        <v>-89</v>
      </c>
      <c r="BQ20" s="26">
        <f t="shared" si="93"/>
        <v>-179</v>
      </c>
      <c r="BR20" s="26">
        <f t="shared" ref="BR20:CC20" si="94">BR18-BQ18</f>
        <v>174</v>
      </c>
      <c r="BS20" s="26">
        <f t="shared" si="94"/>
        <v>318</v>
      </c>
      <c r="BT20" s="26">
        <f t="shared" si="94"/>
        <v>-29</v>
      </c>
      <c r="BU20" s="26">
        <f t="shared" si="94"/>
        <v>-201</v>
      </c>
      <c r="BV20" s="26">
        <f t="shared" si="94"/>
        <v>-112</v>
      </c>
      <c r="BW20" s="26">
        <f t="shared" si="94"/>
        <v>77</v>
      </c>
      <c r="BX20" s="26">
        <f t="shared" si="94"/>
        <v>-33</v>
      </c>
      <c r="BY20" s="26">
        <f t="shared" si="94"/>
        <v>-10</v>
      </c>
      <c r="BZ20" s="26">
        <f t="shared" si="94"/>
        <v>46</v>
      </c>
      <c r="CA20" s="26">
        <f t="shared" si="94"/>
        <v>218</v>
      </c>
      <c r="CB20" s="26">
        <f t="shared" si="94"/>
        <v>-236</v>
      </c>
      <c r="CC20" s="26">
        <f t="shared" si="94"/>
        <v>-444</v>
      </c>
      <c r="CD20" s="26">
        <f t="shared" ref="CD20:CV20" si="95">CD18-CC18</f>
        <v>89</v>
      </c>
      <c r="CE20" s="26">
        <f t="shared" si="95"/>
        <v>56</v>
      </c>
      <c r="CF20" s="26">
        <f t="shared" si="95"/>
        <v>-280</v>
      </c>
      <c r="CG20" s="26">
        <f t="shared" si="95"/>
        <v>132</v>
      </c>
      <c r="CH20" s="26">
        <f t="shared" si="95"/>
        <v>51</v>
      </c>
      <c r="CI20" s="26">
        <f t="shared" si="95"/>
        <v>-193</v>
      </c>
      <c r="CJ20" s="26">
        <f t="shared" si="95"/>
        <v>-216</v>
      </c>
      <c r="CK20" s="26">
        <f t="shared" si="95"/>
        <v>-84</v>
      </c>
      <c r="CL20" s="26">
        <f t="shared" si="95"/>
        <v>71</v>
      </c>
      <c r="CM20" s="26">
        <f t="shared" si="95"/>
        <v>-576</v>
      </c>
      <c r="CN20" s="26">
        <f t="shared" si="95"/>
        <v>258</v>
      </c>
      <c r="CO20" s="26">
        <f t="shared" si="95"/>
        <v>566</v>
      </c>
      <c r="CP20" s="26">
        <f t="shared" si="95"/>
        <v>-118</v>
      </c>
      <c r="CQ20" s="26">
        <f t="shared" si="95"/>
        <v>-296</v>
      </c>
      <c r="CR20" s="26">
        <f t="shared" si="95"/>
        <v>146</v>
      </c>
      <c r="CS20" s="26">
        <f t="shared" si="95"/>
        <v>78</v>
      </c>
      <c r="CT20" s="26">
        <f t="shared" si="95"/>
        <v>-203</v>
      </c>
      <c r="CU20" s="26">
        <f t="shared" si="95"/>
        <v>-105</v>
      </c>
      <c r="CV20" s="26">
        <f t="shared" si="95"/>
        <v>177</v>
      </c>
      <c r="CW20" s="26">
        <f t="shared" ref="CW20:EB20" si="96">CW18-CV18</f>
        <v>-461</v>
      </c>
      <c r="CX20" s="26">
        <f t="shared" si="96"/>
        <v>251</v>
      </c>
      <c r="CY20" s="26">
        <f t="shared" si="96"/>
        <v>15</v>
      </c>
      <c r="CZ20" s="26">
        <f t="shared" si="96"/>
        <v>106</v>
      </c>
      <c r="DA20" s="26">
        <f t="shared" si="96"/>
        <v>-162</v>
      </c>
      <c r="DB20" s="26">
        <f t="shared" si="96"/>
        <v>-76</v>
      </c>
      <c r="DC20" s="26">
        <f t="shared" si="96"/>
        <v>30</v>
      </c>
      <c r="DD20" s="26">
        <f t="shared" si="96"/>
        <v>-131</v>
      </c>
      <c r="DE20" s="26">
        <f t="shared" si="96"/>
        <v>-144</v>
      </c>
      <c r="DF20" s="26">
        <f t="shared" si="96"/>
        <v>75</v>
      </c>
      <c r="DG20" s="26">
        <f t="shared" si="96"/>
        <v>31</v>
      </c>
      <c r="DH20" s="26">
        <f t="shared" si="96"/>
        <v>-10</v>
      </c>
      <c r="DI20" s="26">
        <f t="shared" si="96"/>
        <v>193</v>
      </c>
      <c r="DJ20" s="26">
        <f t="shared" si="96"/>
        <v>241</v>
      </c>
      <c r="DK20" s="26">
        <f t="shared" si="96"/>
        <v>55</v>
      </c>
      <c r="DL20" s="26">
        <f t="shared" si="96"/>
        <v>-44</v>
      </c>
      <c r="DM20" s="26">
        <f t="shared" si="96"/>
        <v>-23</v>
      </c>
      <c r="DN20" s="26">
        <f t="shared" si="96"/>
        <v>-173</v>
      </c>
      <c r="DO20" s="26">
        <f t="shared" si="96"/>
        <v>-62</v>
      </c>
      <c r="DP20" s="26">
        <f t="shared" si="96"/>
        <v>37</v>
      </c>
      <c r="DQ20" s="26">
        <f t="shared" si="96"/>
        <v>66</v>
      </c>
      <c r="DR20" s="26">
        <f t="shared" si="96"/>
        <v>-116</v>
      </c>
      <c r="DS20" s="26">
        <f t="shared" si="96"/>
        <v>-13</v>
      </c>
      <c r="DT20" s="26">
        <f t="shared" si="96"/>
        <v>-44</v>
      </c>
      <c r="DU20" s="26">
        <f t="shared" si="96"/>
        <v>-4</v>
      </c>
      <c r="DV20" s="26">
        <f t="shared" si="96"/>
        <v>-70</v>
      </c>
      <c r="DW20" s="26">
        <f t="shared" si="96"/>
        <v>-501</v>
      </c>
      <c r="DX20" s="26">
        <f t="shared" si="96"/>
        <v>224</v>
      </c>
      <c r="DY20" s="26">
        <f t="shared" si="96"/>
        <v>64</v>
      </c>
      <c r="DZ20" s="26">
        <f t="shared" si="96"/>
        <v>15</v>
      </c>
      <c r="EA20" s="26">
        <f t="shared" si="96"/>
        <v>126</v>
      </c>
      <c r="EB20" s="26">
        <f t="shared" si="96"/>
        <v>188</v>
      </c>
      <c r="EC20" s="26">
        <f t="shared" ref="EC20:FH20" si="97">EC18-EB18</f>
        <v>-16</v>
      </c>
      <c r="ED20" s="26">
        <f t="shared" si="97"/>
        <v>146</v>
      </c>
      <c r="EE20" s="26">
        <f t="shared" si="97"/>
        <v>-1626</v>
      </c>
      <c r="EF20" s="26">
        <f t="shared" si="97"/>
        <v>0</v>
      </c>
      <c r="EG20" s="26">
        <f t="shared" si="97"/>
        <v>0</v>
      </c>
      <c r="EH20" s="26">
        <f t="shared" si="97"/>
        <v>0</v>
      </c>
      <c r="EI20" s="26">
        <f t="shared" si="97"/>
        <v>0</v>
      </c>
      <c r="EJ20" s="26">
        <f t="shared" si="97"/>
        <v>0</v>
      </c>
      <c r="EK20" s="26">
        <f t="shared" si="97"/>
        <v>0</v>
      </c>
      <c r="EL20" s="26">
        <f t="shared" si="97"/>
        <v>0</v>
      </c>
      <c r="EM20" s="26">
        <f t="shared" si="97"/>
        <v>0</v>
      </c>
      <c r="EN20" s="26">
        <f t="shared" si="97"/>
        <v>0</v>
      </c>
      <c r="EO20" s="26">
        <f t="shared" si="97"/>
        <v>0</v>
      </c>
      <c r="EP20" s="26">
        <f t="shared" si="97"/>
        <v>0</v>
      </c>
      <c r="EQ20" s="26">
        <f t="shared" si="97"/>
        <v>0</v>
      </c>
      <c r="ER20" s="26">
        <f t="shared" si="97"/>
        <v>0</v>
      </c>
      <c r="ES20" s="26">
        <f t="shared" si="97"/>
        <v>0</v>
      </c>
      <c r="ET20" s="26">
        <f t="shared" si="97"/>
        <v>0</v>
      </c>
      <c r="EU20" s="26">
        <f t="shared" si="97"/>
        <v>0</v>
      </c>
      <c r="EV20" s="26">
        <f t="shared" si="97"/>
        <v>0</v>
      </c>
      <c r="EW20" s="26">
        <f t="shared" si="97"/>
        <v>0</v>
      </c>
      <c r="EX20" s="26">
        <f t="shared" si="97"/>
        <v>0</v>
      </c>
      <c r="EY20" s="26">
        <f t="shared" si="97"/>
        <v>0</v>
      </c>
      <c r="EZ20" s="26">
        <f t="shared" si="97"/>
        <v>0</v>
      </c>
      <c r="FA20" s="26">
        <f t="shared" si="97"/>
        <v>0</v>
      </c>
      <c r="FB20" s="26">
        <f t="shared" si="97"/>
        <v>0</v>
      </c>
      <c r="FC20" s="26">
        <f t="shared" si="97"/>
        <v>0</v>
      </c>
      <c r="FD20" s="26">
        <f t="shared" si="97"/>
        <v>0</v>
      </c>
      <c r="FE20" s="26">
        <f t="shared" si="97"/>
        <v>0</v>
      </c>
      <c r="FF20" s="26">
        <f t="shared" si="97"/>
        <v>0</v>
      </c>
      <c r="FG20" s="26">
        <f t="shared" si="97"/>
        <v>0</v>
      </c>
      <c r="FH20" s="26">
        <f t="shared" si="97"/>
        <v>0</v>
      </c>
      <c r="FI20" s="26">
        <f t="shared" ref="FI20:GN20" si="98">FI18-FH18</f>
        <v>0</v>
      </c>
      <c r="FJ20" s="26">
        <f t="shared" si="98"/>
        <v>0</v>
      </c>
      <c r="FK20" s="26">
        <f t="shared" si="98"/>
        <v>0</v>
      </c>
      <c r="FL20" s="26">
        <f t="shared" si="98"/>
        <v>0</v>
      </c>
      <c r="FM20" s="26">
        <f t="shared" si="98"/>
        <v>0</v>
      </c>
      <c r="FN20" s="26">
        <f t="shared" si="98"/>
        <v>0</v>
      </c>
      <c r="FO20" s="26">
        <f t="shared" si="98"/>
        <v>0</v>
      </c>
      <c r="FP20" s="26">
        <f t="shared" si="98"/>
        <v>0</v>
      </c>
      <c r="FQ20" s="26">
        <f t="shared" si="98"/>
        <v>0</v>
      </c>
      <c r="FR20" s="26">
        <f t="shared" si="98"/>
        <v>0</v>
      </c>
      <c r="FS20" s="26">
        <f t="shared" si="98"/>
        <v>0</v>
      </c>
      <c r="FT20" s="26">
        <f t="shared" si="98"/>
        <v>0</v>
      </c>
      <c r="FU20" s="26">
        <f t="shared" si="98"/>
        <v>0</v>
      </c>
      <c r="FV20" s="26">
        <f t="shared" si="98"/>
        <v>0</v>
      </c>
      <c r="FW20" s="26">
        <f t="shared" si="98"/>
        <v>0</v>
      </c>
      <c r="FX20" s="26">
        <f t="shared" si="98"/>
        <v>0</v>
      </c>
      <c r="FY20" s="26">
        <f t="shared" si="98"/>
        <v>0</v>
      </c>
      <c r="FZ20" s="26">
        <f t="shared" si="98"/>
        <v>0</v>
      </c>
      <c r="GA20" s="26">
        <f t="shared" si="98"/>
        <v>0</v>
      </c>
      <c r="GB20" s="26">
        <f t="shared" si="98"/>
        <v>0</v>
      </c>
      <c r="GC20" s="26">
        <f t="shared" si="98"/>
        <v>0</v>
      </c>
      <c r="GD20" s="26">
        <f t="shared" si="98"/>
        <v>0</v>
      </c>
      <c r="GE20" s="26">
        <f t="shared" si="98"/>
        <v>0</v>
      </c>
      <c r="GF20" s="26">
        <f t="shared" si="98"/>
        <v>0</v>
      </c>
      <c r="GG20" s="26">
        <f t="shared" si="98"/>
        <v>0</v>
      </c>
      <c r="GH20" s="26">
        <f t="shared" si="98"/>
        <v>0</v>
      </c>
      <c r="GI20" s="26">
        <f t="shared" si="98"/>
        <v>0</v>
      </c>
      <c r="GJ20" s="26">
        <f t="shared" si="98"/>
        <v>0</v>
      </c>
      <c r="GK20" s="26">
        <f t="shared" si="98"/>
        <v>0</v>
      </c>
      <c r="GL20" s="26">
        <f t="shared" si="98"/>
        <v>0</v>
      </c>
      <c r="GM20" s="26">
        <f t="shared" si="98"/>
        <v>0</v>
      </c>
      <c r="GN20" s="26">
        <f t="shared" si="98"/>
        <v>0</v>
      </c>
      <c r="GO20" s="26">
        <f t="shared" ref="GO20:HT20" si="99">GO18-GN18</f>
        <v>0</v>
      </c>
      <c r="GP20" s="26">
        <f t="shared" si="99"/>
        <v>0</v>
      </c>
      <c r="GQ20" s="26">
        <f t="shared" si="99"/>
        <v>0</v>
      </c>
      <c r="GR20" s="26">
        <f t="shared" si="99"/>
        <v>0</v>
      </c>
      <c r="GS20" s="26">
        <f t="shared" si="99"/>
        <v>0</v>
      </c>
      <c r="GT20" s="26">
        <f t="shared" si="99"/>
        <v>0</v>
      </c>
      <c r="GU20" s="26">
        <f t="shared" si="99"/>
        <v>0</v>
      </c>
      <c r="GV20" s="26">
        <f t="shared" si="99"/>
        <v>0</v>
      </c>
      <c r="GW20" s="26">
        <f t="shared" si="99"/>
        <v>0</v>
      </c>
      <c r="GX20" s="26">
        <f t="shared" si="99"/>
        <v>0</v>
      </c>
      <c r="GY20" s="26">
        <f t="shared" si="99"/>
        <v>0</v>
      </c>
      <c r="GZ20" s="26">
        <f t="shared" si="99"/>
        <v>0</v>
      </c>
      <c r="HA20" s="26">
        <f t="shared" si="99"/>
        <v>0</v>
      </c>
      <c r="HB20" s="26">
        <f t="shared" si="99"/>
        <v>0</v>
      </c>
      <c r="HC20" s="26">
        <f t="shared" si="99"/>
        <v>0</v>
      </c>
      <c r="HD20" s="26">
        <f t="shared" si="99"/>
        <v>0</v>
      </c>
      <c r="HE20" s="26">
        <f t="shared" si="99"/>
        <v>0</v>
      </c>
      <c r="HF20" s="26">
        <f t="shared" si="99"/>
        <v>0</v>
      </c>
      <c r="HG20" s="26">
        <f t="shared" si="99"/>
        <v>0</v>
      </c>
      <c r="HH20" s="26">
        <f t="shared" si="99"/>
        <v>0</v>
      </c>
      <c r="HI20" s="26">
        <f t="shared" si="99"/>
        <v>0</v>
      </c>
      <c r="HJ20" s="26">
        <f t="shared" si="99"/>
        <v>0</v>
      </c>
      <c r="HK20" s="26">
        <f t="shared" si="99"/>
        <v>0</v>
      </c>
      <c r="HL20" s="26">
        <f t="shared" si="99"/>
        <v>0</v>
      </c>
      <c r="HM20" s="26">
        <f t="shared" si="99"/>
        <v>0</v>
      </c>
      <c r="HN20" s="26">
        <f t="shared" si="99"/>
        <v>0</v>
      </c>
      <c r="HO20" s="26">
        <f t="shared" si="99"/>
        <v>0</v>
      </c>
      <c r="HP20" s="26">
        <f t="shared" si="99"/>
        <v>0</v>
      </c>
      <c r="HQ20" s="26">
        <f t="shared" si="99"/>
        <v>0</v>
      </c>
      <c r="HR20" s="26">
        <f t="shared" si="99"/>
        <v>0</v>
      </c>
      <c r="HS20" s="26">
        <f t="shared" si="99"/>
        <v>0</v>
      </c>
      <c r="HT20" s="26">
        <f t="shared" si="99"/>
        <v>0</v>
      </c>
      <c r="HU20" s="26">
        <f t="shared" ref="HU20:IG20" si="100">HU18-HT18</f>
        <v>0</v>
      </c>
      <c r="HV20" s="26">
        <f t="shared" si="100"/>
        <v>0</v>
      </c>
      <c r="HW20" s="26">
        <f t="shared" si="100"/>
        <v>0</v>
      </c>
      <c r="HX20" s="26">
        <f t="shared" si="100"/>
        <v>0</v>
      </c>
      <c r="HY20" s="26">
        <f t="shared" si="100"/>
        <v>0</v>
      </c>
      <c r="HZ20" s="26">
        <f t="shared" si="100"/>
        <v>0</v>
      </c>
      <c r="IA20" s="26">
        <f t="shared" si="100"/>
        <v>0</v>
      </c>
      <c r="IB20" s="26">
        <f t="shared" si="100"/>
        <v>0</v>
      </c>
      <c r="IC20" s="26">
        <f t="shared" si="100"/>
        <v>0</v>
      </c>
      <c r="ID20" s="26">
        <f t="shared" si="100"/>
        <v>0</v>
      </c>
      <c r="IE20" s="26">
        <f t="shared" si="100"/>
        <v>0</v>
      </c>
      <c r="IF20" s="26">
        <f t="shared" si="100"/>
        <v>0</v>
      </c>
      <c r="IG20" s="26">
        <f t="shared" si="100"/>
        <v>0</v>
      </c>
    </row>
    <row r="21" spans="2:241" ht="5" customHeight="1" thickBot="1"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</row>
    <row r="22" spans="2:241" s="48" customFormat="1" ht="19">
      <c r="B22" s="46" t="s">
        <v>75</v>
      </c>
      <c r="C22" s="47"/>
      <c r="D22" s="46"/>
      <c r="E22" s="46">
        <v>4</v>
      </c>
      <c r="F22" s="46">
        <v>6</v>
      </c>
      <c r="G22" s="46">
        <v>9</v>
      </c>
      <c r="H22" s="46">
        <v>13</v>
      </c>
      <c r="I22" s="46">
        <v>21</v>
      </c>
      <c r="J22" s="46">
        <v>30</v>
      </c>
      <c r="K22" s="46">
        <v>39</v>
      </c>
      <c r="L22" s="46">
        <v>41</v>
      </c>
      <c r="M22" s="46">
        <v>59</v>
      </c>
      <c r="N22" s="46">
        <v>78</v>
      </c>
      <c r="O22" s="46">
        <v>112</v>
      </c>
      <c r="P22" s="46">
        <v>169</v>
      </c>
      <c r="Q22" s="46">
        <v>245</v>
      </c>
      <c r="R22" s="46">
        <v>331</v>
      </c>
      <c r="S22" s="46">
        <v>448</v>
      </c>
      <c r="T22" s="46">
        <v>642</v>
      </c>
      <c r="U22" s="46">
        <v>785</v>
      </c>
      <c r="V22" s="46">
        <v>1020</v>
      </c>
      <c r="W22" s="46">
        <v>1280</v>
      </c>
      <c r="X22" s="46">
        <v>1600</v>
      </c>
      <c r="Y22" s="46">
        <v>2060</v>
      </c>
      <c r="Z22" s="46">
        <v>2362</v>
      </c>
      <c r="AA22" s="46">
        <v>2995</v>
      </c>
      <c r="AB22" s="46">
        <v>3544</v>
      </c>
      <c r="AC22" s="46">
        <v>4268</v>
      </c>
      <c r="AD22" s="46">
        <v>5170</v>
      </c>
      <c r="AE22" s="46">
        <v>5962</v>
      </c>
      <c r="AF22" s="46">
        <v>6408</v>
      </c>
      <c r="AG22" s="46">
        <v>7443</v>
      </c>
      <c r="AH22" s="46">
        <v>8251</v>
      </c>
      <c r="AI22" s="46">
        <v>9034</v>
      </c>
      <c r="AJ22" s="46">
        <v>9886</v>
      </c>
      <c r="AK22" s="46">
        <v>10524</v>
      </c>
      <c r="AL22" s="46">
        <v>11278</v>
      </c>
      <c r="AM22" s="46">
        <v>11730</v>
      </c>
      <c r="AN22" s="46">
        <v>12442</v>
      </c>
      <c r="AO22" s="46">
        <v>13141</v>
      </c>
      <c r="AP22" s="46">
        <v>13956</v>
      </c>
      <c r="AQ22" s="46">
        <v>15472</v>
      </c>
      <c r="AR22" s="46">
        <v>15987</v>
      </c>
      <c r="AS22" s="46">
        <v>16585</v>
      </c>
      <c r="AT22" s="46">
        <v>16934</v>
      </c>
      <c r="AU22" s="46">
        <v>17448</v>
      </c>
      <c r="AV22" s="46">
        <v>18091</v>
      </c>
      <c r="AW22" s="46">
        <v>18841</v>
      </c>
      <c r="AX22" s="46">
        <v>19022</v>
      </c>
      <c r="AY22" s="46">
        <v>19685</v>
      </c>
      <c r="AZ22" s="46">
        <v>20206</v>
      </c>
      <c r="BA22" s="46">
        <v>20863</v>
      </c>
      <c r="BB22" s="46">
        <v>21379</v>
      </c>
      <c r="BC22" s="46">
        <v>21982</v>
      </c>
      <c r="BD22" s="46">
        <v>22353</v>
      </c>
      <c r="BE22" s="46">
        <v>22797</v>
      </c>
      <c r="BF22" s="46">
        <v>23271</v>
      </c>
      <c r="BG22" s="46">
        <v>23683</v>
      </c>
      <c r="BH22" s="46">
        <v>23846</v>
      </c>
      <c r="BI22" s="46">
        <v>24141</v>
      </c>
      <c r="BJ22" s="46">
        <v>24324</v>
      </c>
      <c r="BK22" s="46">
        <v>24692</v>
      </c>
      <c r="BL22" s="46">
        <v>24987</v>
      </c>
      <c r="BM22" s="46">
        <v>25190</v>
      </c>
      <c r="BN22" s="46">
        <v>25282</v>
      </c>
      <c r="BO22" s="46">
        <v>25524</v>
      </c>
      <c r="BP22" s="46">
        <v>25702</v>
      </c>
      <c r="BQ22" s="46">
        <v>26182</v>
      </c>
      <c r="BR22" s="46">
        <v>26715</v>
      </c>
      <c r="BS22" s="46">
        <v>27268</v>
      </c>
      <c r="BT22" s="46">
        <v>27406</v>
      </c>
      <c r="BU22" s="46">
        <v>27581</v>
      </c>
      <c r="BV22" s="46">
        <v>27679</v>
      </c>
      <c r="BW22" s="46">
        <v>27913</v>
      </c>
      <c r="BX22" s="46">
        <v>28132</v>
      </c>
      <c r="BY22" s="46">
        <v>28319</v>
      </c>
      <c r="BZ22" s="46">
        <v>28583</v>
      </c>
      <c r="CA22" s="46">
        <v>28810</v>
      </c>
      <c r="CB22" s="46">
        <v>29036</v>
      </c>
      <c r="CC22" s="46">
        <v>29209</v>
      </c>
      <c r="CD22" s="46">
        <v>29432</v>
      </c>
      <c r="CE22" s="46">
        <v>29660</v>
      </c>
      <c r="CF22" s="46">
        <v>29912</v>
      </c>
      <c r="CG22" s="46">
        <v>30200</v>
      </c>
      <c r="CH22" s="46">
        <v>30471</v>
      </c>
      <c r="CI22" s="46">
        <v>30623</v>
      </c>
      <c r="CJ22" s="46">
        <v>30788</v>
      </c>
      <c r="CK22" s="46">
        <v>31007</v>
      </c>
      <c r="CL22" s="46">
        <v>31292</v>
      </c>
      <c r="CM22" s="46">
        <v>31596</v>
      </c>
      <c r="CN22" s="46">
        <v>31946</v>
      </c>
      <c r="CO22" s="46">
        <v>32203</v>
      </c>
      <c r="CP22" s="46">
        <v>32500</v>
      </c>
      <c r="CQ22" s="46">
        <v>32700</v>
      </c>
      <c r="CR22" s="46">
        <v>32895</v>
      </c>
      <c r="CS22" s="46">
        <v>33261</v>
      </c>
      <c r="CT22" s="46">
        <v>33592</v>
      </c>
      <c r="CU22" s="46">
        <v>33969</v>
      </c>
      <c r="CV22" s="46">
        <v>34351</v>
      </c>
      <c r="CW22" s="46">
        <v>34693</v>
      </c>
      <c r="CX22" s="46">
        <v>34885</v>
      </c>
      <c r="CY22" s="46">
        <v>35306</v>
      </c>
      <c r="CZ22" s="46">
        <v>35600</v>
      </c>
      <c r="DA22" s="46">
        <v>35910</v>
      </c>
      <c r="DB22" s="46">
        <v>36180</v>
      </c>
      <c r="DC22" s="46">
        <v>36463</v>
      </c>
      <c r="DD22" s="46">
        <v>36690</v>
      </c>
      <c r="DE22" s="46">
        <v>37036</v>
      </c>
      <c r="DF22" s="46">
        <v>37336</v>
      </c>
      <c r="DG22" s="46">
        <v>37672</v>
      </c>
      <c r="DH22" s="46">
        <v>38089</v>
      </c>
      <c r="DI22" s="46">
        <v>38464</v>
      </c>
      <c r="DJ22" s="46">
        <v>38841</v>
      </c>
      <c r="DK22" s="46">
        <v>39133</v>
      </c>
      <c r="DL22" s="46">
        <v>39392</v>
      </c>
      <c r="DM22" s="46">
        <v>39737</v>
      </c>
      <c r="DN22" s="46">
        <v>40104</v>
      </c>
      <c r="DO22" s="46">
        <v>40415</v>
      </c>
      <c r="DP22" s="46">
        <v>40866</v>
      </c>
      <c r="DQ22" s="46">
        <v>41189</v>
      </c>
      <c r="DR22" s="46">
        <v>41646</v>
      </c>
      <c r="DS22" s="46">
        <v>41912</v>
      </c>
      <c r="DT22" s="46">
        <v>42141</v>
      </c>
      <c r="DU22" s="46">
        <v>42454</v>
      </c>
      <c r="DV22" s="46">
        <v>42782</v>
      </c>
      <c r="DW22" s="46">
        <v>43156</v>
      </c>
      <c r="DX22" s="46">
        <v>43569</v>
      </c>
      <c r="DY22" s="46">
        <v>43897</v>
      </c>
      <c r="DZ22" s="46">
        <v>44129</v>
      </c>
      <c r="EA22" s="46">
        <v>44416</v>
      </c>
      <c r="EB22" s="46">
        <v>44859</v>
      </c>
      <c r="EC22" s="46">
        <v>45277</v>
      </c>
      <c r="ED22" s="46">
        <v>45679</v>
      </c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2:241">
      <c r="B23" s="33" t="s">
        <v>69</v>
      </c>
      <c r="D23" s="33"/>
      <c r="E23" s="33" t="s">
        <v>63</v>
      </c>
      <c r="F23" s="33">
        <f t="shared" ref="F23:AK23" si="101">(F22/E22)-1</f>
        <v>0.5</v>
      </c>
      <c r="G23" s="33">
        <f t="shared" si="101"/>
        <v>0.5</v>
      </c>
      <c r="H23" s="33">
        <f t="shared" si="101"/>
        <v>0.44444444444444442</v>
      </c>
      <c r="I23" s="33">
        <f t="shared" si="101"/>
        <v>0.61538461538461542</v>
      </c>
      <c r="J23" s="33">
        <f t="shared" si="101"/>
        <v>0.4285714285714286</v>
      </c>
      <c r="K23" s="33">
        <f t="shared" si="101"/>
        <v>0.30000000000000004</v>
      </c>
      <c r="L23" s="33">
        <f t="shared" si="101"/>
        <v>5.1282051282051322E-2</v>
      </c>
      <c r="M23" s="33">
        <f t="shared" si="101"/>
        <v>0.43902439024390238</v>
      </c>
      <c r="N23" s="33">
        <f t="shared" si="101"/>
        <v>0.32203389830508478</v>
      </c>
      <c r="O23" s="33">
        <f t="shared" si="101"/>
        <v>0.4358974358974359</v>
      </c>
      <c r="P23" s="33">
        <f t="shared" si="101"/>
        <v>0.5089285714285714</v>
      </c>
      <c r="Q23" s="33">
        <f t="shared" si="101"/>
        <v>0.4497041420118344</v>
      </c>
      <c r="R23" s="33">
        <f t="shared" si="101"/>
        <v>0.3510204081632653</v>
      </c>
      <c r="S23" s="33">
        <f t="shared" si="101"/>
        <v>0.3534743202416919</v>
      </c>
      <c r="T23" s="33">
        <f t="shared" si="101"/>
        <v>0.43303571428571419</v>
      </c>
      <c r="U23" s="33">
        <f t="shared" si="101"/>
        <v>0.22274143302180693</v>
      </c>
      <c r="V23" s="33">
        <f t="shared" si="101"/>
        <v>0.2993630573248407</v>
      </c>
      <c r="W23" s="33">
        <f t="shared" si="101"/>
        <v>0.25490196078431371</v>
      </c>
      <c r="X23" s="33">
        <f t="shared" si="101"/>
        <v>0.25</v>
      </c>
      <c r="Y23" s="33">
        <f t="shared" si="101"/>
        <v>0.28750000000000009</v>
      </c>
      <c r="Z23" s="33">
        <f t="shared" si="101"/>
        <v>0.14660194174757279</v>
      </c>
      <c r="AA23" s="33">
        <f t="shared" si="101"/>
        <v>0.26799322607959364</v>
      </c>
      <c r="AB23" s="33">
        <f t="shared" si="101"/>
        <v>0.18330550918196997</v>
      </c>
      <c r="AC23" s="33">
        <f t="shared" si="101"/>
        <v>0.20428893905191869</v>
      </c>
      <c r="AD23" s="33">
        <f t="shared" si="101"/>
        <v>0.21134020618556693</v>
      </c>
      <c r="AE23" s="33">
        <f t="shared" si="101"/>
        <v>0.15319148936170213</v>
      </c>
      <c r="AF23" s="33">
        <f t="shared" si="101"/>
        <v>7.4807111707480667E-2</v>
      </c>
      <c r="AG23" s="33">
        <f t="shared" si="101"/>
        <v>0.16151685393258419</v>
      </c>
      <c r="AH23" s="33">
        <f t="shared" si="101"/>
        <v>0.10855837699852211</v>
      </c>
      <c r="AI23" s="33">
        <f t="shared" si="101"/>
        <v>9.4897588171130698E-2</v>
      </c>
      <c r="AJ23" s="33">
        <f t="shared" si="101"/>
        <v>9.4310382997564668E-2</v>
      </c>
      <c r="AK23" s="33">
        <f t="shared" si="101"/>
        <v>6.45357070604895E-2</v>
      </c>
      <c r="AL23" s="33">
        <f t="shared" ref="AL23:BQ23" si="102">(AL22/AK22)-1</f>
        <v>7.1645762067654939E-2</v>
      </c>
      <c r="AM23" s="33">
        <f t="shared" si="102"/>
        <v>4.007802801915239E-2</v>
      </c>
      <c r="AN23" s="33">
        <f t="shared" si="102"/>
        <v>6.0699062233589007E-2</v>
      </c>
      <c r="AO23" s="33">
        <f t="shared" si="102"/>
        <v>5.6180678347532487E-2</v>
      </c>
      <c r="AP23" s="33">
        <f t="shared" si="102"/>
        <v>6.2019633209040359E-2</v>
      </c>
      <c r="AQ23" s="33">
        <f t="shared" si="102"/>
        <v>0.10862711378618517</v>
      </c>
      <c r="AR23" s="33">
        <f t="shared" si="102"/>
        <v>3.3285935884177942E-2</v>
      </c>
      <c r="AS23" s="33">
        <f t="shared" si="102"/>
        <v>3.7405391880903194E-2</v>
      </c>
      <c r="AT23" s="33">
        <f t="shared" si="102"/>
        <v>2.1043111245101054E-2</v>
      </c>
      <c r="AU23" s="33">
        <f t="shared" si="102"/>
        <v>3.0353135703318657E-2</v>
      </c>
      <c r="AV23" s="33">
        <f t="shared" si="102"/>
        <v>3.6852361302154968E-2</v>
      </c>
      <c r="AW23" s="33">
        <f t="shared" si="102"/>
        <v>4.1457078105135103E-2</v>
      </c>
      <c r="AX23" s="33">
        <f t="shared" si="102"/>
        <v>9.6067087734197365E-3</v>
      </c>
      <c r="AY23" s="33">
        <f t="shared" si="102"/>
        <v>3.4854379139943159E-2</v>
      </c>
      <c r="AZ23" s="33">
        <f t="shared" si="102"/>
        <v>2.6466852933705765E-2</v>
      </c>
      <c r="BA23" s="33">
        <f t="shared" si="102"/>
        <v>3.2515094526378352E-2</v>
      </c>
      <c r="BB23" s="33">
        <f t="shared" si="102"/>
        <v>2.4732780520538844E-2</v>
      </c>
      <c r="BC23" s="33">
        <f t="shared" si="102"/>
        <v>2.8205248140698913E-2</v>
      </c>
      <c r="BD23" s="33">
        <f t="shared" si="102"/>
        <v>1.6877445182422068E-2</v>
      </c>
      <c r="BE23" s="33">
        <f t="shared" si="102"/>
        <v>1.9863105623406208E-2</v>
      </c>
      <c r="BF23" s="33">
        <f t="shared" si="102"/>
        <v>2.0792209501250269E-2</v>
      </c>
      <c r="BG23" s="33">
        <f t="shared" si="102"/>
        <v>1.7704439001332117E-2</v>
      </c>
      <c r="BH23" s="33">
        <f t="shared" si="102"/>
        <v>6.8825739982265599E-3</v>
      </c>
      <c r="BI23" s="33">
        <f t="shared" si="102"/>
        <v>1.2371047555145509E-2</v>
      </c>
      <c r="BJ23" s="33">
        <f t="shared" si="102"/>
        <v>7.5804647694792671E-3</v>
      </c>
      <c r="BK23" s="33">
        <f t="shared" si="102"/>
        <v>1.5129090610096929E-2</v>
      </c>
      <c r="BL23" s="33">
        <f t="shared" si="102"/>
        <v>1.1947189373076261E-2</v>
      </c>
      <c r="BM23" s="33">
        <f t="shared" si="102"/>
        <v>8.1242245967902971E-3</v>
      </c>
      <c r="BN23" s="33">
        <f t="shared" si="102"/>
        <v>3.6522429535530421E-3</v>
      </c>
      <c r="BO23" s="33">
        <f t="shared" si="102"/>
        <v>9.5720275294675083E-3</v>
      </c>
      <c r="BP23" s="33">
        <f t="shared" si="102"/>
        <v>6.9738285535183575E-3</v>
      </c>
      <c r="BQ23" s="33">
        <f t="shared" si="102"/>
        <v>1.8675589448291952E-2</v>
      </c>
      <c r="BR23" s="33">
        <f t="shared" ref="BR23:CC23" si="103">(BR22/BQ22)-1</f>
        <v>2.0357497517378365E-2</v>
      </c>
      <c r="BS23" s="33">
        <f t="shared" si="103"/>
        <v>2.0699981283922808E-2</v>
      </c>
      <c r="BT23" s="33">
        <f t="shared" si="103"/>
        <v>5.0608772187179518E-3</v>
      </c>
      <c r="BU23" s="33">
        <f t="shared" si="103"/>
        <v>6.3854630372910393E-3</v>
      </c>
      <c r="BV23" s="33">
        <f t="shared" si="103"/>
        <v>3.5531706609621683E-3</v>
      </c>
      <c r="BW23" s="33">
        <f t="shared" si="103"/>
        <v>8.4540626467719537E-3</v>
      </c>
      <c r="BX23" s="33">
        <f t="shared" si="103"/>
        <v>7.8458066134059479E-3</v>
      </c>
      <c r="BY23" s="33">
        <f t="shared" si="103"/>
        <v>6.647234466088392E-3</v>
      </c>
      <c r="BZ23" s="33">
        <f t="shared" si="103"/>
        <v>9.3223630777923283E-3</v>
      </c>
      <c r="CA23" s="33">
        <f t="shared" si="103"/>
        <v>7.9417835776509627E-3</v>
      </c>
      <c r="CB23" s="33">
        <f t="shared" si="103"/>
        <v>7.8444984380423577E-3</v>
      </c>
      <c r="CC23" s="33">
        <f t="shared" si="103"/>
        <v>5.958120953299284E-3</v>
      </c>
      <c r="CD23" s="33">
        <f t="shared" ref="CD23:CV23" si="104">(CD22/CC22)-1</f>
        <v>7.6346331610119833E-3</v>
      </c>
      <c r="CE23" s="33">
        <f t="shared" si="104"/>
        <v>7.7466702908399743E-3</v>
      </c>
      <c r="CF23" s="33">
        <f t="shared" si="104"/>
        <v>8.496291301416159E-3</v>
      </c>
      <c r="CG23" s="33">
        <f t="shared" si="104"/>
        <v>9.6282428456806457E-3</v>
      </c>
      <c r="CH23" s="33">
        <f t="shared" si="104"/>
        <v>8.9735099337748814E-3</v>
      </c>
      <c r="CI23" s="33">
        <f t="shared" si="104"/>
        <v>4.988349578287643E-3</v>
      </c>
      <c r="CJ23" s="33">
        <f t="shared" si="104"/>
        <v>5.3881069784149638E-3</v>
      </c>
      <c r="CK23" s="33">
        <f t="shared" si="104"/>
        <v>7.113160971807142E-3</v>
      </c>
      <c r="CL23" s="33">
        <f t="shared" si="104"/>
        <v>9.1914728932176448E-3</v>
      </c>
      <c r="CM23" s="33">
        <f t="shared" si="104"/>
        <v>9.71494311645138E-3</v>
      </c>
      <c r="CN23" s="33">
        <f t="shared" si="104"/>
        <v>1.1077351563488991E-2</v>
      </c>
      <c r="CO23" s="33">
        <f t="shared" si="104"/>
        <v>8.0448256432730236E-3</v>
      </c>
      <c r="CP23" s="33">
        <f t="shared" si="104"/>
        <v>9.222743222681018E-3</v>
      </c>
      <c r="CQ23" s="33">
        <f t="shared" si="104"/>
        <v>6.1538461538461764E-3</v>
      </c>
      <c r="CR23" s="33">
        <f t="shared" si="104"/>
        <v>5.9633027522936199E-3</v>
      </c>
      <c r="CS23" s="33">
        <f t="shared" si="104"/>
        <v>1.1126310989512112E-2</v>
      </c>
      <c r="CT23" s="33">
        <f t="shared" si="104"/>
        <v>9.9515949610655685E-3</v>
      </c>
      <c r="CU23" s="33">
        <f t="shared" si="104"/>
        <v>1.1222910216718285E-2</v>
      </c>
      <c r="CV23" s="33">
        <f t="shared" si="104"/>
        <v>1.1245547410874579E-2</v>
      </c>
      <c r="CW23" s="33">
        <f t="shared" ref="CW23:EB23" si="105">(CW22/CV22)-1</f>
        <v>9.956042036622037E-3</v>
      </c>
      <c r="CX23" s="33">
        <f t="shared" si="105"/>
        <v>5.5342576312225056E-3</v>
      </c>
      <c r="CY23" s="33">
        <f t="shared" si="105"/>
        <v>1.2068224165113994E-2</v>
      </c>
      <c r="CZ23" s="33">
        <f t="shared" si="105"/>
        <v>8.3271965105080614E-3</v>
      </c>
      <c r="DA23" s="33">
        <f t="shared" si="105"/>
        <v>8.7078651685392749E-3</v>
      </c>
      <c r="DB23" s="33">
        <f t="shared" si="105"/>
        <v>7.5187969924812581E-3</v>
      </c>
      <c r="DC23" s="33">
        <f t="shared" si="105"/>
        <v>7.8220011055831762E-3</v>
      </c>
      <c r="DD23" s="33">
        <f t="shared" si="105"/>
        <v>6.2254888517125906E-3</v>
      </c>
      <c r="DE23" s="33">
        <f t="shared" si="105"/>
        <v>9.4303624965930144E-3</v>
      </c>
      <c r="DF23" s="33">
        <f t="shared" si="105"/>
        <v>8.1002268063505856E-3</v>
      </c>
      <c r="DG23" s="33">
        <f t="shared" si="105"/>
        <v>8.9993571887723167E-3</v>
      </c>
      <c r="DH23" s="33">
        <f t="shared" si="105"/>
        <v>1.1069229135697523E-2</v>
      </c>
      <c r="DI23" s="33">
        <f t="shared" si="105"/>
        <v>9.8453621780567602E-3</v>
      </c>
      <c r="DJ23" s="33">
        <f t="shared" si="105"/>
        <v>9.8013727121464278E-3</v>
      </c>
      <c r="DK23" s="33">
        <f t="shared" si="105"/>
        <v>7.5178290981179341E-3</v>
      </c>
      <c r="DL23" s="33">
        <f t="shared" si="105"/>
        <v>6.6184550123935537E-3</v>
      </c>
      <c r="DM23" s="33">
        <f t="shared" si="105"/>
        <v>8.7581234768481231E-3</v>
      </c>
      <c r="DN23" s="33">
        <f t="shared" si="105"/>
        <v>9.2357248911594247E-3</v>
      </c>
      <c r="DO23" s="33">
        <f t="shared" si="105"/>
        <v>7.7548374227009997E-3</v>
      </c>
      <c r="DP23" s="33">
        <f t="shared" si="105"/>
        <v>1.1159223060744683E-2</v>
      </c>
      <c r="DQ23" s="33">
        <f t="shared" si="105"/>
        <v>7.9038809768512408E-3</v>
      </c>
      <c r="DR23" s="33">
        <f t="shared" si="105"/>
        <v>1.1095195319138496E-2</v>
      </c>
      <c r="DS23" s="33">
        <f t="shared" si="105"/>
        <v>6.3871680353455584E-3</v>
      </c>
      <c r="DT23" s="33">
        <f t="shared" si="105"/>
        <v>5.4638289749953106E-3</v>
      </c>
      <c r="DU23" s="33">
        <f t="shared" si="105"/>
        <v>7.4274459552454708E-3</v>
      </c>
      <c r="DV23" s="33">
        <f t="shared" si="105"/>
        <v>7.726009327742922E-3</v>
      </c>
      <c r="DW23" s="33">
        <f t="shared" si="105"/>
        <v>8.7419942966668884E-3</v>
      </c>
      <c r="DX23" s="33">
        <f t="shared" si="105"/>
        <v>9.5699323384930146E-3</v>
      </c>
      <c r="DY23" s="33">
        <f t="shared" si="105"/>
        <v>7.5282884619798374E-3</v>
      </c>
      <c r="DZ23" s="33">
        <f t="shared" si="105"/>
        <v>5.2850992095132554E-3</v>
      </c>
      <c r="EA23" s="33">
        <f t="shared" si="105"/>
        <v>6.5036597248975259E-3</v>
      </c>
      <c r="EB23" s="33">
        <f t="shared" si="105"/>
        <v>9.9738832853026871E-3</v>
      </c>
      <c r="EC23" s="33">
        <f t="shared" ref="EC23:FH23" si="106">(EC22/EB22)-1</f>
        <v>9.3180855569674481E-3</v>
      </c>
      <c r="ED23" s="33">
        <f t="shared" si="106"/>
        <v>8.8786801245666069E-3</v>
      </c>
      <c r="EE23" s="33">
        <f t="shared" si="106"/>
        <v>-1</v>
      </c>
      <c r="EF23" s="33" t="e">
        <f t="shared" si="106"/>
        <v>#DIV/0!</v>
      </c>
      <c r="EG23" s="33" t="e">
        <f t="shared" si="106"/>
        <v>#DIV/0!</v>
      </c>
      <c r="EH23" s="33" t="e">
        <f t="shared" si="106"/>
        <v>#DIV/0!</v>
      </c>
      <c r="EI23" s="33" t="e">
        <f t="shared" si="106"/>
        <v>#DIV/0!</v>
      </c>
      <c r="EJ23" s="33" t="e">
        <f t="shared" si="106"/>
        <v>#DIV/0!</v>
      </c>
      <c r="EK23" s="33" t="e">
        <f t="shared" si="106"/>
        <v>#DIV/0!</v>
      </c>
      <c r="EL23" s="33" t="e">
        <f t="shared" si="106"/>
        <v>#DIV/0!</v>
      </c>
      <c r="EM23" s="33" t="e">
        <f t="shared" si="106"/>
        <v>#DIV/0!</v>
      </c>
      <c r="EN23" s="33" t="e">
        <f t="shared" si="106"/>
        <v>#DIV/0!</v>
      </c>
      <c r="EO23" s="33" t="e">
        <f t="shared" si="106"/>
        <v>#DIV/0!</v>
      </c>
      <c r="EP23" s="33" t="e">
        <f t="shared" si="106"/>
        <v>#DIV/0!</v>
      </c>
      <c r="EQ23" s="33" t="e">
        <f t="shared" si="106"/>
        <v>#DIV/0!</v>
      </c>
      <c r="ER23" s="33" t="e">
        <f t="shared" si="106"/>
        <v>#DIV/0!</v>
      </c>
      <c r="ES23" s="33" t="e">
        <f t="shared" si="106"/>
        <v>#DIV/0!</v>
      </c>
      <c r="ET23" s="33" t="e">
        <f t="shared" si="106"/>
        <v>#DIV/0!</v>
      </c>
      <c r="EU23" s="33" t="e">
        <f t="shared" si="106"/>
        <v>#DIV/0!</v>
      </c>
      <c r="EV23" s="33" t="e">
        <f t="shared" si="106"/>
        <v>#DIV/0!</v>
      </c>
      <c r="EW23" s="33" t="e">
        <f t="shared" si="106"/>
        <v>#DIV/0!</v>
      </c>
      <c r="EX23" s="33" t="e">
        <f t="shared" si="106"/>
        <v>#DIV/0!</v>
      </c>
      <c r="EY23" s="33" t="e">
        <f t="shared" si="106"/>
        <v>#DIV/0!</v>
      </c>
      <c r="EZ23" s="33" t="e">
        <f t="shared" si="106"/>
        <v>#DIV/0!</v>
      </c>
      <c r="FA23" s="33" t="e">
        <f t="shared" si="106"/>
        <v>#DIV/0!</v>
      </c>
      <c r="FB23" s="33" t="e">
        <f t="shared" si="106"/>
        <v>#DIV/0!</v>
      </c>
      <c r="FC23" s="33" t="e">
        <f t="shared" si="106"/>
        <v>#DIV/0!</v>
      </c>
      <c r="FD23" s="33" t="e">
        <f t="shared" si="106"/>
        <v>#DIV/0!</v>
      </c>
      <c r="FE23" s="33" t="e">
        <f t="shared" si="106"/>
        <v>#DIV/0!</v>
      </c>
      <c r="FF23" s="33" t="e">
        <f t="shared" si="106"/>
        <v>#DIV/0!</v>
      </c>
      <c r="FG23" s="33" t="e">
        <f t="shared" si="106"/>
        <v>#DIV/0!</v>
      </c>
      <c r="FH23" s="33" t="e">
        <f t="shared" si="106"/>
        <v>#DIV/0!</v>
      </c>
      <c r="FI23" s="33" t="e">
        <f t="shared" ref="FI23:GN23" si="107">(FI22/FH22)-1</f>
        <v>#DIV/0!</v>
      </c>
      <c r="FJ23" s="33" t="e">
        <f t="shared" si="107"/>
        <v>#DIV/0!</v>
      </c>
      <c r="FK23" s="33" t="e">
        <f t="shared" si="107"/>
        <v>#DIV/0!</v>
      </c>
      <c r="FL23" s="33" t="e">
        <f t="shared" si="107"/>
        <v>#DIV/0!</v>
      </c>
      <c r="FM23" s="33" t="e">
        <f t="shared" si="107"/>
        <v>#DIV/0!</v>
      </c>
      <c r="FN23" s="33" t="e">
        <f t="shared" si="107"/>
        <v>#DIV/0!</v>
      </c>
      <c r="FO23" s="33" t="e">
        <f t="shared" si="107"/>
        <v>#DIV/0!</v>
      </c>
      <c r="FP23" s="33" t="e">
        <f t="shared" si="107"/>
        <v>#DIV/0!</v>
      </c>
      <c r="FQ23" s="33" t="e">
        <f t="shared" si="107"/>
        <v>#DIV/0!</v>
      </c>
      <c r="FR23" s="33" t="e">
        <f t="shared" si="107"/>
        <v>#DIV/0!</v>
      </c>
      <c r="FS23" s="33" t="e">
        <f t="shared" si="107"/>
        <v>#DIV/0!</v>
      </c>
      <c r="FT23" s="33" t="e">
        <f t="shared" si="107"/>
        <v>#DIV/0!</v>
      </c>
      <c r="FU23" s="33" t="e">
        <f t="shared" si="107"/>
        <v>#DIV/0!</v>
      </c>
      <c r="FV23" s="33" t="e">
        <f t="shared" si="107"/>
        <v>#DIV/0!</v>
      </c>
      <c r="FW23" s="33" t="e">
        <f t="shared" si="107"/>
        <v>#DIV/0!</v>
      </c>
      <c r="FX23" s="33" t="e">
        <f t="shared" si="107"/>
        <v>#DIV/0!</v>
      </c>
      <c r="FY23" s="33" t="e">
        <f t="shared" si="107"/>
        <v>#DIV/0!</v>
      </c>
      <c r="FZ23" s="33" t="e">
        <f t="shared" si="107"/>
        <v>#DIV/0!</v>
      </c>
      <c r="GA23" s="33" t="e">
        <f t="shared" si="107"/>
        <v>#DIV/0!</v>
      </c>
      <c r="GB23" s="33" t="e">
        <f t="shared" si="107"/>
        <v>#DIV/0!</v>
      </c>
      <c r="GC23" s="33" t="e">
        <f t="shared" si="107"/>
        <v>#DIV/0!</v>
      </c>
      <c r="GD23" s="33" t="e">
        <f t="shared" si="107"/>
        <v>#DIV/0!</v>
      </c>
      <c r="GE23" s="33" t="e">
        <f t="shared" si="107"/>
        <v>#DIV/0!</v>
      </c>
      <c r="GF23" s="33" t="e">
        <f t="shared" si="107"/>
        <v>#DIV/0!</v>
      </c>
      <c r="GG23" s="33" t="e">
        <f t="shared" si="107"/>
        <v>#DIV/0!</v>
      </c>
      <c r="GH23" s="33" t="e">
        <f t="shared" si="107"/>
        <v>#DIV/0!</v>
      </c>
      <c r="GI23" s="33" t="e">
        <f t="shared" si="107"/>
        <v>#DIV/0!</v>
      </c>
      <c r="GJ23" s="33" t="e">
        <f t="shared" si="107"/>
        <v>#DIV/0!</v>
      </c>
      <c r="GK23" s="33" t="e">
        <f t="shared" si="107"/>
        <v>#DIV/0!</v>
      </c>
      <c r="GL23" s="33" t="e">
        <f t="shared" si="107"/>
        <v>#DIV/0!</v>
      </c>
      <c r="GM23" s="33" t="e">
        <f t="shared" si="107"/>
        <v>#DIV/0!</v>
      </c>
      <c r="GN23" s="33" t="e">
        <f t="shared" si="107"/>
        <v>#DIV/0!</v>
      </c>
      <c r="GO23" s="33" t="e">
        <f t="shared" ref="GO23:HT23" si="108">(GO22/GN22)-1</f>
        <v>#DIV/0!</v>
      </c>
      <c r="GP23" s="33" t="e">
        <f t="shared" si="108"/>
        <v>#DIV/0!</v>
      </c>
      <c r="GQ23" s="33" t="e">
        <f t="shared" si="108"/>
        <v>#DIV/0!</v>
      </c>
      <c r="GR23" s="33" t="e">
        <f t="shared" si="108"/>
        <v>#DIV/0!</v>
      </c>
      <c r="GS23" s="33" t="e">
        <f t="shared" si="108"/>
        <v>#DIV/0!</v>
      </c>
      <c r="GT23" s="33" t="e">
        <f t="shared" si="108"/>
        <v>#DIV/0!</v>
      </c>
      <c r="GU23" s="33" t="e">
        <f t="shared" si="108"/>
        <v>#DIV/0!</v>
      </c>
      <c r="GV23" s="33" t="e">
        <f t="shared" si="108"/>
        <v>#DIV/0!</v>
      </c>
      <c r="GW23" s="33" t="e">
        <f t="shared" si="108"/>
        <v>#DIV/0!</v>
      </c>
      <c r="GX23" s="33" t="e">
        <f t="shared" si="108"/>
        <v>#DIV/0!</v>
      </c>
      <c r="GY23" s="33" t="e">
        <f t="shared" si="108"/>
        <v>#DIV/0!</v>
      </c>
      <c r="GZ23" s="33" t="e">
        <f t="shared" si="108"/>
        <v>#DIV/0!</v>
      </c>
      <c r="HA23" s="33" t="e">
        <f t="shared" si="108"/>
        <v>#DIV/0!</v>
      </c>
      <c r="HB23" s="33" t="e">
        <f t="shared" si="108"/>
        <v>#DIV/0!</v>
      </c>
      <c r="HC23" s="33" t="e">
        <f t="shared" si="108"/>
        <v>#DIV/0!</v>
      </c>
      <c r="HD23" s="33" t="e">
        <f t="shared" si="108"/>
        <v>#DIV/0!</v>
      </c>
      <c r="HE23" s="33" t="e">
        <f t="shared" si="108"/>
        <v>#DIV/0!</v>
      </c>
      <c r="HF23" s="33" t="e">
        <f t="shared" si="108"/>
        <v>#DIV/0!</v>
      </c>
      <c r="HG23" s="33" t="e">
        <f t="shared" si="108"/>
        <v>#DIV/0!</v>
      </c>
      <c r="HH23" s="33" t="e">
        <f t="shared" si="108"/>
        <v>#DIV/0!</v>
      </c>
      <c r="HI23" s="33" t="e">
        <f t="shared" si="108"/>
        <v>#DIV/0!</v>
      </c>
      <c r="HJ23" s="33" t="e">
        <f t="shared" si="108"/>
        <v>#DIV/0!</v>
      </c>
      <c r="HK23" s="33" t="e">
        <f t="shared" si="108"/>
        <v>#DIV/0!</v>
      </c>
      <c r="HL23" s="33" t="e">
        <f t="shared" si="108"/>
        <v>#DIV/0!</v>
      </c>
      <c r="HM23" s="33" t="e">
        <f t="shared" si="108"/>
        <v>#DIV/0!</v>
      </c>
      <c r="HN23" s="33" t="e">
        <f t="shared" si="108"/>
        <v>#DIV/0!</v>
      </c>
      <c r="HO23" s="33" t="e">
        <f t="shared" si="108"/>
        <v>#DIV/0!</v>
      </c>
      <c r="HP23" s="33" t="e">
        <f t="shared" si="108"/>
        <v>#DIV/0!</v>
      </c>
      <c r="HQ23" s="33" t="e">
        <f t="shared" si="108"/>
        <v>#DIV/0!</v>
      </c>
      <c r="HR23" s="33" t="e">
        <f t="shared" si="108"/>
        <v>#DIV/0!</v>
      </c>
      <c r="HS23" s="33" t="e">
        <f t="shared" si="108"/>
        <v>#DIV/0!</v>
      </c>
      <c r="HT23" s="33" t="e">
        <f t="shared" si="108"/>
        <v>#DIV/0!</v>
      </c>
      <c r="HU23" s="33" t="e">
        <f t="shared" ref="HU23:IZ23" si="109">(HU22/HT22)-1</f>
        <v>#DIV/0!</v>
      </c>
      <c r="HV23" s="33" t="e">
        <f t="shared" si="109"/>
        <v>#DIV/0!</v>
      </c>
      <c r="HW23" s="33" t="e">
        <f t="shared" si="109"/>
        <v>#DIV/0!</v>
      </c>
      <c r="HX23" s="33" t="e">
        <f t="shared" si="109"/>
        <v>#DIV/0!</v>
      </c>
      <c r="HY23" s="33" t="e">
        <f t="shared" si="109"/>
        <v>#DIV/0!</v>
      </c>
      <c r="HZ23" s="33" t="e">
        <f t="shared" si="109"/>
        <v>#DIV/0!</v>
      </c>
      <c r="IA23" s="33" t="e">
        <f t="shared" si="109"/>
        <v>#DIV/0!</v>
      </c>
      <c r="IB23" s="33" t="e">
        <f t="shared" si="109"/>
        <v>#DIV/0!</v>
      </c>
      <c r="IC23" s="33" t="e">
        <f t="shared" si="109"/>
        <v>#DIV/0!</v>
      </c>
      <c r="ID23" s="33" t="e">
        <f t="shared" si="109"/>
        <v>#DIV/0!</v>
      </c>
      <c r="IE23" s="33" t="e">
        <f t="shared" si="109"/>
        <v>#DIV/0!</v>
      </c>
      <c r="IF23" s="33" t="e">
        <f t="shared" si="109"/>
        <v>#DIV/0!</v>
      </c>
      <c r="IG23" s="33" t="e">
        <f t="shared" si="109"/>
        <v>#DIV/0!</v>
      </c>
    </row>
    <row r="24" spans="2:241" ht="17" thickBot="1">
      <c r="B24" s="34" t="s">
        <v>68</v>
      </c>
      <c r="D24" s="34"/>
      <c r="E24" s="51">
        <f>E22</f>
        <v>4</v>
      </c>
      <c r="F24" s="51">
        <f t="shared" ref="F24:AK24" si="110">F22-E22</f>
        <v>2</v>
      </c>
      <c r="G24" s="51">
        <f t="shared" si="110"/>
        <v>3</v>
      </c>
      <c r="H24" s="51">
        <f t="shared" si="110"/>
        <v>4</v>
      </c>
      <c r="I24" s="51">
        <f t="shared" si="110"/>
        <v>8</v>
      </c>
      <c r="J24" s="51">
        <f t="shared" si="110"/>
        <v>9</v>
      </c>
      <c r="K24" s="51">
        <f t="shared" si="110"/>
        <v>9</v>
      </c>
      <c r="L24" s="51">
        <f t="shared" si="110"/>
        <v>2</v>
      </c>
      <c r="M24" s="51">
        <f t="shared" si="110"/>
        <v>18</v>
      </c>
      <c r="N24" s="51">
        <f t="shared" si="110"/>
        <v>19</v>
      </c>
      <c r="O24" s="51">
        <f t="shared" si="110"/>
        <v>34</v>
      </c>
      <c r="P24" s="51">
        <f t="shared" si="110"/>
        <v>57</v>
      </c>
      <c r="Q24" s="51">
        <f t="shared" si="110"/>
        <v>76</v>
      </c>
      <c r="R24" s="51">
        <f t="shared" si="110"/>
        <v>86</v>
      </c>
      <c r="S24" s="51">
        <f t="shared" si="110"/>
        <v>117</v>
      </c>
      <c r="T24" s="51">
        <f t="shared" si="110"/>
        <v>194</v>
      </c>
      <c r="U24" s="51">
        <f t="shared" si="110"/>
        <v>143</v>
      </c>
      <c r="V24" s="51">
        <f t="shared" si="110"/>
        <v>235</v>
      </c>
      <c r="W24" s="51">
        <f t="shared" si="110"/>
        <v>260</v>
      </c>
      <c r="X24" s="51">
        <f t="shared" si="110"/>
        <v>320</v>
      </c>
      <c r="Y24" s="51">
        <f t="shared" si="110"/>
        <v>460</v>
      </c>
      <c r="Z24" s="51">
        <f t="shared" si="110"/>
        <v>302</v>
      </c>
      <c r="AA24" s="51">
        <f t="shared" si="110"/>
        <v>633</v>
      </c>
      <c r="AB24" s="51">
        <f t="shared" si="110"/>
        <v>549</v>
      </c>
      <c r="AC24" s="51">
        <f t="shared" si="110"/>
        <v>724</v>
      </c>
      <c r="AD24" s="51">
        <f t="shared" si="110"/>
        <v>902</v>
      </c>
      <c r="AE24" s="51">
        <f t="shared" si="110"/>
        <v>792</v>
      </c>
      <c r="AF24" s="51">
        <f t="shared" si="110"/>
        <v>446</v>
      </c>
      <c r="AG24" s="51">
        <f t="shared" si="110"/>
        <v>1035</v>
      </c>
      <c r="AH24" s="51">
        <f t="shared" si="110"/>
        <v>808</v>
      </c>
      <c r="AI24" s="51">
        <f t="shared" si="110"/>
        <v>783</v>
      </c>
      <c r="AJ24" s="51">
        <f t="shared" si="110"/>
        <v>852</v>
      </c>
      <c r="AK24" s="51">
        <f t="shared" si="110"/>
        <v>638</v>
      </c>
      <c r="AL24" s="51">
        <f t="shared" ref="AL24:BQ24" si="111">AL22-AK22</f>
        <v>754</v>
      </c>
      <c r="AM24" s="51">
        <f t="shared" si="111"/>
        <v>452</v>
      </c>
      <c r="AN24" s="51">
        <f t="shared" si="111"/>
        <v>712</v>
      </c>
      <c r="AO24" s="51">
        <f t="shared" si="111"/>
        <v>699</v>
      </c>
      <c r="AP24" s="51">
        <f t="shared" si="111"/>
        <v>815</v>
      </c>
      <c r="AQ24" s="51">
        <f t="shared" si="111"/>
        <v>1516</v>
      </c>
      <c r="AR24" s="51">
        <f t="shared" si="111"/>
        <v>515</v>
      </c>
      <c r="AS24" s="51">
        <f t="shared" si="111"/>
        <v>598</v>
      </c>
      <c r="AT24" s="51">
        <f t="shared" si="111"/>
        <v>349</v>
      </c>
      <c r="AU24" s="51">
        <f t="shared" si="111"/>
        <v>514</v>
      </c>
      <c r="AV24" s="51">
        <f t="shared" si="111"/>
        <v>643</v>
      </c>
      <c r="AW24" s="51">
        <f t="shared" si="111"/>
        <v>750</v>
      </c>
      <c r="AX24" s="51">
        <f t="shared" si="111"/>
        <v>181</v>
      </c>
      <c r="AY24" s="51">
        <f t="shared" si="111"/>
        <v>663</v>
      </c>
      <c r="AZ24" s="51">
        <f t="shared" si="111"/>
        <v>521</v>
      </c>
      <c r="BA24" s="51">
        <f t="shared" si="111"/>
        <v>657</v>
      </c>
      <c r="BB24" s="51">
        <f t="shared" si="111"/>
        <v>516</v>
      </c>
      <c r="BC24" s="51">
        <f t="shared" si="111"/>
        <v>603</v>
      </c>
      <c r="BD24" s="51">
        <f t="shared" si="111"/>
        <v>371</v>
      </c>
      <c r="BE24" s="51">
        <f t="shared" si="111"/>
        <v>444</v>
      </c>
      <c r="BF24" s="51">
        <f t="shared" si="111"/>
        <v>474</v>
      </c>
      <c r="BG24" s="51">
        <f t="shared" si="111"/>
        <v>412</v>
      </c>
      <c r="BH24" s="51">
        <f t="shared" si="111"/>
        <v>163</v>
      </c>
      <c r="BI24" s="51">
        <f t="shared" si="111"/>
        <v>295</v>
      </c>
      <c r="BJ24" s="51">
        <f t="shared" si="111"/>
        <v>183</v>
      </c>
      <c r="BK24" s="51">
        <f t="shared" si="111"/>
        <v>368</v>
      </c>
      <c r="BL24" s="51">
        <f t="shared" si="111"/>
        <v>295</v>
      </c>
      <c r="BM24" s="51">
        <f t="shared" si="111"/>
        <v>203</v>
      </c>
      <c r="BN24" s="51">
        <f t="shared" si="111"/>
        <v>92</v>
      </c>
      <c r="BO24" s="51">
        <f t="shared" si="111"/>
        <v>242</v>
      </c>
      <c r="BP24" s="51">
        <f t="shared" si="111"/>
        <v>178</v>
      </c>
      <c r="BQ24" s="51">
        <f t="shared" si="111"/>
        <v>480</v>
      </c>
      <c r="BR24" s="51">
        <f t="shared" ref="BR24:CC24" si="112">BR22-BQ22</f>
        <v>533</v>
      </c>
      <c r="BS24" s="51">
        <f t="shared" si="112"/>
        <v>553</v>
      </c>
      <c r="BT24" s="51">
        <f t="shared" si="112"/>
        <v>138</v>
      </c>
      <c r="BU24" s="51">
        <f t="shared" si="112"/>
        <v>175</v>
      </c>
      <c r="BV24" s="51">
        <f t="shared" si="112"/>
        <v>98</v>
      </c>
      <c r="BW24" s="51">
        <f t="shared" si="112"/>
        <v>234</v>
      </c>
      <c r="BX24" s="51">
        <f t="shared" si="112"/>
        <v>219</v>
      </c>
      <c r="BY24" s="51">
        <f t="shared" si="112"/>
        <v>187</v>
      </c>
      <c r="BZ24" s="51">
        <f t="shared" si="112"/>
        <v>264</v>
      </c>
      <c r="CA24" s="51">
        <f t="shared" si="112"/>
        <v>227</v>
      </c>
      <c r="CB24" s="51">
        <f t="shared" si="112"/>
        <v>226</v>
      </c>
      <c r="CC24" s="51">
        <f t="shared" si="112"/>
        <v>173</v>
      </c>
      <c r="CD24" s="51">
        <f t="shared" ref="CD24:CV24" si="113">CD22-CC22</f>
        <v>223</v>
      </c>
      <c r="CE24" s="51">
        <f t="shared" si="113"/>
        <v>228</v>
      </c>
      <c r="CF24" s="51">
        <f t="shared" si="113"/>
        <v>252</v>
      </c>
      <c r="CG24" s="51">
        <f t="shared" si="113"/>
        <v>288</v>
      </c>
      <c r="CH24" s="51">
        <f t="shared" si="113"/>
        <v>271</v>
      </c>
      <c r="CI24" s="51">
        <f t="shared" si="113"/>
        <v>152</v>
      </c>
      <c r="CJ24" s="51">
        <f t="shared" si="113"/>
        <v>165</v>
      </c>
      <c r="CK24" s="51">
        <f t="shared" si="113"/>
        <v>219</v>
      </c>
      <c r="CL24" s="51">
        <f t="shared" si="113"/>
        <v>285</v>
      </c>
      <c r="CM24" s="51">
        <f t="shared" si="113"/>
        <v>304</v>
      </c>
      <c r="CN24" s="51">
        <f t="shared" si="113"/>
        <v>350</v>
      </c>
      <c r="CO24" s="51">
        <f t="shared" si="113"/>
        <v>257</v>
      </c>
      <c r="CP24" s="51">
        <f t="shared" si="113"/>
        <v>297</v>
      </c>
      <c r="CQ24" s="51">
        <f t="shared" si="113"/>
        <v>200</v>
      </c>
      <c r="CR24" s="51">
        <f t="shared" si="113"/>
        <v>195</v>
      </c>
      <c r="CS24" s="51">
        <f t="shared" si="113"/>
        <v>366</v>
      </c>
      <c r="CT24" s="51">
        <f t="shared" si="113"/>
        <v>331</v>
      </c>
      <c r="CU24" s="51">
        <f t="shared" si="113"/>
        <v>377</v>
      </c>
      <c r="CV24" s="51">
        <f t="shared" si="113"/>
        <v>382</v>
      </c>
      <c r="CW24" s="51">
        <f t="shared" ref="CW24:EB24" si="114">CW22-CV22</f>
        <v>342</v>
      </c>
      <c r="CX24" s="51">
        <f t="shared" si="114"/>
        <v>192</v>
      </c>
      <c r="CY24" s="51">
        <f t="shared" si="114"/>
        <v>421</v>
      </c>
      <c r="CZ24" s="51">
        <f t="shared" si="114"/>
        <v>294</v>
      </c>
      <c r="DA24" s="51">
        <f t="shared" si="114"/>
        <v>310</v>
      </c>
      <c r="DB24" s="51">
        <f t="shared" si="114"/>
        <v>270</v>
      </c>
      <c r="DC24" s="51">
        <f t="shared" si="114"/>
        <v>283</v>
      </c>
      <c r="DD24" s="51">
        <f t="shared" si="114"/>
        <v>227</v>
      </c>
      <c r="DE24" s="51">
        <f t="shared" si="114"/>
        <v>346</v>
      </c>
      <c r="DF24" s="51">
        <f t="shared" si="114"/>
        <v>300</v>
      </c>
      <c r="DG24" s="51">
        <f t="shared" si="114"/>
        <v>336</v>
      </c>
      <c r="DH24" s="51">
        <f t="shared" si="114"/>
        <v>417</v>
      </c>
      <c r="DI24" s="51">
        <f t="shared" si="114"/>
        <v>375</v>
      </c>
      <c r="DJ24" s="51">
        <f t="shared" si="114"/>
        <v>377</v>
      </c>
      <c r="DK24" s="51">
        <f t="shared" si="114"/>
        <v>292</v>
      </c>
      <c r="DL24" s="51">
        <f t="shared" si="114"/>
        <v>259</v>
      </c>
      <c r="DM24" s="51">
        <f t="shared" si="114"/>
        <v>345</v>
      </c>
      <c r="DN24" s="51">
        <f t="shared" si="114"/>
        <v>367</v>
      </c>
      <c r="DO24" s="51">
        <f t="shared" si="114"/>
        <v>311</v>
      </c>
      <c r="DP24" s="51">
        <f t="shared" si="114"/>
        <v>451</v>
      </c>
      <c r="DQ24" s="51">
        <f t="shared" si="114"/>
        <v>323</v>
      </c>
      <c r="DR24" s="51">
        <f t="shared" si="114"/>
        <v>457</v>
      </c>
      <c r="DS24" s="51">
        <f t="shared" si="114"/>
        <v>266</v>
      </c>
      <c r="DT24" s="51">
        <f t="shared" si="114"/>
        <v>229</v>
      </c>
      <c r="DU24" s="51">
        <f t="shared" si="114"/>
        <v>313</v>
      </c>
      <c r="DV24" s="51">
        <f t="shared" si="114"/>
        <v>328</v>
      </c>
      <c r="DW24" s="51">
        <f t="shared" si="114"/>
        <v>374</v>
      </c>
      <c r="DX24" s="51">
        <f t="shared" si="114"/>
        <v>413</v>
      </c>
      <c r="DY24" s="51">
        <f t="shared" si="114"/>
        <v>328</v>
      </c>
      <c r="DZ24" s="51">
        <f t="shared" si="114"/>
        <v>232</v>
      </c>
      <c r="EA24" s="51">
        <f t="shared" si="114"/>
        <v>287</v>
      </c>
      <c r="EB24" s="51">
        <f t="shared" si="114"/>
        <v>443</v>
      </c>
      <c r="EC24" s="51">
        <f t="shared" ref="EC24:FH24" si="115">EC22-EB22</f>
        <v>418</v>
      </c>
      <c r="ED24" s="51">
        <f t="shared" si="115"/>
        <v>402</v>
      </c>
      <c r="EE24" s="51">
        <f t="shared" si="115"/>
        <v>-45679</v>
      </c>
      <c r="EF24" s="51">
        <f t="shared" si="115"/>
        <v>0</v>
      </c>
      <c r="EG24" s="51">
        <f t="shared" si="115"/>
        <v>0</v>
      </c>
      <c r="EH24" s="51">
        <f t="shared" si="115"/>
        <v>0</v>
      </c>
      <c r="EI24" s="51">
        <f t="shared" si="115"/>
        <v>0</v>
      </c>
      <c r="EJ24" s="51">
        <f t="shared" si="115"/>
        <v>0</v>
      </c>
      <c r="EK24" s="51">
        <f t="shared" si="115"/>
        <v>0</v>
      </c>
      <c r="EL24" s="51">
        <f t="shared" si="115"/>
        <v>0</v>
      </c>
      <c r="EM24" s="51">
        <f t="shared" si="115"/>
        <v>0</v>
      </c>
      <c r="EN24" s="51">
        <f t="shared" si="115"/>
        <v>0</v>
      </c>
      <c r="EO24" s="51">
        <f t="shared" si="115"/>
        <v>0</v>
      </c>
      <c r="EP24" s="51">
        <f t="shared" si="115"/>
        <v>0</v>
      </c>
      <c r="EQ24" s="51">
        <f t="shared" si="115"/>
        <v>0</v>
      </c>
      <c r="ER24" s="51">
        <f t="shared" si="115"/>
        <v>0</v>
      </c>
      <c r="ES24" s="51">
        <f t="shared" si="115"/>
        <v>0</v>
      </c>
      <c r="ET24" s="51">
        <f t="shared" si="115"/>
        <v>0</v>
      </c>
      <c r="EU24" s="51">
        <f t="shared" si="115"/>
        <v>0</v>
      </c>
      <c r="EV24" s="51">
        <f t="shared" si="115"/>
        <v>0</v>
      </c>
      <c r="EW24" s="51">
        <f t="shared" si="115"/>
        <v>0</v>
      </c>
      <c r="EX24" s="51">
        <f t="shared" si="115"/>
        <v>0</v>
      </c>
      <c r="EY24" s="51">
        <f t="shared" si="115"/>
        <v>0</v>
      </c>
      <c r="EZ24" s="51">
        <f t="shared" si="115"/>
        <v>0</v>
      </c>
      <c r="FA24" s="51">
        <f t="shared" si="115"/>
        <v>0</v>
      </c>
      <c r="FB24" s="51">
        <f t="shared" si="115"/>
        <v>0</v>
      </c>
      <c r="FC24" s="51">
        <f t="shared" si="115"/>
        <v>0</v>
      </c>
      <c r="FD24" s="51">
        <f t="shared" si="115"/>
        <v>0</v>
      </c>
      <c r="FE24" s="51">
        <f t="shared" si="115"/>
        <v>0</v>
      </c>
      <c r="FF24" s="51">
        <f t="shared" si="115"/>
        <v>0</v>
      </c>
      <c r="FG24" s="51">
        <f t="shared" si="115"/>
        <v>0</v>
      </c>
      <c r="FH24" s="51">
        <f t="shared" si="115"/>
        <v>0</v>
      </c>
      <c r="FI24" s="51">
        <f t="shared" ref="FI24:GN24" si="116">FI22-FH22</f>
        <v>0</v>
      </c>
      <c r="FJ24" s="51">
        <f t="shared" si="116"/>
        <v>0</v>
      </c>
      <c r="FK24" s="51">
        <f t="shared" si="116"/>
        <v>0</v>
      </c>
      <c r="FL24" s="51">
        <f t="shared" si="116"/>
        <v>0</v>
      </c>
      <c r="FM24" s="51">
        <f t="shared" si="116"/>
        <v>0</v>
      </c>
      <c r="FN24" s="51">
        <f t="shared" si="116"/>
        <v>0</v>
      </c>
      <c r="FO24" s="51">
        <f t="shared" si="116"/>
        <v>0</v>
      </c>
      <c r="FP24" s="51">
        <f t="shared" si="116"/>
        <v>0</v>
      </c>
      <c r="FQ24" s="51">
        <f t="shared" si="116"/>
        <v>0</v>
      </c>
      <c r="FR24" s="51">
        <f t="shared" si="116"/>
        <v>0</v>
      </c>
      <c r="FS24" s="51">
        <f t="shared" si="116"/>
        <v>0</v>
      </c>
      <c r="FT24" s="51">
        <f t="shared" si="116"/>
        <v>0</v>
      </c>
      <c r="FU24" s="51">
        <f t="shared" si="116"/>
        <v>0</v>
      </c>
      <c r="FV24" s="51">
        <f t="shared" si="116"/>
        <v>0</v>
      </c>
      <c r="FW24" s="51">
        <f t="shared" si="116"/>
        <v>0</v>
      </c>
      <c r="FX24" s="51">
        <f t="shared" si="116"/>
        <v>0</v>
      </c>
      <c r="FY24" s="51">
        <f t="shared" si="116"/>
        <v>0</v>
      </c>
      <c r="FZ24" s="51">
        <f t="shared" si="116"/>
        <v>0</v>
      </c>
      <c r="GA24" s="51">
        <f t="shared" si="116"/>
        <v>0</v>
      </c>
      <c r="GB24" s="51">
        <f t="shared" si="116"/>
        <v>0</v>
      </c>
      <c r="GC24" s="51">
        <f t="shared" si="116"/>
        <v>0</v>
      </c>
      <c r="GD24" s="51">
        <f t="shared" si="116"/>
        <v>0</v>
      </c>
      <c r="GE24" s="51">
        <f t="shared" si="116"/>
        <v>0</v>
      </c>
      <c r="GF24" s="51">
        <f t="shared" si="116"/>
        <v>0</v>
      </c>
      <c r="GG24" s="51">
        <f t="shared" si="116"/>
        <v>0</v>
      </c>
      <c r="GH24" s="51">
        <f t="shared" si="116"/>
        <v>0</v>
      </c>
      <c r="GI24" s="51">
        <f t="shared" si="116"/>
        <v>0</v>
      </c>
      <c r="GJ24" s="51">
        <f t="shared" si="116"/>
        <v>0</v>
      </c>
      <c r="GK24" s="51">
        <f t="shared" si="116"/>
        <v>0</v>
      </c>
      <c r="GL24" s="51">
        <f t="shared" si="116"/>
        <v>0</v>
      </c>
      <c r="GM24" s="51">
        <f t="shared" si="116"/>
        <v>0</v>
      </c>
      <c r="GN24" s="51">
        <f t="shared" si="116"/>
        <v>0</v>
      </c>
      <c r="GO24" s="51">
        <f t="shared" ref="GO24:HT24" si="117">GO22-GN22</f>
        <v>0</v>
      </c>
      <c r="GP24" s="51">
        <f t="shared" si="117"/>
        <v>0</v>
      </c>
      <c r="GQ24" s="51">
        <f t="shared" si="117"/>
        <v>0</v>
      </c>
      <c r="GR24" s="51">
        <f t="shared" si="117"/>
        <v>0</v>
      </c>
      <c r="GS24" s="51">
        <f t="shared" si="117"/>
        <v>0</v>
      </c>
      <c r="GT24" s="51">
        <f t="shared" si="117"/>
        <v>0</v>
      </c>
      <c r="GU24" s="51">
        <f t="shared" si="117"/>
        <v>0</v>
      </c>
      <c r="GV24" s="51">
        <f t="shared" si="117"/>
        <v>0</v>
      </c>
      <c r="GW24" s="51">
        <f t="shared" si="117"/>
        <v>0</v>
      </c>
      <c r="GX24" s="51">
        <f t="shared" si="117"/>
        <v>0</v>
      </c>
      <c r="GY24" s="51">
        <f t="shared" si="117"/>
        <v>0</v>
      </c>
      <c r="GZ24" s="51">
        <f t="shared" si="117"/>
        <v>0</v>
      </c>
      <c r="HA24" s="51">
        <f t="shared" si="117"/>
        <v>0</v>
      </c>
      <c r="HB24" s="51">
        <f t="shared" si="117"/>
        <v>0</v>
      </c>
      <c r="HC24" s="51">
        <f t="shared" si="117"/>
        <v>0</v>
      </c>
      <c r="HD24" s="51">
        <f t="shared" si="117"/>
        <v>0</v>
      </c>
      <c r="HE24" s="51">
        <f t="shared" si="117"/>
        <v>0</v>
      </c>
      <c r="HF24" s="51">
        <f t="shared" si="117"/>
        <v>0</v>
      </c>
      <c r="HG24" s="51">
        <f t="shared" si="117"/>
        <v>0</v>
      </c>
      <c r="HH24" s="51">
        <f t="shared" si="117"/>
        <v>0</v>
      </c>
      <c r="HI24" s="51">
        <f t="shared" si="117"/>
        <v>0</v>
      </c>
      <c r="HJ24" s="51">
        <f t="shared" si="117"/>
        <v>0</v>
      </c>
      <c r="HK24" s="51">
        <f t="shared" si="117"/>
        <v>0</v>
      </c>
      <c r="HL24" s="51">
        <f t="shared" si="117"/>
        <v>0</v>
      </c>
      <c r="HM24" s="51">
        <f t="shared" si="117"/>
        <v>0</v>
      </c>
      <c r="HN24" s="51">
        <f t="shared" si="117"/>
        <v>0</v>
      </c>
      <c r="HO24" s="51">
        <f t="shared" si="117"/>
        <v>0</v>
      </c>
      <c r="HP24" s="51">
        <f t="shared" si="117"/>
        <v>0</v>
      </c>
      <c r="HQ24" s="51">
        <f t="shared" si="117"/>
        <v>0</v>
      </c>
      <c r="HR24" s="51">
        <f t="shared" si="117"/>
        <v>0</v>
      </c>
      <c r="HS24" s="51">
        <f t="shared" si="117"/>
        <v>0</v>
      </c>
      <c r="HT24" s="51">
        <f t="shared" si="117"/>
        <v>0</v>
      </c>
      <c r="HU24" s="51">
        <f t="shared" ref="HU24:IG24" si="118">HU22-HT22</f>
        <v>0</v>
      </c>
      <c r="HV24" s="51">
        <f t="shared" si="118"/>
        <v>0</v>
      </c>
      <c r="HW24" s="51">
        <f t="shared" si="118"/>
        <v>0</v>
      </c>
      <c r="HX24" s="51">
        <f t="shared" si="118"/>
        <v>0</v>
      </c>
      <c r="HY24" s="51">
        <f t="shared" si="118"/>
        <v>0</v>
      </c>
      <c r="HZ24" s="51">
        <f t="shared" si="118"/>
        <v>0</v>
      </c>
      <c r="IA24" s="51">
        <f t="shared" si="118"/>
        <v>0</v>
      </c>
      <c r="IB24" s="51">
        <f t="shared" si="118"/>
        <v>0</v>
      </c>
      <c r="IC24" s="51">
        <f t="shared" si="118"/>
        <v>0</v>
      </c>
      <c r="ID24" s="51">
        <f t="shared" si="118"/>
        <v>0</v>
      </c>
      <c r="IE24" s="51">
        <f t="shared" si="118"/>
        <v>0</v>
      </c>
      <c r="IF24" s="51">
        <f t="shared" si="118"/>
        <v>0</v>
      </c>
      <c r="IG24" s="51">
        <f t="shared" si="118"/>
        <v>0</v>
      </c>
    </row>
    <row r="25" spans="2:241" s="48" customFormat="1" ht="20" thickBot="1">
      <c r="B25" s="46" t="s">
        <v>74</v>
      </c>
      <c r="C25" s="47"/>
      <c r="D25" s="46"/>
      <c r="E25" s="46">
        <f t="shared" ref="E25:AJ25" si="119">E22-E36-E8</f>
        <v>4</v>
      </c>
      <c r="F25" s="46">
        <f t="shared" si="119"/>
        <v>6</v>
      </c>
      <c r="G25" s="46">
        <f t="shared" si="119"/>
        <v>9</v>
      </c>
      <c r="H25" s="46">
        <f t="shared" si="119"/>
        <v>13</v>
      </c>
      <c r="I25" s="46">
        <f t="shared" si="119"/>
        <v>21</v>
      </c>
      <c r="J25" s="46">
        <f t="shared" si="119"/>
        <v>30</v>
      </c>
      <c r="K25" s="46">
        <f t="shared" si="119"/>
        <v>39</v>
      </c>
      <c r="L25" s="46">
        <f t="shared" si="119"/>
        <v>41</v>
      </c>
      <c r="M25" s="46">
        <f t="shared" si="119"/>
        <v>59</v>
      </c>
      <c r="N25" s="46">
        <f t="shared" si="119"/>
        <v>78</v>
      </c>
      <c r="O25" s="46">
        <f t="shared" si="119"/>
        <v>112</v>
      </c>
      <c r="P25" s="46">
        <f t="shared" si="119"/>
        <v>168</v>
      </c>
      <c r="Q25" s="46">
        <f t="shared" si="119"/>
        <v>243</v>
      </c>
      <c r="R25" s="46">
        <f t="shared" si="119"/>
        <v>328</v>
      </c>
      <c r="S25" s="46">
        <f t="shared" si="119"/>
        <v>444</v>
      </c>
      <c r="T25" s="46">
        <f t="shared" si="119"/>
        <v>638</v>
      </c>
      <c r="U25" s="46">
        <f t="shared" si="119"/>
        <v>779</v>
      </c>
      <c r="V25" s="46">
        <f t="shared" si="119"/>
        <v>1009</v>
      </c>
      <c r="W25" s="46">
        <f t="shared" si="119"/>
        <v>1263</v>
      </c>
      <c r="X25" s="46">
        <f t="shared" si="119"/>
        <v>1581</v>
      </c>
      <c r="Y25" s="46">
        <f t="shared" si="119"/>
        <v>2023</v>
      </c>
      <c r="Z25" s="46">
        <f t="shared" si="119"/>
        <v>2307</v>
      </c>
      <c r="AA25" s="46">
        <f t="shared" si="119"/>
        <v>2930</v>
      </c>
      <c r="AB25" s="46">
        <f t="shared" si="119"/>
        <v>3441</v>
      </c>
      <c r="AC25" s="46">
        <f t="shared" si="119"/>
        <v>4149</v>
      </c>
      <c r="AD25" s="46">
        <f t="shared" si="119"/>
        <v>5027</v>
      </c>
      <c r="AE25" s="46">
        <f t="shared" si="119"/>
        <v>5800</v>
      </c>
      <c r="AF25" s="46">
        <f t="shared" si="119"/>
        <v>6225</v>
      </c>
      <c r="AG25" s="46">
        <f t="shared" si="119"/>
        <v>7240</v>
      </c>
      <c r="AH25" s="46">
        <f t="shared" si="119"/>
        <v>8021</v>
      </c>
      <c r="AI25" s="46">
        <f t="shared" si="119"/>
        <v>8757</v>
      </c>
      <c r="AJ25" s="46">
        <f t="shared" si="119"/>
        <v>9572</v>
      </c>
      <c r="AK25" s="46">
        <f t="shared" ref="AK25:BP25" si="120">AK22-AK36-AK8</f>
        <v>10183</v>
      </c>
      <c r="AL25" s="46">
        <f t="shared" si="120"/>
        <v>10908</v>
      </c>
      <c r="AM25" s="46">
        <f t="shared" si="120"/>
        <v>11279</v>
      </c>
      <c r="AN25" s="46">
        <f t="shared" si="120"/>
        <v>11913</v>
      </c>
      <c r="AO25" s="46">
        <f t="shared" si="120"/>
        <v>12565</v>
      </c>
      <c r="AP25" s="46">
        <f t="shared" si="120"/>
        <v>13342</v>
      </c>
      <c r="AQ25" s="46">
        <f t="shared" si="120"/>
        <v>14804</v>
      </c>
      <c r="AR25" s="46">
        <f t="shared" si="120"/>
        <v>15251</v>
      </c>
      <c r="AS25" s="46">
        <f t="shared" si="120"/>
        <v>15804</v>
      </c>
      <c r="AT25" s="46">
        <f t="shared" si="120"/>
        <v>16122</v>
      </c>
      <c r="AU25" s="46">
        <f t="shared" si="120"/>
        <v>16534</v>
      </c>
      <c r="AV25" s="46">
        <f t="shared" si="120"/>
        <v>17109</v>
      </c>
      <c r="AW25" s="46">
        <f t="shared" si="120"/>
        <v>17719</v>
      </c>
      <c r="AX25" s="46">
        <f t="shared" si="120"/>
        <v>17846</v>
      </c>
      <c r="AY25" s="46">
        <f t="shared" si="120"/>
        <v>18388</v>
      </c>
      <c r="AZ25" s="46">
        <f t="shared" si="120"/>
        <v>18882</v>
      </c>
      <c r="BA25" s="46">
        <f t="shared" si="120"/>
        <v>19518</v>
      </c>
      <c r="BB25" s="46">
        <f t="shared" si="120"/>
        <v>19700</v>
      </c>
      <c r="BC25" s="46">
        <f t="shared" si="120"/>
        <v>20054</v>
      </c>
      <c r="BD25" s="46">
        <f t="shared" si="120"/>
        <v>20332</v>
      </c>
      <c r="BE25" s="46">
        <f t="shared" si="120"/>
        <v>20715</v>
      </c>
      <c r="BF25" s="46">
        <f t="shared" si="120"/>
        <v>21114</v>
      </c>
      <c r="BG25" s="46">
        <f t="shared" si="120"/>
        <v>21451</v>
      </c>
      <c r="BH25" s="46">
        <f t="shared" si="120"/>
        <v>21561</v>
      </c>
      <c r="BI25" s="46">
        <f t="shared" si="120"/>
        <v>21804</v>
      </c>
      <c r="BJ25" s="46">
        <f t="shared" si="120"/>
        <v>21881</v>
      </c>
      <c r="BK25" s="46">
        <f t="shared" si="120"/>
        <v>22184</v>
      </c>
      <c r="BL25" s="46">
        <f t="shared" si="120"/>
        <v>22333</v>
      </c>
      <c r="BM25" s="46">
        <f t="shared" si="120"/>
        <v>22496</v>
      </c>
      <c r="BN25" s="46">
        <f t="shared" si="120"/>
        <v>22550</v>
      </c>
      <c r="BO25" s="46">
        <f t="shared" si="120"/>
        <v>22749</v>
      </c>
      <c r="BP25" s="46">
        <f t="shared" si="120"/>
        <v>22885</v>
      </c>
      <c r="BQ25" s="46">
        <f t="shared" ref="BQ25:ED25" si="121">BQ22-BQ36-BQ8</f>
        <v>23017</v>
      </c>
      <c r="BR25" s="46">
        <f t="shared" si="121"/>
        <v>23352</v>
      </c>
      <c r="BS25" s="46">
        <f t="shared" si="121"/>
        <v>23732</v>
      </c>
      <c r="BT25" s="46">
        <f t="shared" si="121"/>
        <v>23781</v>
      </c>
      <c r="BU25" s="46">
        <f t="shared" si="121"/>
        <v>23897</v>
      </c>
      <c r="BV25" s="46">
        <f t="shared" si="121"/>
        <v>23986</v>
      </c>
      <c r="BW25" s="46">
        <f t="shared" si="121"/>
        <v>23737</v>
      </c>
      <c r="BX25" s="46">
        <f t="shared" si="121"/>
        <v>23775</v>
      </c>
      <c r="BY25" s="46">
        <f t="shared" si="121"/>
        <v>23937</v>
      </c>
      <c r="BZ25" s="46">
        <f t="shared" si="121"/>
        <v>24065</v>
      </c>
      <c r="CA25" s="46">
        <f t="shared" si="121"/>
        <v>23785</v>
      </c>
      <c r="CB25" s="46">
        <f t="shared" si="121"/>
        <v>23182</v>
      </c>
      <c r="CC25" s="46">
        <f t="shared" si="121"/>
        <v>21548</v>
      </c>
      <c r="CD25" s="46">
        <f t="shared" si="121"/>
        <v>21754</v>
      </c>
      <c r="CE25" s="46">
        <f t="shared" si="121"/>
        <v>21945</v>
      </c>
      <c r="CF25" s="46">
        <f t="shared" si="121"/>
        <v>22183</v>
      </c>
      <c r="CG25" s="46">
        <f t="shared" si="121"/>
        <v>21321</v>
      </c>
      <c r="CH25" s="46">
        <f t="shared" si="121"/>
        <v>21464</v>
      </c>
      <c r="CI25" s="65">
        <f t="shared" si="121"/>
        <v>11758</v>
      </c>
      <c r="CJ25" s="46">
        <f t="shared" si="121"/>
        <v>11636</v>
      </c>
      <c r="CK25" s="46">
        <f t="shared" si="121"/>
        <v>11569</v>
      </c>
      <c r="CL25" s="46">
        <f t="shared" si="121"/>
        <v>11587</v>
      </c>
      <c r="CM25" s="46">
        <f t="shared" si="121"/>
        <v>11860</v>
      </c>
      <c r="CN25" s="46">
        <f t="shared" si="121"/>
        <v>11652</v>
      </c>
      <c r="CO25" s="46">
        <f t="shared" si="121"/>
        <v>11621</v>
      </c>
      <c r="CP25" s="46">
        <f t="shared" si="121"/>
        <v>11681</v>
      </c>
      <c r="CQ25" s="46">
        <f t="shared" si="121"/>
        <v>11724</v>
      </c>
      <c r="CR25" s="46">
        <f t="shared" si="121"/>
        <v>11590</v>
      </c>
      <c r="CS25" s="46">
        <f t="shared" si="121"/>
        <v>11735</v>
      </c>
      <c r="CT25" s="46">
        <f t="shared" si="121"/>
        <v>11814</v>
      </c>
      <c r="CU25" s="46">
        <f t="shared" si="121"/>
        <v>11978</v>
      </c>
      <c r="CV25" s="46">
        <f t="shared" si="121"/>
        <v>12070</v>
      </c>
      <c r="CW25" s="46">
        <f t="shared" si="121"/>
        <v>12219</v>
      </c>
      <c r="CX25" s="46">
        <f t="shared" si="121"/>
        <v>12244</v>
      </c>
      <c r="CY25" s="46">
        <f t="shared" si="121"/>
        <v>12475</v>
      </c>
      <c r="CZ25" s="46">
        <f t="shared" si="121"/>
        <v>12361</v>
      </c>
      <c r="DA25" s="46">
        <f t="shared" si="121"/>
        <v>12404</v>
      </c>
      <c r="DB25" s="46">
        <f t="shared" si="121"/>
        <v>12475</v>
      </c>
      <c r="DC25" s="46">
        <f t="shared" si="121"/>
        <v>12513</v>
      </c>
      <c r="DD25" s="46">
        <f t="shared" si="121"/>
        <v>12504</v>
      </c>
      <c r="DE25" s="46">
        <f t="shared" si="121"/>
        <v>12664</v>
      </c>
      <c r="DF25" s="46">
        <f t="shared" si="121"/>
        <v>12602</v>
      </c>
      <c r="DG25" s="46">
        <f t="shared" si="121"/>
        <v>12569</v>
      </c>
      <c r="DH25" s="46">
        <f t="shared" si="121"/>
        <v>12555</v>
      </c>
      <c r="DI25" s="46">
        <f t="shared" si="121"/>
        <v>12460</v>
      </c>
      <c r="DJ25" s="46">
        <f t="shared" si="121"/>
        <v>12407</v>
      </c>
      <c r="DK25" s="46">
        <f t="shared" si="121"/>
        <v>12227</v>
      </c>
      <c r="DL25" s="46">
        <f t="shared" si="121"/>
        <v>12310</v>
      </c>
      <c r="DM25" s="46">
        <f t="shared" si="121"/>
        <v>12368</v>
      </c>
      <c r="DN25" s="46">
        <f t="shared" si="121"/>
        <v>12478</v>
      </c>
      <c r="DO25" s="46">
        <f t="shared" si="121"/>
        <v>12484</v>
      </c>
      <c r="DP25" s="46">
        <f t="shared" si="121"/>
        <v>12678</v>
      </c>
      <c r="DQ25" s="46">
        <f t="shared" si="121"/>
        <v>12764</v>
      </c>
      <c r="DR25" s="46">
        <f t="shared" si="121"/>
        <v>13016</v>
      </c>
      <c r="DS25" s="46">
        <f t="shared" si="121"/>
        <v>13139</v>
      </c>
      <c r="DT25" s="46">
        <f t="shared" si="121"/>
        <v>13060</v>
      </c>
      <c r="DU25" s="46">
        <f t="shared" si="121"/>
        <v>13077</v>
      </c>
      <c r="DV25" s="46">
        <f t="shared" si="121"/>
        <v>13098</v>
      </c>
      <c r="DW25" s="46">
        <f t="shared" si="121"/>
        <v>13134</v>
      </c>
      <c r="DX25" s="46">
        <f t="shared" si="121"/>
        <v>13192</v>
      </c>
      <c r="DY25" s="46">
        <f t="shared" si="121"/>
        <v>13266</v>
      </c>
      <c r="DZ25" s="46">
        <f t="shared" si="121"/>
        <v>13343</v>
      </c>
      <c r="EA25" s="46">
        <f t="shared" si="121"/>
        <v>13342</v>
      </c>
      <c r="EB25" s="46">
        <f t="shared" si="121"/>
        <v>13514</v>
      </c>
      <c r="EC25" s="46">
        <f t="shared" si="121"/>
        <v>13584</v>
      </c>
      <c r="ED25" s="46">
        <f t="shared" si="121"/>
        <v>13683</v>
      </c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  <c r="HG25" s="46"/>
      <c r="HH25" s="46"/>
      <c r="HI25" s="46"/>
      <c r="HJ25" s="46"/>
      <c r="HK25" s="46"/>
      <c r="HL25" s="46"/>
      <c r="HM25" s="46"/>
      <c r="HN25" s="46"/>
      <c r="HO25" s="46"/>
      <c r="HP25" s="46"/>
      <c r="HQ25" s="46"/>
      <c r="HR25" s="46"/>
      <c r="HS25" s="46"/>
      <c r="HT25" s="46"/>
      <c r="HU25" s="46"/>
      <c r="HV25" s="46"/>
      <c r="HW25" s="46"/>
      <c r="HX25" s="46"/>
      <c r="HY25" s="46"/>
      <c r="HZ25" s="46"/>
      <c r="IA25" s="46"/>
      <c r="IB25" s="46"/>
      <c r="IC25" s="46"/>
      <c r="ID25" s="46"/>
      <c r="IE25" s="46"/>
      <c r="IF25" s="46"/>
      <c r="IG25" s="46"/>
    </row>
    <row r="26" spans="2:241">
      <c r="B26" s="27" t="s">
        <v>69</v>
      </c>
      <c r="D26" s="33"/>
      <c r="E26" s="33">
        <v>0</v>
      </c>
      <c r="F26" s="33">
        <f t="shared" ref="F26:AK26" si="122">(F25/E25)-1</f>
        <v>0.5</v>
      </c>
      <c r="G26" s="33">
        <f t="shared" si="122"/>
        <v>0.5</v>
      </c>
      <c r="H26" s="33">
        <f t="shared" si="122"/>
        <v>0.44444444444444442</v>
      </c>
      <c r="I26" s="33">
        <f t="shared" si="122"/>
        <v>0.61538461538461542</v>
      </c>
      <c r="J26" s="33">
        <f t="shared" si="122"/>
        <v>0.4285714285714286</v>
      </c>
      <c r="K26" s="33">
        <f t="shared" si="122"/>
        <v>0.30000000000000004</v>
      </c>
      <c r="L26" s="33">
        <f t="shared" si="122"/>
        <v>5.1282051282051322E-2</v>
      </c>
      <c r="M26" s="33">
        <f t="shared" si="122"/>
        <v>0.43902439024390238</v>
      </c>
      <c r="N26" s="33">
        <f t="shared" si="122"/>
        <v>0.32203389830508478</v>
      </c>
      <c r="O26" s="33">
        <f t="shared" si="122"/>
        <v>0.4358974358974359</v>
      </c>
      <c r="P26" s="33">
        <f t="shared" si="122"/>
        <v>0.5</v>
      </c>
      <c r="Q26" s="33">
        <f t="shared" si="122"/>
        <v>0.4464285714285714</v>
      </c>
      <c r="R26" s="33">
        <f t="shared" si="122"/>
        <v>0.34979423868312765</v>
      </c>
      <c r="S26" s="33">
        <f t="shared" si="122"/>
        <v>0.35365853658536595</v>
      </c>
      <c r="T26" s="33">
        <f t="shared" si="122"/>
        <v>0.43693693693693691</v>
      </c>
      <c r="U26" s="33">
        <f t="shared" si="122"/>
        <v>0.22100313479623823</v>
      </c>
      <c r="V26" s="33">
        <f t="shared" si="122"/>
        <v>0.29525032092426184</v>
      </c>
      <c r="W26" s="33">
        <f t="shared" si="122"/>
        <v>0.25173439048562929</v>
      </c>
      <c r="X26" s="33">
        <f t="shared" si="122"/>
        <v>0.25178147268408546</v>
      </c>
      <c r="Y26" s="33">
        <f t="shared" si="122"/>
        <v>0.27956989247311825</v>
      </c>
      <c r="Z26" s="33">
        <f t="shared" si="122"/>
        <v>0.14038556599110241</v>
      </c>
      <c r="AA26" s="33">
        <f t="shared" si="122"/>
        <v>0.27004768097095799</v>
      </c>
      <c r="AB26" s="33">
        <f t="shared" si="122"/>
        <v>0.17440273037542653</v>
      </c>
      <c r="AC26" s="33">
        <f t="shared" si="122"/>
        <v>0.20575414123801217</v>
      </c>
      <c r="AD26" s="33">
        <f t="shared" si="122"/>
        <v>0.21161725717040247</v>
      </c>
      <c r="AE26" s="33">
        <f t="shared" si="122"/>
        <v>0.15376964392281689</v>
      </c>
      <c r="AF26" s="33">
        <f t="shared" si="122"/>
        <v>7.3275862068965525E-2</v>
      </c>
      <c r="AG26" s="33">
        <f t="shared" si="122"/>
        <v>0.16305220883534144</v>
      </c>
      <c r="AH26" s="33">
        <f t="shared" si="122"/>
        <v>0.10787292817679561</v>
      </c>
      <c r="AI26" s="33">
        <f t="shared" si="122"/>
        <v>9.1759132277770883E-2</v>
      </c>
      <c r="AJ26" s="33">
        <f t="shared" si="122"/>
        <v>9.3068402420920515E-2</v>
      </c>
      <c r="AK26" s="33">
        <f t="shared" si="122"/>
        <v>6.3832010029251984E-2</v>
      </c>
      <c r="AL26" s="33">
        <f t="shared" ref="AL26:BQ26" si="123">(AL25/AK25)-1</f>
        <v>7.1197093194539818E-2</v>
      </c>
      <c r="AM26" s="33">
        <f t="shared" si="123"/>
        <v>3.4011734506784075E-2</v>
      </c>
      <c r="AN26" s="33">
        <f t="shared" si="123"/>
        <v>5.6210656973135986E-2</v>
      </c>
      <c r="AO26" s="33">
        <f t="shared" si="123"/>
        <v>5.47301267522875E-2</v>
      </c>
      <c r="AP26" s="33">
        <f t="shared" si="123"/>
        <v>6.1838440111420701E-2</v>
      </c>
      <c r="AQ26" s="33">
        <f t="shared" si="123"/>
        <v>0.10957877379703196</v>
      </c>
      <c r="AR26" s="33">
        <f t="shared" si="123"/>
        <v>3.0194542015671511E-2</v>
      </c>
      <c r="AS26" s="33">
        <f t="shared" si="123"/>
        <v>3.62599173824667E-2</v>
      </c>
      <c r="AT26" s="33">
        <f t="shared" si="123"/>
        <v>2.01214882308276E-2</v>
      </c>
      <c r="AU26" s="33">
        <f t="shared" si="123"/>
        <v>2.5555142041930212E-2</v>
      </c>
      <c r="AV26" s="33">
        <f t="shared" si="123"/>
        <v>3.4776823515180855E-2</v>
      </c>
      <c r="AW26" s="33">
        <f t="shared" si="123"/>
        <v>3.5653749488573361E-2</v>
      </c>
      <c r="AX26" s="33">
        <f t="shared" si="123"/>
        <v>7.1674473728766674E-3</v>
      </c>
      <c r="AY26" s="33">
        <f t="shared" si="123"/>
        <v>3.0370951473719598E-2</v>
      </c>
      <c r="AZ26" s="33">
        <f t="shared" si="123"/>
        <v>2.6865346965412318E-2</v>
      </c>
      <c r="BA26" s="33">
        <f t="shared" si="123"/>
        <v>3.3682872577057488E-2</v>
      </c>
      <c r="BB26" s="33">
        <f t="shared" si="123"/>
        <v>9.3247258940465372E-3</v>
      </c>
      <c r="BC26" s="33">
        <f t="shared" si="123"/>
        <v>1.7969543147208222E-2</v>
      </c>
      <c r="BD26" s="33">
        <f t="shared" si="123"/>
        <v>1.3862571058143036E-2</v>
      </c>
      <c r="BE26" s="33">
        <f t="shared" si="123"/>
        <v>1.883730080661028E-2</v>
      </c>
      <c r="BF26" s="33">
        <f t="shared" si="123"/>
        <v>1.9261404779145508E-2</v>
      </c>
      <c r="BG26" s="33">
        <f t="shared" si="123"/>
        <v>1.5960973761485198E-2</v>
      </c>
      <c r="BH26" s="33">
        <f t="shared" si="123"/>
        <v>5.1279660621883494E-3</v>
      </c>
      <c r="BI26" s="33">
        <f t="shared" si="123"/>
        <v>1.127034924168635E-2</v>
      </c>
      <c r="BJ26" s="33">
        <f t="shared" si="123"/>
        <v>3.5314621170428051E-3</v>
      </c>
      <c r="BK26" s="33">
        <f t="shared" si="123"/>
        <v>1.3847630364242969E-2</v>
      </c>
      <c r="BL26" s="33">
        <f t="shared" si="123"/>
        <v>6.7165524702488266E-3</v>
      </c>
      <c r="BM26" s="33">
        <f t="shared" si="123"/>
        <v>7.2986163972597051E-3</v>
      </c>
      <c r="BN26" s="33">
        <f t="shared" si="123"/>
        <v>2.4004267425319359E-3</v>
      </c>
      <c r="BO26" s="33">
        <f t="shared" si="123"/>
        <v>8.8248337028824508E-3</v>
      </c>
      <c r="BP26" s="33">
        <f t="shared" si="123"/>
        <v>5.978284759769581E-3</v>
      </c>
      <c r="BQ26" s="33">
        <f t="shared" si="123"/>
        <v>5.767970286213675E-3</v>
      </c>
      <c r="BR26" s="33">
        <f t="shared" ref="BR26:CC26" si="124">(BR25/BQ25)-1</f>
        <v>1.4554459747143422E-2</v>
      </c>
      <c r="BS26" s="33">
        <f t="shared" si="124"/>
        <v>1.6272696128811326E-2</v>
      </c>
      <c r="BT26" s="33">
        <f t="shared" si="124"/>
        <v>2.0647227372323496E-3</v>
      </c>
      <c r="BU26" s="33">
        <f t="shared" si="124"/>
        <v>4.8778436567007422E-3</v>
      </c>
      <c r="BV26" s="33">
        <f t="shared" si="124"/>
        <v>3.7243168598568577E-3</v>
      </c>
      <c r="BW26" s="33">
        <f t="shared" si="124"/>
        <v>-1.0381055615775847E-2</v>
      </c>
      <c r="BX26" s="33">
        <f t="shared" si="124"/>
        <v>1.6008762691157585E-3</v>
      </c>
      <c r="BY26" s="33">
        <f t="shared" si="124"/>
        <v>6.8138801261830029E-3</v>
      </c>
      <c r="BZ26" s="33">
        <f t="shared" si="124"/>
        <v>5.3473701800559326E-3</v>
      </c>
      <c r="CA26" s="33">
        <f t="shared" si="124"/>
        <v>-1.1635154789112812E-2</v>
      </c>
      <c r="CB26" s="33">
        <f t="shared" si="124"/>
        <v>-2.5352112676056304E-2</v>
      </c>
      <c r="CC26" s="33">
        <f t="shared" si="124"/>
        <v>-7.0485721680614288E-2</v>
      </c>
      <c r="CD26" s="33">
        <f t="shared" ref="CD26:CV26" si="125">(CD25/CC25)-1</f>
        <v>9.5600519769816206E-3</v>
      </c>
      <c r="CE26" s="33">
        <f t="shared" si="125"/>
        <v>8.7799944837732014E-3</v>
      </c>
      <c r="CF26" s="33">
        <f t="shared" si="125"/>
        <v>1.0845295055821325E-2</v>
      </c>
      <c r="CG26" s="33">
        <f t="shared" si="125"/>
        <v>-3.8858585403236723E-2</v>
      </c>
      <c r="CH26" s="33">
        <f t="shared" si="125"/>
        <v>6.7070024858120192E-3</v>
      </c>
      <c r="CI26" s="33">
        <f t="shared" si="125"/>
        <v>-0.45219903093551994</v>
      </c>
      <c r="CJ26" s="33">
        <f t="shared" si="125"/>
        <v>-1.0375914271134601E-2</v>
      </c>
      <c r="CK26" s="33">
        <f t="shared" si="125"/>
        <v>-5.7579924372637148E-3</v>
      </c>
      <c r="CL26" s="33">
        <f t="shared" si="125"/>
        <v>1.555882098712047E-3</v>
      </c>
      <c r="CM26" s="33">
        <f t="shared" si="125"/>
        <v>2.3560887201173664E-2</v>
      </c>
      <c r="CN26" s="33">
        <f t="shared" si="125"/>
        <v>-1.7537942664418216E-2</v>
      </c>
      <c r="CO26" s="33">
        <f t="shared" si="125"/>
        <v>-2.6604874699622805E-3</v>
      </c>
      <c r="CP26" s="33">
        <f t="shared" si="125"/>
        <v>5.1630668617157482E-3</v>
      </c>
      <c r="CQ26" s="33">
        <f t="shared" si="125"/>
        <v>3.6811916787946597E-3</v>
      </c>
      <c r="CR26" s="33">
        <f t="shared" si="125"/>
        <v>-1.1429546229955623E-2</v>
      </c>
      <c r="CS26" s="33">
        <f t="shared" si="125"/>
        <v>1.2510785159620452E-2</v>
      </c>
      <c r="CT26" s="33">
        <f t="shared" si="125"/>
        <v>6.7319982956965951E-3</v>
      </c>
      <c r="CU26" s="33">
        <f t="shared" si="125"/>
        <v>1.3881835110885365E-2</v>
      </c>
      <c r="CV26" s="33">
        <f t="shared" si="125"/>
        <v>7.6807480380698401E-3</v>
      </c>
      <c r="CW26" s="33">
        <f t="shared" ref="CW26:EB26" si="126">(CW25/CV25)-1</f>
        <v>1.2344656172328161E-2</v>
      </c>
      <c r="CX26" s="33">
        <f t="shared" si="126"/>
        <v>2.04599394385796E-3</v>
      </c>
      <c r="CY26" s="33">
        <f t="shared" si="126"/>
        <v>1.8866383534792641E-2</v>
      </c>
      <c r="CZ26" s="33">
        <f t="shared" si="126"/>
        <v>-9.1382765531061727E-3</v>
      </c>
      <c r="DA26" s="33">
        <f t="shared" si="126"/>
        <v>3.4786829544535269E-3</v>
      </c>
      <c r="DB26" s="33">
        <f t="shared" si="126"/>
        <v>5.7239600128990986E-3</v>
      </c>
      <c r="DC26" s="33">
        <f t="shared" si="126"/>
        <v>3.0460921843686872E-3</v>
      </c>
      <c r="DD26" s="33">
        <f t="shared" si="126"/>
        <v>-7.1925197794298068E-4</v>
      </c>
      <c r="DE26" s="33">
        <f t="shared" si="126"/>
        <v>1.2795905310300615E-2</v>
      </c>
      <c r="DF26" s="33">
        <f t="shared" si="126"/>
        <v>-4.8957675300063119E-3</v>
      </c>
      <c r="DG26" s="33">
        <f t="shared" si="126"/>
        <v>-2.6186319631804622E-3</v>
      </c>
      <c r="DH26" s="33">
        <f t="shared" si="126"/>
        <v>-1.1138515395019422E-3</v>
      </c>
      <c r="DI26" s="33">
        <f t="shared" si="126"/>
        <v>-7.566706491437647E-3</v>
      </c>
      <c r="DJ26" s="33">
        <f t="shared" si="126"/>
        <v>-4.2536115569823396E-3</v>
      </c>
      <c r="DK26" s="33">
        <f t="shared" si="126"/>
        <v>-1.4507939066655928E-2</v>
      </c>
      <c r="DL26" s="33">
        <f t="shared" si="126"/>
        <v>6.7882555001226308E-3</v>
      </c>
      <c r="DM26" s="33">
        <f t="shared" si="126"/>
        <v>4.7116165718927849E-3</v>
      </c>
      <c r="DN26" s="33">
        <f t="shared" si="126"/>
        <v>8.8939197930142377E-3</v>
      </c>
      <c r="DO26" s="33">
        <f t="shared" si="126"/>
        <v>4.8084628946942765E-4</v>
      </c>
      <c r="DP26" s="33">
        <f t="shared" si="126"/>
        <v>1.5539891060557531E-2</v>
      </c>
      <c r="DQ26" s="33">
        <f t="shared" si="126"/>
        <v>6.7834043224483942E-3</v>
      </c>
      <c r="DR26" s="33">
        <f t="shared" si="126"/>
        <v>1.9743027264180535E-2</v>
      </c>
      <c r="DS26" s="33">
        <f t="shared" si="126"/>
        <v>9.4499078057774799E-3</v>
      </c>
      <c r="DT26" s="33">
        <f t="shared" si="126"/>
        <v>-6.0126341426288699E-3</v>
      </c>
      <c r="DU26" s="33">
        <f t="shared" si="126"/>
        <v>1.3016845329250071E-3</v>
      </c>
      <c r="DV26" s="33">
        <f t="shared" si="126"/>
        <v>1.605872906629946E-3</v>
      </c>
      <c r="DW26" s="33">
        <f t="shared" si="126"/>
        <v>2.7485112230873909E-3</v>
      </c>
      <c r="DX26" s="33">
        <f t="shared" si="126"/>
        <v>4.4160194913964723E-3</v>
      </c>
      <c r="DY26" s="33">
        <f t="shared" si="126"/>
        <v>5.6094602789569237E-3</v>
      </c>
      <c r="DZ26" s="33">
        <f t="shared" si="126"/>
        <v>5.8043117744610573E-3</v>
      </c>
      <c r="EA26" s="33">
        <f t="shared" si="126"/>
        <v>-7.4945664393366584E-5</v>
      </c>
      <c r="EB26" s="33">
        <f t="shared" si="126"/>
        <v>1.2891620446709551E-2</v>
      </c>
      <c r="EC26" s="33">
        <f t="shared" ref="EC26:FH26" si="127">(EC25/EB25)-1</f>
        <v>5.1798135267129286E-3</v>
      </c>
      <c r="ED26" s="33">
        <f t="shared" si="127"/>
        <v>7.2879858657244334E-3</v>
      </c>
      <c r="EE26" s="33">
        <f t="shared" si="127"/>
        <v>-1</v>
      </c>
      <c r="EF26" s="33" t="e">
        <f t="shared" si="127"/>
        <v>#DIV/0!</v>
      </c>
      <c r="EG26" s="33" t="e">
        <f t="shared" si="127"/>
        <v>#DIV/0!</v>
      </c>
      <c r="EH26" s="33" t="e">
        <f t="shared" si="127"/>
        <v>#DIV/0!</v>
      </c>
      <c r="EI26" s="33" t="e">
        <f t="shared" si="127"/>
        <v>#DIV/0!</v>
      </c>
      <c r="EJ26" s="33" t="e">
        <f t="shared" si="127"/>
        <v>#DIV/0!</v>
      </c>
      <c r="EK26" s="33" t="e">
        <f t="shared" si="127"/>
        <v>#DIV/0!</v>
      </c>
      <c r="EL26" s="33" t="e">
        <f t="shared" si="127"/>
        <v>#DIV/0!</v>
      </c>
      <c r="EM26" s="33" t="e">
        <f t="shared" si="127"/>
        <v>#DIV/0!</v>
      </c>
      <c r="EN26" s="33" t="e">
        <f t="shared" si="127"/>
        <v>#DIV/0!</v>
      </c>
      <c r="EO26" s="33" t="e">
        <f t="shared" si="127"/>
        <v>#DIV/0!</v>
      </c>
      <c r="EP26" s="33" t="e">
        <f t="shared" si="127"/>
        <v>#DIV/0!</v>
      </c>
      <c r="EQ26" s="33" t="e">
        <f t="shared" si="127"/>
        <v>#DIV/0!</v>
      </c>
      <c r="ER26" s="33" t="e">
        <f t="shared" si="127"/>
        <v>#DIV/0!</v>
      </c>
      <c r="ES26" s="33" t="e">
        <f t="shared" si="127"/>
        <v>#DIV/0!</v>
      </c>
      <c r="ET26" s="33" t="e">
        <f t="shared" si="127"/>
        <v>#DIV/0!</v>
      </c>
      <c r="EU26" s="33" t="e">
        <f t="shared" si="127"/>
        <v>#DIV/0!</v>
      </c>
      <c r="EV26" s="33" t="e">
        <f t="shared" si="127"/>
        <v>#DIV/0!</v>
      </c>
      <c r="EW26" s="33" t="e">
        <f t="shared" si="127"/>
        <v>#DIV/0!</v>
      </c>
      <c r="EX26" s="33" t="e">
        <f t="shared" si="127"/>
        <v>#DIV/0!</v>
      </c>
      <c r="EY26" s="33" t="e">
        <f t="shared" si="127"/>
        <v>#DIV/0!</v>
      </c>
      <c r="EZ26" s="33" t="e">
        <f t="shared" si="127"/>
        <v>#DIV/0!</v>
      </c>
      <c r="FA26" s="33" t="e">
        <f t="shared" si="127"/>
        <v>#DIV/0!</v>
      </c>
      <c r="FB26" s="33" t="e">
        <f t="shared" si="127"/>
        <v>#DIV/0!</v>
      </c>
      <c r="FC26" s="33" t="e">
        <f t="shared" si="127"/>
        <v>#DIV/0!</v>
      </c>
      <c r="FD26" s="33" t="e">
        <f t="shared" si="127"/>
        <v>#DIV/0!</v>
      </c>
      <c r="FE26" s="33" t="e">
        <f t="shared" si="127"/>
        <v>#DIV/0!</v>
      </c>
      <c r="FF26" s="33" t="e">
        <f t="shared" si="127"/>
        <v>#DIV/0!</v>
      </c>
      <c r="FG26" s="33" t="e">
        <f t="shared" si="127"/>
        <v>#DIV/0!</v>
      </c>
      <c r="FH26" s="33" t="e">
        <f t="shared" si="127"/>
        <v>#DIV/0!</v>
      </c>
      <c r="FI26" s="33" t="e">
        <f t="shared" ref="FI26:GN26" si="128">(FI25/FH25)-1</f>
        <v>#DIV/0!</v>
      </c>
      <c r="FJ26" s="33" t="e">
        <f t="shared" si="128"/>
        <v>#DIV/0!</v>
      </c>
      <c r="FK26" s="33" t="e">
        <f t="shared" si="128"/>
        <v>#DIV/0!</v>
      </c>
      <c r="FL26" s="33" t="e">
        <f t="shared" si="128"/>
        <v>#DIV/0!</v>
      </c>
      <c r="FM26" s="33" t="e">
        <f t="shared" si="128"/>
        <v>#DIV/0!</v>
      </c>
      <c r="FN26" s="33" t="e">
        <f t="shared" si="128"/>
        <v>#DIV/0!</v>
      </c>
      <c r="FO26" s="33" t="e">
        <f t="shared" si="128"/>
        <v>#DIV/0!</v>
      </c>
      <c r="FP26" s="33" t="e">
        <f t="shared" si="128"/>
        <v>#DIV/0!</v>
      </c>
      <c r="FQ26" s="33" t="e">
        <f t="shared" si="128"/>
        <v>#DIV/0!</v>
      </c>
      <c r="FR26" s="33" t="e">
        <f t="shared" si="128"/>
        <v>#DIV/0!</v>
      </c>
      <c r="FS26" s="33" t="e">
        <f t="shared" si="128"/>
        <v>#DIV/0!</v>
      </c>
      <c r="FT26" s="33" t="e">
        <f t="shared" si="128"/>
        <v>#DIV/0!</v>
      </c>
      <c r="FU26" s="33" t="e">
        <f t="shared" si="128"/>
        <v>#DIV/0!</v>
      </c>
      <c r="FV26" s="33" t="e">
        <f t="shared" si="128"/>
        <v>#DIV/0!</v>
      </c>
      <c r="FW26" s="33" t="e">
        <f t="shared" si="128"/>
        <v>#DIV/0!</v>
      </c>
      <c r="FX26" s="33" t="e">
        <f t="shared" si="128"/>
        <v>#DIV/0!</v>
      </c>
      <c r="FY26" s="33" t="e">
        <f t="shared" si="128"/>
        <v>#DIV/0!</v>
      </c>
      <c r="FZ26" s="33" t="e">
        <f t="shared" si="128"/>
        <v>#DIV/0!</v>
      </c>
      <c r="GA26" s="33" t="e">
        <f t="shared" si="128"/>
        <v>#DIV/0!</v>
      </c>
      <c r="GB26" s="33" t="e">
        <f t="shared" si="128"/>
        <v>#DIV/0!</v>
      </c>
      <c r="GC26" s="33" t="e">
        <f t="shared" si="128"/>
        <v>#DIV/0!</v>
      </c>
      <c r="GD26" s="33" t="e">
        <f t="shared" si="128"/>
        <v>#DIV/0!</v>
      </c>
      <c r="GE26" s="33" t="e">
        <f t="shared" si="128"/>
        <v>#DIV/0!</v>
      </c>
      <c r="GF26" s="33" t="e">
        <f t="shared" si="128"/>
        <v>#DIV/0!</v>
      </c>
      <c r="GG26" s="33" t="e">
        <f t="shared" si="128"/>
        <v>#DIV/0!</v>
      </c>
      <c r="GH26" s="33" t="e">
        <f t="shared" si="128"/>
        <v>#DIV/0!</v>
      </c>
      <c r="GI26" s="33" t="e">
        <f t="shared" si="128"/>
        <v>#DIV/0!</v>
      </c>
      <c r="GJ26" s="33" t="e">
        <f t="shared" si="128"/>
        <v>#DIV/0!</v>
      </c>
      <c r="GK26" s="33" t="e">
        <f t="shared" si="128"/>
        <v>#DIV/0!</v>
      </c>
      <c r="GL26" s="33" t="e">
        <f t="shared" si="128"/>
        <v>#DIV/0!</v>
      </c>
      <c r="GM26" s="33" t="e">
        <f t="shared" si="128"/>
        <v>#DIV/0!</v>
      </c>
      <c r="GN26" s="33" t="e">
        <f t="shared" si="128"/>
        <v>#DIV/0!</v>
      </c>
      <c r="GO26" s="33" t="e">
        <f t="shared" ref="GO26:HT26" si="129">(GO25/GN25)-1</f>
        <v>#DIV/0!</v>
      </c>
      <c r="GP26" s="33" t="e">
        <f t="shared" si="129"/>
        <v>#DIV/0!</v>
      </c>
      <c r="GQ26" s="33" t="e">
        <f t="shared" si="129"/>
        <v>#DIV/0!</v>
      </c>
      <c r="GR26" s="33" t="e">
        <f t="shared" si="129"/>
        <v>#DIV/0!</v>
      </c>
      <c r="GS26" s="33" t="e">
        <f t="shared" si="129"/>
        <v>#DIV/0!</v>
      </c>
      <c r="GT26" s="33" t="e">
        <f t="shared" si="129"/>
        <v>#DIV/0!</v>
      </c>
      <c r="GU26" s="33" t="e">
        <f t="shared" si="129"/>
        <v>#DIV/0!</v>
      </c>
      <c r="GV26" s="33" t="e">
        <f t="shared" si="129"/>
        <v>#DIV/0!</v>
      </c>
      <c r="GW26" s="33" t="e">
        <f t="shared" si="129"/>
        <v>#DIV/0!</v>
      </c>
      <c r="GX26" s="33" t="e">
        <f t="shared" si="129"/>
        <v>#DIV/0!</v>
      </c>
      <c r="GY26" s="33" t="e">
        <f t="shared" si="129"/>
        <v>#DIV/0!</v>
      </c>
      <c r="GZ26" s="33" t="e">
        <f t="shared" si="129"/>
        <v>#DIV/0!</v>
      </c>
      <c r="HA26" s="33" t="e">
        <f t="shared" si="129"/>
        <v>#DIV/0!</v>
      </c>
      <c r="HB26" s="33" t="e">
        <f t="shared" si="129"/>
        <v>#DIV/0!</v>
      </c>
      <c r="HC26" s="33" t="e">
        <f t="shared" si="129"/>
        <v>#DIV/0!</v>
      </c>
      <c r="HD26" s="33" t="e">
        <f t="shared" si="129"/>
        <v>#DIV/0!</v>
      </c>
      <c r="HE26" s="33" t="e">
        <f t="shared" si="129"/>
        <v>#DIV/0!</v>
      </c>
      <c r="HF26" s="33" t="e">
        <f t="shared" si="129"/>
        <v>#DIV/0!</v>
      </c>
      <c r="HG26" s="33" t="e">
        <f t="shared" si="129"/>
        <v>#DIV/0!</v>
      </c>
      <c r="HH26" s="33" t="e">
        <f t="shared" si="129"/>
        <v>#DIV/0!</v>
      </c>
      <c r="HI26" s="33" t="e">
        <f t="shared" si="129"/>
        <v>#DIV/0!</v>
      </c>
      <c r="HJ26" s="33" t="e">
        <f t="shared" si="129"/>
        <v>#DIV/0!</v>
      </c>
      <c r="HK26" s="33" t="e">
        <f t="shared" si="129"/>
        <v>#DIV/0!</v>
      </c>
      <c r="HL26" s="33" t="e">
        <f t="shared" si="129"/>
        <v>#DIV/0!</v>
      </c>
      <c r="HM26" s="33" t="e">
        <f t="shared" si="129"/>
        <v>#DIV/0!</v>
      </c>
      <c r="HN26" s="33" t="e">
        <f t="shared" si="129"/>
        <v>#DIV/0!</v>
      </c>
      <c r="HO26" s="33" t="e">
        <f t="shared" si="129"/>
        <v>#DIV/0!</v>
      </c>
      <c r="HP26" s="33" t="e">
        <f t="shared" si="129"/>
        <v>#DIV/0!</v>
      </c>
      <c r="HQ26" s="33" t="e">
        <f t="shared" si="129"/>
        <v>#DIV/0!</v>
      </c>
      <c r="HR26" s="33" t="e">
        <f t="shared" si="129"/>
        <v>#DIV/0!</v>
      </c>
      <c r="HS26" s="33" t="e">
        <f t="shared" si="129"/>
        <v>#DIV/0!</v>
      </c>
      <c r="HT26" s="33" t="e">
        <f t="shared" si="129"/>
        <v>#DIV/0!</v>
      </c>
      <c r="HU26" s="33" t="e">
        <f t="shared" ref="HU26:IZ26" si="130">(HU25/HT25)-1</f>
        <v>#DIV/0!</v>
      </c>
      <c r="HV26" s="33" t="e">
        <f t="shared" si="130"/>
        <v>#DIV/0!</v>
      </c>
      <c r="HW26" s="33" t="e">
        <f t="shared" si="130"/>
        <v>#DIV/0!</v>
      </c>
      <c r="HX26" s="33" t="e">
        <f t="shared" si="130"/>
        <v>#DIV/0!</v>
      </c>
      <c r="HY26" s="33" t="e">
        <f t="shared" si="130"/>
        <v>#DIV/0!</v>
      </c>
      <c r="HZ26" s="33" t="e">
        <f t="shared" si="130"/>
        <v>#DIV/0!</v>
      </c>
      <c r="IA26" s="33" t="e">
        <f t="shared" si="130"/>
        <v>#DIV/0!</v>
      </c>
      <c r="IB26" s="33" t="e">
        <f t="shared" si="130"/>
        <v>#DIV/0!</v>
      </c>
      <c r="IC26" s="33" t="e">
        <f t="shared" si="130"/>
        <v>#DIV/0!</v>
      </c>
      <c r="ID26" s="33" t="e">
        <f t="shared" si="130"/>
        <v>#DIV/0!</v>
      </c>
      <c r="IE26" s="33" t="e">
        <f t="shared" si="130"/>
        <v>#DIV/0!</v>
      </c>
      <c r="IF26" s="33" t="e">
        <f t="shared" si="130"/>
        <v>#DIV/0!</v>
      </c>
      <c r="IG26" s="33" t="e">
        <f t="shared" si="130"/>
        <v>#DIV/0!</v>
      </c>
    </row>
    <row r="27" spans="2:241" s="21" customFormat="1" ht="17" thickBot="1">
      <c r="B27" s="28" t="s">
        <v>68</v>
      </c>
      <c r="C27" s="20"/>
      <c r="D27" s="34"/>
      <c r="E27" s="51">
        <f>F32</f>
        <v>0</v>
      </c>
      <c r="F27" s="51">
        <f t="shared" ref="F27:AK27" si="131">F25-E25</f>
        <v>2</v>
      </c>
      <c r="G27" s="51">
        <f t="shared" si="131"/>
        <v>3</v>
      </c>
      <c r="H27" s="51">
        <f t="shared" si="131"/>
        <v>4</v>
      </c>
      <c r="I27" s="51">
        <f t="shared" si="131"/>
        <v>8</v>
      </c>
      <c r="J27" s="51">
        <f t="shared" si="131"/>
        <v>9</v>
      </c>
      <c r="K27" s="51">
        <f t="shared" si="131"/>
        <v>9</v>
      </c>
      <c r="L27" s="51">
        <f t="shared" si="131"/>
        <v>2</v>
      </c>
      <c r="M27" s="51">
        <f t="shared" si="131"/>
        <v>18</v>
      </c>
      <c r="N27" s="51">
        <f t="shared" si="131"/>
        <v>19</v>
      </c>
      <c r="O27" s="51">
        <f t="shared" si="131"/>
        <v>34</v>
      </c>
      <c r="P27" s="51">
        <f t="shared" si="131"/>
        <v>56</v>
      </c>
      <c r="Q27" s="51">
        <f t="shared" si="131"/>
        <v>75</v>
      </c>
      <c r="R27" s="51">
        <f t="shared" si="131"/>
        <v>85</v>
      </c>
      <c r="S27" s="51">
        <f t="shared" si="131"/>
        <v>116</v>
      </c>
      <c r="T27" s="51">
        <f t="shared" si="131"/>
        <v>194</v>
      </c>
      <c r="U27" s="51">
        <f t="shared" si="131"/>
        <v>141</v>
      </c>
      <c r="V27" s="51">
        <f t="shared" si="131"/>
        <v>230</v>
      </c>
      <c r="W27" s="51">
        <f t="shared" si="131"/>
        <v>254</v>
      </c>
      <c r="X27" s="51">
        <f t="shared" si="131"/>
        <v>318</v>
      </c>
      <c r="Y27" s="51">
        <f t="shared" si="131"/>
        <v>442</v>
      </c>
      <c r="Z27" s="51">
        <f t="shared" si="131"/>
        <v>284</v>
      </c>
      <c r="AA27" s="51">
        <f t="shared" si="131"/>
        <v>623</v>
      </c>
      <c r="AB27" s="51">
        <f t="shared" si="131"/>
        <v>511</v>
      </c>
      <c r="AC27" s="51">
        <f t="shared" si="131"/>
        <v>708</v>
      </c>
      <c r="AD27" s="51">
        <f t="shared" si="131"/>
        <v>878</v>
      </c>
      <c r="AE27" s="51">
        <f t="shared" si="131"/>
        <v>773</v>
      </c>
      <c r="AF27" s="51">
        <f t="shared" si="131"/>
        <v>425</v>
      </c>
      <c r="AG27" s="51">
        <f t="shared" si="131"/>
        <v>1015</v>
      </c>
      <c r="AH27" s="51">
        <f t="shared" si="131"/>
        <v>781</v>
      </c>
      <c r="AI27" s="51">
        <f t="shared" si="131"/>
        <v>736</v>
      </c>
      <c r="AJ27" s="51">
        <f t="shared" si="131"/>
        <v>815</v>
      </c>
      <c r="AK27" s="51">
        <f t="shared" si="131"/>
        <v>611</v>
      </c>
      <c r="AL27" s="51">
        <f t="shared" ref="AL27:BQ27" si="132">AL25-AK25</f>
        <v>725</v>
      </c>
      <c r="AM27" s="51">
        <f t="shared" si="132"/>
        <v>371</v>
      </c>
      <c r="AN27" s="51">
        <f t="shared" si="132"/>
        <v>634</v>
      </c>
      <c r="AO27" s="51">
        <f t="shared" si="132"/>
        <v>652</v>
      </c>
      <c r="AP27" s="51">
        <f t="shared" si="132"/>
        <v>777</v>
      </c>
      <c r="AQ27" s="51">
        <f t="shared" si="132"/>
        <v>1462</v>
      </c>
      <c r="AR27" s="51">
        <f t="shared" si="132"/>
        <v>447</v>
      </c>
      <c r="AS27" s="51">
        <f t="shared" si="132"/>
        <v>553</v>
      </c>
      <c r="AT27" s="51">
        <f t="shared" si="132"/>
        <v>318</v>
      </c>
      <c r="AU27" s="51">
        <f t="shared" si="132"/>
        <v>412</v>
      </c>
      <c r="AV27" s="51">
        <f t="shared" si="132"/>
        <v>575</v>
      </c>
      <c r="AW27" s="51">
        <f t="shared" si="132"/>
        <v>610</v>
      </c>
      <c r="AX27" s="51">
        <f t="shared" si="132"/>
        <v>127</v>
      </c>
      <c r="AY27" s="51">
        <f t="shared" si="132"/>
        <v>542</v>
      </c>
      <c r="AZ27" s="51">
        <f t="shared" si="132"/>
        <v>494</v>
      </c>
      <c r="BA27" s="51">
        <f t="shared" si="132"/>
        <v>636</v>
      </c>
      <c r="BB27" s="51">
        <f t="shared" si="132"/>
        <v>182</v>
      </c>
      <c r="BC27" s="51">
        <f t="shared" si="132"/>
        <v>354</v>
      </c>
      <c r="BD27" s="51">
        <f t="shared" si="132"/>
        <v>278</v>
      </c>
      <c r="BE27" s="51">
        <f t="shared" si="132"/>
        <v>383</v>
      </c>
      <c r="BF27" s="51">
        <f t="shared" si="132"/>
        <v>399</v>
      </c>
      <c r="BG27" s="51">
        <f t="shared" si="132"/>
        <v>337</v>
      </c>
      <c r="BH27" s="51">
        <f t="shared" si="132"/>
        <v>110</v>
      </c>
      <c r="BI27" s="51">
        <f t="shared" si="132"/>
        <v>243</v>
      </c>
      <c r="BJ27" s="51">
        <f t="shared" si="132"/>
        <v>77</v>
      </c>
      <c r="BK27" s="51">
        <f t="shared" si="132"/>
        <v>303</v>
      </c>
      <c r="BL27" s="51">
        <f t="shared" si="132"/>
        <v>149</v>
      </c>
      <c r="BM27" s="51">
        <f t="shared" si="132"/>
        <v>163</v>
      </c>
      <c r="BN27" s="51">
        <f t="shared" si="132"/>
        <v>54</v>
      </c>
      <c r="BO27" s="51">
        <f t="shared" si="132"/>
        <v>199</v>
      </c>
      <c r="BP27" s="51">
        <f t="shared" si="132"/>
        <v>136</v>
      </c>
      <c r="BQ27" s="51">
        <f t="shared" si="132"/>
        <v>132</v>
      </c>
      <c r="BR27" s="51">
        <f t="shared" ref="BR27:CC27" si="133">BR25-BQ25</f>
        <v>335</v>
      </c>
      <c r="BS27" s="51">
        <f t="shared" si="133"/>
        <v>380</v>
      </c>
      <c r="BT27" s="51">
        <f t="shared" si="133"/>
        <v>49</v>
      </c>
      <c r="BU27" s="51">
        <f t="shared" si="133"/>
        <v>116</v>
      </c>
      <c r="BV27" s="51">
        <f t="shared" si="133"/>
        <v>89</v>
      </c>
      <c r="BW27" s="51">
        <f t="shared" si="133"/>
        <v>-249</v>
      </c>
      <c r="BX27" s="51">
        <f t="shared" si="133"/>
        <v>38</v>
      </c>
      <c r="BY27" s="51">
        <f t="shared" si="133"/>
        <v>162</v>
      </c>
      <c r="BZ27" s="51">
        <f t="shared" si="133"/>
        <v>128</v>
      </c>
      <c r="CA27" s="51">
        <f t="shared" si="133"/>
        <v>-280</v>
      </c>
      <c r="CB27" s="51">
        <f t="shared" si="133"/>
        <v>-603</v>
      </c>
      <c r="CC27" s="51">
        <f t="shared" si="133"/>
        <v>-1634</v>
      </c>
      <c r="CD27" s="51">
        <f t="shared" ref="CD27:CV27" si="134">CD25-CC25</f>
        <v>206</v>
      </c>
      <c r="CE27" s="51">
        <f t="shared" si="134"/>
        <v>191</v>
      </c>
      <c r="CF27" s="51">
        <f t="shared" si="134"/>
        <v>238</v>
      </c>
      <c r="CG27" s="51">
        <f t="shared" si="134"/>
        <v>-862</v>
      </c>
      <c r="CH27" s="51">
        <f t="shared" si="134"/>
        <v>143</v>
      </c>
      <c r="CI27" s="51">
        <f t="shared" si="134"/>
        <v>-9706</v>
      </c>
      <c r="CJ27" s="51">
        <f t="shared" si="134"/>
        <v>-122</v>
      </c>
      <c r="CK27" s="51">
        <f t="shared" si="134"/>
        <v>-67</v>
      </c>
      <c r="CL27" s="51">
        <f t="shared" si="134"/>
        <v>18</v>
      </c>
      <c r="CM27" s="51">
        <f t="shared" si="134"/>
        <v>273</v>
      </c>
      <c r="CN27" s="51">
        <f t="shared" si="134"/>
        <v>-208</v>
      </c>
      <c r="CO27" s="51">
        <f t="shared" si="134"/>
        <v>-31</v>
      </c>
      <c r="CP27" s="51">
        <f t="shared" si="134"/>
        <v>60</v>
      </c>
      <c r="CQ27" s="51">
        <f t="shared" si="134"/>
        <v>43</v>
      </c>
      <c r="CR27" s="51">
        <f t="shared" si="134"/>
        <v>-134</v>
      </c>
      <c r="CS27" s="51">
        <f t="shared" si="134"/>
        <v>145</v>
      </c>
      <c r="CT27" s="51">
        <f t="shared" si="134"/>
        <v>79</v>
      </c>
      <c r="CU27" s="51">
        <f t="shared" si="134"/>
        <v>164</v>
      </c>
      <c r="CV27" s="51">
        <f t="shared" si="134"/>
        <v>92</v>
      </c>
      <c r="CW27" s="51">
        <f t="shared" ref="CW27:EB27" si="135">CW25-CV25</f>
        <v>149</v>
      </c>
      <c r="CX27" s="51">
        <f t="shared" si="135"/>
        <v>25</v>
      </c>
      <c r="CY27" s="51">
        <f t="shared" si="135"/>
        <v>231</v>
      </c>
      <c r="CZ27" s="51">
        <f t="shared" si="135"/>
        <v>-114</v>
      </c>
      <c r="DA27" s="51">
        <f t="shared" si="135"/>
        <v>43</v>
      </c>
      <c r="DB27" s="51">
        <f t="shared" si="135"/>
        <v>71</v>
      </c>
      <c r="DC27" s="51">
        <f t="shared" si="135"/>
        <v>38</v>
      </c>
      <c r="DD27" s="51">
        <f t="shared" si="135"/>
        <v>-9</v>
      </c>
      <c r="DE27" s="51">
        <f t="shared" si="135"/>
        <v>160</v>
      </c>
      <c r="DF27" s="51">
        <f t="shared" si="135"/>
        <v>-62</v>
      </c>
      <c r="DG27" s="51">
        <f t="shared" si="135"/>
        <v>-33</v>
      </c>
      <c r="DH27" s="51">
        <f t="shared" si="135"/>
        <v>-14</v>
      </c>
      <c r="DI27" s="51">
        <f t="shared" si="135"/>
        <v>-95</v>
      </c>
      <c r="DJ27" s="51">
        <f t="shared" si="135"/>
        <v>-53</v>
      </c>
      <c r="DK27" s="51">
        <f t="shared" si="135"/>
        <v>-180</v>
      </c>
      <c r="DL27" s="51">
        <f t="shared" si="135"/>
        <v>83</v>
      </c>
      <c r="DM27" s="51">
        <f t="shared" si="135"/>
        <v>58</v>
      </c>
      <c r="DN27" s="51">
        <f t="shared" si="135"/>
        <v>110</v>
      </c>
      <c r="DO27" s="51">
        <f t="shared" si="135"/>
        <v>6</v>
      </c>
      <c r="DP27" s="51">
        <f t="shared" si="135"/>
        <v>194</v>
      </c>
      <c r="DQ27" s="51">
        <f t="shared" si="135"/>
        <v>86</v>
      </c>
      <c r="DR27" s="51">
        <f t="shared" si="135"/>
        <v>252</v>
      </c>
      <c r="DS27" s="51">
        <f t="shared" si="135"/>
        <v>123</v>
      </c>
      <c r="DT27" s="51">
        <f t="shared" si="135"/>
        <v>-79</v>
      </c>
      <c r="DU27" s="51">
        <f t="shared" si="135"/>
        <v>17</v>
      </c>
      <c r="DV27" s="51">
        <f t="shared" si="135"/>
        <v>21</v>
      </c>
      <c r="DW27" s="51">
        <f t="shared" si="135"/>
        <v>36</v>
      </c>
      <c r="DX27" s="51">
        <f t="shared" si="135"/>
        <v>58</v>
      </c>
      <c r="DY27" s="51">
        <f t="shared" si="135"/>
        <v>74</v>
      </c>
      <c r="DZ27" s="51">
        <f t="shared" si="135"/>
        <v>77</v>
      </c>
      <c r="EA27" s="51">
        <f t="shared" si="135"/>
        <v>-1</v>
      </c>
      <c r="EB27" s="51">
        <f t="shared" si="135"/>
        <v>172</v>
      </c>
      <c r="EC27" s="51">
        <f t="shared" ref="EC27:FH27" si="136">EC25-EB25</f>
        <v>70</v>
      </c>
      <c r="ED27" s="51">
        <f t="shared" si="136"/>
        <v>99</v>
      </c>
      <c r="EE27" s="51">
        <f t="shared" si="136"/>
        <v>-13683</v>
      </c>
      <c r="EF27" s="51">
        <f t="shared" si="136"/>
        <v>0</v>
      </c>
      <c r="EG27" s="51">
        <f t="shared" si="136"/>
        <v>0</v>
      </c>
      <c r="EH27" s="51">
        <f t="shared" si="136"/>
        <v>0</v>
      </c>
      <c r="EI27" s="51">
        <f t="shared" si="136"/>
        <v>0</v>
      </c>
      <c r="EJ27" s="51">
        <f t="shared" si="136"/>
        <v>0</v>
      </c>
      <c r="EK27" s="51">
        <f t="shared" si="136"/>
        <v>0</v>
      </c>
      <c r="EL27" s="51">
        <f t="shared" si="136"/>
        <v>0</v>
      </c>
      <c r="EM27" s="51">
        <f t="shared" si="136"/>
        <v>0</v>
      </c>
      <c r="EN27" s="51">
        <f t="shared" si="136"/>
        <v>0</v>
      </c>
      <c r="EO27" s="51">
        <f t="shared" si="136"/>
        <v>0</v>
      </c>
      <c r="EP27" s="51">
        <f t="shared" si="136"/>
        <v>0</v>
      </c>
      <c r="EQ27" s="51">
        <f t="shared" si="136"/>
        <v>0</v>
      </c>
      <c r="ER27" s="51">
        <f t="shared" si="136"/>
        <v>0</v>
      </c>
      <c r="ES27" s="51">
        <f t="shared" si="136"/>
        <v>0</v>
      </c>
      <c r="ET27" s="51">
        <f t="shared" si="136"/>
        <v>0</v>
      </c>
      <c r="EU27" s="51">
        <f t="shared" si="136"/>
        <v>0</v>
      </c>
      <c r="EV27" s="51">
        <f t="shared" si="136"/>
        <v>0</v>
      </c>
      <c r="EW27" s="51">
        <f t="shared" si="136"/>
        <v>0</v>
      </c>
      <c r="EX27" s="51">
        <f t="shared" si="136"/>
        <v>0</v>
      </c>
      <c r="EY27" s="51">
        <f t="shared" si="136"/>
        <v>0</v>
      </c>
      <c r="EZ27" s="51">
        <f t="shared" si="136"/>
        <v>0</v>
      </c>
      <c r="FA27" s="51">
        <f t="shared" si="136"/>
        <v>0</v>
      </c>
      <c r="FB27" s="51">
        <f t="shared" si="136"/>
        <v>0</v>
      </c>
      <c r="FC27" s="51">
        <f t="shared" si="136"/>
        <v>0</v>
      </c>
      <c r="FD27" s="51">
        <f t="shared" si="136"/>
        <v>0</v>
      </c>
      <c r="FE27" s="51">
        <f t="shared" si="136"/>
        <v>0</v>
      </c>
      <c r="FF27" s="51">
        <f t="shared" si="136"/>
        <v>0</v>
      </c>
      <c r="FG27" s="51">
        <f t="shared" si="136"/>
        <v>0</v>
      </c>
      <c r="FH27" s="51">
        <f t="shared" si="136"/>
        <v>0</v>
      </c>
      <c r="FI27" s="51">
        <f t="shared" ref="FI27:GN27" si="137">FI25-FH25</f>
        <v>0</v>
      </c>
      <c r="FJ27" s="51">
        <f t="shared" si="137"/>
        <v>0</v>
      </c>
      <c r="FK27" s="51">
        <f t="shared" si="137"/>
        <v>0</v>
      </c>
      <c r="FL27" s="51">
        <f t="shared" si="137"/>
        <v>0</v>
      </c>
      <c r="FM27" s="51">
        <f t="shared" si="137"/>
        <v>0</v>
      </c>
      <c r="FN27" s="51">
        <f t="shared" si="137"/>
        <v>0</v>
      </c>
      <c r="FO27" s="51">
        <f t="shared" si="137"/>
        <v>0</v>
      </c>
      <c r="FP27" s="51">
        <f t="shared" si="137"/>
        <v>0</v>
      </c>
      <c r="FQ27" s="51">
        <f t="shared" si="137"/>
        <v>0</v>
      </c>
      <c r="FR27" s="51">
        <f t="shared" si="137"/>
        <v>0</v>
      </c>
      <c r="FS27" s="51">
        <f t="shared" si="137"/>
        <v>0</v>
      </c>
      <c r="FT27" s="51">
        <f t="shared" si="137"/>
        <v>0</v>
      </c>
      <c r="FU27" s="51">
        <f t="shared" si="137"/>
        <v>0</v>
      </c>
      <c r="FV27" s="51">
        <f t="shared" si="137"/>
        <v>0</v>
      </c>
      <c r="FW27" s="51">
        <f t="shared" si="137"/>
        <v>0</v>
      </c>
      <c r="FX27" s="51">
        <f t="shared" si="137"/>
        <v>0</v>
      </c>
      <c r="FY27" s="51">
        <f t="shared" si="137"/>
        <v>0</v>
      </c>
      <c r="FZ27" s="51">
        <f t="shared" si="137"/>
        <v>0</v>
      </c>
      <c r="GA27" s="51">
        <f t="shared" si="137"/>
        <v>0</v>
      </c>
      <c r="GB27" s="51">
        <f t="shared" si="137"/>
        <v>0</v>
      </c>
      <c r="GC27" s="51">
        <f t="shared" si="137"/>
        <v>0</v>
      </c>
      <c r="GD27" s="51">
        <f t="shared" si="137"/>
        <v>0</v>
      </c>
      <c r="GE27" s="51">
        <f t="shared" si="137"/>
        <v>0</v>
      </c>
      <c r="GF27" s="51">
        <f t="shared" si="137"/>
        <v>0</v>
      </c>
      <c r="GG27" s="51">
        <f t="shared" si="137"/>
        <v>0</v>
      </c>
      <c r="GH27" s="51">
        <f t="shared" si="137"/>
        <v>0</v>
      </c>
      <c r="GI27" s="51">
        <f t="shared" si="137"/>
        <v>0</v>
      </c>
      <c r="GJ27" s="51">
        <f t="shared" si="137"/>
        <v>0</v>
      </c>
      <c r="GK27" s="51">
        <f t="shared" si="137"/>
        <v>0</v>
      </c>
      <c r="GL27" s="51">
        <f t="shared" si="137"/>
        <v>0</v>
      </c>
      <c r="GM27" s="51">
        <f t="shared" si="137"/>
        <v>0</v>
      </c>
      <c r="GN27" s="51">
        <f t="shared" si="137"/>
        <v>0</v>
      </c>
      <c r="GO27" s="51">
        <f t="shared" ref="GO27:HT27" si="138">GO25-GN25</f>
        <v>0</v>
      </c>
      <c r="GP27" s="51">
        <f t="shared" si="138"/>
        <v>0</v>
      </c>
      <c r="GQ27" s="51">
        <f t="shared" si="138"/>
        <v>0</v>
      </c>
      <c r="GR27" s="51">
        <f t="shared" si="138"/>
        <v>0</v>
      </c>
      <c r="GS27" s="51">
        <f t="shared" si="138"/>
        <v>0</v>
      </c>
      <c r="GT27" s="51">
        <f t="shared" si="138"/>
        <v>0</v>
      </c>
      <c r="GU27" s="51">
        <f t="shared" si="138"/>
        <v>0</v>
      </c>
      <c r="GV27" s="51">
        <f t="shared" si="138"/>
        <v>0</v>
      </c>
      <c r="GW27" s="51">
        <f t="shared" si="138"/>
        <v>0</v>
      </c>
      <c r="GX27" s="51">
        <f t="shared" si="138"/>
        <v>0</v>
      </c>
      <c r="GY27" s="51">
        <f t="shared" si="138"/>
        <v>0</v>
      </c>
      <c r="GZ27" s="51">
        <f t="shared" si="138"/>
        <v>0</v>
      </c>
      <c r="HA27" s="51">
        <f t="shared" si="138"/>
        <v>0</v>
      </c>
      <c r="HB27" s="51">
        <f t="shared" si="138"/>
        <v>0</v>
      </c>
      <c r="HC27" s="51">
        <f t="shared" si="138"/>
        <v>0</v>
      </c>
      <c r="HD27" s="51">
        <f t="shared" si="138"/>
        <v>0</v>
      </c>
      <c r="HE27" s="51">
        <f t="shared" si="138"/>
        <v>0</v>
      </c>
      <c r="HF27" s="51">
        <f t="shared" si="138"/>
        <v>0</v>
      </c>
      <c r="HG27" s="51">
        <f t="shared" si="138"/>
        <v>0</v>
      </c>
      <c r="HH27" s="51">
        <f t="shared" si="138"/>
        <v>0</v>
      </c>
      <c r="HI27" s="51">
        <f t="shared" si="138"/>
        <v>0</v>
      </c>
      <c r="HJ27" s="51">
        <f t="shared" si="138"/>
        <v>0</v>
      </c>
      <c r="HK27" s="51">
        <f t="shared" si="138"/>
        <v>0</v>
      </c>
      <c r="HL27" s="51">
        <f t="shared" si="138"/>
        <v>0</v>
      </c>
      <c r="HM27" s="51">
        <f t="shared" si="138"/>
        <v>0</v>
      </c>
      <c r="HN27" s="51">
        <f t="shared" si="138"/>
        <v>0</v>
      </c>
      <c r="HO27" s="51">
        <f t="shared" si="138"/>
        <v>0</v>
      </c>
      <c r="HP27" s="51">
        <f t="shared" si="138"/>
        <v>0</v>
      </c>
      <c r="HQ27" s="51">
        <f t="shared" si="138"/>
        <v>0</v>
      </c>
      <c r="HR27" s="51">
        <f t="shared" si="138"/>
        <v>0</v>
      </c>
      <c r="HS27" s="51">
        <f t="shared" si="138"/>
        <v>0</v>
      </c>
      <c r="HT27" s="51">
        <f t="shared" si="138"/>
        <v>0</v>
      </c>
      <c r="HU27" s="51">
        <f t="shared" ref="HU27:IG27" si="139">HU25-HT25</f>
        <v>0</v>
      </c>
      <c r="HV27" s="51">
        <f t="shared" si="139"/>
        <v>0</v>
      </c>
      <c r="HW27" s="51">
        <f t="shared" si="139"/>
        <v>0</v>
      </c>
      <c r="HX27" s="51">
        <f t="shared" si="139"/>
        <v>0</v>
      </c>
      <c r="HY27" s="51">
        <f t="shared" si="139"/>
        <v>0</v>
      </c>
      <c r="HZ27" s="51">
        <f t="shared" si="139"/>
        <v>0</v>
      </c>
      <c r="IA27" s="51">
        <f t="shared" si="139"/>
        <v>0</v>
      </c>
      <c r="IB27" s="51">
        <f t="shared" si="139"/>
        <v>0</v>
      </c>
      <c r="IC27" s="51">
        <f t="shared" si="139"/>
        <v>0</v>
      </c>
      <c r="ID27" s="51">
        <f t="shared" si="139"/>
        <v>0</v>
      </c>
      <c r="IE27" s="51">
        <f t="shared" si="139"/>
        <v>0</v>
      </c>
      <c r="IF27" s="51">
        <f t="shared" si="139"/>
        <v>0</v>
      </c>
      <c r="IG27" s="51">
        <f t="shared" si="139"/>
        <v>0</v>
      </c>
    </row>
    <row r="28" spans="2:241" ht="6" customHeight="1" thickBot="1">
      <c r="B28" s="20"/>
      <c r="D28" s="15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</row>
    <row r="29" spans="2:241" s="48" customFormat="1" ht="19">
      <c r="B29" s="49" t="s">
        <v>78</v>
      </c>
      <c r="C29" s="47"/>
      <c r="D29" s="49"/>
      <c r="E29" s="49">
        <v>0</v>
      </c>
      <c r="F29" s="49">
        <v>0</v>
      </c>
      <c r="G29" s="49">
        <v>9</v>
      </c>
      <c r="H29" s="49">
        <v>13</v>
      </c>
      <c r="I29" s="49">
        <v>21</v>
      </c>
      <c r="J29" s="49">
        <v>30</v>
      </c>
      <c r="K29" s="49">
        <v>38</v>
      </c>
      <c r="L29" s="49">
        <v>40</v>
      </c>
      <c r="M29" s="49">
        <v>57</v>
      </c>
      <c r="N29" s="49">
        <v>69</v>
      </c>
      <c r="O29" s="49">
        <v>107</v>
      </c>
      <c r="P29" s="49">
        <v>114</v>
      </c>
      <c r="Q29" s="49">
        <v>139</v>
      </c>
      <c r="R29" s="49">
        <v>139</v>
      </c>
      <c r="S29" s="49">
        <v>206</v>
      </c>
      <c r="T29" s="49">
        <v>89</v>
      </c>
      <c r="U29" s="49">
        <v>89</v>
      </c>
      <c r="V29" s="49">
        <v>126</v>
      </c>
      <c r="W29" s="49">
        <v>156</v>
      </c>
      <c r="X29" s="49">
        <v>169</v>
      </c>
      <c r="Y29" s="49">
        <v>201</v>
      </c>
      <c r="Z29" s="49">
        <v>203</v>
      </c>
      <c r="AA29" s="49">
        <v>276</v>
      </c>
      <c r="AB29" s="49">
        <v>191</v>
      </c>
      <c r="AC29" s="49">
        <v>354</v>
      </c>
      <c r="AD29" s="49">
        <v>418</v>
      </c>
      <c r="AE29" s="49">
        <v>486</v>
      </c>
      <c r="AF29" s="49">
        <v>571</v>
      </c>
      <c r="AG29" s="49">
        <v>627</v>
      </c>
      <c r="AH29" s="49">
        <v>726</v>
      </c>
      <c r="AI29" s="49">
        <v>1042</v>
      </c>
      <c r="AJ29" s="49">
        <v>1058</v>
      </c>
      <c r="AK29" s="49">
        <v>1075</v>
      </c>
      <c r="AL29" s="49">
        <v>1084</v>
      </c>
      <c r="AM29" s="49">
        <v>1099</v>
      </c>
      <c r="AN29" s="49">
        <v>1180</v>
      </c>
      <c r="AO29" s="49">
        <v>1211</v>
      </c>
      <c r="AP29" s="49">
        <v>1173</v>
      </c>
      <c r="AQ29" s="49">
        <v>1179</v>
      </c>
      <c r="AR29" s="49">
        <v>1175</v>
      </c>
      <c r="AS29" s="49">
        <v>1177</v>
      </c>
      <c r="AT29" s="49">
        <v>1187</v>
      </c>
      <c r="AU29" s="49">
        <v>1227</v>
      </c>
      <c r="AV29" s="49">
        <v>1200</v>
      </c>
      <c r="AW29" s="49">
        <v>1302</v>
      </c>
      <c r="AX29" s="49">
        <v>1284</v>
      </c>
      <c r="AY29" s="49">
        <v>1253</v>
      </c>
      <c r="AZ29" s="49">
        <v>1243</v>
      </c>
      <c r="BA29" s="49">
        <v>1208</v>
      </c>
      <c r="BB29" s="49">
        <v>1172</v>
      </c>
      <c r="BC29" s="49">
        <v>1146</v>
      </c>
      <c r="BD29" s="49">
        <v>1095</v>
      </c>
      <c r="BE29" s="49">
        <v>1068</v>
      </c>
      <c r="BF29" s="49">
        <v>1040</v>
      </c>
      <c r="BG29" s="49">
        <v>1005</v>
      </c>
      <c r="BH29" s="49">
        <v>995</v>
      </c>
      <c r="BI29" s="49">
        <v>936</v>
      </c>
      <c r="BJ29" s="49">
        <v>980</v>
      </c>
      <c r="BK29" s="49">
        <v>968</v>
      </c>
      <c r="BL29" s="49">
        <v>892</v>
      </c>
      <c r="BM29" s="49">
        <v>855</v>
      </c>
      <c r="BN29" s="49">
        <v>856</v>
      </c>
      <c r="BO29" s="49">
        <v>813</v>
      </c>
      <c r="BP29" s="49">
        <v>818</v>
      </c>
      <c r="BQ29" s="49">
        <v>838</v>
      </c>
      <c r="BR29" s="49">
        <v>874</v>
      </c>
      <c r="BS29" s="49">
        <v>842</v>
      </c>
      <c r="BT29" s="49">
        <v>815</v>
      </c>
      <c r="BU29" s="49">
        <v>797</v>
      </c>
      <c r="BV29" s="49">
        <v>805</v>
      </c>
      <c r="BW29" s="49">
        <v>709</v>
      </c>
      <c r="BX29" s="49">
        <v>692</v>
      </c>
      <c r="BY29" s="49">
        <v>680</v>
      </c>
      <c r="BZ29" s="49">
        <v>673</v>
      </c>
      <c r="CA29" s="49">
        <v>657</v>
      </c>
      <c r="CB29" s="49">
        <v>649</v>
      </c>
      <c r="CC29" s="49">
        <v>628</v>
      </c>
      <c r="CD29" s="49">
        <v>629</v>
      </c>
      <c r="CE29" s="49">
        <v>609</v>
      </c>
      <c r="CF29" s="49">
        <v>608</v>
      </c>
      <c r="CG29" s="49">
        <v>576</v>
      </c>
      <c r="CH29" s="49">
        <v>550</v>
      </c>
      <c r="CI29" s="49">
        <v>536</v>
      </c>
      <c r="CJ29" s="49">
        <v>531</v>
      </c>
      <c r="CK29" s="49">
        <v>513</v>
      </c>
      <c r="CL29" s="49">
        <v>510</v>
      </c>
      <c r="CM29" s="49">
        <v>512</v>
      </c>
      <c r="CN29" s="49">
        <v>529</v>
      </c>
      <c r="CO29" s="49">
        <v>514</v>
      </c>
      <c r="CP29" s="49">
        <v>474</v>
      </c>
      <c r="CQ29" s="49">
        <v>471</v>
      </c>
      <c r="CR29" s="49">
        <v>432</v>
      </c>
      <c r="CS29" s="49">
        <v>428</v>
      </c>
      <c r="CT29" s="49">
        <v>445</v>
      </c>
      <c r="CU29" s="49">
        <v>475</v>
      </c>
      <c r="CV29" s="49">
        <v>414</v>
      </c>
      <c r="CW29" s="49">
        <v>398</v>
      </c>
      <c r="CX29" s="49">
        <v>366</v>
      </c>
      <c r="CY29" s="49">
        <v>394</v>
      </c>
      <c r="CZ29" s="49">
        <v>417</v>
      </c>
      <c r="DA29" s="49">
        <v>415</v>
      </c>
      <c r="DB29" s="49">
        <v>440</v>
      </c>
      <c r="DC29" s="49">
        <v>428</v>
      </c>
      <c r="DD29" s="49">
        <v>419</v>
      </c>
      <c r="DE29" s="49">
        <v>431</v>
      </c>
      <c r="DF29" s="49">
        <v>423</v>
      </c>
      <c r="DG29" s="49">
        <v>435</v>
      </c>
      <c r="DH29" s="49">
        <v>416</v>
      </c>
      <c r="DI29" s="49">
        <v>422</v>
      </c>
      <c r="DJ29" s="49">
        <v>422</v>
      </c>
      <c r="DK29" s="49">
        <v>407</v>
      </c>
      <c r="DL29" s="49">
        <v>424</v>
      </c>
      <c r="DM29" s="49">
        <v>441</v>
      </c>
      <c r="DN29" s="49">
        <v>429</v>
      </c>
      <c r="DO29" s="49">
        <v>436</v>
      </c>
      <c r="DP29" s="49">
        <v>457</v>
      </c>
      <c r="DQ29" s="49">
        <v>442</v>
      </c>
      <c r="DR29" s="49">
        <v>458</v>
      </c>
      <c r="DS29" s="49">
        <v>489</v>
      </c>
      <c r="DT29" s="49">
        <v>491</v>
      </c>
      <c r="DU29" s="49">
        <v>503</v>
      </c>
      <c r="DV29" s="49">
        <v>510</v>
      </c>
      <c r="DW29" s="49">
        <v>495</v>
      </c>
      <c r="DX29" s="49">
        <v>489</v>
      </c>
      <c r="DY29" s="49">
        <v>504</v>
      </c>
      <c r="DZ29" s="49">
        <v>513</v>
      </c>
      <c r="EA29" s="49">
        <v>511</v>
      </c>
      <c r="EB29" s="49">
        <v>512</v>
      </c>
      <c r="EC29" s="49">
        <v>487</v>
      </c>
      <c r="ED29" s="49">
        <v>471</v>
      </c>
      <c r="EE29" s="49"/>
      <c r="EF29" s="49"/>
      <c r="EG29" s="49"/>
      <c r="EH29" s="49"/>
      <c r="EI29" s="49"/>
      <c r="EJ29" s="49"/>
      <c r="EK29" s="49"/>
      <c r="EL29" s="49"/>
      <c r="EM29" s="49"/>
      <c r="EN29" s="49"/>
      <c r="EO29" s="49"/>
      <c r="EP29" s="49"/>
      <c r="EQ29" s="49"/>
      <c r="ER29" s="49"/>
      <c r="ES29" s="49"/>
      <c r="ET29" s="49"/>
      <c r="EU29" s="49"/>
      <c r="EV29" s="49"/>
      <c r="EW29" s="49"/>
      <c r="EX29" s="49"/>
      <c r="EY29" s="49"/>
      <c r="EZ29" s="49"/>
      <c r="FA29" s="49"/>
      <c r="FB29" s="49"/>
      <c r="FC29" s="49"/>
      <c r="FD29" s="49"/>
      <c r="FE29" s="49"/>
      <c r="FF29" s="49"/>
      <c r="FG29" s="49"/>
      <c r="FH29" s="49"/>
      <c r="FI29" s="49"/>
      <c r="FJ29" s="49"/>
      <c r="FK29" s="49"/>
      <c r="FL29" s="49"/>
      <c r="FM29" s="49"/>
      <c r="FN29" s="49"/>
      <c r="FO29" s="49"/>
      <c r="FP29" s="49"/>
      <c r="FQ29" s="49"/>
      <c r="FR29" s="49"/>
      <c r="FS29" s="49"/>
      <c r="FT29" s="49"/>
      <c r="FU29" s="49"/>
      <c r="FV29" s="49"/>
      <c r="FW29" s="49"/>
      <c r="FX29" s="49"/>
      <c r="FY29" s="49"/>
      <c r="FZ29" s="49"/>
      <c r="GA29" s="49"/>
      <c r="GB29" s="49"/>
      <c r="GC29" s="49"/>
      <c r="GD29" s="49"/>
      <c r="GE29" s="49"/>
      <c r="GF29" s="49"/>
      <c r="GG29" s="49"/>
      <c r="GH29" s="49"/>
      <c r="GI29" s="49"/>
      <c r="GJ29" s="49"/>
      <c r="GK29" s="49"/>
      <c r="GL29" s="49"/>
      <c r="GM29" s="49"/>
      <c r="GN29" s="49"/>
      <c r="GO29" s="49"/>
      <c r="GP29" s="49"/>
      <c r="GQ29" s="49"/>
      <c r="GR29" s="49"/>
      <c r="GS29" s="49"/>
      <c r="GT29" s="49"/>
      <c r="GU29" s="49"/>
      <c r="GV29" s="49"/>
      <c r="GW29" s="49"/>
      <c r="GX29" s="49"/>
      <c r="GY29" s="49"/>
      <c r="GZ29" s="49"/>
      <c r="HA29" s="49"/>
      <c r="HB29" s="49"/>
      <c r="HC29" s="49"/>
      <c r="HD29" s="49"/>
      <c r="HE29" s="49"/>
      <c r="HF29" s="49"/>
      <c r="HG29" s="49"/>
      <c r="HH29" s="49"/>
      <c r="HI29" s="49"/>
      <c r="HJ29" s="49"/>
      <c r="HK29" s="49"/>
      <c r="HL29" s="49"/>
      <c r="HM29" s="49"/>
      <c r="HN29" s="49"/>
      <c r="HO29" s="49"/>
      <c r="HP29" s="49"/>
      <c r="HQ29" s="49"/>
      <c r="HR29" s="49"/>
      <c r="HS29" s="49"/>
      <c r="HT29" s="49"/>
      <c r="HU29" s="49"/>
      <c r="HV29" s="49"/>
      <c r="HW29" s="49"/>
      <c r="HX29" s="49"/>
      <c r="HY29" s="49"/>
      <c r="HZ29" s="49"/>
      <c r="IA29" s="49"/>
      <c r="IB29" s="49"/>
      <c r="IC29" s="49"/>
      <c r="ID29" s="49"/>
      <c r="IE29" s="49"/>
      <c r="IF29" s="49"/>
      <c r="IG29" s="49"/>
    </row>
    <row r="30" spans="2:241">
      <c r="B30" s="35" t="s">
        <v>69</v>
      </c>
      <c r="D30" s="35"/>
      <c r="E30" s="35" t="s">
        <v>63</v>
      </c>
      <c r="F30" s="35" t="s">
        <v>63</v>
      </c>
      <c r="G30" s="35" t="s">
        <v>63</v>
      </c>
      <c r="H30" s="35">
        <f t="shared" ref="H30:AM30" si="140">(H29/G29)-1</f>
        <v>0.44444444444444442</v>
      </c>
      <c r="I30" s="35">
        <f t="shared" si="140"/>
        <v>0.61538461538461542</v>
      </c>
      <c r="J30" s="35">
        <f t="shared" si="140"/>
        <v>0.4285714285714286</v>
      </c>
      <c r="K30" s="35">
        <f t="shared" si="140"/>
        <v>0.26666666666666661</v>
      </c>
      <c r="L30" s="35">
        <f t="shared" si="140"/>
        <v>5.2631578947368363E-2</v>
      </c>
      <c r="M30" s="35">
        <f t="shared" si="140"/>
        <v>0.42500000000000004</v>
      </c>
      <c r="N30" s="35">
        <f t="shared" si="140"/>
        <v>0.21052631578947367</v>
      </c>
      <c r="O30" s="35">
        <f t="shared" si="140"/>
        <v>0.55072463768115942</v>
      </c>
      <c r="P30" s="35">
        <f t="shared" si="140"/>
        <v>6.5420560747663448E-2</v>
      </c>
      <c r="Q30" s="35">
        <f t="shared" si="140"/>
        <v>0.2192982456140351</v>
      </c>
      <c r="R30" s="35">
        <f t="shared" si="140"/>
        <v>0</v>
      </c>
      <c r="S30" s="35">
        <f t="shared" si="140"/>
        <v>0.48201438848920852</v>
      </c>
      <c r="T30" s="35">
        <f t="shared" si="140"/>
        <v>-0.56796116504854366</v>
      </c>
      <c r="U30" s="35">
        <f t="shared" si="140"/>
        <v>0</v>
      </c>
      <c r="V30" s="35">
        <f t="shared" si="140"/>
        <v>0.41573033707865159</v>
      </c>
      <c r="W30" s="35">
        <f t="shared" si="140"/>
        <v>0.23809523809523814</v>
      </c>
      <c r="X30" s="35">
        <f t="shared" si="140"/>
        <v>8.3333333333333259E-2</v>
      </c>
      <c r="Y30" s="35">
        <f t="shared" si="140"/>
        <v>0.18934911242603558</v>
      </c>
      <c r="Z30" s="35">
        <f t="shared" si="140"/>
        <v>9.9502487562188602E-3</v>
      </c>
      <c r="AA30" s="35">
        <f t="shared" si="140"/>
        <v>0.35960591133004915</v>
      </c>
      <c r="AB30" s="35">
        <f t="shared" si="140"/>
        <v>-0.30797101449275366</v>
      </c>
      <c r="AC30" s="35">
        <f t="shared" si="140"/>
        <v>0.85340314136125661</v>
      </c>
      <c r="AD30" s="35">
        <f t="shared" si="140"/>
        <v>0.18079096045197751</v>
      </c>
      <c r="AE30" s="35">
        <f t="shared" si="140"/>
        <v>0.16267942583732053</v>
      </c>
      <c r="AF30" s="35">
        <f t="shared" si="140"/>
        <v>0.17489711934156382</v>
      </c>
      <c r="AG30" s="35">
        <f t="shared" si="140"/>
        <v>9.8073555166374726E-2</v>
      </c>
      <c r="AH30" s="35">
        <f t="shared" si="140"/>
        <v>0.15789473684210531</v>
      </c>
      <c r="AI30" s="35">
        <f t="shared" si="140"/>
        <v>0.43526170798898067</v>
      </c>
      <c r="AJ30" s="35">
        <f t="shared" si="140"/>
        <v>1.5355086372360827E-2</v>
      </c>
      <c r="AK30" s="35">
        <f t="shared" si="140"/>
        <v>1.6068052930056753E-2</v>
      </c>
      <c r="AL30" s="35">
        <f t="shared" si="140"/>
        <v>8.3720930232558111E-3</v>
      </c>
      <c r="AM30" s="35">
        <f t="shared" si="140"/>
        <v>1.3837638376383854E-2</v>
      </c>
      <c r="AN30" s="35">
        <f t="shared" ref="AN30:BS30" si="141">(AN29/AM29)-1</f>
        <v>7.3703366696997286E-2</v>
      </c>
      <c r="AO30" s="35">
        <f t="shared" si="141"/>
        <v>2.6271186440677941E-2</v>
      </c>
      <c r="AP30" s="35">
        <f t="shared" si="141"/>
        <v>-3.1379025598678778E-2</v>
      </c>
      <c r="AQ30" s="35">
        <f t="shared" si="141"/>
        <v>5.1150895140665842E-3</v>
      </c>
      <c r="AR30" s="35">
        <f t="shared" si="141"/>
        <v>-3.392705682782049E-3</v>
      </c>
      <c r="AS30" s="35">
        <f t="shared" si="141"/>
        <v>1.7021276595745594E-3</v>
      </c>
      <c r="AT30" s="35">
        <f t="shared" si="141"/>
        <v>8.4961767204758676E-3</v>
      </c>
      <c r="AU30" s="35">
        <f t="shared" si="141"/>
        <v>3.3698399326032025E-2</v>
      </c>
      <c r="AV30" s="35">
        <f t="shared" si="141"/>
        <v>-2.2004889975550168E-2</v>
      </c>
      <c r="AW30" s="35">
        <f t="shared" si="141"/>
        <v>8.4999999999999964E-2</v>
      </c>
      <c r="AX30" s="35">
        <f t="shared" si="141"/>
        <v>-1.3824884792626779E-2</v>
      </c>
      <c r="AY30" s="35">
        <f t="shared" si="141"/>
        <v>-2.4143302180685389E-2</v>
      </c>
      <c r="AZ30" s="35">
        <f t="shared" si="141"/>
        <v>-7.9808459696727452E-3</v>
      </c>
      <c r="BA30" s="35">
        <f t="shared" si="141"/>
        <v>-2.8157683024939706E-2</v>
      </c>
      <c r="BB30" s="35">
        <f t="shared" si="141"/>
        <v>-2.9801324503311299E-2</v>
      </c>
      <c r="BC30" s="35">
        <f t="shared" si="141"/>
        <v>-2.2184300341296925E-2</v>
      </c>
      <c r="BD30" s="35">
        <f t="shared" si="141"/>
        <v>-4.450261780104714E-2</v>
      </c>
      <c r="BE30" s="35">
        <f t="shared" si="141"/>
        <v>-2.4657534246575352E-2</v>
      </c>
      <c r="BF30" s="35">
        <f t="shared" si="141"/>
        <v>-2.6217228464419429E-2</v>
      </c>
      <c r="BG30" s="35">
        <f t="shared" si="141"/>
        <v>-3.3653846153846145E-2</v>
      </c>
      <c r="BH30" s="35">
        <f t="shared" si="141"/>
        <v>-9.9502487562188602E-3</v>
      </c>
      <c r="BI30" s="35">
        <f t="shared" si="141"/>
        <v>-5.9296482412060314E-2</v>
      </c>
      <c r="BJ30" s="35">
        <f t="shared" si="141"/>
        <v>4.7008547008547064E-2</v>
      </c>
      <c r="BK30" s="35">
        <f t="shared" si="141"/>
        <v>-1.2244897959183709E-2</v>
      </c>
      <c r="BL30" s="35">
        <f t="shared" si="141"/>
        <v>-7.8512396694214837E-2</v>
      </c>
      <c r="BM30" s="35">
        <f t="shared" si="141"/>
        <v>-4.1479820627802644E-2</v>
      </c>
      <c r="BN30" s="35">
        <f t="shared" si="141"/>
        <v>1.1695906432749315E-3</v>
      </c>
      <c r="BO30" s="35">
        <f t="shared" si="141"/>
        <v>-5.0233644859813076E-2</v>
      </c>
      <c r="BP30" s="35">
        <f t="shared" si="141"/>
        <v>6.1500615006149228E-3</v>
      </c>
      <c r="BQ30" s="35">
        <f t="shared" si="141"/>
        <v>2.4449877750611249E-2</v>
      </c>
      <c r="BR30" s="35">
        <f t="shared" si="141"/>
        <v>4.2959427207637235E-2</v>
      </c>
      <c r="BS30" s="35">
        <f t="shared" si="141"/>
        <v>-3.6613272311212808E-2</v>
      </c>
      <c r="BT30" s="35">
        <f t="shared" ref="BT30:CC30" si="142">(BT29/BS29)-1</f>
        <v>-3.2066508313539188E-2</v>
      </c>
      <c r="BU30" s="35">
        <f t="shared" si="142"/>
        <v>-2.2085889570552131E-2</v>
      </c>
      <c r="BV30" s="35">
        <f t="shared" si="142"/>
        <v>1.0037641154328814E-2</v>
      </c>
      <c r="BW30" s="35">
        <f t="shared" si="142"/>
        <v>-0.11925465838509319</v>
      </c>
      <c r="BX30" s="35">
        <f t="shared" si="142"/>
        <v>-2.3977433004231274E-2</v>
      </c>
      <c r="BY30" s="35">
        <f t="shared" si="142"/>
        <v>-1.7341040462427793E-2</v>
      </c>
      <c r="BZ30" s="35">
        <f t="shared" si="142"/>
        <v>-1.0294117647058787E-2</v>
      </c>
      <c r="CA30" s="35">
        <f t="shared" si="142"/>
        <v>-2.3774145616641928E-2</v>
      </c>
      <c r="CB30" s="35">
        <f t="shared" si="142"/>
        <v>-1.2176560121765601E-2</v>
      </c>
      <c r="CC30" s="35">
        <f t="shared" si="142"/>
        <v>-3.2357473035439122E-2</v>
      </c>
      <c r="CD30" s="35">
        <f t="shared" ref="CD30:CV30" si="143">(CD29/CC29)-1</f>
        <v>1.5923566878981443E-3</v>
      </c>
      <c r="CE30" s="35">
        <f t="shared" si="143"/>
        <v>-3.1796502384737635E-2</v>
      </c>
      <c r="CF30" s="35">
        <f t="shared" si="143"/>
        <v>-1.6420361247947435E-3</v>
      </c>
      <c r="CG30" s="35">
        <f t="shared" si="143"/>
        <v>-5.2631578947368474E-2</v>
      </c>
      <c r="CH30" s="35">
        <f t="shared" si="143"/>
        <v>-4.513888888888884E-2</v>
      </c>
      <c r="CI30" s="35">
        <f t="shared" si="143"/>
        <v>-2.5454545454545507E-2</v>
      </c>
      <c r="CJ30" s="35">
        <f t="shared" si="143"/>
        <v>-9.3283582089552786E-3</v>
      </c>
      <c r="CK30" s="35">
        <f t="shared" si="143"/>
        <v>-3.3898305084745783E-2</v>
      </c>
      <c r="CL30" s="35">
        <f t="shared" si="143"/>
        <v>-5.8479532163743242E-3</v>
      </c>
      <c r="CM30" s="35">
        <f t="shared" si="143"/>
        <v>3.9215686274509665E-3</v>
      </c>
      <c r="CN30" s="35">
        <f t="shared" si="143"/>
        <v>3.3203125E-2</v>
      </c>
      <c r="CO30" s="35">
        <f t="shared" si="143"/>
        <v>-2.8355387523629538E-2</v>
      </c>
      <c r="CP30" s="35">
        <f t="shared" si="143"/>
        <v>-7.7821011673151697E-2</v>
      </c>
      <c r="CQ30" s="35">
        <f t="shared" si="143"/>
        <v>-6.3291139240506666E-3</v>
      </c>
      <c r="CR30" s="35">
        <f t="shared" si="143"/>
        <v>-8.2802547770700619E-2</v>
      </c>
      <c r="CS30" s="35">
        <f t="shared" si="143"/>
        <v>-9.2592592592593004E-3</v>
      </c>
      <c r="CT30" s="35">
        <f t="shared" si="143"/>
        <v>3.971962616822422E-2</v>
      </c>
      <c r="CU30" s="35">
        <f t="shared" si="143"/>
        <v>6.7415730337078594E-2</v>
      </c>
      <c r="CV30" s="35">
        <f t="shared" si="143"/>
        <v>-0.12842105263157899</v>
      </c>
      <c r="CW30" s="35">
        <f t="shared" ref="CW30:EB30" si="144">(CW29/CV29)-1</f>
        <v>-3.8647342995169032E-2</v>
      </c>
      <c r="CX30" s="35">
        <f t="shared" si="144"/>
        <v>-8.0402010050251271E-2</v>
      </c>
      <c r="CY30" s="35">
        <f t="shared" si="144"/>
        <v>7.6502732240437243E-2</v>
      </c>
      <c r="CZ30" s="35">
        <f t="shared" si="144"/>
        <v>5.8375634517766395E-2</v>
      </c>
      <c r="DA30" s="35">
        <f t="shared" si="144"/>
        <v>-4.7961630695443347E-3</v>
      </c>
      <c r="DB30" s="35">
        <f t="shared" si="144"/>
        <v>6.024096385542177E-2</v>
      </c>
      <c r="DC30" s="35">
        <f t="shared" si="144"/>
        <v>-2.7272727272727226E-2</v>
      </c>
      <c r="DD30" s="35">
        <f t="shared" si="144"/>
        <v>-2.10280373831776E-2</v>
      </c>
      <c r="DE30" s="35">
        <f t="shared" si="144"/>
        <v>2.8639618138424749E-2</v>
      </c>
      <c r="DF30" s="35">
        <f t="shared" si="144"/>
        <v>-1.8561484918793503E-2</v>
      </c>
      <c r="DG30" s="35">
        <f t="shared" si="144"/>
        <v>2.8368794326241176E-2</v>
      </c>
      <c r="DH30" s="35">
        <f t="shared" si="144"/>
        <v>-4.3678160919540243E-2</v>
      </c>
      <c r="DI30" s="35">
        <f t="shared" si="144"/>
        <v>1.4423076923076872E-2</v>
      </c>
      <c r="DJ30" s="35">
        <f t="shared" si="144"/>
        <v>0</v>
      </c>
      <c r="DK30" s="35">
        <f t="shared" si="144"/>
        <v>-3.5545023696682443E-2</v>
      </c>
      <c r="DL30" s="35">
        <f t="shared" si="144"/>
        <v>4.1769041769041726E-2</v>
      </c>
      <c r="DM30" s="35">
        <f t="shared" si="144"/>
        <v>4.0094339622641417E-2</v>
      </c>
      <c r="DN30" s="35">
        <f t="shared" si="144"/>
        <v>-2.7210884353741527E-2</v>
      </c>
      <c r="DO30" s="35">
        <f t="shared" si="144"/>
        <v>1.631701631701632E-2</v>
      </c>
      <c r="DP30" s="35">
        <f t="shared" si="144"/>
        <v>4.8165137614678999E-2</v>
      </c>
      <c r="DQ30" s="35">
        <f t="shared" si="144"/>
        <v>-3.2822757111597323E-2</v>
      </c>
      <c r="DR30" s="35">
        <f t="shared" si="144"/>
        <v>3.6199095022624528E-2</v>
      </c>
      <c r="DS30" s="35">
        <f t="shared" si="144"/>
        <v>6.7685589519650646E-2</v>
      </c>
      <c r="DT30" s="35">
        <f t="shared" si="144"/>
        <v>4.0899795501021519E-3</v>
      </c>
      <c r="DU30" s="35">
        <f t="shared" si="144"/>
        <v>2.4439918533604832E-2</v>
      </c>
      <c r="DV30" s="35">
        <f t="shared" si="144"/>
        <v>1.3916500994035852E-2</v>
      </c>
      <c r="DW30" s="35">
        <f t="shared" si="144"/>
        <v>-2.9411764705882359E-2</v>
      </c>
      <c r="DX30" s="35">
        <f t="shared" si="144"/>
        <v>-1.2121212121212088E-2</v>
      </c>
      <c r="DY30" s="35">
        <f t="shared" si="144"/>
        <v>3.0674846625766916E-2</v>
      </c>
      <c r="DZ30" s="35">
        <f t="shared" si="144"/>
        <v>1.7857142857142794E-2</v>
      </c>
      <c r="EA30" s="35">
        <f t="shared" si="144"/>
        <v>-3.8986354775828458E-3</v>
      </c>
      <c r="EB30" s="35">
        <f t="shared" si="144"/>
        <v>1.9569471624265589E-3</v>
      </c>
      <c r="EC30" s="35">
        <f t="shared" ref="EC30:FH30" si="145">(EC29/EB29)-1</f>
        <v>-4.8828125E-2</v>
      </c>
      <c r="ED30" s="35">
        <f t="shared" si="145"/>
        <v>-3.2854209445585258E-2</v>
      </c>
      <c r="EE30" s="35">
        <f t="shared" si="145"/>
        <v>-1</v>
      </c>
      <c r="EF30" s="35" t="e">
        <f t="shared" si="145"/>
        <v>#DIV/0!</v>
      </c>
      <c r="EG30" s="35" t="e">
        <f t="shared" si="145"/>
        <v>#DIV/0!</v>
      </c>
      <c r="EH30" s="35" t="e">
        <f t="shared" si="145"/>
        <v>#DIV/0!</v>
      </c>
      <c r="EI30" s="35" t="e">
        <f t="shared" si="145"/>
        <v>#DIV/0!</v>
      </c>
      <c r="EJ30" s="35" t="e">
        <f t="shared" si="145"/>
        <v>#DIV/0!</v>
      </c>
      <c r="EK30" s="35" t="e">
        <f t="shared" si="145"/>
        <v>#DIV/0!</v>
      </c>
      <c r="EL30" s="35" t="e">
        <f t="shared" si="145"/>
        <v>#DIV/0!</v>
      </c>
      <c r="EM30" s="35" t="e">
        <f t="shared" si="145"/>
        <v>#DIV/0!</v>
      </c>
      <c r="EN30" s="35" t="e">
        <f t="shared" si="145"/>
        <v>#DIV/0!</v>
      </c>
      <c r="EO30" s="35" t="e">
        <f t="shared" si="145"/>
        <v>#DIV/0!</v>
      </c>
      <c r="EP30" s="35" t="e">
        <f t="shared" si="145"/>
        <v>#DIV/0!</v>
      </c>
      <c r="EQ30" s="35" t="e">
        <f t="shared" si="145"/>
        <v>#DIV/0!</v>
      </c>
      <c r="ER30" s="35" t="e">
        <f t="shared" si="145"/>
        <v>#DIV/0!</v>
      </c>
      <c r="ES30" s="35" t="e">
        <f t="shared" si="145"/>
        <v>#DIV/0!</v>
      </c>
      <c r="ET30" s="35" t="e">
        <f t="shared" si="145"/>
        <v>#DIV/0!</v>
      </c>
      <c r="EU30" s="35" t="e">
        <f t="shared" si="145"/>
        <v>#DIV/0!</v>
      </c>
      <c r="EV30" s="35" t="e">
        <f t="shared" si="145"/>
        <v>#DIV/0!</v>
      </c>
      <c r="EW30" s="35" t="e">
        <f t="shared" si="145"/>
        <v>#DIV/0!</v>
      </c>
      <c r="EX30" s="35" t="e">
        <f t="shared" si="145"/>
        <v>#DIV/0!</v>
      </c>
      <c r="EY30" s="35" t="e">
        <f t="shared" si="145"/>
        <v>#DIV/0!</v>
      </c>
      <c r="EZ30" s="35" t="e">
        <f t="shared" si="145"/>
        <v>#DIV/0!</v>
      </c>
      <c r="FA30" s="35" t="e">
        <f t="shared" si="145"/>
        <v>#DIV/0!</v>
      </c>
      <c r="FB30" s="35" t="e">
        <f t="shared" si="145"/>
        <v>#DIV/0!</v>
      </c>
      <c r="FC30" s="35" t="e">
        <f t="shared" si="145"/>
        <v>#DIV/0!</v>
      </c>
      <c r="FD30" s="35" t="e">
        <f t="shared" si="145"/>
        <v>#DIV/0!</v>
      </c>
      <c r="FE30" s="35" t="e">
        <f t="shared" si="145"/>
        <v>#DIV/0!</v>
      </c>
      <c r="FF30" s="35" t="e">
        <f t="shared" si="145"/>
        <v>#DIV/0!</v>
      </c>
      <c r="FG30" s="35" t="e">
        <f t="shared" si="145"/>
        <v>#DIV/0!</v>
      </c>
      <c r="FH30" s="35" t="e">
        <f t="shared" si="145"/>
        <v>#DIV/0!</v>
      </c>
      <c r="FI30" s="35" t="e">
        <f t="shared" ref="FI30:GN30" si="146">(FI29/FH29)-1</f>
        <v>#DIV/0!</v>
      </c>
      <c r="FJ30" s="35" t="e">
        <f t="shared" si="146"/>
        <v>#DIV/0!</v>
      </c>
      <c r="FK30" s="35" t="e">
        <f t="shared" si="146"/>
        <v>#DIV/0!</v>
      </c>
      <c r="FL30" s="35" t="e">
        <f t="shared" si="146"/>
        <v>#DIV/0!</v>
      </c>
      <c r="FM30" s="35" t="e">
        <f t="shared" si="146"/>
        <v>#DIV/0!</v>
      </c>
      <c r="FN30" s="35" t="e">
        <f t="shared" si="146"/>
        <v>#DIV/0!</v>
      </c>
      <c r="FO30" s="35" t="e">
        <f t="shared" si="146"/>
        <v>#DIV/0!</v>
      </c>
      <c r="FP30" s="35" t="e">
        <f t="shared" si="146"/>
        <v>#DIV/0!</v>
      </c>
      <c r="FQ30" s="35" t="e">
        <f t="shared" si="146"/>
        <v>#DIV/0!</v>
      </c>
      <c r="FR30" s="35" t="e">
        <f t="shared" si="146"/>
        <v>#DIV/0!</v>
      </c>
      <c r="FS30" s="35" t="e">
        <f t="shared" si="146"/>
        <v>#DIV/0!</v>
      </c>
      <c r="FT30" s="35" t="e">
        <f t="shared" si="146"/>
        <v>#DIV/0!</v>
      </c>
      <c r="FU30" s="35" t="e">
        <f t="shared" si="146"/>
        <v>#DIV/0!</v>
      </c>
      <c r="FV30" s="35" t="e">
        <f t="shared" si="146"/>
        <v>#DIV/0!</v>
      </c>
      <c r="FW30" s="35" t="e">
        <f t="shared" si="146"/>
        <v>#DIV/0!</v>
      </c>
      <c r="FX30" s="35" t="e">
        <f t="shared" si="146"/>
        <v>#DIV/0!</v>
      </c>
      <c r="FY30" s="35" t="e">
        <f t="shared" si="146"/>
        <v>#DIV/0!</v>
      </c>
      <c r="FZ30" s="35" t="e">
        <f t="shared" si="146"/>
        <v>#DIV/0!</v>
      </c>
      <c r="GA30" s="35" t="e">
        <f t="shared" si="146"/>
        <v>#DIV/0!</v>
      </c>
      <c r="GB30" s="35" t="e">
        <f t="shared" si="146"/>
        <v>#DIV/0!</v>
      </c>
      <c r="GC30" s="35" t="e">
        <f t="shared" si="146"/>
        <v>#DIV/0!</v>
      </c>
      <c r="GD30" s="35" t="e">
        <f t="shared" si="146"/>
        <v>#DIV/0!</v>
      </c>
      <c r="GE30" s="35" t="e">
        <f t="shared" si="146"/>
        <v>#DIV/0!</v>
      </c>
      <c r="GF30" s="35" t="e">
        <f t="shared" si="146"/>
        <v>#DIV/0!</v>
      </c>
      <c r="GG30" s="35" t="e">
        <f t="shared" si="146"/>
        <v>#DIV/0!</v>
      </c>
      <c r="GH30" s="35" t="e">
        <f t="shared" si="146"/>
        <v>#DIV/0!</v>
      </c>
      <c r="GI30" s="35" t="e">
        <f t="shared" si="146"/>
        <v>#DIV/0!</v>
      </c>
      <c r="GJ30" s="35" t="e">
        <f t="shared" si="146"/>
        <v>#DIV/0!</v>
      </c>
      <c r="GK30" s="35" t="e">
        <f t="shared" si="146"/>
        <v>#DIV/0!</v>
      </c>
      <c r="GL30" s="35" t="e">
        <f t="shared" si="146"/>
        <v>#DIV/0!</v>
      </c>
      <c r="GM30" s="35" t="e">
        <f t="shared" si="146"/>
        <v>#DIV/0!</v>
      </c>
      <c r="GN30" s="35" t="e">
        <f t="shared" si="146"/>
        <v>#DIV/0!</v>
      </c>
      <c r="GO30" s="35" t="e">
        <f t="shared" ref="GO30:HT30" si="147">(GO29/GN29)-1</f>
        <v>#DIV/0!</v>
      </c>
      <c r="GP30" s="35" t="e">
        <f t="shared" si="147"/>
        <v>#DIV/0!</v>
      </c>
      <c r="GQ30" s="35" t="e">
        <f t="shared" si="147"/>
        <v>#DIV/0!</v>
      </c>
      <c r="GR30" s="35" t="e">
        <f t="shared" si="147"/>
        <v>#DIV/0!</v>
      </c>
      <c r="GS30" s="35" t="e">
        <f t="shared" si="147"/>
        <v>#DIV/0!</v>
      </c>
      <c r="GT30" s="35" t="e">
        <f t="shared" si="147"/>
        <v>#DIV/0!</v>
      </c>
      <c r="GU30" s="35" t="e">
        <f t="shared" si="147"/>
        <v>#DIV/0!</v>
      </c>
      <c r="GV30" s="35" t="e">
        <f t="shared" si="147"/>
        <v>#DIV/0!</v>
      </c>
      <c r="GW30" s="35" t="e">
        <f t="shared" si="147"/>
        <v>#DIV/0!</v>
      </c>
      <c r="GX30" s="35" t="e">
        <f t="shared" si="147"/>
        <v>#DIV/0!</v>
      </c>
      <c r="GY30" s="35" t="e">
        <f t="shared" si="147"/>
        <v>#DIV/0!</v>
      </c>
      <c r="GZ30" s="35" t="e">
        <f t="shared" si="147"/>
        <v>#DIV/0!</v>
      </c>
      <c r="HA30" s="35" t="e">
        <f t="shared" si="147"/>
        <v>#DIV/0!</v>
      </c>
      <c r="HB30" s="35" t="e">
        <f t="shared" si="147"/>
        <v>#DIV/0!</v>
      </c>
      <c r="HC30" s="35" t="e">
        <f t="shared" si="147"/>
        <v>#DIV/0!</v>
      </c>
      <c r="HD30" s="35" t="e">
        <f t="shared" si="147"/>
        <v>#DIV/0!</v>
      </c>
      <c r="HE30" s="35" t="e">
        <f t="shared" si="147"/>
        <v>#DIV/0!</v>
      </c>
      <c r="HF30" s="35" t="e">
        <f t="shared" si="147"/>
        <v>#DIV/0!</v>
      </c>
      <c r="HG30" s="35" t="e">
        <f t="shared" si="147"/>
        <v>#DIV/0!</v>
      </c>
      <c r="HH30" s="35" t="e">
        <f t="shared" si="147"/>
        <v>#DIV/0!</v>
      </c>
      <c r="HI30" s="35" t="e">
        <f t="shared" si="147"/>
        <v>#DIV/0!</v>
      </c>
      <c r="HJ30" s="35" t="e">
        <f t="shared" si="147"/>
        <v>#DIV/0!</v>
      </c>
      <c r="HK30" s="35" t="e">
        <f t="shared" si="147"/>
        <v>#DIV/0!</v>
      </c>
      <c r="HL30" s="35" t="e">
        <f t="shared" si="147"/>
        <v>#DIV/0!</v>
      </c>
      <c r="HM30" s="35" t="e">
        <f t="shared" si="147"/>
        <v>#DIV/0!</v>
      </c>
      <c r="HN30" s="35" t="e">
        <f t="shared" si="147"/>
        <v>#DIV/0!</v>
      </c>
      <c r="HO30" s="35" t="e">
        <f t="shared" si="147"/>
        <v>#DIV/0!</v>
      </c>
      <c r="HP30" s="35" t="e">
        <f t="shared" si="147"/>
        <v>#DIV/0!</v>
      </c>
      <c r="HQ30" s="35" t="e">
        <f t="shared" si="147"/>
        <v>#DIV/0!</v>
      </c>
      <c r="HR30" s="35" t="e">
        <f t="shared" si="147"/>
        <v>#DIV/0!</v>
      </c>
      <c r="HS30" s="35" t="e">
        <f t="shared" si="147"/>
        <v>#DIV/0!</v>
      </c>
      <c r="HT30" s="35" t="e">
        <f t="shared" si="147"/>
        <v>#DIV/0!</v>
      </c>
      <c r="HU30" s="35" t="e">
        <f t="shared" ref="HU30:IZ30" si="148">(HU29/HT29)-1</f>
        <v>#DIV/0!</v>
      </c>
      <c r="HV30" s="35" t="e">
        <f t="shared" si="148"/>
        <v>#DIV/0!</v>
      </c>
      <c r="HW30" s="35" t="e">
        <f t="shared" si="148"/>
        <v>#DIV/0!</v>
      </c>
      <c r="HX30" s="35" t="e">
        <f t="shared" si="148"/>
        <v>#DIV/0!</v>
      </c>
      <c r="HY30" s="35" t="e">
        <f t="shared" si="148"/>
        <v>#DIV/0!</v>
      </c>
      <c r="HZ30" s="35" t="e">
        <f t="shared" si="148"/>
        <v>#DIV/0!</v>
      </c>
      <c r="IA30" s="35" t="e">
        <f t="shared" si="148"/>
        <v>#DIV/0!</v>
      </c>
      <c r="IB30" s="35" t="e">
        <f t="shared" si="148"/>
        <v>#DIV/0!</v>
      </c>
      <c r="IC30" s="35" t="e">
        <f t="shared" si="148"/>
        <v>#DIV/0!</v>
      </c>
      <c r="ID30" s="35" t="e">
        <f t="shared" si="148"/>
        <v>#DIV/0!</v>
      </c>
      <c r="IE30" s="35" t="e">
        <f t="shared" si="148"/>
        <v>#DIV/0!</v>
      </c>
      <c r="IF30" s="35" t="e">
        <f t="shared" si="148"/>
        <v>#DIV/0!</v>
      </c>
      <c r="IG30" s="35" t="e">
        <f t="shared" si="148"/>
        <v>#DIV/0!</v>
      </c>
    </row>
    <row r="31" spans="2:241" ht="17" thickBot="1">
      <c r="B31" s="36" t="s">
        <v>68</v>
      </c>
      <c r="D31" s="36"/>
      <c r="E31" s="52">
        <f>E29</f>
        <v>0</v>
      </c>
      <c r="F31" s="52">
        <f t="shared" ref="F31:AK31" si="149">F29-E29</f>
        <v>0</v>
      </c>
      <c r="G31" s="52">
        <f t="shared" si="149"/>
        <v>9</v>
      </c>
      <c r="H31" s="52">
        <f t="shared" si="149"/>
        <v>4</v>
      </c>
      <c r="I31" s="52">
        <f t="shared" si="149"/>
        <v>8</v>
      </c>
      <c r="J31" s="52">
        <f t="shared" si="149"/>
        <v>9</v>
      </c>
      <c r="K31" s="52">
        <f t="shared" si="149"/>
        <v>8</v>
      </c>
      <c r="L31" s="52">
        <f t="shared" si="149"/>
        <v>2</v>
      </c>
      <c r="M31" s="52">
        <f t="shared" si="149"/>
        <v>17</v>
      </c>
      <c r="N31" s="52">
        <f t="shared" si="149"/>
        <v>12</v>
      </c>
      <c r="O31" s="52">
        <f t="shared" si="149"/>
        <v>38</v>
      </c>
      <c r="P31" s="52">
        <f t="shared" si="149"/>
        <v>7</v>
      </c>
      <c r="Q31" s="52">
        <f t="shared" si="149"/>
        <v>25</v>
      </c>
      <c r="R31" s="52">
        <f t="shared" si="149"/>
        <v>0</v>
      </c>
      <c r="S31" s="52">
        <f t="shared" si="149"/>
        <v>67</v>
      </c>
      <c r="T31" s="52">
        <f t="shared" si="149"/>
        <v>-117</v>
      </c>
      <c r="U31" s="52">
        <f t="shared" si="149"/>
        <v>0</v>
      </c>
      <c r="V31" s="52">
        <f t="shared" si="149"/>
        <v>37</v>
      </c>
      <c r="W31" s="52">
        <f t="shared" si="149"/>
        <v>30</v>
      </c>
      <c r="X31" s="52">
        <f t="shared" si="149"/>
        <v>13</v>
      </c>
      <c r="Y31" s="52">
        <f t="shared" si="149"/>
        <v>32</v>
      </c>
      <c r="Z31" s="52">
        <f t="shared" si="149"/>
        <v>2</v>
      </c>
      <c r="AA31" s="52">
        <f t="shared" si="149"/>
        <v>73</v>
      </c>
      <c r="AB31" s="52">
        <f t="shared" si="149"/>
        <v>-85</v>
      </c>
      <c r="AC31" s="52">
        <f t="shared" si="149"/>
        <v>163</v>
      </c>
      <c r="AD31" s="52">
        <f t="shared" si="149"/>
        <v>64</v>
      </c>
      <c r="AE31" s="52">
        <f t="shared" si="149"/>
        <v>68</v>
      </c>
      <c r="AF31" s="52">
        <f t="shared" si="149"/>
        <v>85</v>
      </c>
      <c r="AG31" s="52">
        <f t="shared" si="149"/>
        <v>56</v>
      </c>
      <c r="AH31" s="52">
        <f t="shared" si="149"/>
        <v>99</v>
      </c>
      <c r="AI31" s="52">
        <f t="shared" si="149"/>
        <v>316</v>
      </c>
      <c r="AJ31" s="52">
        <f t="shared" si="149"/>
        <v>16</v>
      </c>
      <c r="AK31" s="52">
        <f t="shared" si="149"/>
        <v>17</v>
      </c>
      <c r="AL31" s="52">
        <f t="shared" ref="AL31:BQ31" si="150">AL29-AK29</f>
        <v>9</v>
      </c>
      <c r="AM31" s="52">
        <f t="shared" si="150"/>
        <v>15</v>
      </c>
      <c r="AN31" s="52">
        <f t="shared" si="150"/>
        <v>81</v>
      </c>
      <c r="AO31" s="52">
        <f t="shared" si="150"/>
        <v>31</v>
      </c>
      <c r="AP31" s="52">
        <f t="shared" si="150"/>
        <v>-38</v>
      </c>
      <c r="AQ31" s="52">
        <f t="shared" si="150"/>
        <v>6</v>
      </c>
      <c r="AR31" s="52">
        <f t="shared" si="150"/>
        <v>-4</v>
      </c>
      <c r="AS31" s="52">
        <f t="shared" si="150"/>
        <v>2</v>
      </c>
      <c r="AT31" s="52">
        <f t="shared" si="150"/>
        <v>10</v>
      </c>
      <c r="AU31" s="52">
        <f t="shared" si="150"/>
        <v>40</v>
      </c>
      <c r="AV31" s="52">
        <f t="shared" si="150"/>
        <v>-27</v>
      </c>
      <c r="AW31" s="52">
        <f t="shared" si="150"/>
        <v>102</v>
      </c>
      <c r="AX31" s="52">
        <f t="shared" si="150"/>
        <v>-18</v>
      </c>
      <c r="AY31" s="52">
        <f t="shared" si="150"/>
        <v>-31</v>
      </c>
      <c r="AZ31" s="52">
        <f t="shared" si="150"/>
        <v>-10</v>
      </c>
      <c r="BA31" s="52">
        <f t="shared" si="150"/>
        <v>-35</v>
      </c>
      <c r="BB31" s="52">
        <f t="shared" si="150"/>
        <v>-36</v>
      </c>
      <c r="BC31" s="52">
        <f t="shared" si="150"/>
        <v>-26</v>
      </c>
      <c r="BD31" s="52">
        <f t="shared" si="150"/>
        <v>-51</v>
      </c>
      <c r="BE31" s="52">
        <f t="shared" si="150"/>
        <v>-27</v>
      </c>
      <c r="BF31" s="52">
        <f t="shared" si="150"/>
        <v>-28</v>
      </c>
      <c r="BG31" s="52">
        <f t="shared" si="150"/>
        <v>-35</v>
      </c>
      <c r="BH31" s="52">
        <f t="shared" si="150"/>
        <v>-10</v>
      </c>
      <c r="BI31" s="52">
        <f t="shared" si="150"/>
        <v>-59</v>
      </c>
      <c r="BJ31" s="52">
        <f t="shared" si="150"/>
        <v>44</v>
      </c>
      <c r="BK31" s="52">
        <f t="shared" si="150"/>
        <v>-12</v>
      </c>
      <c r="BL31" s="52">
        <f t="shared" si="150"/>
        <v>-76</v>
      </c>
      <c r="BM31" s="52">
        <f t="shared" si="150"/>
        <v>-37</v>
      </c>
      <c r="BN31" s="52">
        <f t="shared" si="150"/>
        <v>1</v>
      </c>
      <c r="BO31" s="52">
        <f t="shared" si="150"/>
        <v>-43</v>
      </c>
      <c r="BP31" s="52">
        <f t="shared" si="150"/>
        <v>5</v>
      </c>
      <c r="BQ31" s="52">
        <f t="shared" si="150"/>
        <v>20</v>
      </c>
      <c r="BR31" s="52">
        <f t="shared" ref="BR31:CC31" si="151">BR29-BQ29</f>
        <v>36</v>
      </c>
      <c r="BS31" s="52">
        <f t="shared" si="151"/>
        <v>-32</v>
      </c>
      <c r="BT31" s="52">
        <f t="shared" si="151"/>
        <v>-27</v>
      </c>
      <c r="BU31" s="52">
        <f t="shared" si="151"/>
        <v>-18</v>
      </c>
      <c r="BV31" s="52">
        <f t="shared" si="151"/>
        <v>8</v>
      </c>
      <c r="BW31" s="52">
        <f t="shared" si="151"/>
        <v>-96</v>
      </c>
      <c r="BX31" s="52">
        <f t="shared" si="151"/>
        <v>-17</v>
      </c>
      <c r="BY31" s="52">
        <f t="shared" si="151"/>
        <v>-12</v>
      </c>
      <c r="BZ31" s="52">
        <f t="shared" si="151"/>
        <v>-7</v>
      </c>
      <c r="CA31" s="52">
        <f t="shared" si="151"/>
        <v>-16</v>
      </c>
      <c r="CB31" s="52">
        <f t="shared" si="151"/>
        <v>-8</v>
      </c>
      <c r="CC31" s="52">
        <f t="shared" si="151"/>
        <v>-21</v>
      </c>
      <c r="CD31" s="52">
        <f t="shared" ref="CD31:CV31" si="152">CD29-CC29</f>
        <v>1</v>
      </c>
      <c r="CE31" s="52">
        <f t="shared" si="152"/>
        <v>-20</v>
      </c>
      <c r="CF31" s="52">
        <f t="shared" si="152"/>
        <v>-1</v>
      </c>
      <c r="CG31" s="52">
        <f t="shared" si="152"/>
        <v>-32</v>
      </c>
      <c r="CH31" s="52">
        <f t="shared" si="152"/>
        <v>-26</v>
      </c>
      <c r="CI31" s="52">
        <f t="shared" si="152"/>
        <v>-14</v>
      </c>
      <c r="CJ31" s="52">
        <f t="shared" si="152"/>
        <v>-5</v>
      </c>
      <c r="CK31" s="52">
        <f t="shared" si="152"/>
        <v>-18</v>
      </c>
      <c r="CL31" s="52">
        <f t="shared" si="152"/>
        <v>-3</v>
      </c>
      <c r="CM31" s="52">
        <f t="shared" si="152"/>
        <v>2</v>
      </c>
      <c r="CN31" s="52">
        <f t="shared" si="152"/>
        <v>17</v>
      </c>
      <c r="CO31" s="52">
        <f t="shared" si="152"/>
        <v>-15</v>
      </c>
      <c r="CP31" s="52">
        <f t="shared" si="152"/>
        <v>-40</v>
      </c>
      <c r="CQ31" s="52">
        <f t="shared" si="152"/>
        <v>-3</v>
      </c>
      <c r="CR31" s="52">
        <f t="shared" si="152"/>
        <v>-39</v>
      </c>
      <c r="CS31" s="52">
        <f t="shared" si="152"/>
        <v>-4</v>
      </c>
      <c r="CT31" s="52">
        <f t="shared" si="152"/>
        <v>17</v>
      </c>
      <c r="CU31" s="52">
        <f t="shared" si="152"/>
        <v>30</v>
      </c>
      <c r="CV31" s="52">
        <f t="shared" si="152"/>
        <v>-61</v>
      </c>
      <c r="CW31" s="52">
        <f t="shared" ref="CW31:EB31" si="153">CW29-CV29</f>
        <v>-16</v>
      </c>
      <c r="CX31" s="52">
        <f t="shared" si="153"/>
        <v>-32</v>
      </c>
      <c r="CY31" s="52">
        <f t="shared" si="153"/>
        <v>28</v>
      </c>
      <c r="CZ31" s="52">
        <f t="shared" si="153"/>
        <v>23</v>
      </c>
      <c r="DA31" s="52">
        <f t="shared" si="153"/>
        <v>-2</v>
      </c>
      <c r="DB31" s="52">
        <f t="shared" si="153"/>
        <v>25</v>
      </c>
      <c r="DC31" s="52">
        <f t="shared" si="153"/>
        <v>-12</v>
      </c>
      <c r="DD31" s="52">
        <f t="shared" si="153"/>
        <v>-9</v>
      </c>
      <c r="DE31" s="52">
        <f t="shared" si="153"/>
        <v>12</v>
      </c>
      <c r="DF31" s="52">
        <f t="shared" si="153"/>
        <v>-8</v>
      </c>
      <c r="DG31" s="52">
        <f t="shared" si="153"/>
        <v>12</v>
      </c>
      <c r="DH31" s="52">
        <f t="shared" si="153"/>
        <v>-19</v>
      </c>
      <c r="DI31" s="52">
        <f t="shared" si="153"/>
        <v>6</v>
      </c>
      <c r="DJ31" s="52">
        <f t="shared" si="153"/>
        <v>0</v>
      </c>
      <c r="DK31" s="52">
        <f t="shared" si="153"/>
        <v>-15</v>
      </c>
      <c r="DL31" s="52">
        <f t="shared" si="153"/>
        <v>17</v>
      </c>
      <c r="DM31" s="52">
        <f t="shared" si="153"/>
        <v>17</v>
      </c>
      <c r="DN31" s="52">
        <f t="shared" si="153"/>
        <v>-12</v>
      </c>
      <c r="DO31" s="52">
        <f t="shared" si="153"/>
        <v>7</v>
      </c>
      <c r="DP31" s="52">
        <f t="shared" si="153"/>
        <v>21</v>
      </c>
      <c r="DQ31" s="52">
        <f t="shared" si="153"/>
        <v>-15</v>
      </c>
      <c r="DR31" s="52">
        <f t="shared" si="153"/>
        <v>16</v>
      </c>
      <c r="DS31" s="52">
        <f t="shared" si="153"/>
        <v>31</v>
      </c>
      <c r="DT31" s="52">
        <f t="shared" si="153"/>
        <v>2</v>
      </c>
      <c r="DU31" s="52">
        <f t="shared" si="153"/>
        <v>12</v>
      </c>
      <c r="DV31" s="52">
        <f t="shared" si="153"/>
        <v>7</v>
      </c>
      <c r="DW31" s="52">
        <f t="shared" si="153"/>
        <v>-15</v>
      </c>
      <c r="DX31" s="52">
        <f t="shared" si="153"/>
        <v>-6</v>
      </c>
      <c r="DY31" s="52">
        <f t="shared" si="153"/>
        <v>15</v>
      </c>
      <c r="DZ31" s="52">
        <f t="shared" si="153"/>
        <v>9</v>
      </c>
      <c r="EA31" s="52">
        <f t="shared" si="153"/>
        <v>-2</v>
      </c>
      <c r="EB31" s="52">
        <f t="shared" si="153"/>
        <v>1</v>
      </c>
      <c r="EC31" s="52">
        <f t="shared" ref="EC31:FH31" si="154">EC29-EB29</f>
        <v>-25</v>
      </c>
      <c r="ED31" s="52">
        <f t="shared" si="154"/>
        <v>-16</v>
      </c>
      <c r="EE31" s="52">
        <f t="shared" si="154"/>
        <v>-471</v>
      </c>
      <c r="EF31" s="52">
        <f t="shared" si="154"/>
        <v>0</v>
      </c>
      <c r="EG31" s="52">
        <f t="shared" si="154"/>
        <v>0</v>
      </c>
      <c r="EH31" s="52">
        <f t="shared" si="154"/>
        <v>0</v>
      </c>
      <c r="EI31" s="52">
        <f t="shared" si="154"/>
        <v>0</v>
      </c>
      <c r="EJ31" s="52">
        <f t="shared" si="154"/>
        <v>0</v>
      </c>
      <c r="EK31" s="52">
        <f t="shared" si="154"/>
        <v>0</v>
      </c>
      <c r="EL31" s="52">
        <f t="shared" si="154"/>
        <v>0</v>
      </c>
      <c r="EM31" s="52">
        <f t="shared" si="154"/>
        <v>0</v>
      </c>
      <c r="EN31" s="52">
        <f t="shared" si="154"/>
        <v>0</v>
      </c>
      <c r="EO31" s="52">
        <f t="shared" si="154"/>
        <v>0</v>
      </c>
      <c r="EP31" s="52">
        <f t="shared" si="154"/>
        <v>0</v>
      </c>
      <c r="EQ31" s="52">
        <f t="shared" si="154"/>
        <v>0</v>
      </c>
      <c r="ER31" s="52">
        <f t="shared" si="154"/>
        <v>0</v>
      </c>
      <c r="ES31" s="52">
        <f t="shared" si="154"/>
        <v>0</v>
      </c>
      <c r="ET31" s="52">
        <f t="shared" si="154"/>
        <v>0</v>
      </c>
      <c r="EU31" s="52">
        <f t="shared" si="154"/>
        <v>0</v>
      </c>
      <c r="EV31" s="52">
        <f t="shared" si="154"/>
        <v>0</v>
      </c>
      <c r="EW31" s="52">
        <f t="shared" si="154"/>
        <v>0</v>
      </c>
      <c r="EX31" s="52">
        <f t="shared" si="154"/>
        <v>0</v>
      </c>
      <c r="EY31" s="52">
        <f t="shared" si="154"/>
        <v>0</v>
      </c>
      <c r="EZ31" s="52">
        <f t="shared" si="154"/>
        <v>0</v>
      </c>
      <c r="FA31" s="52">
        <f t="shared" si="154"/>
        <v>0</v>
      </c>
      <c r="FB31" s="52">
        <f t="shared" si="154"/>
        <v>0</v>
      </c>
      <c r="FC31" s="52">
        <f t="shared" si="154"/>
        <v>0</v>
      </c>
      <c r="FD31" s="52">
        <f t="shared" si="154"/>
        <v>0</v>
      </c>
      <c r="FE31" s="52">
        <f t="shared" si="154"/>
        <v>0</v>
      </c>
      <c r="FF31" s="52">
        <f t="shared" si="154"/>
        <v>0</v>
      </c>
      <c r="FG31" s="52">
        <f t="shared" si="154"/>
        <v>0</v>
      </c>
      <c r="FH31" s="52">
        <f t="shared" si="154"/>
        <v>0</v>
      </c>
      <c r="FI31" s="52">
        <f t="shared" ref="FI31:GN31" si="155">FI29-FH29</f>
        <v>0</v>
      </c>
      <c r="FJ31" s="52">
        <f t="shared" si="155"/>
        <v>0</v>
      </c>
      <c r="FK31" s="52">
        <f t="shared" si="155"/>
        <v>0</v>
      </c>
      <c r="FL31" s="52">
        <f t="shared" si="155"/>
        <v>0</v>
      </c>
      <c r="FM31" s="52">
        <f t="shared" si="155"/>
        <v>0</v>
      </c>
      <c r="FN31" s="52">
        <f t="shared" si="155"/>
        <v>0</v>
      </c>
      <c r="FO31" s="52">
        <f t="shared" si="155"/>
        <v>0</v>
      </c>
      <c r="FP31" s="52">
        <f t="shared" si="155"/>
        <v>0</v>
      </c>
      <c r="FQ31" s="52">
        <f t="shared" si="155"/>
        <v>0</v>
      </c>
      <c r="FR31" s="52">
        <f t="shared" si="155"/>
        <v>0</v>
      </c>
      <c r="FS31" s="52">
        <f t="shared" si="155"/>
        <v>0</v>
      </c>
      <c r="FT31" s="52">
        <f t="shared" si="155"/>
        <v>0</v>
      </c>
      <c r="FU31" s="52">
        <f t="shared" si="155"/>
        <v>0</v>
      </c>
      <c r="FV31" s="52">
        <f t="shared" si="155"/>
        <v>0</v>
      </c>
      <c r="FW31" s="52">
        <f t="shared" si="155"/>
        <v>0</v>
      </c>
      <c r="FX31" s="52">
        <f t="shared" si="155"/>
        <v>0</v>
      </c>
      <c r="FY31" s="52">
        <f t="shared" si="155"/>
        <v>0</v>
      </c>
      <c r="FZ31" s="52">
        <f t="shared" si="155"/>
        <v>0</v>
      </c>
      <c r="GA31" s="52">
        <f t="shared" si="155"/>
        <v>0</v>
      </c>
      <c r="GB31" s="52">
        <f t="shared" si="155"/>
        <v>0</v>
      </c>
      <c r="GC31" s="52">
        <f t="shared" si="155"/>
        <v>0</v>
      </c>
      <c r="GD31" s="52">
        <f t="shared" si="155"/>
        <v>0</v>
      </c>
      <c r="GE31" s="52">
        <f t="shared" si="155"/>
        <v>0</v>
      </c>
      <c r="GF31" s="52">
        <f t="shared" si="155"/>
        <v>0</v>
      </c>
      <c r="GG31" s="52">
        <f t="shared" si="155"/>
        <v>0</v>
      </c>
      <c r="GH31" s="52">
        <f t="shared" si="155"/>
        <v>0</v>
      </c>
      <c r="GI31" s="52">
        <f t="shared" si="155"/>
        <v>0</v>
      </c>
      <c r="GJ31" s="52">
        <f t="shared" si="155"/>
        <v>0</v>
      </c>
      <c r="GK31" s="52">
        <f t="shared" si="155"/>
        <v>0</v>
      </c>
      <c r="GL31" s="52">
        <f t="shared" si="155"/>
        <v>0</v>
      </c>
      <c r="GM31" s="52">
        <f t="shared" si="155"/>
        <v>0</v>
      </c>
      <c r="GN31" s="52">
        <f t="shared" si="155"/>
        <v>0</v>
      </c>
      <c r="GO31" s="52">
        <f t="shared" ref="GO31:HT31" si="156">GO29-GN29</f>
        <v>0</v>
      </c>
      <c r="GP31" s="52">
        <f t="shared" si="156"/>
        <v>0</v>
      </c>
      <c r="GQ31" s="52">
        <f t="shared" si="156"/>
        <v>0</v>
      </c>
      <c r="GR31" s="52">
        <f t="shared" si="156"/>
        <v>0</v>
      </c>
      <c r="GS31" s="52">
        <f t="shared" si="156"/>
        <v>0</v>
      </c>
      <c r="GT31" s="52">
        <f t="shared" si="156"/>
        <v>0</v>
      </c>
      <c r="GU31" s="52">
        <f t="shared" si="156"/>
        <v>0</v>
      </c>
      <c r="GV31" s="52">
        <f t="shared" si="156"/>
        <v>0</v>
      </c>
      <c r="GW31" s="52">
        <f t="shared" si="156"/>
        <v>0</v>
      </c>
      <c r="GX31" s="52">
        <f t="shared" si="156"/>
        <v>0</v>
      </c>
      <c r="GY31" s="52">
        <f t="shared" si="156"/>
        <v>0</v>
      </c>
      <c r="GZ31" s="52">
        <f t="shared" si="156"/>
        <v>0</v>
      </c>
      <c r="HA31" s="52">
        <f t="shared" si="156"/>
        <v>0</v>
      </c>
      <c r="HB31" s="52">
        <f t="shared" si="156"/>
        <v>0</v>
      </c>
      <c r="HC31" s="52">
        <f t="shared" si="156"/>
        <v>0</v>
      </c>
      <c r="HD31" s="52">
        <f t="shared" si="156"/>
        <v>0</v>
      </c>
      <c r="HE31" s="52">
        <f t="shared" si="156"/>
        <v>0</v>
      </c>
      <c r="HF31" s="52">
        <f t="shared" si="156"/>
        <v>0</v>
      </c>
      <c r="HG31" s="52">
        <f t="shared" si="156"/>
        <v>0</v>
      </c>
      <c r="HH31" s="52">
        <f t="shared" si="156"/>
        <v>0</v>
      </c>
      <c r="HI31" s="52">
        <f t="shared" si="156"/>
        <v>0</v>
      </c>
      <c r="HJ31" s="52">
        <f t="shared" si="156"/>
        <v>0</v>
      </c>
      <c r="HK31" s="52">
        <f t="shared" si="156"/>
        <v>0</v>
      </c>
      <c r="HL31" s="52">
        <f t="shared" si="156"/>
        <v>0</v>
      </c>
      <c r="HM31" s="52">
        <f t="shared" si="156"/>
        <v>0</v>
      </c>
      <c r="HN31" s="52">
        <f t="shared" si="156"/>
        <v>0</v>
      </c>
      <c r="HO31" s="52">
        <f t="shared" si="156"/>
        <v>0</v>
      </c>
      <c r="HP31" s="52">
        <f t="shared" si="156"/>
        <v>0</v>
      </c>
      <c r="HQ31" s="52">
        <f t="shared" si="156"/>
        <v>0</v>
      </c>
      <c r="HR31" s="52">
        <f t="shared" si="156"/>
        <v>0</v>
      </c>
      <c r="HS31" s="52">
        <f t="shared" si="156"/>
        <v>0</v>
      </c>
      <c r="HT31" s="52">
        <f t="shared" si="156"/>
        <v>0</v>
      </c>
      <c r="HU31" s="52">
        <f t="shared" ref="HU31:IG31" si="157">HU29-HT29</f>
        <v>0</v>
      </c>
      <c r="HV31" s="52">
        <f t="shared" si="157"/>
        <v>0</v>
      </c>
      <c r="HW31" s="52">
        <f t="shared" si="157"/>
        <v>0</v>
      </c>
      <c r="HX31" s="52">
        <f t="shared" si="157"/>
        <v>0</v>
      </c>
      <c r="HY31" s="52">
        <f t="shared" si="157"/>
        <v>0</v>
      </c>
      <c r="HZ31" s="52">
        <f t="shared" si="157"/>
        <v>0</v>
      </c>
      <c r="IA31" s="52">
        <f t="shared" si="157"/>
        <v>0</v>
      </c>
      <c r="IB31" s="52">
        <f t="shared" si="157"/>
        <v>0</v>
      </c>
      <c r="IC31" s="52">
        <f t="shared" si="157"/>
        <v>0</v>
      </c>
      <c r="ID31" s="52">
        <f t="shared" si="157"/>
        <v>0</v>
      </c>
      <c r="IE31" s="52">
        <f t="shared" si="157"/>
        <v>0</v>
      </c>
      <c r="IF31" s="52">
        <f t="shared" si="157"/>
        <v>0</v>
      </c>
      <c r="IG31" s="52">
        <f t="shared" si="157"/>
        <v>0</v>
      </c>
    </row>
    <row r="32" spans="2:241" s="48" customFormat="1" ht="19">
      <c r="B32" s="49" t="s">
        <v>77</v>
      </c>
      <c r="C32" s="47"/>
      <c r="D32" s="49"/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10</v>
      </c>
      <c r="Q32" s="49">
        <v>9</v>
      </c>
      <c r="R32" s="49">
        <v>18</v>
      </c>
      <c r="S32" s="49">
        <v>17</v>
      </c>
      <c r="T32" s="49">
        <v>20</v>
      </c>
      <c r="U32" s="49">
        <v>20</v>
      </c>
      <c r="V32" s="49">
        <v>26</v>
      </c>
      <c r="W32" s="49">
        <v>35</v>
      </c>
      <c r="X32" s="49">
        <v>41</v>
      </c>
      <c r="Y32" s="49">
        <v>47</v>
      </c>
      <c r="Z32" s="49">
        <v>48</v>
      </c>
      <c r="AA32" s="49">
        <v>61</v>
      </c>
      <c r="AB32" s="49">
        <v>61</v>
      </c>
      <c r="AC32" s="49">
        <v>71</v>
      </c>
      <c r="AD32" s="49">
        <v>89</v>
      </c>
      <c r="AE32" s="49">
        <v>138</v>
      </c>
      <c r="AF32" s="49">
        <v>164</v>
      </c>
      <c r="AG32" s="49">
        <v>188</v>
      </c>
      <c r="AH32" s="49">
        <v>230</v>
      </c>
      <c r="AI32" s="49">
        <v>240</v>
      </c>
      <c r="AJ32" s="49">
        <v>245</v>
      </c>
      <c r="AK32" s="49">
        <v>251</v>
      </c>
      <c r="AL32" s="49">
        <v>267</v>
      </c>
      <c r="AM32" s="49">
        <v>270</v>
      </c>
      <c r="AN32" s="49">
        <v>271</v>
      </c>
      <c r="AO32" s="49">
        <v>245</v>
      </c>
      <c r="AP32" s="49">
        <v>241</v>
      </c>
      <c r="AQ32" s="49">
        <v>226</v>
      </c>
      <c r="AR32" s="49">
        <v>233</v>
      </c>
      <c r="AS32" s="49">
        <v>228</v>
      </c>
      <c r="AT32" s="49">
        <v>188</v>
      </c>
      <c r="AU32" s="49">
        <v>218</v>
      </c>
      <c r="AV32" s="49">
        <v>208</v>
      </c>
      <c r="AW32" s="49">
        <v>229</v>
      </c>
      <c r="AX32" s="49">
        <v>222</v>
      </c>
      <c r="AY32" s="49">
        <v>228</v>
      </c>
      <c r="AZ32" s="49">
        <v>224</v>
      </c>
      <c r="BA32" s="49">
        <v>215</v>
      </c>
      <c r="BB32" s="49">
        <v>213</v>
      </c>
      <c r="BC32" s="49">
        <v>207</v>
      </c>
      <c r="BD32" s="49">
        <v>204</v>
      </c>
      <c r="BE32" s="49">
        <v>188</v>
      </c>
      <c r="BF32" s="49">
        <v>186</v>
      </c>
      <c r="BG32" s="49">
        <v>182</v>
      </c>
      <c r="BH32" s="49">
        <v>176</v>
      </c>
      <c r="BI32" s="49">
        <v>172</v>
      </c>
      <c r="BJ32" s="49">
        <v>169</v>
      </c>
      <c r="BK32" s="49">
        <v>172</v>
      </c>
      <c r="BL32" s="49">
        <v>154</v>
      </c>
      <c r="BM32" s="49">
        <v>150</v>
      </c>
      <c r="BN32" s="49">
        <v>144</v>
      </c>
      <c r="BO32" s="49">
        <v>143</v>
      </c>
      <c r="BP32" s="49">
        <v>134</v>
      </c>
      <c r="BQ32" s="49">
        <v>136</v>
      </c>
      <c r="BR32" s="49">
        <v>135</v>
      </c>
      <c r="BS32" s="49">
        <v>127</v>
      </c>
      <c r="BT32" s="49">
        <v>120</v>
      </c>
      <c r="BU32" s="49">
        <v>112</v>
      </c>
      <c r="BV32" s="49">
        <v>112</v>
      </c>
      <c r="BW32" s="49">
        <v>113</v>
      </c>
      <c r="BX32" s="49">
        <v>103</v>
      </c>
      <c r="BY32" s="49">
        <v>108</v>
      </c>
      <c r="BZ32" s="49">
        <v>112</v>
      </c>
      <c r="CA32" s="49">
        <v>115</v>
      </c>
      <c r="CB32" s="49">
        <v>108</v>
      </c>
      <c r="CC32" s="49">
        <v>105</v>
      </c>
      <c r="CD32" s="49">
        <v>101</v>
      </c>
      <c r="CE32" s="49">
        <v>93</v>
      </c>
      <c r="CF32" s="49">
        <v>92</v>
      </c>
      <c r="CG32" s="49">
        <v>84</v>
      </c>
      <c r="CH32" s="49">
        <v>80</v>
      </c>
      <c r="CI32" s="49">
        <v>78</v>
      </c>
      <c r="CJ32" s="49">
        <v>72</v>
      </c>
      <c r="CK32" s="49">
        <v>71</v>
      </c>
      <c r="CL32" s="49">
        <v>66</v>
      </c>
      <c r="CM32" s="49">
        <v>65</v>
      </c>
      <c r="CN32" s="49">
        <v>66</v>
      </c>
      <c r="CO32" s="49">
        <v>63</v>
      </c>
      <c r="CP32" s="49">
        <v>64</v>
      </c>
      <c r="CQ32" s="49">
        <v>64</v>
      </c>
      <c r="CR32" s="49">
        <v>58</v>
      </c>
      <c r="CS32" s="49">
        <v>56</v>
      </c>
      <c r="CT32" s="49">
        <v>58</v>
      </c>
      <c r="CU32" s="49">
        <v>64</v>
      </c>
      <c r="CV32" s="49">
        <v>57</v>
      </c>
      <c r="CW32" s="49">
        <v>58</v>
      </c>
      <c r="CX32" s="49">
        <v>55</v>
      </c>
      <c r="CY32" s="49">
        <v>65</v>
      </c>
      <c r="CZ32" s="49">
        <v>70</v>
      </c>
      <c r="DA32" s="49">
        <v>70</v>
      </c>
      <c r="DB32" s="49">
        <v>73</v>
      </c>
      <c r="DC32" s="49">
        <v>77</v>
      </c>
      <c r="DD32" s="49">
        <v>73</v>
      </c>
      <c r="DE32" s="49">
        <v>73</v>
      </c>
      <c r="DF32" s="49">
        <v>71</v>
      </c>
      <c r="DG32" s="49">
        <v>69</v>
      </c>
      <c r="DH32" s="49">
        <v>67</v>
      </c>
      <c r="DI32" s="49">
        <v>67</v>
      </c>
      <c r="DJ32" s="49">
        <v>70</v>
      </c>
      <c r="DK32" s="49">
        <v>69</v>
      </c>
      <c r="DL32" s="49">
        <v>72</v>
      </c>
      <c r="DM32" s="49">
        <v>72</v>
      </c>
      <c r="DN32" s="49">
        <v>73</v>
      </c>
      <c r="DO32" s="49">
        <v>67</v>
      </c>
      <c r="DP32" s="49">
        <v>67</v>
      </c>
      <c r="DQ32" s="49">
        <v>70</v>
      </c>
      <c r="DR32" s="49">
        <v>75</v>
      </c>
      <c r="DS32" s="49">
        <v>71</v>
      </c>
      <c r="DT32" s="49">
        <v>73</v>
      </c>
      <c r="DU32" s="49">
        <v>79</v>
      </c>
      <c r="DV32" s="49">
        <v>77</v>
      </c>
      <c r="DW32" s="49">
        <v>72</v>
      </c>
      <c r="DX32" s="49">
        <v>73</v>
      </c>
      <c r="DY32" s="49">
        <v>73</v>
      </c>
      <c r="DZ32" s="49">
        <v>74</v>
      </c>
      <c r="EA32" s="49">
        <v>76</v>
      </c>
      <c r="EB32" s="49">
        <v>74</v>
      </c>
      <c r="EC32" s="49">
        <v>73</v>
      </c>
      <c r="ED32" s="49">
        <v>66</v>
      </c>
      <c r="EE32" s="49"/>
      <c r="EF32" s="49"/>
      <c r="EG32" s="49"/>
      <c r="EH32" s="49"/>
      <c r="EI32" s="49"/>
      <c r="EJ32" s="49"/>
      <c r="EK32" s="49"/>
      <c r="EL32" s="49"/>
      <c r="EM32" s="49"/>
      <c r="EN32" s="49"/>
      <c r="EO32" s="49"/>
      <c r="EP32" s="49"/>
      <c r="EQ32" s="49"/>
      <c r="ER32" s="49"/>
      <c r="ES32" s="49"/>
      <c r="ET32" s="49"/>
      <c r="EU32" s="49"/>
      <c r="EV32" s="49"/>
      <c r="EW32" s="49"/>
      <c r="EX32" s="49"/>
      <c r="EY32" s="49"/>
      <c r="EZ32" s="49"/>
      <c r="FA32" s="49"/>
      <c r="FB32" s="49"/>
      <c r="FC32" s="49"/>
      <c r="FD32" s="49"/>
      <c r="FE32" s="49"/>
      <c r="FF32" s="49"/>
      <c r="FG32" s="49"/>
      <c r="FH32" s="49"/>
      <c r="FI32" s="49"/>
      <c r="FJ32" s="49"/>
      <c r="FK32" s="49"/>
      <c r="FL32" s="49"/>
      <c r="FM32" s="49"/>
      <c r="FN32" s="49"/>
      <c r="FO32" s="49"/>
      <c r="FP32" s="49"/>
      <c r="FQ32" s="49"/>
      <c r="FR32" s="49"/>
      <c r="FS32" s="49"/>
      <c r="FT32" s="49"/>
      <c r="FU32" s="49"/>
      <c r="FV32" s="49"/>
      <c r="FW32" s="49"/>
      <c r="FX32" s="49"/>
      <c r="FY32" s="49"/>
      <c r="FZ32" s="49"/>
      <c r="GA32" s="49"/>
      <c r="GB32" s="49"/>
      <c r="GC32" s="49"/>
      <c r="GD32" s="49"/>
      <c r="GE32" s="49"/>
      <c r="GF32" s="49"/>
      <c r="GG32" s="49"/>
      <c r="GH32" s="49"/>
      <c r="GI32" s="49"/>
      <c r="GJ32" s="49"/>
      <c r="GK32" s="49"/>
      <c r="GL32" s="49"/>
      <c r="GM32" s="49"/>
      <c r="GN32" s="49"/>
      <c r="GO32" s="49"/>
      <c r="GP32" s="49"/>
      <c r="GQ32" s="49"/>
      <c r="GR32" s="49"/>
      <c r="GS32" s="49"/>
      <c r="GT32" s="49"/>
      <c r="GU32" s="49"/>
      <c r="GV32" s="49"/>
      <c r="GW32" s="49"/>
      <c r="GX32" s="49"/>
      <c r="GY32" s="49"/>
      <c r="GZ32" s="49"/>
      <c r="HA32" s="49"/>
      <c r="HB32" s="49"/>
      <c r="HC32" s="49"/>
      <c r="HD32" s="49"/>
      <c r="HE32" s="49"/>
      <c r="HF32" s="49"/>
      <c r="HG32" s="49"/>
      <c r="HH32" s="49"/>
      <c r="HI32" s="49"/>
      <c r="HJ32" s="49"/>
      <c r="HK32" s="49"/>
      <c r="HL32" s="49"/>
      <c r="HM32" s="49"/>
      <c r="HN32" s="49"/>
      <c r="HO32" s="49"/>
      <c r="HP32" s="49"/>
      <c r="HQ32" s="49"/>
      <c r="HR32" s="49"/>
      <c r="HS32" s="49"/>
      <c r="HT32" s="49"/>
      <c r="HU32" s="49"/>
      <c r="HV32" s="49"/>
      <c r="HW32" s="49"/>
      <c r="HX32" s="49"/>
      <c r="HY32" s="49"/>
      <c r="HZ32" s="49"/>
      <c r="IA32" s="49"/>
      <c r="IB32" s="49"/>
      <c r="IC32" s="49"/>
      <c r="ID32" s="49"/>
      <c r="IE32" s="49"/>
      <c r="IF32" s="49"/>
      <c r="IG32" s="49"/>
    </row>
    <row r="33" spans="2:241">
      <c r="B33" s="29" t="s">
        <v>69</v>
      </c>
      <c r="D33" s="35"/>
      <c r="E33" s="35" t="s">
        <v>63</v>
      </c>
      <c r="F33" s="35" t="s">
        <v>63</v>
      </c>
      <c r="G33" s="35" t="s">
        <v>63</v>
      </c>
      <c r="H33" s="35" t="s">
        <v>63</v>
      </c>
      <c r="I33" s="35" t="s">
        <v>63</v>
      </c>
      <c r="J33" s="35" t="s">
        <v>63</v>
      </c>
      <c r="K33" s="35" t="s">
        <v>63</v>
      </c>
      <c r="L33" s="35" t="s">
        <v>63</v>
      </c>
      <c r="M33" s="35" t="s">
        <v>63</v>
      </c>
      <c r="N33" s="35" t="s">
        <v>63</v>
      </c>
      <c r="O33" s="35" t="s">
        <v>63</v>
      </c>
      <c r="P33" s="35" t="s">
        <v>63</v>
      </c>
      <c r="Q33" s="35">
        <f t="shared" ref="Q33:AV33" si="158">(Q32/P32)-1</f>
        <v>-9.9999999999999978E-2</v>
      </c>
      <c r="R33" s="35">
        <f t="shared" si="158"/>
        <v>1</v>
      </c>
      <c r="S33" s="35">
        <f t="shared" si="158"/>
        <v>-5.555555555555558E-2</v>
      </c>
      <c r="T33" s="35">
        <f t="shared" si="158"/>
        <v>0.17647058823529416</v>
      </c>
      <c r="U33" s="35">
        <f t="shared" si="158"/>
        <v>0</v>
      </c>
      <c r="V33" s="35">
        <f t="shared" si="158"/>
        <v>0.30000000000000004</v>
      </c>
      <c r="W33" s="35">
        <f t="shared" si="158"/>
        <v>0.34615384615384626</v>
      </c>
      <c r="X33" s="35">
        <f t="shared" si="158"/>
        <v>0.17142857142857149</v>
      </c>
      <c r="Y33" s="35">
        <f t="shared" si="158"/>
        <v>0.14634146341463405</v>
      </c>
      <c r="Z33" s="35">
        <f t="shared" si="158"/>
        <v>2.1276595744680771E-2</v>
      </c>
      <c r="AA33" s="35">
        <f t="shared" si="158"/>
        <v>0.27083333333333326</v>
      </c>
      <c r="AB33" s="35">
        <f t="shared" si="158"/>
        <v>0</v>
      </c>
      <c r="AC33" s="35">
        <f t="shared" si="158"/>
        <v>0.16393442622950816</v>
      </c>
      <c r="AD33" s="35">
        <f t="shared" si="158"/>
        <v>0.25352112676056349</v>
      </c>
      <c r="AE33" s="35">
        <f t="shared" si="158"/>
        <v>0.550561797752809</v>
      </c>
      <c r="AF33" s="35">
        <f t="shared" si="158"/>
        <v>0.18840579710144922</v>
      </c>
      <c r="AG33" s="35">
        <f t="shared" si="158"/>
        <v>0.14634146341463405</v>
      </c>
      <c r="AH33" s="35">
        <f t="shared" si="158"/>
        <v>0.22340425531914887</v>
      </c>
      <c r="AI33" s="35">
        <f t="shared" si="158"/>
        <v>4.3478260869565188E-2</v>
      </c>
      <c r="AJ33" s="35">
        <f t="shared" si="158"/>
        <v>2.0833333333333259E-2</v>
      </c>
      <c r="AK33" s="35">
        <f t="shared" si="158"/>
        <v>2.4489795918367419E-2</v>
      </c>
      <c r="AL33" s="35">
        <f t="shared" si="158"/>
        <v>6.3745019920318668E-2</v>
      </c>
      <c r="AM33" s="35">
        <f t="shared" si="158"/>
        <v>1.1235955056179803E-2</v>
      </c>
      <c r="AN33" s="35">
        <f t="shared" si="158"/>
        <v>3.7037037037037646E-3</v>
      </c>
      <c r="AO33" s="35">
        <f t="shared" si="158"/>
        <v>-9.5940959409594129E-2</v>
      </c>
      <c r="AP33" s="35">
        <f t="shared" si="158"/>
        <v>-1.6326530612244872E-2</v>
      </c>
      <c r="AQ33" s="35">
        <f t="shared" si="158"/>
        <v>-6.2240663900414939E-2</v>
      </c>
      <c r="AR33" s="35">
        <f t="shared" si="158"/>
        <v>3.0973451327433565E-2</v>
      </c>
      <c r="AS33" s="35">
        <f t="shared" si="158"/>
        <v>-2.1459227467811148E-2</v>
      </c>
      <c r="AT33" s="35">
        <f t="shared" si="158"/>
        <v>-0.17543859649122806</v>
      </c>
      <c r="AU33" s="35">
        <f t="shared" si="158"/>
        <v>0.15957446808510634</v>
      </c>
      <c r="AV33" s="35">
        <f t="shared" si="158"/>
        <v>-4.587155963302747E-2</v>
      </c>
      <c r="AW33" s="35">
        <f t="shared" ref="AW33:CB33" si="159">(AW32/AV32)-1</f>
        <v>0.10096153846153855</v>
      </c>
      <c r="AX33" s="35">
        <f t="shared" si="159"/>
        <v>-3.0567685589519611E-2</v>
      </c>
      <c r="AY33" s="35">
        <f t="shared" si="159"/>
        <v>2.7027027027026973E-2</v>
      </c>
      <c r="AZ33" s="35">
        <f t="shared" si="159"/>
        <v>-1.7543859649122862E-2</v>
      </c>
      <c r="BA33" s="35">
        <f t="shared" si="159"/>
        <v>-4.0178571428571397E-2</v>
      </c>
      <c r="BB33" s="35">
        <f t="shared" si="159"/>
        <v>-9.302325581395321E-3</v>
      </c>
      <c r="BC33" s="35">
        <f t="shared" si="159"/>
        <v>-2.8169014084507005E-2</v>
      </c>
      <c r="BD33" s="35">
        <f t="shared" si="159"/>
        <v>-1.4492753623188359E-2</v>
      </c>
      <c r="BE33" s="35">
        <f t="shared" si="159"/>
        <v>-7.8431372549019662E-2</v>
      </c>
      <c r="BF33" s="35">
        <f t="shared" si="159"/>
        <v>-1.0638297872340385E-2</v>
      </c>
      <c r="BG33" s="35">
        <f t="shared" si="159"/>
        <v>-2.1505376344086002E-2</v>
      </c>
      <c r="BH33" s="35">
        <f t="shared" si="159"/>
        <v>-3.2967032967032961E-2</v>
      </c>
      <c r="BI33" s="35">
        <f t="shared" si="159"/>
        <v>-2.2727272727272707E-2</v>
      </c>
      <c r="BJ33" s="35">
        <f t="shared" si="159"/>
        <v>-1.744186046511631E-2</v>
      </c>
      <c r="BK33" s="35">
        <f t="shared" si="159"/>
        <v>1.7751479289940919E-2</v>
      </c>
      <c r="BL33" s="35">
        <f t="shared" si="159"/>
        <v>-0.10465116279069764</v>
      </c>
      <c r="BM33" s="35">
        <f t="shared" si="159"/>
        <v>-2.5974025974025983E-2</v>
      </c>
      <c r="BN33" s="35">
        <f t="shared" si="159"/>
        <v>-4.0000000000000036E-2</v>
      </c>
      <c r="BO33" s="35">
        <f t="shared" si="159"/>
        <v>-6.9444444444444198E-3</v>
      </c>
      <c r="BP33" s="35">
        <f t="shared" si="159"/>
        <v>-6.2937062937062915E-2</v>
      </c>
      <c r="BQ33" s="35">
        <f t="shared" si="159"/>
        <v>1.4925373134328401E-2</v>
      </c>
      <c r="BR33" s="35">
        <f t="shared" si="159"/>
        <v>-7.3529411764705621E-3</v>
      </c>
      <c r="BS33" s="35">
        <f t="shared" si="159"/>
        <v>-5.9259259259259234E-2</v>
      </c>
      <c r="BT33" s="35">
        <f t="shared" si="159"/>
        <v>-5.5118110236220486E-2</v>
      </c>
      <c r="BU33" s="35">
        <f t="shared" si="159"/>
        <v>-6.6666666666666652E-2</v>
      </c>
      <c r="BV33" s="35">
        <f t="shared" si="159"/>
        <v>0</v>
      </c>
      <c r="BW33" s="35">
        <f t="shared" si="159"/>
        <v>8.9285714285713969E-3</v>
      </c>
      <c r="BX33" s="35">
        <f t="shared" si="159"/>
        <v>-8.8495575221238965E-2</v>
      </c>
      <c r="BY33" s="35">
        <f t="shared" si="159"/>
        <v>4.8543689320388328E-2</v>
      </c>
      <c r="BZ33" s="35">
        <f t="shared" si="159"/>
        <v>3.7037037037036979E-2</v>
      </c>
      <c r="CA33" s="35">
        <f t="shared" si="159"/>
        <v>2.6785714285714191E-2</v>
      </c>
      <c r="CB33" s="35">
        <f t="shared" si="159"/>
        <v>-6.0869565217391286E-2</v>
      </c>
      <c r="CC33" s="35">
        <f>(CC32/CB32)-1</f>
        <v>-2.777777777777779E-2</v>
      </c>
      <c r="CD33" s="35">
        <f t="shared" ref="CD33:CV33" si="160">(CD32/CC32)-1</f>
        <v>-3.8095238095238071E-2</v>
      </c>
      <c r="CE33" s="35">
        <f t="shared" si="160"/>
        <v>-7.9207920792079167E-2</v>
      </c>
      <c r="CF33" s="35">
        <f t="shared" si="160"/>
        <v>-1.0752688172043001E-2</v>
      </c>
      <c r="CG33" s="35">
        <f t="shared" si="160"/>
        <v>-8.6956521739130488E-2</v>
      </c>
      <c r="CH33" s="35">
        <f t="shared" si="160"/>
        <v>-4.7619047619047672E-2</v>
      </c>
      <c r="CI33" s="35">
        <f t="shared" si="160"/>
        <v>-2.5000000000000022E-2</v>
      </c>
      <c r="CJ33" s="35">
        <f t="shared" si="160"/>
        <v>-7.6923076923076872E-2</v>
      </c>
      <c r="CK33" s="35">
        <f t="shared" si="160"/>
        <v>-1.388888888888884E-2</v>
      </c>
      <c r="CL33" s="35">
        <f t="shared" si="160"/>
        <v>-7.0422535211267623E-2</v>
      </c>
      <c r="CM33" s="35">
        <f t="shared" si="160"/>
        <v>-1.5151515151515138E-2</v>
      </c>
      <c r="CN33" s="35">
        <f t="shared" si="160"/>
        <v>1.538461538461533E-2</v>
      </c>
      <c r="CO33" s="35">
        <f t="shared" si="160"/>
        <v>-4.5454545454545414E-2</v>
      </c>
      <c r="CP33" s="35">
        <f t="shared" si="160"/>
        <v>1.5873015873015817E-2</v>
      </c>
      <c r="CQ33" s="35">
        <f t="shared" si="160"/>
        <v>0</v>
      </c>
      <c r="CR33" s="35">
        <f t="shared" si="160"/>
        <v>-9.375E-2</v>
      </c>
      <c r="CS33" s="35">
        <f t="shared" si="160"/>
        <v>-3.4482758620689613E-2</v>
      </c>
      <c r="CT33" s="35">
        <f t="shared" si="160"/>
        <v>3.5714285714285809E-2</v>
      </c>
      <c r="CU33" s="35">
        <f t="shared" si="160"/>
        <v>0.10344827586206895</v>
      </c>
      <c r="CV33" s="35">
        <f t="shared" si="160"/>
        <v>-0.109375</v>
      </c>
      <c r="CW33" s="35">
        <f t="shared" ref="CW33:EB33" si="161">(CW32/CV32)-1</f>
        <v>1.7543859649122862E-2</v>
      </c>
      <c r="CX33" s="35">
        <f t="shared" si="161"/>
        <v>-5.1724137931034475E-2</v>
      </c>
      <c r="CY33" s="35">
        <f t="shared" si="161"/>
        <v>0.18181818181818188</v>
      </c>
      <c r="CZ33" s="35">
        <f t="shared" si="161"/>
        <v>7.6923076923076872E-2</v>
      </c>
      <c r="DA33" s="35">
        <f t="shared" si="161"/>
        <v>0</v>
      </c>
      <c r="DB33" s="35">
        <f t="shared" si="161"/>
        <v>4.2857142857142927E-2</v>
      </c>
      <c r="DC33" s="35">
        <f t="shared" si="161"/>
        <v>5.4794520547945202E-2</v>
      </c>
      <c r="DD33" s="35">
        <f t="shared" si="161"/>
        <v>-5.1948051948051965E-2</v>
      </c>
      <c r="DE33" s="35">
        <f t="shared" si="161"/>
        <v>0</v>
      </c>
      <c r="DF33" s="35">
        <f t="shared" si="161"/>
        <v>-2.7397260273972601E-2</v>
      </c>
      <c r="DG33" s="35">
        <f t="shared" si="161"/>
        <v>-2.8169014084507005E-2</v>
      </c>
      <c r="DH33" s="35">
        <f t="shared" si="161"/>
        <v>-2.8985507246376829E-2</v>
      </c>
      <c r="DI33" s="35">
        <f t="shared" si="161"/>
        <v>0</v>
      </c>
      <c r="DJ33" s="35">
        <f t="shared" si="161"/>
        <v>4.4776119402984982E-2</v>
      </c>
      <c r="DK33" s="35">
        <f t="shared" si="161"/>
        <v>-1.4285714285714235E-2</v>
      </c>
      <c r="DL33" s="35">
        <f t="shared" si="161"/>
        <v>4.3478260869565188E-2</v>
      </c>
      <c r="DM33" s="35">
        <f t="shared" si="161"/>
        <v>0</v>
      </c>
      <c r="DN33" s="35">
        <f t="shared" si="161"/>
        <v>1.388888888888884E-2</v>
      </c>
      <c r="DO33" s="35">
        <f t="shared" si="161"/>
        <v>-8.2191780821917804E-2</v>
      </c>
      <c r="DP33" s="35">
        <f t="shared" si="161"/>
        <v>0</v>
      </c>
      <c r="DQ33" s="35">
        <f t="shared" si="161"/>
        <v>4.4776119402984982E-2</v>
      </c>
      <c r="DR33" s="35">
        <f t="shared" si="161"/>
        <v>7.1428571428571397E-2</v>
      </c>
      <c r="DS33" s="35">
        <f t="shared" si="161"/>
        <v>-5.3333333333333344E-2</v>
      </c>
      <c r="DT33" s="35">
        <f t="shared" si="161"/>
        <v>2.8169014084507005E-2</v>
      </c>
      <c r="DU33" s="35">
        <f t="shared" si="161"/>
        <v>8.2191780821917915E-2</v>
      </c>
      <c r="DV33" s="35">
        <f t="shared" si="161"/>
        <v>-2.5316455696202556E-2</v>
      </c>
      <c r="DW33" s="35">
        <f t="shared" si="161"/>
        <v>-6.4935064935064957E-2</v>
      </c>
      <c r="DX33" s="35">
        <f t="shared" si="161"/>
        <v>1.388888888888884E-2</v>
      </c>
      <c r="DY33" s="35">
        <f t="shared" si="161"/>
        <v>0</v>
      </c>
      <c r="DZ33" s="35">
        <f t="shared" si="161"/>
        <v>1.3698630136986356E-2</v>
      </c>
      <c r="EA33" s="35">
        <f t="shared" si="161"/>
        <v>2.7027027027026973E-2</v>
      </c>
      <c r="EB33" s="35">
        <f t="shared" si="161"/>
        <v>-2.6315789473684181E-2</v>
      </c>
      <c r="EC33" s="35">
        <f t="shared" ref="EC33:FH33" si="162">(EC32/EB32)-1</f>
        <v>-1.3513513513513487E-2</v>
      </c>
      <c r="ED33" s="35">
        <f t="shared" si="162"/>
        <v>-9.589041095890416E-2</v>
      </c>
      <c r="EE33" s="35">
        <f t="shared" si="162"/>
        <v>-1</v>
      </c>
      <c r="EF33" s="35" t="e">
        <f t="shared" si="162"/>
        <v>#DIV/0!</v>
      </c>
      <c r="EG33" s="35" t="e">
        <f t="shared" si="162"/>
        <v>#DIV/0!</v>
      </c>
      <c r="EH33" s="35" t="e">
        <f t="shared" si="162"/>
        <v>#DIV/0!</v>
      </c>
      <c r="EI33" s="35" t="e">
        <f t="shared" si="162"/>
        <v>#DIV/0!</v>
      </c>
      <c r="EJ33" s="35" t="e">
        <f t="shared" si="162"/>
        <v>#DIV/0!</v>
      </c>
      <c r="EK33" s="35" t="e">
        <f t="shared" si="162"/>
        <v>#DIV/0!</v>
      </c>
      <c r="EL33" s="35" t="e">
        <f t="shared" si="162"/>
        <v>#DIV/0!</v>
      </c>
      <c r="EM33" s="35" t="e">
        <f t="shared" si="162"/>
        <v>#DIV/0!</v>
      </c>
      <c r="EN33" s="35" t="e">
        <f t="shared" si="162"/>
        <v>#DIV/0!</v>
      </c>
      <c r="EO33" s="35" t="e">
        <f t="shared" si="162"/>
        <v>#DIV/0!</v>
      </c>
      <c r="EP33" s="35" t="e">
        <f t="shared" si="162"/>
        <v>#DIV/0!</v>
      </c>
      <c r="EQ33" s="35" t="e">
        <f t="shared" si="162"/>
        <v>#DIV/0!</v>
      </c>
      <c r="ER33" s="35" t="e">
        <f t="shared" si="162"/>
        <v>#DIV/0!</v>
      </c>
      <c r="ES33" s="35" t="e">
        <f t="shared" si="162"/>
        <v>#DIV/0!</v>
      </c>
      <c r="ET33" s="35" t="e">
        <f t="shared" si="162"/>
        <v>#DIV/0!</v>
      </c>
      <c r="EU33" s="35" t="e">
        <f t="shared" si="162"/>
        <v>#DIV/0!</v>
      </c>
      <c r="EV33" s="35" t="e">
        <f t="shared" si="162"/>
        <v>#DIV/0!</v>
      </c>
      <c r="EW33" s="35" t="e">
        <f t="shared" si="162"/>
        <v>#DIV/0!</v>
      </c>
      <c r="EX33" s="35" t="e">
        <f t="shared" si="162"/>
        <v>#DIV/0!</v>
      </c>
      <c r="EY33" s="35" t="e">
        <f t="shared" si="162"/>
        <v>#DIV/0!</v>
      </c>
      <c r="EZ33" s="35" t="e">
        <f t="shared" si="162"/>
        <v>#DIV/0!</v>
      </c>
      <c r="FA33" s="35" t="e">
        <f t="shared" si="162"/>
        <v>#DIV/0!</v>
      </c>
      <c r="FB33" s="35" t="e">
        <f t="shared" si="162"/>
        <v>#DIV/0!</v>
      </c>
      <c r="FC33" s="35" t="e">
        <f t="shared" si="162"/>
        <v>#DIV/0!</v>
      </c>
      <c r="FD33" s="35" t="e">
        <f t="shared" si="162"/>
        <v>#DIV/0!</v>
      </c>
      <c r="FE33" s="35" t="e">
        <f t="shared" si="162"/>
        <v>#DIV/0!</v>
      </c>
      <c r="FF33" s="35" t="e">
        <f t="shared" si="162"/>
        <v>#DIV/0!</v>
      </c>
      <c r="FG33" s="35" t="e">
        <f t="shared" si="162"/>
        <v>#DIV/0!</v>
      </c>
      <c r="FH33" s="35" t="e">
        <f t="shared" si="162"/>
        <v>#DIV/0!</v>
      </c>
      <c r="FI33" s="35" t="e">
        <f t="shared" ref="FI33:GN33" si="163">(FI32/FH32)-1</f>
        <v>#DIV/0!</v>
      </c>
      <c r="FJ33" s="35" t="e">
        <f t="shared" si="163"/>
        <v>#DIV/0!</v>
      </c>
      <c r="FK33" s="35" t="e">
        <f t="shared" si="163"/>
        <v>#DIV/0!</v>
      </c>
      <c r="FL33" s="35" t="e">
        <f t="shared" si="163"/>
        <v>#DIV/0!</v>
      </c>
      <c r="FM33" s="35" t="e">
        <f t="shared" si="163"/>
        <v>#DIV/0!</v>
      </c>
      <c r="FN33" s="35" t="e">
        <f t="shared" si="163"/>
        <v>#DIV/0!</v>
      </c>
      <c r="FO33" s="35" t="e">
        <f t="shared" si="163"/>
        <v>#DIV/0!</v>
      </c>
      <c r="FP33" s="35" t="e">
        <f t="shared" si="163"/>
        <v>#DIV/0!</v>
      </c>
      <c r="FQ33" s="35" t="e">
        <f t="shared" si="163"/>
        <v>#DIV/0!</v>
      </c>
      <c r="FR33" s="35" t="e">
        <f t="shared" si="163"/>
        <v>#DIV/0!</v>
      </c>
      <c r="FS33" s="35" t="e">
        <f t="shared" si="163"/>
        <v>#DIV/0!</v>
      </c>
      <c r="FT33" s="35" t="e">
        <f t="shared" si="163"/>
        <v>#DIV/0!</v>
      </c>
      <c r="FU33" s="35" t="e">
        <f t="shared" si="163"/>
        <v>#DIV/0!</v>
      </c>
      <c r="FV33" s="35" t="e">
        <f t="shared" si="163"/>
        <v>#DIV/0!</v>
      </c>
      <c r="FW33" s="35" t="e">
        <f t="shared" si="163"/>
        <v>#DIV/0!</v>
      </c>
      <c r="FX33" s="35" t="e">
        <f t="shared" si="163"/>
        <v>#DIV/0!</v>
      </c>
      <c r="FY33" s="35" t="e">
        <f t="shared" si="163"/>
        <v>#DIV/0!</v>
      </c>
      <c r="FZ33" s="35" t="e">
        <f t="shared" si="163"/>
        <v>#DIV/0!</v>
      </c>
      <c r="GA33" s="35" t="e">
        <f t="shared" si="163"/>
        <v>#DIV/0!</v>
      </c>
      <c r="GB33" s="35" t="e">
        <f t="shared" si="163"/>
        <v>#DIV/0!</v>
      </c>
      <c r="GC33" s="35" t="e">
        <f t="shared" si="163"/>
        <v>#DIV/0!</v>
      </c>
      <c r="GD33" s="35" t="e">
        <f t="shared" si="163"/>
        <v>#DIV/0!</v>
      </c>
      <c r="GE33" s="35" t="e">
        <f t="shared" si="163"/>
        <v>#DIV/0!</v>
      </c>
      <c r="GF33" s="35" t="e">
        <f t="shared" si="163"/>
        <v>#DIV/0!</v>
      </c>
      <c r="GG33" s="35" t="e">
        <f t="shared" si="163"/>
        <v>#DIV/0!</v>
      </c>
      <c r="GH33" s="35" t="e">
        <f t="shared" si="163"/>
        <v>#DIV/0!</v>
      </c>
      <c r="GI33" s="35" t="e">
        <f t="shared" si="163"/>
        <v>#DIV/0!</v>
      </c>
      <c r="GJ33" s="35" t="e">
        <f t="shared" si="163"/>
        <v>#DIV/0!</v>
      </c>
      <c r="GK33" s="35" t="e">
        <f t="shared" si="163"/>
        <v>#DIV/0!</v>
      </c>
      <c r="GL33" s="35" t="e">
        <f t="shared" si="163"/>
        <v>#DIV/0!</v>
      </c>
      <c r="GM33" s="35" t="e">
        <f t="shared" si="163"/>
        <v>#DIV/0!</v>
      </c>
      <c r="GN33" s="35" t="e">
        <f t="shared" si="163"/>
        <v>#DIV/0!</v>
      </c>
      <c r="GO33" s="35" t="e">
        <f t="shared" ref="GO33:HT33" si="164">(GO32/GN32)-1</f>
        <v>#DIV/0!</v>
      </c>
      <c r="GP33" s="35" t="e">
        <f t="shared" si="164"/>
        <v>#DIV/0!</v>
      </c>
      <c r="GQ33" s="35" t="e">
        <f t="shared" si="164"/>
        <v>#DIV/0!</v>
      </c>
      <c r="GR33" s="35" t="e">
        <f t="shared" si="164"/>
        <v>#DIV/0!</v>
      </c>
      <c r="GS33" s="35" t="e">
        <f t="shared" si="164"/>
        <v>#DIV/0!</v>
      </c>
      <c r="GT33" s="35" t="e">
        <f t="shared" si="164"/>
        <v>#DIV/0!</v>
      </c>
      <c r="GU33" s="35" t="e">
        <f t="shared" si="164"/>
        <v>#DIV/0!</v>
      </c>
      <c r="GV33" s="35" t="e">
        <f t="shared" si="164"/>
        <v>#DIV/0!</v>
      </c>
      <c r="GW33" s="35" t="e">
        <f t="shared" si="164"/>
        <v>#DIV/0!</v>
      </c>
      <c r="GX33" s="35" t="e">
        <f t="shared" si="164"/>
        <v>#DIV/0!</v>
      </c>
      <c r="GY33" s="35" t="e">
        <f t="shared" si="164"/>
        <v>#DIV/0!</v>
      </c>
      <c r="GZ33" s="35" t="e">
        <f t="shared" si="164"/>
        <v>#DIV/0!</v>
      </c>
      <c r="HA33" s="35" t="e">
        <f t="shared" si="164"/>
        <v>#DIV/0!</v>
      </c>
      <c r="HB33" s="35" t="e">
        <f t="shared" si="164"/>
        <v>#DIV/0!</v>
      </c>
      <c r="HC33" s="35" t="e">
        <f t="shared" si="164"/>
        <v>#DIV/0!</v>
      </c>
      <c r="HD33" s="35" t="e">
        <f t="shared" si="164"/>
        <v>#DIV/0!</v>
      </c>
      <c r="HE33" s="35" t="e">
        <f t="shared" si="164"/>
        <v>#DIV/0!</v>
      </c>
      <c r="HF33" s="35" t="e">
        <f t="shared" si="164"/>
        <v>#DIV/0!</v>
      </c>
      <c r="HG33" s="35" t="e">
        <f t="shared" si="164"/>
        <v>#DIV/0!</v>
      </c>
      <c r="HH33" s="35" t="e">
        <f t="shared" si="164"/>
        <v>#DIV/0!</v>
      </c>
      <c r="HI33" s="35" t="e">
        <f t="shared" si="164"/>
        <v>#DIV/0!</v>
      </c>
      <c r="HJ33" s="35" t="e">
        <f t="shared" si="164"/>
        <v>#DIV/0!</v>
      </c>
      <c r="HK33" s="35" t="e">
        <f t="shared" si="164"/>
        <v>#DIV/0!</v>
      </c>
      <c r="HL33" s="35" t="e">
        <f t="shared" si="164"/>
        <v>#DIV/0!</v>
      </c>
      <c r="HM33" s="35" t="e">
        <f t="shared" si="164"/>
        <v>#DIV/0!</v>
      </c>
      <c r="HN33" s="35" t="e">
        <f t="shared" si="164"/>
        <v>#DIV/0!</v>
      </c>
      <c r="HO33" s="35" t="e">
        <f t="shared" si="164"/>
        <v>#DIV/0!</v>
      </c>
      <c r="HP33" s="35" t="e">
        <f t="shared" si="164"/>
        <v>#DIV/0!</v>
      </c>
      <c r="HQ33" s="35" t="e">
        <f t="shared" si="164"/>
        <v>#DIV/0!</v>
      </c>
      <c r="HR33" s="35" t="e">
        <f t="shared" si="164"/>
        <v>#DIV/0!</v>
      </c>
      <c r="HS33" s="35" t="e">
        <f t="shared" si="164"/>
        <v>#DIV/0!</v>
      </c>
      <c r="HT33" s="35" t="e">
        <f t="shared" si="164"/>
        <v>#DIV/0!</v>
      </c>
      <c r="HU33" s="35" t="e">
        <f t="shared" ref="HU33:IZ33" si="165">(HU32/HT32)-1</f>
        <v>#DIV/0!</v>
      </c>
      <c r="HV33" s="35" t="e">
        <f t="shared" si="165"/>
        <v>#DIV/0!</v>
      </c>
      <c r="HW33" s="35" t="e">
        <f t="shared" si="165"/>
        <v>#DIV/0!</v>
      </c>
      <c r="HX33" s="35" t="e">
        <f t="shared" si="165"/>
        <v>#DIV/0!</v>
      </c>
      <c r="HY33" s="35" t="e">
        <f t="shared" si="165"/>
        <v>#DIV/0!</v>
      </c>
      <c r="HZ33" s="35" t="e">
        <f t="shared" si="165"/>
        <v>#DIV/0!</v>
      </c>
      <c r="IA33" s="35" t="e">
        <f t="shared" si="165"/>
        <v>#DIV/0!</v>
      </c>
      <c r="IB33" s="35" t="e">
        <f t="shared" si="165"/>
        <v>#DIV/0!</v>
      </c>
      <c r="IC33" s="35" t="e">
        <f t="shared" si="165"/>
        <v>#DIV/0!</v>
      </c>
      <c r="ID33" s="35" t="e">
        <f t="shared" si="165"/>
        <v>#DIV/0!</v>
      </c>
      <c r="IE33" s="35" t="e">
        <f t="shared" si="165"/>
        <v>#DIV/0!</v>
      </c>
      <c r="IF33" s="35" t="e">
        <f t="shared" si="165"/>
        <v>#DIV/0!</v>
      </c>
      <c r="IG33" s="35" t="e">
        <f t="shared" si="165"/>
        <v>#DIV/0!</v>
      </c>
    </row>
    <row r="34" spans="2:241" ht="17" thickBot="1">
      <c r="B34" s="30" t="s">
        <v>68</v>
      </c>
      <c r="D34" s="36"/>
      <c r="E34" s="52">
        <f>E32</f>
        <v>0</v>
      </c>
      <c r="F34" s="52">
        <f t="shared" ref="F34:AK34" si="166">F32-E32</f>
        <v>0</v>
      </c>
      <c r="G34" s="52">
        <f t="shared" si="166"/>
        <v>0</v>
      </c>
      <c r="H34" s="52">
        <f t="shared" si="166"/>
        <v>0</v>
      </c>
      <c r="I34" s="52">
        <f t="shared" si="166"/>
        <v>0</v>
      </c>
      <c r="J34" s="52">
        <f t="shared" si="166"/>
        <v>0</v>
      </c>
      <c r="K34" s="52">
        <f t="shared" si="166"/>
        <v>0</v>
      </c>
      <c r="L34" s="52">
        <f t="shared" si="166"/>
        <v>0</v>
      </c>
      <c r="M34" s="52">
        <f t="shared" si="166"/>
        <v>0</v>
      </c>
      <c r="N34" s="52">
        <f t="shared" si="166"/>
        <v>0</v>
      </c>
      <c r="O34" s="52">
        <f t="shared" si="166"/>
        <v>0</v>
      </c>
      <c r="P34" s="52">
        <f t="shared" si="166"/>
        <v>10</v>
      </c>
      <c r="Q34" s="52">
        <f t="shared" si="166"/>
        <v>-1</v>
      </c>
      <c r="R34" s="52">
        <f t="shared" si="166"/>
        <v>9</v>
      </c>
      <c r="S34" s="52">
        <f t="shared" si="166"/>
        <v>-1</v>
      </c>
      <c r="T34" s="52">
        <f t="shared" si="166"/>
        <v>3</v>
      </c>
      <c r="U34" s="52">
        <f t="shared" si="166"/>
        <v>0</v>
      </c>
      <c r="V34" s="52">
        <f t="shared" si="166"/>
        <v>6</v>
      </c>
      <c r="W34" s="52">
        <f t="shared" si="166"/>
        <v>9</v>
      </c>
      <c r="X34" s="52">
        <f t="shared" si="166"/>
        <v>6</v>
      </c>
      <c r="Y34" s="52">
        <f t="shared" si="166"/>
        <v>6</v>
      </c>
      <c r="Z34" s="52">
        <f t="shared" si="166"/>
        <v>1</v>
      </c>
      <c r="AA34" s="52">
        <f t="shared" si="166"/>
        <v>13</v>
      </c>
      <c r="AB34" s="52">
        <f t="shared" si="166"/>
        <v>0</v>
      </c>
      <c r="AC34" s="52">
        <f t="shared" si="166"/>
        <v>10</v>
      </c>
      <c r="AD34" s="52">
        <f t="shared" si="166"/>
        <v>18</v>
      </c>
      <c r="AE34" s="52">
        <f t="shared" si="166"/>
        <v>49</v>
      </c>
      <c r="AF34" s="52">
        <f t="shared" si="166"/>
        <v>26</v>
      </c>
      <c r="AG34" s="52">
        <f t="shared" si="166"/>
        <v>24</v>
      </c>
      <c r="AH34" s="52">
        <f t="shared" si="166"/>
        <v>42</v>
      </c>
      <c r="AI34" s="52">
        <f t="shared" si="166"/>
        <v>10</v>
      </c>
      <c r="AJ34" s="52">
        <f t="shared" si="166"/>
        <v>5</v>
      </c>
      <c r="AK34" s="52">
        <f t="shared" si="166"/>
        <v>6</v>
      </c>
      <c r="AL34" s="52">
        <f t="shared" ref="AL34:BQ34" si="167">AL32-AK32</f>
        <v>16</v>
      </c>
      <c r="AM34" s="52">
        <f t="shared" si="167"/>
        <v>3</v>
      </c>
      <c r="AN34" s="52">
        <f t="shared" si="167"/>
        <v>1</v>
      </c>
      <c r="AO34" s="52">
        <f t="shared" si="167"/>
        <v>-26</v>
      </c>
      <c r="AP34" s="52">
        <f t="shared" si="167"/>
        <v>-4</v>
      </c>
      <c r="AQ34" s="52">
        <f t="shared" si="167"/>
        <v>-15</v>
      </c>
      <c r="AR34" s="52">
        <f t="shared" si="167"/>
        <v>7</v>
      </c>
      <c r="AS34" s="52">
        <f t="shared" si="167"/>
        <v>-5</v>
      </c>
      <c r="AT34" s="52">
        <f t="shared" si="167"/>
        <v>-40</v>
      </c>
      <c r="AU34" s="52">
        <f t="shared" si="167"/>
        <v>30</v>
      </c>
      <c r="AV34" s="52">
        <f t="shared" si="167"/>
        <v>-10</v>
      </c>
      <c r="AW34" s="52">
        <f t="shared" si="167"/>
        <v>21</v>
      </c>
      <c r="AX34" s="52">
        <f t="shared" si="167"/>
        <v>-7</v>
      </c>
      <c r="AY34" s="52">
        <f t="shared" si="167"/>
        <v>6</v>
      </c>
      <c r="AZ34" s="52">
        <f t="shared" si="167"/>
        <v>-4</v>
      </c>
      <c r="BA34" s="52">
        <f t="shared" si="167"/>
        <v>-9</v>
      </c>
      <c r="BB34" s="52">
        <f t="shared" si="167"/>
        <v>-2</v>
      </c>
      <c r="BC34" s="52">
        <f t="shared" si="167"/>
        <v>-6</v>
      </c>
      <c r="BD34" s="52">
        <f t="shared" si="167"/>
        <v>-3</v>
      </c>
      <c r="BE34" s="52">
        <f t="shared" si="167"/>
        <v>-16</v>
      </c>
      <c r="BF34" s="52">
        <f t="shared" si="167"/>
        <v>-2</v>
      </c>
      <c r="BG34" s="52">
        <f t="shared" si="167"/>
        <v>-4</v>
      </c>
      <c r="BH34" s="52">
        <f t="shared" si="167"/>
        <v>-6</v>
      </c>
      <c r="BI34" s="52">
        <f t="shared" si="167"/>
        <v>-4</v>
      </c>
      <c r="BJ34" s="52">
        <f t="shared" si="167"/>
        <v>-3</v>
      </c>
      <c r="BK34" s="52">
        <f t="shared" si="167"/>
        <v>3</v>
      </c>
      <c r="BL34" s="52">
        <f t="shared" si="167"/>
        <v>-18</v>
      </c>
      <c r="BM34" s="52">
        <f t="shared" si="167"/>
        <v>-4</v>
      </c>
      <c r="BN34" s="52">
        <f t="shared" si="167"/>
        <v>-6</v>
      </c>
      <c r="BO34" s="52">
        <f t="shared" si="167"/>
        <v>-1</v>
      </c>
      <c r="BP34" s="52">
        <f t="shared" si="167"/>
        <v>-9</v>
      </c>
      <c r="BQ34" s="52">
        <f t="shared" si="167"/>
        <v>2</v>
      </c>
      <c r="BR34" s="52">
        <f t="shared" ref="BR34:CC34" si="168">BR32-BQ32</f>
        <v>-1</v>
      </c>
      <c r="BS34" s="52">
        <f t="shared" si="168"/>
        <v>-8</v>
      </c>
      <c r="BT34" s="52">
        <f t="shared" si="168"/>
        <v>-7</v>
      </c>
      <c r="BU34" s="52">
        <f t="shared" si="168"/>
        <v>-8</v>
      </c>
      <c r="BV34" s="52">
        <f t="shared" si="168"/>
        <v>0</v>
      </c>
      <c r="BW34" s="52">
        <f t="shared" si="168"/>
        <v>1</v>
      </c>
      <c r="BX34" s="52">
        <f t="shared" si="168"/>
        <v>-10</v>
      </c>
      <c r="BY34" s="52">
        <f t="shared" si="168"/>
        <v>5</v>
      </c>
      <c r="BZ34" s="52">
        <f t="shared" si="168"/>
        <v>4</v>
      </c>
      <c r="CA34" s="52">
        <f t="shared" si="168"/>
        <v>3</v>
      </c>
      <c r="CB34" s="52">
        <f t="shared" si="168"/>
        <v>-7</v>
      </c>
      <c r="CC34" s="52">
        <f t="shared" si="168"/>
        <v>-3</v>
      </c>
      <c r="CD34" s="52">
        <f t="shared" ref="CD34:CV34" si="169">CD32-CC32</f>
        <v>-4</v>
      </c>
      <c r="CE34" s="52">
        <f t="shared" si="169"/>
        <v>-8</v>
      </c>
      <c r="CF34" s="52">
        <f t="shared" si="169"/>
        <v>-1</v>
      </c>
      <c r="CG34" s="52">
        <f t="shared" si="169"/>
        <v>-8</v>
      </c>
      <c r="CH34" s="52">
        <f t="shared" si="169"/>
        <v>-4</v>
      </c>
      <c r="CI34" s="52">
        <f t="shared" si="169"/>
        <v>-2</v>
      </c>
      <c r="CJ34" s="52">
        <f t="shared" si="169"/>
        <v>-6</v>
      </c>
      <c r="CK34" s="52">
        <f t="shared" si="169"/>
        <v>-1</v>
      </c>
      <c r="CL34" s="52">
        <f t="shared" si="169"/>
        <v>-5</v>
      </c>
      <c r="CM34" s="52">
        <f t="shared" si="169"/>
        <v>-1</v>
      </c>
      <c r="CN34" s="52">
        <f t="shared" si="169"/>
        <v>1</v>
      </c>
      <c r="CO34" s="52">
        <f t="shared" si="169"/>
        <v>-3</v>
      </c>
      <c r="CP34" s="52">
        <f t="shared" si="169"/>
        <v>1</v>
      </c>
      <c r="CQ34" s="52">
        <f t="shared" si="169"/>
        <v>0</v>
      </c>
      <c r="CR34" s="52">
        <f t="shared" si="169"/>
        <v>-6</v>
      </c>
      <c r="CS34" s="52">
        <f t="shared" si="169"/>
        <v>-2</v>
      </c>
      <c r="CT34" s="52">
        <f t="shared" si="169"/>
        <v>2</v>
      </c>
      <c r="CU34" s="52">
        <f t="shared" si="169"/>
        <v>6</v>
      </c>
      <c r="CV34" s="52">
        <f t="shared" si="169"/>
        <v>-7</v>
      </c>
      <c r="CW34" s="52">
        <f t="shared" ref="CW34:EB34" si="170">CW32-CV32</f>
        <v>1</v>
      </c>
      <c r="CX34" s="52">
        <f t="shared" si="170"/>
        <v>-3</v>
      </c>
      <c r="CY34" s="52">
        <f t="shared" si="170"/>
        <v>10</v>
      </c>
      <c r="CZ34" s="52">
        <f t="shared" si="170"/>
        <v>5</v>
      </c>
      <c r="DA34" s="52">
        <f t="shared" si="170"/>
        <v>0</v>
      </c>
      <c r="DB34" s="52">
        <f t="shared" si="170"/>
        <v>3</v>
      </c>
      <c r="DC34" s="52">
        <f t="shared" si="170"/>
        <v>4</v>
      </c>
      <c r="DD34" s="52">
        <f t="shared" si="170"/>
        <v>-4</v>
      </c>
      <c r="DE34" s="52">
        <f t="shared" si="170"/>
        <v>0</v>
      </c>
      <c r="DF34" s="52">
        <f t="shared" si="170"/>
        <v>-2</v>
      </c>
      <c r="DG34" s="52">
        <f t="shared" si="170"/>
        <v>-2</v>
      </c>
      <c r="DH34" s="52">
        <f t="shared" si="170"/>
        <v>-2</v>
      </c>
      <c r="DI34" s="52">
        <f t="shared" si="170"/>
        <v>0</v>
      </c>
      <c r="DJ34" s="52">
        <f t="shared" si="170"/>
        <v>3</v>
      </c>
      <c r="DK34" s="52">
        <f t="shared" si="170"/>
        <v>-1</v>
      </c>
      <c r="DL34" s="52">
        <f t="shared" si="170"/>
        <v>3</v>
      </c>
      <c r="DM34" s="52">
        <f t="shared" si="170"/>
        <v>0</v>
      </c>
      <c r="DN34" s="52">
        <f t="shared" si="170"/>
        <v>1</v>
      </c>
      <c r="DO34" s="52">
        <f t="shared" si="170"/>
        <v>-6</v>
      </c>
      <c r="DP34" s="52">
        <f t="shared" si="170"/>
        <v>0</v>
      </c>
      <c r="DQ34" s="52">
        <f t="shared" si="170"/>
        <v>3</v>
      </c>
      <c r="DR34" s="52">
        <f t="shared" si="170"/>
        <v>5</v>
      </c>
      <c r="DS34" s="52">
        <f t="shared" si="170"/>
        <v>-4</v>
      </c>
      <c r="DT34" s="52">
        <f t="shared" si="170"/>
        <v>2</v>
      </c>
      <c r="DU34" s="52">
        <f t="shared" si="170"/>
        <v>6</v>
      </c>
      <c r="DV34" s="52">
        <f t="shared" si="170"/>
        <v>-2</v>
      </c>
      <c r="DW34" s="52">
        <f t="shared" si="170"/>
        <v>-5</v>
      </c>
      <c r="DX34" s="52">
        <f t="shared" si="170"/>
        <v>1</v>
      </c>
      <c r="DY34" s="52">
        <f t="shared" si="170"/>
        <v>0</v>
      </c>
      <c r="DZ34" s="52">
        <f t="shared" si="170"/>
        <v>1</v>
      </c>
      <c r="EA34" s="52">
        <f t="shared" si="170"/>
        <v>2</v>
      </c>
      <c r="EB34" s="52">
        <f t="shared" si="170"/>
        <v>-2</v>
      </c>
      <c r="EC34" s="52">
        <f t="shared" ref="EC34:FH34" si="171">EC32-EB32</f>
        <v>-1</v>
      </c>
      <c r="ED34" s="52">
        <f t="shared" si="171"/>
        <v>-7</v>
      </c>
      <c r="EE34" s="52">
        <f t="shared" si="171"/>
        <v>-66</v>
      </c>
      <c r="EF34" s="52">
        <f t="shared" si="171"/>
        <v>0</v>
      </c>
      <c r="EG34" s="52">
        <f t="shared" si="171"/>
        <v>0</v>
      </c>
      <c r="EH34" s="52">
        <f t="shared" si="171"/>
        <v>0</v>
      </c>
      <c r="EI34" s="52">
        <f t="shared" si="171"/>
        <v>0</v>
      </c>
      <c r="EJ34" s="52">
        <f t="shared" si="171"/>
        <v>0</v>
      </c>
      <c r="EK34" s="52">
        <f t="shared" si="171"/>
        <v>0</v>
      </c>
      <c r="EL34" s="52">
        <f t="shared" si="171"/>
        <v>0</v>
      </c>
      <c r="EM34" s="52">
        <f t="shared" si="171"/>
        <v>0</v>
      </c>
      <c r="EN34" s="52">
        <f t="shared" si="171"/>
        <v>0</v>
      </c>
      <c r="EO34" s="52">
        <f t="shared" si="171"/>
        <v>0</v>
      </c>
      <c r="EP34" s="52">
        <f t="shared" si="171"/>
        <v>0</v>
      </c>
      <c r="EQ34" s="52">
        <f t="shared" si="171"/>
        <v>0</v>
      </c>
      <c r="ER34" s="52">
        <f t="shared" si="171"/>
        <v>0</v>
      </c>
      <c r="ES34" s="52">
        <f t="shared" si="171"/>
        <v>0</v>
      </c>
      <c r="ET34" s="52">
        <f t="shared" si="171"/>
        <v>0</v>
      </c>
      <c r="EU34" s="52">
        <f t="shared" si="171"/>
        <v>0</v>
      </c>
      <c r="EV34" s="52">
        <f t="shared" si="171"/>
        <v>0</v>
      </c>
      <c r="EW34" s="52">
        <f t="shared" si="171"/>
        <v>0</v>
      </c>
      <c r="EX34" s="52">
        <f t="shared" si="171"/>
        <v>0</v>
      </c>
      <c r="EY34" s="52">
        <f t="shared" si="171"/>
        <v>0</v>
      </c>
      <c r="EZ34" s="52">
        <f t="shared" si="171"/>
        <v>0</v>
      </c>
      <c r="FA34" s="52">
        <f t="shared" si="171"/>
        <v>0</v>
      </c>
      <c r="FB34" s="52">
        <f t="shared" si="171"/>
        <v>0</v>
      </c>
      <c r="FC34" s="52">
        <f t="shared" si="171"/>
        <v>0</v>
      </c>
      <c r="FD34" s="52">
        <f t="shared" si="171"/>
        <v>0</v>
      </c>
      <c r="FE34" s="52">
        <f t="shared" si="171"/>
        <v>0</v>
      </c>
      <c r="FF34" s="52">
        <f t="shared" si="171"/>
        <v>0</v>
      </c>
      <c r="FG34" s="52">
        <f t="shared" si="171"/>
        <v>0</v>
      </c>
      <c r="FH34" s="52">
        <f t="shared" si="171"/>
        <v>0</v>
      </c>
      <c r="FI34" s="52">
        <f t="shared" ref="FI34:GN34" si="172">FI32-FH32</f>
        <v>0</v>
      </c>
      <c r="FJ34" s="52">
        <f t="shared" si="172"/>
        <v>0</v>
      </c>
      <c r="FK34" s="52">
        <f t="shared" si="172"/>
        <v>0</v>
      </c>
      <c r="FL34" s="52">
        <f t="shared" si="172"/>
        <v>0</v>
      </c>
      <c r="FM34" s="52">
        <f t="shared" si="172"/>
        <v>0</v>
      </c>
      <c r="FN34" s="52">
        <f t="shared" si="172"/>
        <v>0</v>
      </c>
      <c r="FO34" s="52">
        <f t="shared" si="172"/>
        <v>0</v>
      </c>
      <c r="FP34" s="52">
        <f t="shared" si="172"/>
        <v>0</v>
      </c>
      <c r="FQ34" s="52">
        <f t="shared" si="172"/>
        <v>0</v>
      </c>
      <c r="FR34" s="52">
        <f t="shared" si="172"/>
        <v>0</v>
      </c>
      <c r="FS34" s="52">
        <f t="shared" si="172"/>
        <v>0</v>
      </c>
      <c r="FT34" s="52">
        <f t="shared" si="172"/>
        <v>0</v>
      </c>
      <c r="FU34" s="52">
        <f t="shared" si="172"/>
        <v>0</v>
      </c>
      <c r="FV34" s="52">
        <f t="shared" si="172"/>
        <v>0</v>
      </c>
      <c r="FW34" s="52">
        <f t="shared" si="172"/>
        <v>0</v>
      </c>
      <c r="FX34" s="52">
        <f t="shared" si="172"/>
        <v>0</v>
      </c>
      <c r="FY34" s="52">
        <f t="shared" si="172"/>
        <v>0</v>
      </c>
      <c r="FZ34" s="52">
        <f t="shared" si="172"/>
        <v>0</v>
      </c>
      <c r="GA34" s="52">
        <f t="shared" si="172"/>
        <v>0</v>
      </c>
      <c r="GB34" s="52">
        <f t="shared" si="172"/>
        <v>0</v>
      </c>
      <c r="GC34" s="52">
        <f t="shared" si="172"/>
        <v>0</v>
      </c>
      <c r="GD34" s="52">
        <f t="shared" si="172"/>
        <v>0</v>
      </c>
      <c r="GE34" s="52">
        <f t="shared" si="172"/>
        <v>0</v>
      </c>
      <c r="GF34" s="52">
        <f t="shared" si="172"/>
        <v>0</v>
      </c>
      <c r="GG34" s="52">
        <f t="shared" si="172"/>
        <v>0</v>
      </c>
      <c r="GH34" s="52">
        <f t="shared" si="172"/>
        <v>0</v>
      </c>
      <c r="GI34" s="52">
        <f t="shared" si="172"/>
        <v>0</v>
      </c>
      <c r="GJ34" s="52">
        <f t="shared" si="172"/>
        <v>0</v>
      </c>
      <c r="GK34" s="52">
        <f t="shared" si="172"/>
        <v>0</v>
      </c>
      <c r="GL34" s="52">
        <f t="shared" si="172"/>
        <v>0</v>
      </c>
      <c r="GM34" s="52">
        <f t="shared" si="172"/>
        <v>0</v>
      </c>
      <c r="GN34" s="52">
        <f t="shared" si="172"/>
        <v>0</v>
      </c>
      <c r="GO34" s="52">
        <f t="shared" ref="GO34:HT34" si="173">GO32-GN32</f>
        <v>0</v>
      </c>
      <c r="GP34" s="52">
        <f t="shared" si="173"/>
        <v>0</v>
      </c>
      <c r="GQ34" s="52">
        <f t="shared" si="173"/>
        <v>0</v>
      </c>
      <c r="GR34" s="52">
        <f t="shared" si="173"/>
        <v>0</v>
      </c>
      <c r="GS34" s="52">
        <f t="shared" si="173"/>
        <v>0</v>
      </c>
      <c r="GT34" s="52">
        <f t="shared" si="173"/>
        <v>0</v>
      </c>
      <c r="GU34" s="52">
        <f t="shared" si="173"/>
        <v>0</v>
      </c>
      <c r="GV34" s="52">
        <f t="shared" si="173"/>
        <v>0</v>
      </c>
      <c r="GW34" s="52">
        <f t="shared" si="173"/>
        <v>0</v>
      </c>
      <c r="GX34" s="52">
        <f t="shared" si="173"/>
        <v>0</v>
      </c>
      <c r="GY34" s="52">
        <f t="shared" si="173"/>
        <v>0</v>
      </c>
      <c r="GZ34" s="52">
        <f t="shared" si="173"/>
        <v>0</v>
      </c>
      <c r="HA34" s="52">
        <f t="shared" si="173"/>
        <v>0</v>
      </c>
      <c r="HB34" s="52">
        <f t="shared" si="173"/>
        <v>0</v>
      </c>
      <c r="HC34" s="52">
        <f t="shared" si="173"/>
        <v>0</v>
      </c>
      <c r="HD34" s="52">
        <f t="shared" si="173"/>
        <v>0</v>
      </c>
      <c r="HE34" s="52">
        <f t="shared" si="173"/>
        <v>0</v>
      </c>
      <c r="HF34" s="52">
        <f t="shared" si="173"/>
        <v>0</v>
      </c>
      <c r="HG34" s="52">
        <f t="shared" si="173"/>
        <v>0</v>
      </c>
      <c r="HH34" s="52">
        <f t="shared" si="173"/>
        <v>0</v>
      </c>
      <c r="HI34" s="52">
        <f t="shared" si="173"/>
        <v>0</v>
      </c>
      <c r="HJ34" s="52">
        <f t="shared" si="173"/>
        <v>0</v>
      </c>
      <c r="HK34" s="52">
        <f t="shared" si="173"/>
        <v>0</v>
      </c>
      <c r="HL34" s="52">
        <f t="shared" si="173"/>
        <v>0</v>
      </c>
      <c r="HM34" s="52">
        <f t="shared" si="173"/>
        <v>0</v>
      </c>
      <c r="HN34" s="52">
        <f t="shared" si="173"/>
        <v>0</v>
      </c>
      <c r="HO34" s="52">
        <f t="shared" si="173"/>
        <v>0</v>
      </c>
      <c r="HP34" s="52">
        <f t="shared" si="173"/>
        <v>0</v>
      </c>
      <c r="HQ34" s="52">
        <f t="shared" si="173"/>
        <v>0</v>
      </c>
      <c r="HR34" s="52">
        <f t="shared" si="173"/>
        <v>0</v>
      </c>
      <c r="HS34" s="52">
        <f t="shared" si="173"/>
        <v>0</v>
      </c>
      <c r="HT34" s="52">
        <f t="shared" si="173"/>
        <v>0</v>
      </c>
      <c r="HU34" s="52">
        <f t="shared" ref="HU34:IG34" si="174">HU32-HT32</f>
        <v>0</v>
      </c>
      <c r="HV34" s="52">
        <f t="shared" si="174"/>
        <v>0</v>
      </c>
      <c r="HW34" s="52">
        <f t="shared" si="174"/>
        <v>0</v>
      </c>
      <c r="HX34" s="52">
        <f t="shared" si="174"/>
        <v>0</v>
      </c>
      <c r="HY34" s="52">
        <f t="shared" si="174"/>
        <v>0</v>
      </c>
      <c r="HZ34" s="52">
        <f t="shared" si="174"/>
        <v>0</v>
      </c>
      <c r="IA34" s="52">
        <f t="shared" si="174"/>
        <v>0</v>
      </c>
      <c r="IB34" s="52">
        <f t="shared" si="174"/>
        <v>0</v>
      </c>
      <c r="IC34" s="52">
        <f t="shared" si="174"/>
        <v>0</v>
      </c>
      <c r="ID34" s="52">
        <f t="shared" si="174"/>
        <v>0</v>
      </c>
      <c r="IE34" s="52">
        <f t="shared" si="174"/>
        <v>0</v>
      </c>
      <c r="IF34" s="52">
        <f t="shared" si="174"/>
        <v>0</v>
      </c>
      <c r="IG34" s="52">
        <f t="shared" si="174"/>
        <v>0</v>
      </c>
    </row>
    <row r="35" spans="2:241" ht="6" customHeight="1">
      <c r="B35" s="20"/>
      <c r="D35" s="15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>
        <v>1299</v>
      </c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</row>
    <row r="36" spans="2:241" s="48" customFormat="1" ht="19">
      <c r="B36" s="50" t="s">
        <v>76</v>
      </c>
      <c r="C36" s="47"/>
      <c r="D36" s="50"/>
      <c r="E36" s="50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50">
        <v>0</v>
      </c>
      <c r="S36" s="50">
        <v>1</v>
      </c>
      <c r="T36" s="50">
        <v>1</v>
      </c>
      <c r="U36" s="50">
        <v>3</v>
      </c>
      <c r="V36" s="50">
        <v>6</v>
      </c>
      <c r="W36" s="50">
        <v>12</v>
      </c>
      <c r="X36" s="50">
        <v>14</v>
      </c>
      <c r="Y36" s="50">
        <v>23</v>
      </c>
      <c r="Z36" s="50">
        <v>33</v>
      </c>
      <c r="AA36" s="50">
        <v>43</v>
      </c>
      <c r="AB36" s="50">
        <v>60</v>
      </c>
      <c r="AC36" s="50">
        <v>76</v>
      </c>
      <c r="AD36" s="50">
        <v>100</v>
      </c>
      <c r="AE36" s="50">
        <v>119</v>
      </c>
      <c r="AF36" s="50">
        <v>140</v>
      </c>
      <c r="AG36" s="50">
        <v>160</v>
      </c>
      <c r="AH36" s="50">
        <v>187</v>
      </c>
      <c r="AI36" s="50">
        <v>209</v>
      </c>
      <c r="AJ36" s="50">
        <v>246</v>
      </c>
      <c r="AK36" s="50">
        <v>266</v>
      </c>
      <c r="AL36" s="50">
        <v>295</v>
      </c>
      <c r="AM36" s="50">
        <v>311</v>
      </c>
      <c r="AN36" s="50">
        <v>345</v>
      </c>
      <c r="AO36" s="50">
        <v>380</v>
      </c>
      <c r="AP36" s="50">
        <v>409</v>
      </c>
      <c r="AQ36" s="50">
        <v>435</v>
      </c>
      <c r="AR36" s="50">
        <v>470</v>
      </c>
      <c r="AS36" s="50">
        <v>504</v>
      </c>
      <c r="AT36" s="50">
        <v>535</v>
      </c>
      <c r="AU36" s="50">
        <v>567</v>
      </c>
      <c r="AV36" s="50">
        <v>599</v>
      </c>
      <c r="AW36" s="50">
        <v>629</v>
      </c>
      <c r="AX36" s="50">
        <v>657</v>
      </c>
      <c r="AY36" s="50">
        <v>687</v>
      </c>
      <c r="AZ36" s="50">
        <v>714</v>
      </c>
      <c r="BA36" s="50">
        <v>735</v>
      </c>
      <c r="BB36" s="50">
        <v>762</v>
      </c>
      <c r="BC36" s="50">
        <v>785</v>
      </c>
      <c r="BD36" s="50">
        <v>820</v>
      </c>
      <c r="BE36" s="50">
        <v>854</v>
      </c>
      <c r="BF36" s="50">
        <v>880</v>
      </c>
      <c r="BG36" s="50">
        <v>903</v>
      </c>
      <c r="BH36" s="50">
        <v>928</v>
      </c>
      <c r="BI36" s="50">
        <v>948</v>
      </c>
      <c r="BJ36" s="50">
        <v>973</v>
      </c>
      <c r="BK36" s="50">
        <v>989</v>
      </c>
      <c r="BL36" s="50">
        <v>1007</v>
      </c>
      <c r="BM36" s="50">
        <v>1023</v>
      </c>
      <c r="BN36" s="50">
        <v>1043</v>
      </c>
      <c r="BO36" s="50">
        <v>1063</v>
      </c>
      <c r="BP36" s="50">
        <v>1074</v>
      </c>
      <c r="BQ36" s="50">
        <v>1089</v>
      </c>
      <c r="BR36" s="50">
        <v>1105</v>
      </c>
      <c r="BS36" s="50">
        <v>1114</v>
      </c>
      <c r="BT36" s="50">
        <v>1126</v>
      </c>
      <c r="BU36" s="50">
        <v>1135</v>
      </c>
      <c r="BV36" s="50">
        <v>1144</v>
      </c>
      <c r="BW36" s="50">
        <v>1163</v>
      </c>
      <c r="BX36" s="50">
        <v>1175</v>
      </c>
      <c r="BY36" s="50">
        <v>1184</v>
      </c>
      <c r="BZ36" s="50">
        <v>1190</v>
      </c>
      <c r="CA36" s="50">
        <v>1203</v>
      </c>
      <c r="CB36" s="50">
        <v>1218</v>
      </c>
      <c r="CC36" s="50">
        <v>1231</v>
      </c>
      <c r="CD36" s="50">
        <v>1247</v>
      </c>
      <c r="CE36" s="50">
        <v>1263</v>
      </c>
      <c r="CF36" s="50">
        <v>1277</v>
      </c>
      <c r="CG36" s="50">
        <v>1289</v>
      </c>
      <c r="CH36" s="50">
        <v>1302</v>
      </c>
      <c r="CI36" s="50">
        <v>1316</v>
      </c>
      <c r="CJ36" s="50">
        <v>1330</v>
      </c>
      <c r="CK36" s="50">
        <v>1342</v>
      </c>
      <c r="CL36" s="50">
        <v>1356</v>
      </c>
      <c r="CM36" s="50">
        <v>1369</v>
      </c>
      <c r="CN36" s="50">
        <v>1383</v>
      </c>
      <c r="CO36" s="50">
        <v>1396</v>
      </c>
      <c r="CP36" s="50">
        <v>1410</v>
      </c>
      <c r="CQ36" s="50">
        <v>1424</v>
      </c>
      <c r="CR36" s="50">
        <v>1436</v>
      </c>
      <c r="CS36" s="50">
        <v>1447</v>
      </c>
      <c r="CT36" s="50">
        <v>1455</v>
      </c>
      <c r="CU36" s="50">
        <v>1465</v>
      </c>
      <c r="CV36" s="50">
        <v>1474</v>
      </c>
      <c r="CW36" s="50">
        <v>1479</v>
      </c>
      <c r="CX36" s="50">
        <v>1485</v>
      </c>
      <c r="CY36" s="50">
        <v>1492</v>
      </c>
      <c r="CZ36" s="50">
        <v>1497</v>
      </c>
      <c r="DA36" s="50">
        <v>1504</v>
      </c>
      <c r="DB36" s="50">
        <v>1505</v>
      </c>
      <c r="DC36" s="50">
        <v>1512</v>
      </c>
      <c r="DD36" s="50">
        <v>1517</v>
      </c>
      <c r="DE36" s="50">
        <v>1520</v>
      </c>
      <c r="DF36" s="50">
        <v>1522</v>
      </c>
      <c r="DG36" s="50">
        <v>1523</v>
      </c>
      <c r="DH36" s="50">
        <v>1524</v>
      </c>
      <c r="DI36" s="50">
        <v>1527</v>
      </c>
      <c r="DJ36" s="50">
        <v>1528</v>
      </c>
      <c r="DK36" s="50">
        <v>1530</v>
      </c>
      <c r="DL36" s="50">
        <v>1534</v>
      </c>
      <c r="DM36" s="50">
        <v>1540</v>
      </c>
      <c r="DN36" s="50">
        <v>1543</v>
      </c>
      <c r="DO36" s="50">
        <v>1549</v>
      </c>
      <c r="DP36" s="50">
        <v>1555</v>
      </c>
      <c r="DQ36" s="50">
        <v>1561</v>
      </c>
      <c r="DR36" s="50">
        <v>1564</v>
      </c>
      <c r="DS36" s="50">
        <v>1568</v>
      </c>
      <c r="DT36" s="50">
        <v>1576</v>
      </c>
      <c r="DU36" s="50">
        <v>1579</v>
      </c>
      <c r="DV36" s="50">
        <v>1587</v>
      </c>
      <c r="DW36" s="50">
        <v>1598</v>
      </c>
      <c r="DX36" s="50">
        <v>1605</v>
      </c>
      <c r="DY36" s="50">
        <v>1614</v>
      </c>
      <c r="DZ36" s="50">
        <v>1620</v>
      </c>
      <c r="EA36" s="50">
        <v>1629</v>
      </c>
      <c r="EB36" s="50">
        <v>1631</v>
      </c>
      <c r="EC36" s="50">
        <v>1644</v>
      </c>
      <c r="ED36" s="50">
        <v>1646</v>
      </c>
      <c r="EE36" s="50"/>
      <c r="EF36" s="50"/>
      <c r="EG36" s="50"/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0"/>
      <c r="ES36" s="50"/>
      <c r="ET36" s="50"/>
      <c r="EU36" s="50"/>
      <c r="EV36" s="50"/>
      <c r="EW36" s="50"/>
      <c r="EX36" s="50"/>
      <c r="EY36" s="50"/>
      <c r="EZ36" s="50"/>
      <c r="FA36" s="50"/>
      <c r="FB36" s="50"/>
      <c r="FC36" s="50"/>
      <c r="FD36" s="50"/>
      <c r="FE36" s="50"/>
      <c r="FF36" s="50"/>
      <c r="FG36" s="50"/>
      <c r="FH36" s="50"/>
      <c r="FI36" s="50"/>
      <c r="FJ36" s="50"/>
      <c r="FK36" s="50"/>
      <c r="FL36" s="50"/>
      <c r="FM36" s="50"/>
      <c r="FN36" s="50"/>
      <c r="FO36" s="50"/>
      <c r="FP36" s="50"/>
      <c r="FQ36" s="50"/>
      <c r="FR36" s="50"/>
      <c r="FS36" s="50"/>
      <c r="FT36" s="50"/>
      <c r="FU36" s="50"/>
      <c r="FV36" s="50"/>
      <c r="FW36" s="50"/>
      <c r="FX36" s="50"/>
      <c r="FY36" s="50"/>
      <c r="FZ36" s="50"/>
      <c r="GA36" s="50"/>
      <c r="GB36" s="50"/>
      <c r="GC36" s="50"/>
      <c r="GD36" s="50"/>
      <c r="GE36" s="50"/>
      <c r="GF36" s="50"/>
      <c r="GG36" s="50"/>
      <c r="GH36" s="50"/>
      <c r="GI36" s="50"/>
      <c r="GJ36" s="50"/>
      <c r="GK36" s="50"/>
      <c r="GL36" s="50"/>
      <c r="GM36" s="50"/>
      <c r="GN36" s="50"/>
      <c r="GO36" s="50"/>
      <c r="GP36" s="50"/>
      <c r="GQ36" s="50"/>
      <c r="GR36" s="50"/>
      <c r="GS36" s="50"/>
      <c r="GT36" s="50"/>
      <c r="GU36" s="50"/>
      <c r="GV36" s="50"/>
      <c r="GW36" s="50"/>
      <c r="GX36" s="50"/>
      <c r="GY36" s="50"/>
      <c r="GZ36" s="50"/>
      <c r="HA36" s="50"/>
      <c r="HB36" s="50"/>
      <c r="HC36" s="50"/>
      <c r="HD36" s="50"/>
      <c r="HE36" s="50"/>
      <c r="HF36" s="50"/>
      <c r="HG36" s="50"/>
      <c r="HH36" s="50"/>
      <c r="HI36" s="50"/>
      <c r="HJ36" s="50"/>
      <c r="HK36" s="50"/>
      <c r="HL36" s="50"/>
      <c r="HM36" s="50"/>
      <c r="HN36" s="50"/>
      <c r="HO36" s="50"/>
      <c r="HP36" s="50"/>
      <c r="HQ36" s="50"/>
      <c r="HR36" s="50"/>
      <c r="HS36" s="50"/>
      <c r="HT36" s="50"/>
      <c r="HU36" s="50"/>
      <c r="HV36" s="50"/>
      <c r="HW36" s="50"/>
      <c r="HX36" s="50"/>
      <c r="HY36" s="50"/>
      <c r="HZ36" s="50"/>
      <c r="IA36" s="50"/>
      <c r="IB36" s="50"/>
      <c r="IC36" s="50"/>
      <c r="ID36" s="50"/>
      <c r="IE36" s="50"/>
      <c r="IF36" s="50"/>
      <c r="IG36" s="50"/>
    </row>
    <row r="37" spans="2:241">
      <c r="B37" s="37" t="s">
        <v>69</v>
      </c>
      <c r="D37" s="37"/>
      <c r="E37" s="37" t="s">
        <v>63</v>
      </c>
      <c r="F37" s="37" t="s">
        <v>63</v>
      </c>
      <c r="G37" s="37" t="s">
        <v>63</v>
      </c>
      <c r="H37" s="37" t="s">
        <v>63</v>
      </c>
      <c r="I37" s="37" t="s">
        <v>63</v>
      </c>
      <c r="J37" s="37" t="s">
        <v>63</v>
      </c>
      <c r="K37" s="37" t="s">
        <v>63</v>
      </c>
      <c r="L37" s="37" t="s">
        <v>63</v>
      </c>
      <c r="M37" s="37" t="s">
        <v>63</v>
      </c>
      <c r="N37" s="37" t="s">
        <v>63</v>
      </c>
      <c r="O37" s="37" t="s">
        <v>63</v>
      </c>
      <c r="P37" s="37" t="s">
        <v>63</v>
      </c>
      <c r="Q37" s="37" t="s">
        <v>63</v>
      </c>
      <c r="R37" s="37" t="s">
        <v>63</v>
      </c>
      <c r="S37" s="37" t="s">
        <v>63</v>
      </c>
      <c r="T37" s="37">
        <f t="shared" ref="T37:AY37" si="175">(T36/S36)-1</f>
        <v>0</v>
      </c>
      <c r="U37" s="37">
        <f t="shared" si="175"/>
        <v>2</v>
      </c>
      <c r="V37" s="37">
        <f t="shared" si="175"/>
        <v>1</v>
      </c>
      <c r="W37" s="37">
        <f t="shared" si="175"/>
        <v>1</v>
      </c>
      <c r="X37" s="37">
        <f t="shared" si="175"/>
        <v>0.16666666666666674</v>
      </c>
      <c r="Y37" s="37">
        <f t="shared" si="175"/>
        <v>0.64285714285714279</v>
      </c>
      <c r="Z37" s="37">
        <f t="shared" si="175"/>
        <v>0.43478260869565211</v>
      </c>
      <c r="AA37" s="37">
        <f t="shared" si="175"/>
        <v>0.30303030303030298</v>
      </c>
      <c r="AB37" s="37">
        <f t="shared" si="175"/>
        <v>0.39534883720930236</v>
      </c>
      <c r="AC37" s="37">
        <f t="shared" si="175"/>
        <v>0.26666666666666661</v>
      </c>
      <c r="AD37" s="37">
        <f t="shared" si="175"/>
        <v>0.31578947368421062</v>
      </c>
      <c r="AE37" s="37">
        <f t="shared" si="175"/>
        <v>0.18999999999999995</v>
      </c>
      <c r="AF37" s="37">
        <f t="shared" si="175"/>
        <v>0.17647058823529416</v>
      </c>
      <c r="AG37" s="37">
        <f t="shared" si="175"/>
        <v>0.14285714285714279</v>
      </c>
      <c r="AH37" s="37">
        <f t="shared" si="175"/>
        <v>0.16874999999999996</v>
      </c>
      <c r="AI37" s="37">
        <f t="shared" si="175"/>
        <v>0.11764705882352944</v>
      </c>
      <c r="AJ37" s="37">
        <f t="shared" si="175"/>
        <v>0.17703349282296643</v>
      </c>
      <c r="AK37" s="37">
        <f t="shared" si="175"/>
        <v>8.1300813008130079E-2</v>
      </c>
      <c r="AL37" s="37">
        <f t="shared" si="175"/>
        <v>0.10902255639097747</v>
      </c>
      <c r="AM37" s="37">
        <f t="shared" si="175"/>
        <v>5.4237288135593253E-2</v>
      </c>
      <c r="AN37" s="37">
        <f t="shared" si="175"/>
        <v>0.10932475884244375</v>
      </c>
      <c r="AO37" s="37">
        <f t="shared" si="175"/>
        <v>0.10144927536231885</v>
      </c>
      <c r="AP37" s="37">
        <f t="shared" si="175"/>
        <v>7.6315789473684115E-2</v>
      </c>
      <c r="AQ37" s="37">
        <f t="shared" si="175"/>
        <v>6.3569682151589202E-2</v>
      </c>
      <c r="AR37" s="37">
        <f t="shared" si="175"/>
        <v>8.0459770114942541E-2</v>
      </c>
      <c r="AS37" s="37">
        <f t="shared" si="175"/>
        <v>7.2340425531914887E-2</v>
      </c>
      <c r="AT37" s="37">
        <f t="shared" si="175"/>
        <v>6.1507936507936511E-2</v>
      </c>
      <c r="AU37" s="37">
        <f t="shared" si="175"/>
        <v>5.9813084112149584E-2</v>
      </c>
      <c r="AV37" s="37">
        <f t="shared" si="175"/>
        <v>5.6437389770723101E-2</v>
      </c>
      <c r="AW37" s="37">
        <f t="shared" si="175"/>
        <v>5.0083472454090172E-2</v>
      </c>
      <c r="AX37" s="37">
        <f t="shared" si="175"/>
        <v>4.4515103338632844E-2</v>
      </c>
      <c r="AY37" s="37">
        <f t="shared" si="175"/>
        <v>4.5662100456621113E-2</v>
      </c>
      <c r="AZ37" s="37">
        <f t="shared" ref="AZ37:CC37" si="176">(AZ36/AY36)-1</f>
        <v>3.9301310043668103E-2</v>
      </c>
      <c r="BA37" s="37">
        <f t="shared" si="176"/>
        <v>2.9411764705882248E-2</v>
      </c>
      <c r="BB37" s="37">
        <f t="shared" si="176"/>
        <v>3.6734693877551017E-2</v>
      </c>
      <c r="BC37" s="37">
        <f t="shared" si="176"/>
        <v>3.0183727034120755E-2</v>
      </c>
      <c r="BD37" s="37">
        <f t="shared" si="176"/>
        <v>4.4585987261146487E-2</v>
      </c>
      <c r="BE37" s="37">
        <f t="shared" si="176"/>
        <v>4.1463414634146378E-2</v>
      </c>
      <c r="BF37" s="37">
        <f t="shared" si="176"/>
        <v>3.0444964871194413E-2</v>
      </c>
      <c r="BG37" s="37">
        <f t="shared" si="176"/>
        <v>2.6136363636363624E-2</v>
      </c>
      <c r="BH37" s="37">
        <f t="shared" si="176"/>
        <v>2.7685492801771794E-2</v>
      </c>
      <c r="BI37" s="37">
        <f t="shared" si="176"/>
        <v>2.155172413793105E-2</v>
      </c>
      <c r="BJ37" s="37">
        <f t="shared" si="176"/>
        <v>2.6371308016877704E-2</v>
      </c>
      <c r="BK37" s="37">
        <f t="shared" si="176"/>
        <v>1.6443987667009274E-2</v>
      </c>
      <c r="BL37" s="37">
        <f t="shared" si="176"/>
        <v>1.8200202224469164E-2</v>
      </c>
      <c r="BM37" s="37">
        <f t="shared" si="176"/>
        <v>1.5888778550148919E-2</v>
      </c>
      <c r="BN37" s="37">
        <f t="shared" si="176"/>
        <v>1.9550342130987275E-2</v>
      </c>
      <c r="BO37" s="37">
        <f t="shared" si="176"/>
        <v>1.9175455417066223E-2</v>
      </c>
      <c r="BP37" s="37">
        <f t="shared" si="176"/>
        <v>1.0348071495766664E-2</v>
      </c>
      <c r="BQ37" s="37">
        <f t="shared" si="176"/>
        <v>1.3966480446927276E-2</v>
      </c>
      <c r="BR37" s="37">
        <f t="shared" si="176"/>
        <v>1.469237832874204E-2</v>
      </c>
      <c r="BS37" s="37">
        <f t="shared" si="176"/>
        <v>8.1447963800904688E-3</v>
      </c>
      <c r="BT37" s="37">
        <f t="shared" si="176"/>
        <v>1.0771992818671361E-2</v>
      </c>
      <c r="BU37" s="37">
        <f t="shared" si="176"/>
        <v>7.9928952042629398E-3</v>
      </c>
      <c r="BV37" s="37">
        <f t="shared" si="176"/>
        <v>7.9295154185021755E-3</v>
      </c>
      <c r="BW37" s="37">
        <f t="shared" si="176"/>
        <v>1.6608391608391671E-2</v>
      </c>
      <c r="BX37" s="37">
        <f t="shared" si="176"/>
        <v>1.0318142734307756E-2</v>
      </c>
      <c r="BY37" s="37">
        <f t="shared" si="176"/>
        <v>7.6595744680851841E-3</v>
      </c>
      <c r="BZ37" s="37">
        <f t="shared" si="176"/>
        <v>5.0675675675675436E-3</v>
      </c>
      <c r="CA37" s="37">
        <f t="shared" si="176"/>
        <v>1.0924369747899121E-2</v>
      </c>
      <c r="CB37" s="37">
        <f t="shared" si="176"/>
        <v>1.2468827930174564E-2</v>
      </c>
      <c r="CC37" s="37">
        <f t="shared" si="176"/>
        <v>1.0673234811165777E-2</v>
      </c>
      <c r="CD37" s="37">
        <f t="shared" ref="CD37:CV37" si="177">(CD36/CC36)-1</f>
        <v>1.2997562956945652E-2</v>
      </c>
      <c r="CE37" s="37">
        <f t="shared" si="177"/>
        <v>1.2830793905372895E-2</v>
      </c>
      <c r="CF37" s="37">
        <f t="shared" si="177"/>
        <v>1.1084718923198844E-2</v>
      </c>
      <c r="CG37" s="37">
        <f t="shared" si="177"/>
        <v>9.3970242756460376E-3</v>
      </c>
      <c r="CH37" s="37">
        <f t="shared" si="177"/>
        <v>1.0085337470907785E-2</v>
      </c>
      <c r="CI37" s="37">
        <f t="shared" si="177"/>
        <v>1.0752688172043001E-2</v>
      </c>
      <c r="CJ37" s="37">
        <f t="shared" si="177"/>
        <v>1.0638297872340496E-2</v>
      </c>
      <c r="CK37" s="37">
        <f t="shared" si="177"/>
        <v>9.0225563909773765E-3</v>
      </c>
      <c r="CL37" s="37">
        <f t="shared" si="177"/>
        <v>1.0432190760059523E-2</v>
      </c>
      <c r="CM37" s="37">
        <f t="shared" si="177"/>
        <v>9.587020648967659E-3</v>
      </c>
      <c r="CN37" s="37">
        <f t="shared" si="177"/>
        <v>1.0226442658875179E-2</v>
      </c>
      <c r="CO37" s="37">
        <f t="shared" si="177"/>
        <v>9.3998553868401835E-3</v>
      </c>
      <c r="CP37" s="37">
        <f t="shared" si="177"/>
        <v>1.0028653295129031E-2</v>
      </c>
      <c r="CQ37" s="37">
        <f t="shared" si="177"/>
        <v>9.9290780141843005E-3</v>
      </c>
      <c r="CR37" s="37">
        <f t="shared" si="177"/>
        <v>8.4269662921347965E-3</v>
      </c>
      <c r="CS37" s="37">
        <f t="shared" si="177"/>
        <v>7.6601671309193264E-3</v>
      </c>
      <c r="CT37" s="37">
        <f t="shared" si="177"/>
        <v>5.5286800276435066E-3</v>
      </c>
      <c r="CU37" s="37">
        <f t="shared" si="177"/>
        <v>6.8728522336769515E-3</v>
      </c>
      <c r="CV37" s="37">
        <f t="shared" si="177"/>
        <v>6.1433447098975247E-3</v>
      </c>
      <c r="CW37" s="37">
        <f t="shared" ref="CW37:EB37" si="178">(CW36/CV36)-1</f>
        <v>3.3921302578019397E-3</v>
      </c>
      <c r="CX37" s="37">
        <f t="shared" si="178"/>
        <v>4.0567951318457585E-3</v>
      </c>
      <c r="CY37" s="37">
        <f t="shared" si="178"/>
        <v>4.7138047138046701E-3</v>
      </c>
      <c r="CZ37" s="37">
        <f t="shared" si="178"/>
        <v>3.3512064343164116E-3</v>
      </c>
      <c r="DA37" s="37">
        <f t="shared" si="178"/>
        <v>4.676018704074858E-3</v>
      </c>
      <c r="DB37" s="37">
        <f t="shared" si="178"/>
        <v>6.6489361702126715E-4</v>
      </c>
      <c r="DC37" s="37">
        <f t="shared" si="178"/>
        <v>4.6511627906977715E-3</v>
      </c>
      <c r="DD37" s="37">
        <f t="shared" si="178"/>
        <v>3.3068783068783691E-3</v>
      </c>
      <c r="DE37" s="37">
        <f t="shared" si="178"/>
        <v>1.9775873434411118E-3</v>
      </c>
      <c r="DF37" s="37">
        <f t="shared" si="178"/>
        <v>1.3157894736841591E-3</v>
      </c>
      <c r="DG37" s="37">
        <f t="shared" si="178"/>
        <v>6.5703022339036465E-4</v>
      </c>
      <c r="DH37" s="37">
        <f t="shared" si="178"/>
        <v>6.5659881812218934E-4</v>
      </c>
      <c r="DI37" s="37">
        <f t="shared" si="178"/>
        <v>1.9685039370078705E-3</v>
      </c>
      <c r="DJ37" s="37">
        <f t="shared" si="178"/>
        <v>6.5487884741322056E-4</v>
      </c>
      <c r="DK37" s="37">
        <f t="shared" si="178"/>
        <v>1.3089005235602524E-3</v>
      </c>
      <c r="DL37" s="37">
        <f t="shared" si="178"/>
        <v>2.614379084967311E-3</v>
      </c>
      <c r="DM37" s="37">
        <f t="shared" si="178"/>
        <v>3.9113428943937656E-3</v>
      </c>
      <c r="DN37" s="37">
        <f t="shared" si="178"/>
        <v>1.9480519480519209E-3</v>
      </c>
      <c r="DO37" s="37">
        <f t="shared" si="178"/>
        <v>3.8885288399221896E-3</v>
      </c>
      <c r="DP37" s="37">
        <f t="shared" si="178"/>
        <v>3.8734667527438038E-3</v>
      </c>
      <c r="DQ37" s="37">
        <f t="shared" si="178"/>
        <v>3.8585209003214604E-3</v>
      </c>
      <c r="DR37" s="37">
        <f t="shared" si="178"/>
        <v>1.9218449711724261E-3</v>
      </c>
      <c r="DS37" s="37">
        <f t="shared" si="178"/>
        <v>2.5575447570331811E-3</v>
      </c>
      <c r="DT37" s="37">
        <f t="shared" si="178"/>
        <v>5.1020408163264808E-3</v>
      </c>
      <c r="DU37" s="37">
        <f t="shared" si="178"/>
        <v>1.9035532994924331E-3</v>
      </c>
      <c r="DV37" s="37">
        <f t="shared" si="178"/>
        <v>5.0664977834071756E-3</v>
      </c>
      <c r="DW37" s="37">
        <f t="shared" si="178"/>
        <v>6.9313169502205341E-3</v>
      </c>
      <c r="DX37" s="37">
        <f t="shared" si="178"/>
        <v>4.3804755944931717E-3</v>
      </c>
      <c r="DY37" s="37">
        <f t="shared" si="178"/>
        <v>5.6074766355140859E-3</v>
      </c>
      <c r="DZ37" s="37">
        <f t="shared" si="178"/>
        <v>3.7174721189590088E-3</v>
      </c>
      <c r="EA37" s="37">
        <f t="shared" si="178"/>
        <v>5.5555555555555358E-3</v>
      </c>
      <c r="EB37" s="37">
        <f t="shared" si="178"/>
        <v>1.2277470841006721E-3</v>
      </c>
      <c r="EC37" s="37">
        <f t="shared" ref="EC37:FH37" si="179">(EC36/EB36)-1</f>
        <v>7.9705702023298297E-3</v>
      </c>
      <c r="ED37" s="37">
        <f t="shared" si="179"/>
        <v>1.2165450121655041E-3</v>
      </c>
      <c r="EE37" s="37">
        <f t="shared" si="179"/>
        <v>-1</v>
      </c>
      <c r="EF37" s="37" t="e">
        <f t="shared" si="179"/>
        <v>#DIV/0!</v>
      </c>
      <c r="EG37" s="37" t="e">
        <f t="shared" si="179"/>
        <v>#DIV/0!</v>
      </c>
      <c r="EH37" s="37" t="e">
        <f t="shared" si="179"/>
        <v>#DIV/0!</v>
      </c>
      <c r="EI37" s="37" t="e">
        <f t="shared" si="179"/>
        <v>#DIV/0!</v>
      </c>
      <c r="EJ37" s="37" t="e">
        <f t="shared" si="179"/>
        <v>#DIV/0!</v>
      </c>
      <c r="EK37" s="37" t="e">
        <f t="shared" si="179"/>
        <v>#DIV/0!</v>
      </c>
      <c r="EL37" s="37" t="e">
        <f t="shared" si="179"/>
        <v>#DIV/0!</v>
      </c>
      <c r="EM37" s="37" t="e">
        <f t="shared" si="179"/>
        <v>#DIV/0!</v>
      </c>
      <c r="EN37" s="37" t="e">
        <f t="shared" si="179"/>
        <v>#DIV/0!</v>
      </c>
      <c r="EO37" s="37" t="e">
        <f t="shared" si="179"/>
        <v>#DIV/0!</v>
      </c>
      <c r="EP37" s="37" t="e">
        <f t="shared" si="179"/>
        <v>#DIV/0!</v>
      </c>
      <c r="EQ37" s="37" t="e">
        <f t="shared" si="179"/>
        <v>#DIV/0!</v>
      </c>
      <c r="ER37" s="37" t="e">
        <f t="shared" si="179"/>
        <v>#DIV/0!</v>
      </c>
      <c r="ES37" s="37" t="e">
        <f t="shared" si="179"/>
        <v>#DIV/0!</v>
      </c>
      <c r="ET37" s="37" t="e">
        <f t="shared" si="179"/>
        <v>#DIV/0!</v>
      </c>
      <c r="EU37" s="37" t="e">
        <f t="shared" si="179"/>
        <v>#DIV/0!</v>
      </c>
      <c r="EV37" s="37" t="e">
        <f t="shared" si="179"/>
        <v>#DIV/0!</v>
      </c>
      <c r="EW37" s="37" t="e">
        <f t="shared" si="179"/>
        <v>#DIV/0!</v>
      </c>
      <c r="EX37" s="37" t="e">
        <f t="shared" si="179"/>
        <v>#DIV/0!</v>
      </c>
      <c r="EY37" s="37" t="e">
        <f t="shared" si="179"/>
        <v>#DIV/0!</v>
      </c>
      <c r="EZ37" s="37" t="e">
        <f t="shared" si="179"/>
        <v>#DIV/0!</v>
      </c>
      <c r="FA37" s="37" t="e">
        <f t="shared" si="179"/>
        <v>#DIV/0!</v>
      </c>
      <c r="FB37" s="37" t="e">
        <f t="shared" si="179"/>
        <v>#DIV/0!</v>
      </c>
      <c r="FC37" s="37" t="e">
        <f t="shared" si="179"/>
        <v>#DIV/0!</v>
      </c>
      <c r="FD37" s="37" t="e">
        <f t="shared" si="179"/>
        <v>#DIV/0!</v>
      </c>
      <c r="FE37" s="37" t="e">
        <f t="shared" si="179"/>
        <v>#DIV/0!</v>
      </c>
      <c r="FF37" s="37" t="e">
        <f t="shared" si="179"/>
        <v>#DIV/0!</v>
      </c>
      <c r="FG37" s="37" t="e">
        <f t="shared" si="179"/>
        <v>#DIV/0!</v>
      </c>
      <c r="FH37" s="37" t="e">
        <f t="shared" si="179"/>
        <v>#DIV/0!</v>
      </c>
      <c r="FI37" s="37" t="e">
        <f t="shared" ref="FI37:GN37" si="180">(FI36/FH36)-1</f>
        <v>#DIV/0!</v>
      </c>
      <c r="FJ37" s="37" t="e">
        <f t="shared" si="180"/>
        <v>#DIV/0!</v>
      </c>
      <c r="FK37" s="37" t="e">
        <f t="shared" si="180"/>
        <v>#DIV/0!</v>
      </c>
      <c r="FL37" s="37" t="e">
        <f t="shared" si="180"/>
        <v>#DIV/0!</v>
      </c>
      <c r="FM37" s="37" t="e">
        <f t="shared" si="180"/>
        <v>#DIV/0!</v>
      </c>
      <c r="FN37" s="37" t="e">
        <f t="shared" si="180"/>
        <v>#DIV/0!</v>
      </c>
      <c r="FO37" s="37" t="e">
        <f t="shared" si="180"/>
        <v>#DIV/0!</v>
      </c>
      <c r="FP37" s="37" t="e">
        <f t="shared" si="180"/>
        <v>#DIV/0!</v>
      </c>
      <c r="FQ37" s="37" t="e">
        <f t="shared" si="180"/>
        <v>#DIV/0!</v>
      </c>
      <c r="FR37" s="37" t="e">
        <f t="shared" si="180"/>
        <v>#DIV/0!</v>
      </c>
      <c r="FS37" s="37" t="e">
        <f t="shared" si="180"/>
        <v>#DIV/0!</v>
      </c>
      <c r="FT37" s="37" t="e">
        <f t="shared" si="180"/>
        <v>#DIV/0!</v>
      </c>
      <c r="FU37" s="37" t="e">
        <f t="shared" si="180"/>
        <v>#DIV/0!</v>
      </c>
      <c r="FV37" s="37" t="e">
        <f t="shared" si="180"/>
        <v>#DIV/0!</v>
      </c>
      <c r="FW37" s="37" t="e">
        <f t="shared" si="180"/>
        <v>#DIV/0!</v>
      </c>
      <c r="FX37" s="37" t="e">
        <f t="shared" si="180"/>
        <v>#DIV/0!</v>
      </c>
      <c r="FY37" s="37" t="e">
        <f t="shared" si="180"/>
        <v>#DIV/0!</v>
      </c>
      <c r="FZ37" s="37" t="e">
        <f t="shared" si="180"/>
        <v>#DIV/0!</v>
      </c>
      <c r="GA37" s="37" t="e">
        <f t="shared" si="180"/>
        <v>#DIV/0!</v>
      </c>
      <c r="GB37" s="37" t="e">
        <f t="shared" si="180"/>
        <v>#DIV/0!</v>
      </c>
      <c r="GC37" s="37" t="e">
        <f t="shared" si="180"/>
        <v>#DIV/0!</v>
      </c>
      <c r="GD37" s="37" t="e">
        <f t="shared" si="180"/>
        <v>#DIV/0!</v>
      </c>
      <c r="GE37" s="37" t="e">
        <f t="shared" si="180"/>
        <v>#DIV/0!</v>
      </c>
      <c r="GF37" s="37" t="e">
        <f t="shared" si="180"/>
        <v>#DIV/0!</v>
      </c>
      <c r="GG37" s="37" t="e">
        <f t="shared" si="180"/>
        <v>#DIV/0!</v>
      </c>
      <c r="GH37" s="37" t="e">
        <f t="shared" si="180"/>
        <v>#DIV/0!</v>
      </c>
      <c r="GI37" s="37" t="e">
        <f t="shared" si="180"/>
        <v>#DIV/0!</v>
      </c>
      <c r="GJ37" s="37" t="e">
        <f t="shared" si="180"/>
        <v>#DIV/0!</v>
      </c>
      <c r="GK37" s="37" t="e">
        <f t="shared" si="180"/>
        <v>#DIV/0!</v>
      </c>
      <c r="GL37" s="37" t="e">
        <f t="shared" si="180"/>
        <v>#DIV/0!</v>
      </c>
      <c r="GM37" s="37" t="e">
        <f t="shared" si="180"/>
        <v>#DIV/0!</v>
      </c>
      <c r="GN37" s="37" t="e">
        <f t="shared" si="180"/>
        <v>#DIV/0!</v>
      </c>
      <c r="GO37" s="37" t="e">
        <f t="shared" ref="GO37:HT37" si="181">(GO36/GN36)-1</f>
        <v>#DIV/0!</v>
      </c>
      <c r="GP37" s="37" t="e">
        <f t="shared" si="181"/>
        <v>#DIV/0!</v>
      </c>
      <c r="GQ37" s="37" t="e">
        <f t="shared" si="181"/>
        <v>#DIV/0!</v>
      </c>
      <c r="GR37" s="37" t="e">
        <f t="shared" si="181"/>
        <v>#DIV/0!</v>
      </c>
      <c r="GS37" s="37" t="e">
        <f t="shared" si="181"/>
        <v>#DIV/0!</v>
      </c>
      <c r="GT37" s="37" t="e">
        <f t="shared" si="181"/>
        <v>#DIV/0!</v>
      </c>
      <c r="GU37" s="37" t="e">
        <f t="shared" si="181"/>
        <v>#DIV/0!</v>
      </c>
      <c r="GV37" s="37" t="e">
        <f t="shared" si="181"/>
        <v>#DIV/0!</v>
      </c>
      <c r="GW37" s="37" t="e">
        <f t="shared" si="181"/>
        <v>#DIV/0!</v>
      </c>
      <c r="GX37" s="37" t="e">
        <f t="shared" si="181"/>
        <v>#DIV/0!</v>
      </c>
      <c r="GY37" s="37" t="e">
        <f t="shared" si="181"/>
        <v>#DIV/0!</v>
      </c>
      <c r="GZ37" s="37" t="e">
        <f t="shared" si="181"/>
        <v>#DIV/0!</v>
      </c>
      <c r="HA37" s="37" t="e">
        <f t="shared" si="181"/>
        <v>#DIV/0!</v>
      </c>
      <c r="HB37" s="37" t="e">
        <f t="shared" si="181"/>
        <v>#DIV/0!</v>
      </c>
      <c r="HC37" s="37" t="e">
        <f t="shared" si="181"/>
        <v>#DIV/0!</v>
      </c>
      <c r="HD37" s="37" t="e">
        <f t="shared" si="181"/>
        <v>#DIV/0!</v>
      </c>
      <c r="HE37" s="37" t="e">
        <f t="shared" si="181"/>
        <v>#DIV/0!</v>
      </c>
      <c r="HF37" s="37" t="e">
        <f t="shared" si="181"/>
        <v>#DIV/0!</v>
      </c>
      <c r="HG37" s="37" t="e">
        <f t="shared" si="181"/>
        <v>#DIV/0!</v>
      </c>
      <c r="HH37" s="37" t="e">
        <f t="shared" si="181"/>
        <v>#DIV/0!</v>
      </c>
      <c r="HI37" s="37" t="e">
        <f t="shared" si="181"/>
        <v>#DIV/0!</v>
      </c>
      <c r="HJ37" s="37" t="e">
        <f t="shared" si="181"/>
        <v>#DIV/0!</v>
      </c>
      <c r="HK37" s="37" t="e">
        <f t="shared" si="181"/>
        <v>#DIV/0!</v>
      </c>
      <c r="HL37" s="37" t="e">
        <f t="shared" si="181"/>
        <v>#DIV/0!</v>
      </c>
      <c r="HM37" s="37" t="e">
        <f t="shared" si="181"/>
        <v>#DIV/0!</v>
      </c>
      <c r="HN37" s="37" t="e">
        <f t="shared" si="181"/>
        <v>#DIV/0!</v>
      </c>
      <c r="HO37" s="37" t="e">
        <f t="shared" si="181"/>
        <v>#DIV/0!</v>
      </c>
      <c r="HP37" s="37" t="e">
        <f t="shared" si="181"/>
        <v>#DIV/0!</v>
      </c>
      <c r="HQ37" s="37" t="e">
        <f t="shared" si="181"/>
        <v>#DIV/0!</v>
      </c>
      <c r="HR37" s="37" t="e">
        <f t="shared" si="181"/>
        <v>#DIV/0!</v>
      </c>
      <c r="HS37" s="37" t="e">
        <f t="shared" si="181"/>
        <v>#DIV/0!</v>
      </c>
      <c r="HT37" s="37" t="e">
        <f t="shared" si="181"/>
        <v>#DIV/0!</v>
      </c>
      <c r="HU37" s="37" t="e">
        <f t="shared" ref="HU37:IZ37" si="182">(HU36/HT36)-1</f>
        <v>#DIV/0!</v>
      </c>
      <c r="HV37" s="37" t="e">
        <f t="shared" si="182"/>
        <v>#DIV/0!</v>
      </c>
      <c r="HW37" s="37" t="e">
        <f t="shared" si="182"/>
        <v>#DIV/0!</v>
      </c>
      <c r="HX37" s="37" t="e">
        <f t="shared" si="182"/>
        <v>#DIV/0!</v>
      </c>
      <c r="HY37" s="37" t="e">
        <f t="shared" si="182"/>
        <v>#DIV/0!</v>
      </c>
      <c r="HZ37" s="37" t="e">
        <f t="shared" si="182"/>
        <v>#DIV/0!</v>
      </c>
      <c r="IA37" s="37" t="e">
        <f t="shared" si="182"/>
        <v>#DIV/0!</v>
      </c>
      <c r="IB37" s="37" t="e">
        <f t="shared" si="182"/>
        <v>#DIV/0!</v>
      </c>
      <c r="IC37" s="37" t="e">
        <f t="shared" si="182"/>
        <v>#DIV/0!</v>
      </c>
      <c r="ID37" s="37" t="e">
        <f t="shared" si="182"/>
        <v>#DIV/0!</v>
      </c>
      <c r="IE37" s="37" t="e">
        <f t="shared" si="182"/>
        <v>#DIV/0!</v>
      </c>
      <c r="IF37" s="37" t="e">
        <f t="shared" si="182"/>
        <v>#DIV/0!</v>
      </c>
      <c r="IG37" s="37" t="e">
        <f t="shared" si="182"/>
        <v>#DIV/0!</v>
      </c>
    </row>
    <row r="38" spans="2:241" ht="17" thickBot="1">
      <c r="B38" s="38" t="s">
        <v>68</v>
      </c>
      <c r="D38" s="38"/>
      <c r="E38" s="53">
        <f>E36</f>
        <v>0</v>
      </c>
      <c r="F38" s="53">
        <f t="shared" ref="F38:AK38" si="183">F36-E36</f>
        <v>0</v>
      </c>
      <c r="G38" s="53">
        <f t="shared" si="183"/>
        <v>0</v>
      </c>
      <c r="H38" s="53">
        <f t="shared" si="183"/>
        <v>0</v>
      </c>
      <c r="I38" s="53">
        <f t="shared" si="183"/>
        <v>0</v>
      </c>
      <c r="J38" s="53">
        <f t="shared" si="183"/>
        <v>0</v>
      </c>
      <c r="K38" s="53">
        <f t="shared" si="183"/>
        <v>0</v>
      </c>
      <c r="L38" s="53">
        <f t="shared" si="183"/>
        <v>0</v>
      </c>
      <c r="M38" s="53">
        <f t="shared" si="183"/>
        <v>0</v>
      </c>
      <c r="N38" s="53">
        <f t="shared" si="183"/>
        <v>0</v>
      </c>
      <c r="O38" s="53">
        <f t="shared" si="183"/>
        <v>0</v>
      </c>
      <c r="P38" s="53">
        <f t="shared" si="183"/>
        <v>0</v>
      </c>
      <c r="Q38" s="53">
        <f t="shared" si="183"/>
        <v>0</v>
      </c>
      <c r="R38" s="53">
        <f t="shared" si="183"/>
        <v>0</v>
      </c>
      <c r="S38" s="53">
        <f t="shared" si="183"/>
        <v>1</v>
      </c>
      <c r="T38" s="53">
        <f t="shared" si="183"/>
        <v>0</v>
      </c>
      <c r="U38" s="53">
        <f t="shared" si="183"/>
        <v>2</v>
      </c>
      <c r="V38" s="53">
        <f t="shared" si="183"/>
        <v>3</v>
      </c>
      <c r="W38" s="53">
        <f t="shared" si="183"/>
        <v>6</v>
      </c>
      <c r="X38" s="53">
        <f t="shared" si="183"/>
        <v>2</v>
      </c>
      <c r="Y38" s="53">
        <f t="shared" si="183"/>
        <v>9</v>
      </c>
      <c r="Z38" s="53">
        <f t="shared" si="183"/>
        <v>10</v>
      </c>
      <c r="AA38" s="53">
        <f t="shared" si="183"/>
        <v>10</v>
      </c>
      <c r="AB38" s="53">
        <f t="shared" si="183"/>
        <v>17</v>
      </c>
      <c r="AC38" s="53">
        <f t="shared" si="183"/>
        <v>16</v>
      </c>
      <c r="AD38" s="53">
        <f t="shared" si="183"/>
        <v>24</v>
      </c>
      <c r="AE38" s="53">
        <f t="shared" si="183"/>
        <v>19</v>
      </c>
      <c r="AF38" s="53">
        <f t="shared" si="183"/>
        <v>21</v>
      </c>
      <c r="AG38" s="53">
        <f t="shared" si="183"/>
        <v>20</v>
      </c>
      <c r="AH38" s="53">
        <f t="shared" si="183"/>
        <v>27</v>
      </c>
      <c r="AI38" s="53">
        <f t="shared" si="183"/>
        <v>22</v>
      </c>
      <c r="AJ38" s="53">
        <f t="shared" si="183"/>
        <v>37</v>
      </c>
      <c r="AK38" s="53">
        <f t="shared" si="183"/>
        <v>20</v>
      </c>
      <c r="AL38" s="53">
        <f t="shared" ref="AL38:BQ38" si="184">AL36-AK36</f>
        <v>29</v>
      </c>
      <c r="AM38" s="53">
        <f t="shared" si="184"/>
        <v>16</v>
      </c>
      <c r="AN38" s="53">
        <f t="shared" si="184"/>
        <v>34</v>
      </c>
      <c r="AO38" s="53">
        <f t="shared" si="184"/>
        <v>35</v>
      </c>
      <c r="AP38" s="53">
        <f t="shared" si="184"/>
        <v>29</v>
      </c>
      <c r="AQ38" s="53">
        <f t="shared" si="184"/>
        <v>26</v>
      </c>
      <c r="AR38" s="53">
        <f t="shared" si="184"/>
        <v>35</v>
      </c>
      <c r="AS38" s="53">
        <f t="shared" si="184"/>
        <v>34</v>
      </c>
      <c r="AT38" s="53">
        <f t="shared" si="184"/>
        <v>31</v>
      </c>
      <c r="AU38" s="53">
        <f t="shared" si="184"/>
        <v>32</v>
      </c>
      <c r="AV38" s="53">
        <f t="shared" si="184"/>
        <v>32</v>
      </c>
      <c r="AW38" s="53">
        <f t="shared" si="184"/>
        <v>30</v>
      </c>
      <c r="AX38" s="53">
        <f t="shared" si="184"/>
        <v>28</v>
      </c>
      <c r="AY38" s="53">
        <f t="shared" si="184"/>
        <v>30</v>
      </c>
      <c r="AZ38" s="53">
        <f t="shared" si="184"/>
        <v>27</v>
      </c>
      <c r="BA38" s="53">
        <f t="shared" si="184"/>
        <v>21</v>
      </c>
      <c r="BB38" s="53">
        <f t="shared" si="184"/>
        <v>27</v>
      </c>
      <c r="BC38" s="53">
        <f t="shared" si="184"/>
        <v>23</v>
      </c>
      <c r="BD38" s="53">
        <f t="shared" si="184"/>
        <v>35</v>
      </c>
      <c r="BE38" s="53">
        <f t="shared" si="184"/>
        <v>34</v>
      </c>
      <c r="BF38" s="53">
        <f t="shared" si="184"/>
        <v>26</v>
      </c>
      <c r="BG38" s="53">
        <f t="shared" si="184"/>
        <v>23</v>
      </c>
      <c r="BH38" s="53">
        <f t="shared" si="184"/>
        <v>25</v>
      </c>
      <c r="BI38" s="53">
        <f t="shared" si="184"/>
        <v>20</v>
      </c>
      <c r="BJ38" s="53">
        <f t="shared" si="184"/>
        <v>25</v>
      </c>
      <c r="BK38" s="53">
        <f t="shared" si="184"/>
        <v>16</v>
      </c>
      <c r="BL38" s="53">
        <f t="shared" si="184"/>
        <v>18</v>
      </c>
      <c r="BM38" s="53">
        <f t="shared" si="184"/>
        <v>16</v>
      </c>
      <c r="BN38" s="53">
        <f t="shared" si="184"/>
        <v>20</v>
      </c>
      <c r="BO38" s="53">
        <f t="shared" si="184"/>
        <v>20</v>
      </c>
      <c r="BP38" s="53">
        <f t="shared" si="184"/>
        <v>11</v>
      </c>
      <c r="BQ38" s="53">
        <f t="shared" si="184"/>
        <v>15</v>
      </c>
      <c r="BR38" s="53">
        <f t="shared" ref="BR38:CC38" si="185">BR36-BQ36</f>
        <v>16</v>
      </c>
      <c r="BS38" s="53">
        <f t="shared" si="185"/>
        <v>9</v>
      </c>
      <c r="BT38" s="53">
        <f t="shared" si="185"/>
        <v>12</v>
      </c>
      <c r="BU38" s="53">
        <f t="shared" si="185"/>
        <v>9</v>
      </c>
      <c r="BV38" s="53">
        <f t="shared" si="185"/>
        <v>9</v>
      </c>
      <c r="BW38" s="53">
        <f t="shared" si="185"/>
        <v>19</v>
      </c>
      <c r="BX38" s="53">
        <f t="shared" si="185"/>
        <v>12</v>
      </c>
      <c r="BY38" s="53">
        <f t="shared" si="185"/>
        <v>9</v>
      </c>
      <c r="BZ38" s="53">
        <f t="shared" si="185"/>
        <v>6</v>
      </c>
      <c r="CA38" s="53">
        <f t="shared" si="185"/>
        <v>13</v>
      </c>
      <c r="CB38" s="53">
        <f t="shared" si="185"/>
        <v>15</v>
      </c>
      <c r="CC38" s="53">
        <f t="shared" si="185"/>
        <v>13</v>
      </c>
      <c r="CD38" s="53">
        <f t="shared" ref="CD38:CV38" si="186">CD36-CC36</f>
        <v>16</v>
      </c>
      <c r="CE38" s="53">
        <f t="shared" si="186"/>
        <v>16</v>
      </c>
      <c r="CF38" s="53">
        <f t="shared" si="186"/>
        <v>14</v>
      </c>
      <c r="CG38" s="53">
        <f t="shared" si="186"/>
        <v>12</v>
      </c>
      <c r="CH38" s="53">
        <f t="shared" si="186"/>
        <v>13</v>
      </c>
      <c r="CI38" s="53">
        <f t="shared" si="186"/>
        <v>14</v>
      </c>
      <c r="CJ38" s="53">
        <f t="shared" si="186"/>
        <v>14</v>
      </c>
      <c r="CK38" s="53">
        <f t="shared" si="186"/>
        <v>12</v>
      </c>
      <c r="CL38" s="53">
        <f t="shared" si="186"/>
        <v>14</v>
      </c>
      <c r="CM38" s="53">
        <f t="shared" si="186"/>
        <v>13</v>
      </c>
      <c r="CN38" s="53">
        <f t="shared" si="186"/>
        <v>14</v>
      </c>
      <c r="CO38" s="53">
        <f t="shared" si="186"/>
        <v>13</v>
      </c>
      <c r="CP38" s="53">
        <f t="shared" si="186"/>
        <v>14</v>
      </c>
      <c r="CQ38" s="53">
        <f t="shared" si="186"/>
        <v>14</v>
      </c>
      <c r="CR38" s="53">
        <f t="shared" si="186"/>
        <v>12</v>
      </c>
      <c r="CS38" s="53">
        <f t="shared" si="186"/>
        <v>11</v>
      </c>
      <c r="CT38" s="53">
        <f t="shared" si="186"/>
        <v>8</v>
      </c>
      <c r="CU38" s="53">
        <f t="shared" si="186"/>
        <v>10</v>
      </c>
      <c r="CV38" s="53">
        <f t="shared" si="186"/>
        <v>9</v>
      </c>
      <c r="CW38" s="53">
        <f t="shared" ref="CW38:EB38" si="187">CW36-CV36</f>
        <v>5</v>
      </c>
      <c r="CX38" s="53">
        <f t="shared" si="187"/>
        <v>6</v>
      </c>
      <c r="CY38" s="53">
        <f t="shared" si="187"/>
        <v>7</v>
      </c>
      <c r="CZ38" s="53">
        <f t="shared" si="187"/>
        <v>5</v>
      </c>
      <c r="DA38" s="53">
        <f t="shared" si="187"/>
        <v>7</v>
      </c>
      <c r="DB38" s="53">
        <f t="shared" si="187"/>
        <v>1</v>
      </c>
      <c r="DC38" s="53">
        <f t="shared" si="187"/>
        <v>7</v>
      </c>
      <c r="DD38" s="53">
        <f t="shared" si="187"/>
        <v>5</v>
      </c>
      <c r="DE38" s="53">
        <f t="shared" si="187"/>
        <v>3</v>
      </c>
      <c r="DF38" s="53">
        <f t="shared" si="187"/>
        <v>2</v>
      </c>
      <c r="DG38" s="53">
        <f t="shared" si="187"/>
        <v>1</v>
      </c>
      <c r="DH38" s="53">
        <f t="shared" si="187"/>
        <v>1</v>
      </c>
      <c r="DI38" s="53">
        <f t="shared" si="187"/>
        <v>3</v>
      </c>
      <c r="DJ38" s="53">
        <f t="shared" si="187"/>
        <v>1</v>
      </c>
      <c r="DK38" s="53">
        <f t="shared" si="187"/>
        <v>2</v>
      </c>
      <c r="DL38" s="53">
        <f t="shared" si="187"/>
        <v>4</v>
      </c>
      <c r="DM38" s="53">
        <f t="shared" si="187"/>
        <v>6</v>
      </c>
      <c r="DN38" s="53">
        <f t="shared" si="187"/>
        <v>3</v>
      </c>
      <c r="DO38" s="53">
        <f t="shared" si="187"/>
        <v>6</v>
      </c>
      <c r="DP38" s="53">
        <f t="shared" si="187"/>
        <v>6</v>
      </c>
      <c r="DQ38" s="53">
        <f t="shared" si="187"/>
        <v>6</v>
      </c>
      <c r="DR38" s="53">
        <f t="shared" si="187"/>
        <v>3</v>
      </c>
      <c r="DS38" s="53">
        <f t="shared" si="187"/>
        <v>4</v>
      </c>
      <c r="DT38" s="53">
        <f t="shared" si="187"/>
        <v>8</v>
      </c>
      <c r="DU38" s="53">
        <f t="shared" si="187"/>
        <v>3</v>
      </c>
      <c r="DV38" s="53">
        <f t="shared" si="187"/>
        <v>8</v>
      </c>
      <c r="DW38" s="53">
        <f t="shared" si="187"/>
        <v>11</v>
      </c>
      <c r="DX38" s="53">
        <f t="shared" si="187"/>
        <v>7</v>
      </c>
      <c r="DY38" s="53">
        <f t="shared" si="187"/>
        <v>9</v>
      </c>
      <c r="DZ38" s="53">
        <f t="shared" si="187"/>
        <v>6</v>
      </c>
      <c r="EA38" s="53">
        <f t="shared" si="187"/>
        <v>9</v>
      </c>
      <c r="EB38" s="53">
        <f t="shared" si="187"/>
        <v>2</v>
      </c>
      <c r="EC38" s="53">
        <f t="shared" ref="EC38:FH38" si="188">EC36-EB36</f>
        <v>13</v>
      </c>
      <c r="ED38" s="53">
        <f t="shared" si="188"/>
        <v>2</v>
      </c>
      <c r="EE38" s="53">
        <f t="shared" si="188"/>
        <v>-1646</v>
      </c>
      <c r="EF38" s="53">
        <f t="shared" si="188"/>
        <v>0</v>
      </c>
      <c r="EG38" s="53">
        <f t="shared" si="188"/>
        <v>0</v>
      </c>
      <c r="EH38" s="53">
        <f t="shared" si="188"/>
        <v>0</v>
      </c>
      <c r="EI38" s="53">
        <f t="shared" si="188"/>
        <v>0</v>
      </c>
      <c r="EJ38" s="53">
        <f t="shared" si="188"/>
        <v>0</v>
      </c>
      <c r="EK38" s="53">
        <f t="shared" si="188"/>
        <v>0</v>
      </c>
      <c r="EL38" s="53">
        <f t="shared" si="188"/>
        <v>0</v>
      </c>
      <c r="EM38" s="53">
        <f t="shared" si="188"/>
        <v>0</v>
      </c>
      <c r="EN38" s="53">
        <f t="shared" si="188"/>
        <v>0</v>
      </c>
      <c r="EO38" s="53">
        <f t="shared" si="188"/>
        <v>0</v>
      </c>
      <c r="EP38" s="53">
        <f t="shared" si="188"/>
        <v>0</v>
      </c>
      <c r="EQ38" s="53">
        <f t="shared" si="188"/>
        <v>0</v>
      </c>
      <c r="ER38" s="53">
        <f t="shared" si="188"/>
        <v>0</v>
      </c>
      <c r="ES38" s="53">
        <f t="shared" si="188"/>
        <v>0</v>
      </c>
      <c r="ET38" s="53">
        <f t="shared" si="188"/>
        <v>0</v>
      </c>
      <c r="EU38" s="53">
        <f t="shared" si="188"/>
        <v>0</v>
      </c>
      <c r="EV38" s="53">
        <f t="shared" si="188"/>
        <v>0</v>
      </c>
      <c r="EW38" s="53">
        <f t="shared" si="188"/>
        <v>0</v>
      </c>
      <c r="EX38" s="53">
        <f t="shared" si="188"/>
        <v>0</v>
      </c>
      <c r="EY38" s="53">
        <f t="shared" si="188"/>
        <v>0</v>
      </c>
      <c r="EZ38" s="53">
        <f t="shared" si="188"/>
        <v>0</v>
      </c>
      <c r="FA38" s="53">
        <f t="shared" si="188"/>
        <v>0</v>
      </c>
      <c r="FB38" s="53">
        <f t="shared" si="188"/>
        <v>0</v>
      </c>
      <c r="FC38" s="53">
        <f t="shared" si="188"/>
        <v>0</v>
      </c>
      <c r="FD38" s="53">
        <f t="shared" si="188"/>
        <v>0</v>
      </c>
      <c r="FE38" s="53">
        <f t="shared" si="188"/>
        <v>0</v>
      </c>
      <c r="FF38" s="53">
        <f t="shared" si="188"/>
        <v>0</v>
      </c>
      <c r="FG38" s="53">
        <f t="shared" si="188"/>
        <v>0</v>
      </c>
      <c r="FH38" s="53">
        <f t="shared" si="188"/>
        <v>0</v>
      </c>
      <c r="FI38" s="53">
        <f t="shared" ref="FI38:GN38" si="189">FI36-FH36</f>
        <v>0</v>
      </c>
      <c r="FJ38" s="53">
        <f t="shared" si="189"/>
        <v>0</v>
      </c>
      <c r="FK38" s="53">
        <f t="shared" si="189"/>
        <v>0</v>
      </c>
      <c r="FL38" s="53">
        <f t="shared" si="189"/>
        <v>0</v>
      </c>
      <c r="FM38" s="53">
        <f t="shared" si="189"/>
        <v>0</v>
      </c>
      <c r="FN38" s="53">
        <f t="shared" si="189"/>
        <v>0</v>
      </c>
      <c r="FO38" s="53">
        <f t="shared" si="189"/>
        <v>0</v>
      </c>
      <c r="FP38" s="53">
        <f t="shared" si="189"/>
        <v>0</v>
      </c>
      <c r="FQ38" s="53">
        <f t="shared" si="189"/>
        <v>0</v>
      </c>
      <c r="FR38" s="53">
        <f t="shared" si="189"/>
        <v>0</v>
      </c>
      <c r="FS38" s="53">
        <f t="shared" si="189"/>
        <v>0</v>
      </c>
      <c r="FT38" s="53">
        <f t="shared" si="189"/>
        <v>0</v>
      </c>
      <c r="FU38" s="53">
        <f t="shared" si="189"/>
        <v>0</v>
      </c>
      <c r="FV38" s="53">
        <f t="shared" si="189"/>
        <v>0</v>
      </c>
      <c r="FW38" s="53">
        <f t="shared" si="189"/>
        <v>0</v>
      </c>
      <c r="FX38" s="53">
        <f t="shared" si="189"/>
        <v>0</v>
      </c>
      <c r="FY38" s="53">
        <f t="shared" si="189"/>
        <v>0</v>
      </c>
      <c r="FZ38" s="53">
        <f t="shared" si="189"/>
        <v>0</v>
      </c>
      <c r="GA38" s="53">
        <f t="shared" si="189"/>
        <v>0</v>
      </c>
      <c r="GB38" s="53">
        <f t="shared" si="189"/>
        <v>0</v>
      </c>
      <c r="GC38" s="53">
        <f t="shared" si="189"/>
        <v>0</v>
      </c>
      <c r="GD38" s="53">
        <f t="shared" si="189"/>
        <v>0</v>
      </c>
      <c r="GE38" s="53">
        <f t="shared" si="189"/>
        <v>0</v>
      </c>
      <c r="GF38" s="53">
        <f t="shared" si="189"/>
        <v>0</v>
      </c>
      <c r="GG38" s="53">
        <f t="shared" si="189"/>
        <v>0</v>
      </c>
      <c r="GH38" s="53">
        <f t="shared" si="189"/>
        <v>0</v>
      </c>
      <c r="GI38" s="53">
        <f t="shared" si="189"/>
        <v>0</v>
      </c>
      <c r="GJ38" s="53">
        <f t="shared" si="189"/>
        <v>0</v>
      </c>
      <c r="GK38" s="53">
        <f t="shared" si="189"/>
        <v>0</v>
      </c>
      <c r="GL38" s="53">
        <f t="shared" si="189"/>
        <v>0</v>
      </c>
      <c r="GM38" s="53">
        <f t="shared" si="189"/>
        <v>0</v>
      </c>
      <c r="GN38" s="53">
        <f t="shared" si="189"/>
        <v>0</v>
      </c>
      <c r="GO38" s="53">
        <f t="shared" ref="GO38:HT38" si="190">GO36-GN36</f>
        <v>0</v>
      </c>
      <c r="GP38" s="53">
        <f t="shared" si="190"/>
        <v>0</v>
      </c>
      <c r="GQ38" s="53">
        <f t="shared" si="190"/>
        <v>0</v>
      </c>
      <c r="GR38" s="53">
        <f t="shared" si="190"/>
        <v>0</v>
      </c>
      <c r="GS38" s="53">
        <f t="shared" si="190"/>
        <v>0</v>
      </c>
      <c r="GT38" s="53">
        <f t="shared" si="190"/>
        <v>0</v>
      </c>
      <c r="GU38" s="53">
        <f t="shared" si="190"/>
        <v>0</v>
      </c>
      <c r="GV38" s="53">
        <f t="shared" si="190"/>
        <v>0</v>
      </c>
      <c r="GW38" s="53">
        <f t="shared" si="190"/>
        <v>0</v>
      </c>
      <c r="GX38" s="53">
        <f t="shared" si="190"/>
        <v>0</v>
      </c>
      <c r="GY38" s="53">
        <f t="shared" si="190"/>
        <v>0</v>
      </c>
      <c r="GZ38" s="53">
        <f t="shared" si="190"/>
        <v>0</v>
      </c>
      <c r="HA38" s="53">
        <f t="shared" si="190"/>
        <v>0</v>
      </c>
      <c r="HB38" s="53">
        <f t="shared" si="190"/>
        <v>0</v>
      </c>
      <c r="HC38" s="53">
        <f t="shared" si="190"/>
        <v>0</v>
      </c>
      <c r="HD38" s="53">
        <f t="shared" si="190"/>
        <v>0</v>
      </c>
      <c r="HE38" s="53">
        <f t="shared" si="190"/>
        <v>0</v>
      </c>
      <c r="HF38" s="53">
        <f t="shared" si="190"/>
        <v>0</v>
      </c>
      <c r="HG38" s="53">
        <f t="shared" si="190"/>
        <v>0</v>
      </c>
      <c r="HH38" s="53">
        <f t="shared" si="190"/>
        <v>0</v>
      </c>
      <c r="HI38" s="53">
        <f t="shared" si="190"/>
        <v>0</v>
      </c>
      <c r="HJ38" s="53">
        <f t="shared" si="190"/>
        <v>0</v>
      </c>
      <c r="HK38" s="53">
        <f t="shared" si="190"/>
        <v>0</v>
      </c>
      <c r="HL38" s="53">
        <f t="shared" si="190"/>
        <v>0</v>
      </c>
      <c r="HM38" s="53">
        <f t="shared" si="190"/>
        <v>0</v>
      </c>
      <c r="HN38" s="53">
        <f t="shared" si="190"/>
        <v>0</v>
      </c>
      <c r="HO38" s="53">
        <f t="shared" si="190"/>
        <v>0</v>
      </c>
      <c r="HP38" s="53">
        <f t="shared" si="190"/>
        <v>0</v>
      </c>
      <c r="HQ38" s="53">
        <f t="shared" si="190"/>
        <v>0</v>
      </c>
      <c r="HR38" s="53">
        <f t="shared" si="190"/>
        <v>0</v>
      </c>
      <c r="HS38" s="53">
        <f t="shared" si="190"/>
        <v>0</v>
      </c>
      <c r="HT38" s="53">
        <f t="shared" si="190"/>
        <v>0</v>
      </c>
      <c r="HU38" s="53">
        <f t="shared" ref="HU38:IG38" si="191">HU36-HT36</f>
        <v>0</v>
      </c>
      <c r="HV38" s="53">
        <f t="shared" si="191"/>
        <v>0</v>
      </c>
      <c r="HW38" s="53">
        <f t="shared" si="191"/>
        <v>0</v>
      </c>
      <c r="HX38" s="53">
        <f t="shared" si="191"/>
        <v>0</v>
      </c>
      <c r="HY38" s="53">
        <f t="shared" si="191"/>
        <v>0</v>
      </c>
      <c r="HZ38" s="53">
        <f t="shared" si="191"/>
        <v>0</v>
      </c>
      <c r="IA38" s="53">
        <f t="shared" si="191"/>
        <v>0</v>
      </c>
      <c r="IB38" s="53">
        <f t="shared" si="191"/>
        <v>0</v>
      </c>
      <c r="IC38" s="53">
        <f t="shared" si="191"/>
        <v>0</v>
      </c>
      <c r="ID38" s="53">
        <f t="shared" si="191"/>
        <v>0</v>
      </c>
      <c r="IE38" s="53">
        <f t="shared" si="191"/>
        <v>0</v>
      </c>
      <c r="IF38" s="53">
        <f t="shared" si="191"/>
        <v>0</v>
      </c>
      <c r="IG38" s="53">
        <f t="shared" si="191"/>
        <v>0</v>
      </c>
    </row>
    <row r="41" spans="2:241">
      <c r="G41" s="19"/>
      <c r="H41" s="19"/>
      <c r="I41" s="19"/>
      <c r="J41" s="19"/>
      <c r="K41" s="19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3454-2D03-D848-A7A0-F46EB9E44E80}">
  <dimension ref="A2:D137"/>
  <sheetViews>
    <sheetView topLeftCell="A127" workbookViewId="0">
      <selection activeCell="B2" sqref="B2:D137"/>
    </sheetView>
  </sheetViews>
  <sheetFormatPr baseColWidth="10" defaultRowHeight="16"/>
  <sheetData>
    <row r="2" spans="1:4">
      <c r="A2" s="9">
        <v>43878</v>
      </c>
      <c r="B2">
        <v>2.5210412996671001E-2</v>
      </c>
      <c r="C2">
        <v>0.92750048933255103</v>
      </c>
      <c r="D2">
        <v>3.4213936191035401</v>
      </c>
    </row>
    <row r="3" spans="1:4">
      <c r="A3" s="9">
        <v>43879</v>
      </c>
      <c r="B3">
        <v>2.5288706204741097E-2</v>
      </c>
      <c r="C3">
        <v>0.89774907026816209</v>
      </c>
      <c r="D3">
        <v>3.3206498336269399</v>
      </c>
    </row>
    <row r="4" spans="1:4">
      <c r="A4" s="9">
        <v>43880</v>
      </c>
      <c r="B4">
        <v>2.5210412996680549E-2</v>
      </c>
      <c r="C4">
        <v>0.97782344881582806</v>
      </c>
      <c r="D4">
        <v>3.6091798786455405</v>
      </c>
    </row>
    <row r="5" spans="1:4">
      <c r="A5" s="9">
        <v>43881</v>
      </c>
      <c r="B5">
        <v>2.9849285574480078E-2</v>
      </c>
      <c r="C5">
        <v>1.1816989626150001</v>
      </c>
      <c r="D5">
        <v>4.3626149931493501</v>
      </c>
    </row>
    <row r="6" spans="1:4">
      <c r="A6" s="9">
        <v>43882</v>
      </c>
      <c r="B6">
        <v>3.9127030730083209E-2</v>
      </c>
      <c r="C6">
        <v>1.51851634370718</v>
      </c>
      <c r="D6">
        <v>5.5856331963202202</v>
      </c>
    </row>
    <row r="7" spans="1:4">
      <c r="A7" s="9">
        <v>43883</v>
      </c>
      <c r="B7">
        <v>5.0636132315527708E-2</v>
      </c>
      <c r="C7">
        <v>1.9720101781170498</v>
      </c>
      <c r="D7">
        <v>7.2689567430025601</v>
      </c>
    </row>
    <row r="8" spans="1:4">
      <c r="A8" s="9">
        <v>43884</v>
      </c>
      <c r="B8">
        <v>6.4660403210020603E-2</v>
      </c>
      <c r="C8">
        <v>2.5264924642787197</v>
      </c>
      <c r="D8">
        <v>9.3142787238207188</v>
      </c>
    </row>
    <row r="9" spans="1:4">
      <c r="A9" s="9">
        <v>43885</v>
      </c>
      <c r="B9">
        <v>7.9330593071052613E-2</v>
      </c>
      <c r="C9">
        <v>3.1205519671168496</v>
      </c>
      <c r="D9">
        <v>11.502231356429769</v>
      </c>
    </row>
    <row r="10" spans="1:4">
      <c r="A10" s="9">
        <v>43886</v>
      </c>
      <c r="B10">
        <v>0.838128792327268</v>
      </c>
      <c r="C10">
        <v>6.9182814640829999</v>
      </c>
      <c r="D10">
        <v>19.261792914464621</v>
      </c>
    </row>
    <row r="11" spans="1:4">
      <c r="A11" s="9">
        <v>43887</v>
      </c>
      <c r="B11">
        <v>1.3893129770992401</v>
      </c>
      <c r="C11">
        <v>6.7320610687022997</v>
      </c>
      <c r="D11">
        <v>16.210687022900792</v>
      </c>
    </row>
    <row r="12" spans="1:4">
      <c r="A12" s="9">
        <v>43888</v>
      </c>
      <c r="B12">
        <v>1.86335877862595</v>
      </c>
      <c r="C12">
        <v>5.0740458015267205</v>
      </c>
      <c r="D12">
        <v>9.8625954198473398</v>
      </c>
    </row>
    <row r="13" spans="1:4">
      <c r="A13" s="9">
        <v>43889</v>
      </c>
      <c r="B13">
        <v>0.78473282442747705</v>
      </c>
      <c r="C13">
        <v>2.1358191426893702</v>
      </c>
      <c r="D13">
        <v>4.1511450381679404</v>
      </c>
    </row>
    <row r="14" spans="1:4">
      <c r="A14" s="9">
        <v>43890</v>
      </c>
      <c r="B14">
        <v>0.42513211978861598</v>
      </c>
      <c r="C14">
        <v>1.1557251908396999</v>
      </c>
      <c r="D14">
        <v>2.2480916030534401</v>
      </c>
    </row>
    <row r="15" spans="1:4">
      <c r="A15" s="9">
        <v>43891</v>
      </c>
      <c r="B15">
        <v>0.36341749853200306</v>
      </c>
      <c r="C15">
        <v>0.90152671755725799</v>
      </c>
      <c r="D15">
        <v>1.6870229007633601</v>
      </c>
    </row>
    <row r="16" spans="1:4">
      <c r="A16" s="9">
        <v>43892</v>
      </c>
      <c r="B16">
        <v>0.45954198473282609</v>
      </c>
      <c r="C16">
        <v>0.95648854961832408</v>
      </c>
      <c r="D16">
        <v>1.63664122137404</v>
      </c>
    </row>
    <row r="17" spans="1:4">
      <c r="A17" s="9">
        <v>43893</v>
      </c>
      <c r="B17">
        <v>0.37475044039930189</v>
      </c>
      <c r="C17">
        <v>0.75032295948327288</v>
      </c>
      <c r="D17">
        <v>1.2541397533763998</v>
      </c>
    </row>
    <row r="18" spans="1:4">
      <c r="A18" s="9">
        <v>43894</v>
      </c>
      <c r="B18">
        <v>0.36335877862596089</v>
      </c>
      <c r="C18">
        <v>0.64732824427481694</v>
      </c>
      <c r="D18">
        <v>1.0137404580152698</v>
      </c>
    </row>
    <row r="19" spans="1:4">
      <c r="A19" s="9">
        <v>43895</v>
      </c>
      <c r="B19">
        <v>0.46641221374046293</v>
      </c>
      <c r="C19">
        <v>0.70687022900764296</v>
      </c>
      <c r="D19">
        <v>0.99770992366413003</v>
      </c>
    </row>
    <row r="20" spans="1:4">
      <c r="A20" s="9">
        <v>43896</v>
      </c>
      <c r="B20">
        <v>0.64503816793893898</v>
      </c>
      <c r="C20">
        <v>0.86717557251909194</v>
      </c>
      <c r="D20">
        <v>1.1167938931297701</v>
      </c>
    </row>
    <row r="21" spans="1:4">
      <c r="A21" s="9">
        <v>43897</v>
      </c>
      <c r="B21">
        <v>0.61297709923664301</v>
      </c>
      <c r="C21">
        <v>0.78702290076336001</v>
      </c>
      <c r="D21">
        <v>0.98167938931297005</v>
      </c>
    </row>
    <row r="22" spans="1:4">
      <c r="A22" s="9">
        <v>43898</v>
      </c>
      <c r="B22">
        <v>0.60146799765120806</v>
      </c>
      <c r="C22">
        <v>0.74580152671755506</v>
      </c>
      <c r="D22">
        <v>0.90381679389312997</v>
      </c>
    </row>
    <row r="23" spans="1:4">
      <c r="A23" s="9">
        <v>43899</v>
      </c>
      <c r="B23">
        <v>0.48925425719319005</v>
      </c>
      <c r="C23">
        <v>0.60146799765120407</v>
      </c>
      <c r="D23">
        <v>0.72513211978861003</v>
      </c>
    </row>
    <row r="24" spans="1:4">
      <c r="A24" s="9">
        <v>43900</v>
      </c>
      <c r="B24">
        <v>0.5008220786846781</v>
      </c>
      <c r="C24">
        <v>0.59929536112742809</v>
      </c>
      <c r="D24">
        <v>0.70463887257780711</v>
      </c>
    </row>
    <row r="25" spans="1:4">
      <c r="A25" s="9">
        <v>43901</v>
      </c>
      <c r="B25">
        <v>0.51673517322373486</v>
      </c>
      <c r="C25">
        <v>0.59917792131533987</v>
      </c>
      <c r="D25">
        <v>0.69078097475045486</v>
      </c>
    </row>
    <row r="26" spans="1:4">
      <c r="A26" s="9">
        <v>43902</v>
      </c>
      <c r="B26">
        <v>0.47328244274809794</v>
      </c>
      <c r="C26">
        <v>0.5442748091603109</v>
      </c>
      <c r="D26">
        <v>0.62213740458015587</v>
      </c>
    </row>
    <row r="27" spans="1:4">
      <c r="A27" s="9">
        <v>43903</v>
      </c>
      <c r="B27">
        <v>0.38385202583676098</v>
      </c>
      <c r="C27">
        <v>0.44110393423370697</v>
      </c>
      <c r="D27">
        <v>0.50293599530241395</v>
      </c>
    </row>
    <row r="28" spans="1:4">
      <c r="A28" s="9">
        <v>43904</v>
      </c>
      <c r="B28">
        <v>0.351849677040524</v>
      </c>
      <c r="C28">
        <v>0.404521432765717</v>
      </c>
      <c r="D28">
        <v>0.45942454492073403</v>
      </c>
    </row>
    <row r="29" spans="1:4">
      <c r="A29" s="9">
        <v>43905</v>
      </c>
      <c r="B29">
        <v>0.35883734586024801</v>
      </c>
      <c r="C29">
        <v>0.409219025249562</v>
      </c>
      <c r="D29">
        <v>0.461890780974755</v>
      </c>
    </row>
    <row r="30" spans="1:4">
      <c r="A30" s="9">
        <v>43906</v>
      </c>
      <c r="B30">
        <v>0.38860833822666002</v>
      </c>
      <c r="C30">
        <v>0.43899001761597706</v>
      </c>
      <c r="D30">
        <v>0.49166177334116701</v>
      </c>
    </row>
    <row r="31" spans="1:4">
      <c r="A31" s="9">
        <v>43907</v>
      </c>
      <c r="B31">
        <v>0.45267175572519802</v>
      </c>
      <c r="C31">
        <v>0.50763358778626211</v>
      </c>
      <c r="D31">
        <v>0.56482677627716105</v>
      </c>
    </row>
    <row r="32" spans="1:4">
      <c r="A32" s="9">
        <v>43908</v>
      </c>
      <c r="B32">
        <v>0.52143276570758212</v>
      </c>
      <c r="C32">
        <v>0.57639459776865309</v>
      </c>
      <c r="D32">
        <v>0.64051673517323404</v>
      </c>
    </row>
    <row r="33" spans="1:4">
      <c r="A33" s="9">
        <v>43909</v>
      </c>
      <c r="B33">
        <v>0.63135642982971985</v>
      </c>
      <c r="C33">
        <v>0.69547856723429791</v>
      </c>
      <c r="D33">
        <v>0.76189078097475693</v>
      </c>
    </row>
    <row r="34" spans="1:4">
      <c r="A34" s="9">
        <v>43910</v>
      </c>
      <c r="B34">
        <v>0.77093364650617091</v>
      </c>
      <c r="C34">
        <v>0.84421608925426195</v>
      </c>
      <c r="D34">
        <v>0.92207868467410692</v>
      </c>
    </row>
    <row r="35" spans="1:4">
      <c r="A35" s="9">
        <v>43911</v>
      </c>
      <c r="B35">
        <v>0.9152671755725309</v>
      </c>
      <c r="C35">
        <v>1.00000000000001</v>
      </c>
      <c r="D35">
        <v>1.0847328244274899</v>
      </c>
    </row>
    <row r="36" spans="1:4">
      <c r="A36" s="9">
        <v>43912</v>
      </c>
      <c r="B36">
        <v>1.13728714034057</v>
      </c>
      <c r="C36">
        <v>1.22889019377568</v>
      </c>
      <c r="D36">
        <v>1.3273634762184301</v>
      </c>
    </row>
    <row r="37" spans="1:4">
      <c r="A37" s="9">
        <v>43913</v>
      </c>
      <c r="B37">
        <v>1.3732237228420401</v>
      </c>
      <c r="C37">
        <v>1.4762771579565499</v>
      </c>
      <c r="D37">
        <v>1.5793305930710499</v>
      </c>
    </row>
    <row r="38" spans="1:4">
      <c r="A38" s="9">
        <v>43914</v>
      </c>
      <c r="B38">
        <v>1.45349383440987</v>
      </c>
      <c r="C38">
        <v>1.5566059894304201</v>
      </c>
      <c r="D38">
        <v>1.6618907809747601</v>
      </c>
    </row>
    <row r="39" spans="1:4">
      <c r="A39" s="9">
        <v>43915</v>
      </c>
      <c r="B39">
        <v>1.46934820904286</v>
      </c>
      <c r="C39">
        <v>1.5678214914856101</v>
      </c>
      <c r="D39">
        <v>1.66629477392836</v>
      </c>
    </row>
    <row r="40" spans="1:4">
      <c r="A40" s="9">
        <v>43916</v>
      </c>
      <c r="B40">
        <v>1.50129183793305</v>
      </c>
      <c r="C40">
        <v>1.5929536112742202</v>
      </c>
      <c r="D40">
        <v>1.6890780974750401</v>
      </c>
    </row>
    <row r="41" spans="1:4">
      <c r="A41" s="9">
        <v>43917</v>
      </c>
      <c r="B41">
        <v>1.4784497944803299</v>
      </c>
      <c r="C41">
        <v>1.5654726952436999</v>
      </c>
      <c r="D41">
        <v>1.6547856723429299</v>
      </c>
    </row>
    <row r="42" spans="1:4">
      <c r="A42" s="9">
        <v>43918</v>
      </c>
      <c r="B42">
        <v>1.4579565472695299</v>
      </c>
      <c r="C42">
        <v>1.5381092190252499</v>
      </c>
      <c r="D42">
        <v>1.6251321197886099</v>
      </c>
    </row>
    <row r="43" spans="1:4">
      <c r="A43" s="9">
        <v>43919</v>
      </c>
      <c r="B43">
        <v>1.42372284204345</v>
      </c>
      <c r="C43">
        <v>1.50164415736935</v>
      </c>
      <c r="D43">
        <v>1.5794480328831499</v>
      </c>
    </row>
    <row r="44" spans="1:4">
      <c r="A44" s="9">
        <v>43920</v>
      </c>
      <c r="B44">
        <v>1.37798003523195</v>
      </c>
      <c r="C44">
        <v>1.45126247798004</v>
      </c>
      <c r="D44">
        <v>1.5222548443922499</v>
      </c>
    </row>
    <row r="45" spans="1:4">
      <c r="A45" s="9">
        <v>43921</v>
      </c>
      <c r="B45">
        <v>1.36412213740458</v>
      </c>
      <c r="C45">
        <v>1.4328244274809199</v>
      </c>
      <c r="D45">
        <v>1.49923664122137</v>
      </c>
    </row>
    <row r="46" spans="1:4">
      <c r="A46" s="9">
        <v>43922</v>
      </c>
      <c r="B46">
        <v>1.3733411626541401</v>
      </c>
      <c r="C46">
        <v>1.43975337639461</v>
      </c>
      <c r="D46">
        <v>1.5038755137991799</v>
      </c>
    </row>
    <row r="47" spans="1:4">
      <c r="A47" s="9">
        <v>43923</v>
      </c>
      <c r="B47">
        <v>1.2678802113916601</v>
      </c>
      <c r="C47">
        <v>1.32971227246037</v>
      </c>
      <c r="D47">
        <v>1.3892542571931901</v>
      </c>
    </row>
    <row r="48" spans="1:4">
      <c r="A48" s="9">
        <v>43924</v>
      </c>
      <c r="B48">
        <v>1.1739283617146301</v>
      </c>
      <c r="C48">
        <v>1.22660011743982</v>
      </c>
      <c r="D48">
        <v>1.2815619495008801</v>
      </c>
    </row>
    <row r="49" spans="1:4">
      <c r="A49" s="9">
        <v>43925</v>
      </c>
      <c r="B49">
        <v>1.0823840281855501</v>
      </c>
      <c r="C49">
        <v>1.1327657075748701</v>
      </c>
      <c r="D49">
        <v>1.1854374633000602</v>
      </c>
    </row>
    <row r="50" spans="1:4">
      <c r="A50" s="9">
        <v>43926</v>
      </c>
      <c r="B50">
        <v>1.0434527304756298</v>
      </c>
      <c r="C50">
        <v>1.09160305343511</v>
      </c>
      <c r="D50">
        <v>1.13969465648854</v>
      </c>
    </row>
    <row r="51" spans="1:4">
      <c r="A51" s="9">
        <v>43927</v>
      </c>
      <c r="B51">
        <v>1.0205519671168499</v>
      </c>
      <c r="C51">
        <v>1.0686435701702899</v>
      </c>
      <c r="D51">
        <v>1.1145038167938899</v>
      </c>
    </row>
    <row r="52" spans="1:4">
      <c r="A52" s="9">
        <v>43928</v>
      </c>
      <c r="B52">
        <v>0.98854961832060995</v>
      </c>
      <c r="C52">
        <v>1.0366412213740499</v>
      </c>
      <c r="D52">
        <v>1.0824427480915999</v>
      </c>
    </row>
    <row r="53" spans="1:4">
      <c r="A53" s="9">
        <v>43929</v>
      </c>
      <c r="B53">
        <v>0.94045801526717998</v>
      </c>
      <c r="C53">
        <v>0.98167938931298004</v>
      </c>
      <c r="D53">
        <v>1.02977099236641</v>
      </c>
    </row>
    <row r="54" spans="1:4">
      <c r="A54" s="9">
        <v>43930</v>
      </c>
      <c r="B54">
        <v>0.90839694656489001</v>
      </c>
      <c r="C54">
        <v>0.95190839694657003</v>
      </c>
      <c r="D54">
        <v>0.99541984732825006</v>
      </c>
    </row>
    <row r="55" spans="1:4">
      <c r="A55" s="9">
        <v>43931</v>
      </c>
      <c r="B55">
        <v>0.91297709923664994</v>
      </c>
      <c r="C55">
        <v>0.95648854961831997</v>
      </c>
      <c r="D55">
        <v>1.00229007633588</v>
      </c>
    </row>
    <row r="56" spans="1:4">
      <c r="A56" s="9">
        <v>43932</v>
      </c>
      <c r="B56">
        <v>0.94274809160304995</v>
      </c>
      <c r="C56">
        <v>0.98625954198472998</v>
      </c>
      <c r="D56">
        <v>1.03206106870229</v>
      </c>
    </row>
    <row r="57" spans="1:4">
      <c r="A57" s="9">
        <v>43933</v>
      </c>
      <c r="B57">
        <v>0.89236641221374713</v>
      </c>
      <c r="C57">
        <v>0.93816793893130002</v>
      </c>
      <c r="D57">
        <v>0.97938931297710008</v>
      </c>
    </row>
    <row r="58" spans="1:4">
      <c r="A58" s="9">
        <v>43934</v>
      </c>
      <c r="B58">
        <v>0.87862595419847689</v>
      </c>
      <c r="C58">
        <v>0.91984732824426985</v>
      </c>
      <c r="D58">
        <v>0.96564885496182984</v>
      </c>
    </row>
    <row r="59" spans="1:4">
      <c r="A59" s="9">
        <v>43935</v>
      </c>
      <c r="B59">
        <v>0.8625366999412839</v>
      </c>
      <c r="C59">
        <v>0.90375807398707986</v>
      </c>
      <c r="D59">
        <v>0.94955960070463985</v>
      </c>
    </row>
    <row r="60" spans="1:4">
      <c r="A60" s="9">
        <v>43936</v>
      </c>
      <c r="B60">
        <v>0.87175572519084699</v>
      </c>
      <c r="C60">
        <v>0.91520845566646991</v>
      </c>
      <c r="D60">
        <v>0.95877862595419994</v>
      </c>
    </row>
    <row r="61" spans="1:4">
      <c r="A61" s="9">
        <v>43937</v>
      </c>
      <c r="B61">
        <v>0.93129770992366989</v>
      </c>
      <c r="C61">
        <v>0.97480916030534992</v>
      </c>
      <c r="D61">
        <v>1.0206106870228999</v>
      </c>
    </row>
    <row r="62" spans="1:4">
      <c r="A62" s="9">
        <v>43938</v>
      </c>
      <c r="B62">
        <v>0.93587786259542005</v>
      </c>
      <c r="C62">
        <v>0.98167938931297005</v>
      </c>
      <c r="D62">
        <v>1.02977099236641</v>
      </c>
    </row>
    <row r="63" spans="1:4">
      <c r="A63" s="9">
        <v>43939</v>
      </c>
      <c r="B63">
        <v>0.90610687022900005</v>
      </c>
      <c r="C63">
        <v>0.95190839694656004</v>
      </c>
      <c r="D63">
        <v>0.99770992366412004</v>
      </c>
    </row>
    <row r="64" spans="1:4">
      <c r="A64" s="9">
        <v>43940</v>
      </c>
      <c r="B64">
        <v>0.94732824427481011</v>
      </c>
      <c r="C64">
        <v>0.99312977099236011</v>
      </c>
      <c r="D64">
        <v>1.0412213740457901</v>
      </c>
    </row>
    <row r="65" spans="1:4">
      <c r="A65" s="9">
        <v>43941</v>
      </c>
      <c r="B65">
        <v>0.93587786259542005</v>
      </c>
      <c r="C65">
        <v>0.98396946564885002</v>
      </c>
      <c r="D65">
        <v>1.02977099236641</v>
      </c>
    </row>
    <row r="66" spans="1:4">
      <c r="A66" s="9">
        <v>43942</v>
      </c>
      <c r="B66">
        <v>0.92665883734586019</v>
      </c>
      <c r="C66">
        <v>0.97475044039930014</v>
      </c>
      <c r="D66">
        <v>1.0206106870229001</v>
      </c>
    </row>
    <row r="67" spans="1:4">
      <c r="A67" s="9">
        <v>43943</v>
      </c>
      <c r="B67">
        <v>0.89700528479153996</v>
      </c>
      <c r="C67">
        <v>0.94280681150909995</v>
      </c>
      <c r="D67">
        <v>0.99089841456252992</v>
      </c>
    </row>
    <row r="68" spans="1:4">
      <c r="A68" s="9">
        <v>43944</v>
      </c>
      <c r="B68">
        <v>0.88091603053435996</v>
      </c>
      <c r="C68">
        <v>0.92442748091603999</v>
      </c>
      <c r="D68">
        <v>0.97017028772753999</v>
      </c>
    </row>
    <row r="69" spans="1:4">
      <c r="A69" s="9">
        <v>43945</v>
      </c>
      <c r="B69">
        <v>0.87633587786260003</v>
      </c>
      <c r="C69">
        <v>0.91984732824428006</v>
      </c>
      <c r="D69">
        <v>0.96564885496184005</v>
      </c>
    </row>
    <row r="70" spans="1:4">
      <c r="A70" s="9">
        <v>43946</v>
      </c>
      <c r="B70">
        <v>0.88091603053434997</v>
      </c>
      <c r="C70">
        <v>0.92671755725190996</v>
      </c>
      <c r="D70">
        <v>0.97480916030533993</v>
      </c>
    </row>
    <row r="71" spans="1:4">
      <c r="A71" s="9">
        <v>43947</v>
      </c>
      <c r="B71">
        <v>0.88091603053434997</v>
      </c>
      <c r="C71">
        <v>0.92900763358778993</v>
      </c>
      <c r="D71">
        <v>0.97480916030533993</v>
      </c>
    </row>
    <row r="72" spans="1:4">
      <c r="A72" s="9">
        <v>43948</v>
      </c>
      <c r="B72">
        <v>0.87862595419848</v>
      </c>
      <c r="C72">
        <v>0.92442748091603</v>
      </c>
      <c r="D72">
        <v>0.97022900763358999</v>
      </c>
    </row>
    <row r="73" spans="1:4">
      <c r="A73" s="9">
        <v>43949</v>
      </c>
      <c r="B73">
        <v>0.88091603053434997</v>
      </c>
      <c r="C73">
        <v>0.93129770992367011</v>
      </c>
      <c r="D73">
        <v>0.97709923664123011</v>
      </c>
    </row>
    <row r="74" spans="1:4">
      <c r="A74" s="9">
        <v>43950</v>
      </c>
      <c r="B74">
        <v>0.88320610687023016</v>
      </c>
      <c r="C74">
        <v>0.93129770992367011</v>
      </c>
      <c r="D74">
        <v>0.97938931297710008</v>
      </c>
    </row>
    <row r="75" spans="1:4">
      <c r="A75" s="9">
        <v>43951</v>
      </c>
      <c r="B75">
        <v>0.85343511450382692</v>
      </c>
      <c r="C75">
        <v>0.90381679389312986</v>
      </c>
      <c r="D75">
        <v>0.94961832061068985</v>
      </c>
    </row>
    <row r="76" spans="1:4">
      <c r="A76" s="9">
        <v>43952</v>
      </c>
      <c r="B76">
        <v>0.85566647093365389</v>
      </c>
      <c r="C76">
        <v>0.90381679389312986</v>
      </c>
      <c r="D76">
        <v>0.95184967704052004</v>
      </c>
    </row>
    <row r="77" spans="1:4">
      <c r="A77" s="9">
        <v>43953</v>
      </c>
      <c r="B77">
        <v>0.87633587786259004</v>
      </c>
      <c r="C77">
        <v>0.92442748091603</v>
      </c>
      <c r="D77">
        <v>0.97022900763358999</v>
      </c>
    </row>
    <row r="78" spans="1:4">
      <c r="A78" s="9">
        <v>43954</v>
      </c>
      <c r="B78">
        <v>0.86488549618319999</v>
      </c>
      <c r="C78">
        <v>0.91526717557251991</v>
      </c>
      <c r="D78">
        <v>0.96564885496183006</v>
      </c>
    </row>
    <row r="79" spans="1:4">
      <c r="A79" s="9">
        <v>43955</v>
      </c>
      <c r="B79">
        <v>0.8717557251908401</v>
      </c>
      <c r="C79">
        <v>0.91984732824428006</v>
      </c>
      <c r="D79">
        <v>0.97022900763358999</v>
      </c>
    </row>
    <row r="80" spans="1:4">
      <c r="A80" s="9">
        <v>43956</v>
      </c>
      <c r="B80">
        <v>0.87633587786260003</v>
      </c>
      <c r="C80">
        <v>0.92442748091603</v>
      </c>
      <c r="D80">
        <v>0.97480916030535014</v>
      </c>
    </row>
    <row r="81" spans="1:4">
      <c r="A81" s="9">
        <v>43957</v>
      </c>
      <c r="B81">
        <v>0.88778625954198009</v>
      </c>
      <c r="C81">
        <v>0.93816793893129002</v>
      </c>
      <c r="D81">
        <v>0.98854961832060995</v>
      </c>
    </row>
    <row r="82" spans="1:4">
      <c r="A82" s="9">
        <v>43958</v>
      </c>
      <c r="B82">
        <v>0.91291837933060016</v>
      </c>
      <c r="C82">
        <v>0.96559013505579006</v>
      </c>
      <c r="D82">
        <v>1.0183206106870302</v>
      </c>
    </row>
    <row r="83" spans="1:4">
      <c r="A83" s="9">
        <v>43959</v>
      </c>
      <c r="B83">
        <v>0.91297709923663994</v>
      </c>
      <c r="C83">
        <v>0.96335877862594987</v>
      </c>
      <c r="D83">
        <v>1.01832061068702</v>
      </c>
    </row>
    <row r="84" spans="1:4">
      <c r="A84" s="9">
        <v>43960</v>
      </c>
      <c r="B84">
        <v>0.89688784497943996</v>
      </c>
      <c r="C84">
        <v>0.94503816793892992</v>
      </c>
      <c r="D84">
        <v>1.00229007633588</v>
      </c>
    </row>
    <row r="85" spans="1:4">
      <c r="A85" s="9">
        <v>43961</v>
      </c>
      <c r="B85">
        <v>0.91297709923662995</v>
      </c>
      <c r="C85">
        <v>0.96564885496182007</v>
      </c>
      <c r="D85">
        <v>1.01832061068702</v>
      </c>
    </row>
    <row r="86" spans="1:4">
      <c r="A86" s="9">
        <v>43962</v>
      </c>
      <c r="B86">
        <v>0.89236641221373003</v>
      </c>
      <c r="C86">
        <v>0.94045801526716999</v>
      </c>
      <c r="D86">
        <v>0.99541984732824007</v>
      </c>
    </row>
    <row r="87" spans="1:4">
      <c r="A87" s="9">
        <v>43963</v>
      </c>
      <c r="B87">
        <v>0.90610687022901004</v>
      </c>
      <c r="C87">
        <v>0.95877862595420016</v>
      </c>
      <c r="D87">
        <v>1.01374045801527</v>
      </c>
    </row>
    <row r="88" spans="1:4">
      <c r="A88" s="9">
        <v>43964</v>
      </c>
      <c r="B88">
        <v>0.89236641221374002</v>
      </c>
      <c r="C88">
        <v>0.94274809160305018</v>
      </c>
      <c r="D88">
        <v>0.99541984732824007</v>
      </c>
    </row>
    <row r="89" spans="1:4">
      <c r="A89" s="9">
        <v>43965</v>
      </c>
      <c r="B89">
        <v>0.88091603053434997</v>
      </c>
      <c r="C89">
        <v>0.93358778625954009</v>
      </c>
      <c r="D89">
        <v>0.98854961832061017</v>
      </c>
    </row>
    <row r="90" spans="1:4">
      <c r="A90" s="9">
        <v>43966</v>
      </c>
      <c r="B90">
        <v>0.87862595419847</v>
      </c>
      <c r="C90">
        <v>0.92900763358778016</v>
      </c>
      <c r="D90">
        <v>0.98396946564885002</v>
      </c>
    </row>
    <row r="91" spans="1:4">
      <c r="A91" s="9">
        <v>43967</v>
      </c>
      <c r="B91">
        <v>0.88091603053434997</v>
      </c>
      <c r="C91">
        <v>0.93587786259541983</v>
      </c>
      <c r="D91">
        <v>0.99083969465648991</v>
      </c>
    </row>
    <row r="92" spans="1:4">
      <c r="A92" s="9">
        <v>43968</v>
      </c>
      <c r="B92">
        <v>0.87627715795654981</v>
      </c>
      <c r="C92">
        <v>0.92894891368173993</v>
      </c>
      <c r="D92">
        <v>0.98396946564884979</v>
      </c>
    </row>
    <row r="93" spans="1:4">
      <c r="A93" s="9">
        <v>43969</v>
      </c>
      <c r="B93">
        <v>0.90152671755725988</v>
      </c>
      <c r="C93">
        <v>0.9541397533764</v>
      </c>
      <c r="D93">
        <v>1.0114503816793898</v>
      </c>
    </row>
    <row r="94" spans="1:4">
      <c r="A94" s="9">
        <v>43970</v>
      </c>
      <c r="B94">
        <v>0.91526717557252013</v>
      </c>
      <c r="C94">
        <v>0.97251908396945996</v>
      </c>
      <c r="D94">
        <v>1.02977099236641</v>
      </c>
    </row>
    <row r="95" spans="1:4">
      <c r="A95" s="9">
        <v>43971</v>
      </c>
      <c r="B95">
        <v>0.89465648854961999</v>
      </c>
      <c r="C95">
        <v>0.94961832061069007</v>
      </c>
      <c r="D95">
        <v>1.0045801526717599</v>
      </c>
    </row>
    <row r="96" spans="1:4">
      <c r="A96" s="9">
        <v>43972</v>
      </c>
      <c r="B96">
        <v>0.90381679389312009</v>
      </c>
      <c r="C96">
        <v>0.95877862595418994</v>
      </c>
      <c r="D96">
        <v>1.01603053435114</v>
      </c>
    </row>
    <row r="97" spans="1:4">
      <c r="A97" s="9">
        <v>43973</v>
      </c>
      <c r="B97">
        <v>0.91520845566647013</v>
      </c>
      <c r="C97">
        <v>0.97017028772754021</v>
      </c>
      <c r="D97">
        <v>1.02971227246037</v>
      </c>
    </row>
    <row r="98" spans="1:4">
      <c r="A98" s="9">
        <v>43974</v>
      </c>
      <c r="B98">
        <v>0.92671755725191018</v>
      </c>
      <c r="C98">
        <v>0.98396946564886001</v>
      </c>
      <c r="D98">
        <v>1.0412213740458001</v>
      </c>
    </row>
    <row r="99" spans="1:4">
      <c r="A99" s="9">
        <v>43975</v>
      </c>
      <c r="B99">
        <v>0.92442748091603</v>
      </c>
      <c r="C99">
        <v>0.97938931297709986</v>
      </c>
      <c r="D99">
        <v>1.0389312977099199</v>
      </c>
    </row>
    <row r="100" spans="1:4">
      <c r="A100" s="9">
        <v>43976</v>
      </c>
      <c r="B100">
        <v>0.93581914268936983</v>
      </c>
      <c r="C100">
        <v>0.99536112742219984</v>
      </c>
      <c r="D100">
        <v>1.0549618320610699</v>
      </c>
    </row>
    <row r="101" spans="1:4">
      <c r="A101" s="9">
        <v>43977</v>
      </c>
      <c r="B101">
        <v>0.89694656488548996</v>
      </c>
      <c r="C101">
        <v>0.94961832061068985</v>
      </c>
      <c r="D101">
        <v>1.0068702290076299</v>
      </c>
    </row>
    <row r="102" spans="1:4">
      <c r="A102" s="9">
        <v>43978</v>
      </c>
      <c r="B102">
        <v>0.93129770992366989</v>
      </c>
      <c r="C102">
        <v>0.98854961832060995</v>
      </c>
      <c r="D102">
        <v>1.04809160305344</v>
      </c>
    </row>
    <row r="103" spans="1:4">
      <c r="A103" s="9">
        <v>43979</v>
      </c>
      <c r="B103">
        <v>0.94268937169700995</v>
      </c>
      <c r="C103">
        <v>0.99994128009395999</v>
      </c>
      <c r="D103">
        <v>1.05948326482678</v>
      </c>
    </row>
    <row r="104" spans="1:4">
      <c r="A104" s="9">
        <v>43980</v>
      </c>
      <c r="B104">
        <v>0.94955960070463008</v>
      </c>
      <c r="C104">
        <v>1.0068115091015801</v>
      </c>
      <c r="D104">
        <v>1.0663534938344001</v>
      </c>
    </row>
    <row r="105" spans="1:4">
      <c r="A105" s="9">
        <v>43981</v>
      </c>
      <c r="B105">
        <v>0.95419847328245</v>
      </c>
      <c r="C105">
        <v>1.01139166177335</v>
      </c>
      <c r="D105">
        <v>1.07322372284205</v>
      </c>
    </row>
    <row r="106" spans="1:4">
      <c r="A106" s="9">
        <v>43982</v>
      </c>
      <c r="B106">
        <v>0.96564885496182984</v>
      </c>
      <c r="C106">
        <v>1.0229007633587799</v>
      </c>
      <c r="D106">
        <v>1.0824427480915999</v>
      </c>
    </row>
    <row r="107" spans="1:4">
      <c r="A107" s="9">
        <v>43983</v>
      </c>
      <c r="B107">
        <v>0.95877862595419994</v>
      </c>
      <c r="C107">
        <v>1.0137404580152598</v>
      </c>
      <c r="D107">
        <v>1.07557251908397</v>
      </c>
    </row>
    <row r="108" spans="1:4">
      <c r="A108" s="9">
        <v>43984</v>
      </c>
      <c r="B108">
        <v>0.98860833822665994</v>
      </c>
      <c r="C108">
        <v>1.04809160305344</v>
      </c>
      <c r="D108">
        <v>1.1099236641221399</v>
      </c>
    </row>
    <row r="109" spans="1:4">
      <c r="A109" s="9">
        <v>43985</v>
      </c>
      <c r="B109">
        <v>1.02977099236642</v>
      </c>
      <c r="C109">
        <v>1.0870229007633601</v>
      </c>
      <c r="D109">
        <v>1.14885496183206</v>
      </c>
    </row>
    <row r="110" spans="1:4">
      <c r="A110" s="9">
        <v>43986</v>
      </c>
      <c r="B110">
        <v>1.0412213740458001</v>
      </c>
      <c r="C110">
        <v>1.0984732824427499</v>
      </c>
      <c r="D110">
        <v>1.1603053435114601</v>
      </c>
    </row>
    <row r="111" spans="1:4">
      <c r="A111" s="9">
        <v>43987</v>
      </c>
      <c r="B111">
        <v>1.0343511450381599</v>
      </c>
      <c r="C111">
        <v>1.09389312977099</v>
      </c>
      <c r="D111">
        <v>1.1557251908396899</v>
      </c>
    </row>
    <row r="112" spans="1:4">
      <c r="A112" s="9">
        <v>43988</v>
      </c>
      <c r="B112">
        <v>1.0068702290076301</v>
      </c>
      <c r="C112">
        <v>1.0664122137404601</v>
      </c>
      <c r="D112">
        <v>1.1236641221374</v>
      </c>
    </row>
    <row r="113" spans="1:4">
      <c r="A113" s="9">
        <v>43989</v>
      </c>
      <c r="B113">
        <v>0.97709923664122011</v>
      </c>
      <c r="C113">
        <v>1.0366412213740401</v>
      </c>
      <c r="D113">
        <v>1.0938344098649402</v>
      </c>
    </row>
    <row r="114" spans="1:4">
      <c r="A114" s="9">
        <v>43990</v>
      </c>
      <c r="B114">
        <v>0.95648854961831997</v>
      </c>
      <c r="C114">
        <v>1.0114503816793898</v>
      </c>
      <c r="D114">
        <v>1.0710510863182598</v>
      </c>
    </row>
    <row r="115" spans="1:4">
      <c r="A115" s="9">
        <v>43991</v>
      </c>
      <c r="B115">
        <v>0.92900763358778993</v>
      </c>
      <c r="C115">
        <v>0.97938931297709986</v>
      </c>
      <c r="D115">
        <v>1.0366412213740399</v>
      </c>
    </row>
    <row r="116" spans="1:4">
      <c r="A116" s="9">
        <v>43992</v>
      </c>
      <c r="B116">
        <v>0.88778625954198986</v>
      </c>
      <c r="C116">
        <v>0.94045801526717998</v>
      </c>
      <c r="D116">
        <v>0.99770992366413003</v>
      </c>
    </row>
    <row r="117" spans="1:4">
      <c r="A117" s="9">
        <v>43993</v>
      </c>
      <c r="B117">
        <v>0.86946564885495992</v>
      </c>
      <c r="C117">
        <v>0.91984732824427007</v>
      </c>
      <c r="D117">
        <v>0.97709923664121989</v>
      </c>
    </row>
    <row r="118" spans="1:4">
      <c r="A118" s="9">
        <v>43994</v>
      </c>
      <c r="B118">
        <v>0.85114503816792997</v>
      </c>
      <c r="C118">
        <v>0.90152671755724989</v>
      </c>
      <c r="D118">
        <v>0.95419847328244001</v>
      </c>
    </row>
    <row r="119" spans="1:4">
      <c r="A119" s="9">
        <v>43995</v>
      </c>
      <c r="B119">
        <v>0.8419847328244201</v>
      </c>
      <c r="C119">
        <v>0.89465648854961</v>
      </c>
      <c r="D119">
        <v>0.94503816793892992</v>
      </c>
    </row>
    <row r="120" spans="1:4">
      <c r="A120" s="9">
        <v>43996</v>
      </c>
      <c r="B120">
        <v>0.86030534351145005</v>
      </c>
      <c r="C120">
        <v>0.91297709923663994</v>
      </c>
      <c r="D120">
        <v>0.96793893129771003</v>
      </c>
    </row>
    <row r="121" spans="1:4">
      <c r="A121" s="9">
        <v>43997</v>
      </c>
      <c r="B121">
        <v>0.85801526717557008</v>
      </c>
      <c r="C121">
        <v>0.9106870229007602</v>
      </c>
      <c r="D121">
        <v>0.96564885496183006</v>
      </c>
    </row>
    <row r="122" spans="1:4">
      <c r="A122" s="9">
        <v>43998</v>
      </c>
      <c r="B122">
        <v>0.85120375807398996</v>
      </c>
      <c r="C122">
        <v>0.90610687022900982</v>
      </c>
      <c r="D122">
        <v>0.96335877862594987</v>
      </c>
    </row>
    <row r="123" spans="1:4">
      <c r="A123" s="9">
        <v>43999</v>
      </c>
      <c r="B123">
        <v>0.85343511450381992</v>
      </c>
      <c r="C123">
        <v>0.91068702290075998</v>
      </c>
      <c r="D123">
        <v>0.9679389312977098</v>
      </c>
    </row>
    <row r="124" spans="1:4">
      <c r="A124" s="9">
        <v>44000</v>
      </c>
      <c r="B124">
        <v>0.8099236641221399</v>
      </c>
      <c r="C124">
        <v>0.86259541984733001</v>
      </c>
      <c r="D124">
        <v>0.91755725190839987</v>
      </c>
    </row>
    <row r="125" spans="1:4">
      <c r="A125" s="9">
        <v>44001</v>
      </c>
      <c r="B125">
        <v>0.82595419847327989</v>
      </c>
      <c r="C125">
        <v>0.88085731062829997</v>
      </c>
      <c r="D125">
        <v>0.94045801526716999</v>
      </c>
    </row>
    <row r="126" spans="1:4">
      <c r="A126" s="9">
        <v>44002</v>
      </c>
      <c r="B126">
        <v>0.86259541984733001</v>
      </c>
      <c r="C126">
        <v>0.92213740458015003</v>
      </c>
      <c r="D126">
        <v>0.97938931297710008</v>
      </c>
    </row>
    <row r="127" spans="1:4">
      <c r="A127" s="9">
        <v>44003</v>
      </c>
      <c r="B127">
        <v>0.84427480916031006</v>
      </c>
      <c r="C127">
        <v>0.89923664122136993</v>
      </c>
      <c r="D127">
        <v>0.9610687022900799</v>
      </c>
    </row>
    <row r="128" spans="1:4">
      <c r="A128" s="9">
        <v>44004</v>
      </c>
      <c r="B128">
        <v>0.83740458015266994</v>
      </c>
      <c r="C128">
        <v>0.89694656488549995</v>
      </c>
      <c r="D128">
        <v>0.95648854961831997</v>
      </c>
    </row>
    <row r="129" spans="1:4">
      <c r="A129" s="9">
        <v>44005</v>
      </c>
      <c r="B129">
        <v>0.80757486788021016</v>
      </c>
      <c r="C129">
        <v>0.86482677627715998</v>
      </c>
      <c r="D129">
        <v>0.92442748091603</v>
      </c>
    </row>
    <row r="130" spans="1:4">
      <c r="A130" s="9">
        <v>44006</v>
      </c>
      <c r="B130">
        <v>0.78232530827951008</v>
      </c>
      <c r="C130">
        <v>0.8418672930123301</v>
      </c>
      <c r="D130">
        <v>0.89917792131533014</v>
      </c>
    </row>
    <row r="131" spans="1:4">
      <c r="A131" s="9">
        <v>44007</v>
      </c>
      <c r="B131">
        <v>0.7801526717557199</v>
      </c>
      <c r="C131">
        <v>0.83740458015265995</v>
      </c>
      <c r="D131">
        <v>0.89694656488548996</v>
      </c>
    </row>
    <row r="132" spans="1:4">
      <c r="A132" s="9">
        <v>44008</v>
      </c>
      <c r="B132">
        <v>0.74803288314739591</v>
      </c>
      <c r="C132">
        <v>0.80757486788021993</v>
      </c>
      <c r="D132">
        <v>0.86711685261303995</v>
      </c>
    </row>
    <row r="133" spans="1:4">
      <c r="A133" s="9">
        <v>44009</v>
      </c>
      <c r="B133">
        <v>0.727422196124486</v>
      </c>
      <c r="C133">
        <v>0.78473282442748005</v>
      </c>
      <c r="D133">
        <v>0.84656488549618003</v>
      </c>
    </row>
    <row r="134" spans="1:4">
      <c r="A134" s="9">
        <v>44010</v>
      </c>
      <c r="B134">
        <v>0.69541984732824902</v>
      </c>
      <c r="C134">
        <v>0.75038167938931299</v>
      </c>
      <c r="D134">
        <v>0.8099236641221399</v>
      </c>
    </row>
    <row r="135" spans="1:4">
      <c r="A135" s="9">
        <v>44011</v>
      </c>
      <c r="B135">
        <v>0.66793893129771098</v>
      </c>
      <c r="C135">
        <v>0.727480916030535</v>
      </c>
      <c r="D135">
        <v>0.78473282442748005</v>
      </c>
    </row>
    <row r="136" spans="1:4">
      <c r="A136" s="9">
        <v>44012</v>
      </c>
      <c r="B136">
        <v>0.67475044039930199</v>
      </c>
      <c r="C136">
        <v>0.734292425132127</v>
      </c>
      <c r="D136">
        <v>0.79841456253670007</v>
      </c>
    </row>
    <row r="137" spans="1:4">
      <c r="A137" s="9">
        <v>44013</v>
      </c>
      <c r="B137">
        <v>0.65637110980622804</v>
      </c>
      <c r="C137">
        <v>0.71820317087493502</v>
      </c>
      <c r="D137">
        <v>0.78232530827951008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5582-74C9-4A4F-9A62-4F4ED62D0DD3}">
  <dimension ref="A2:D120"/>
  <sheetViews>
    <sheetView topLeftCell="A101" workbookViewId="0">
      <selection activeCell="D120" sqref="B2:D120"/>
    </sheetView>
  </sheetViews>
  <sheetFormatPr baseColWidth="10" defaultRowHeight="16"/>
  <sheetData>
    <row r="2" spans="1:4">
      <c r="A2" s="9">
        <v>43896</v>
      </c>
      <c r="B2">
        <v>2.2999999999999998</v>
      </c>
      <c r="C2">
        <v>2.35</v>
      </c>
      <c r="D2">
        <v>2.4</v>
      </c>
    </row>
    <row r="3" spans="1:4">
      <c r="A3" s="9">
        <v>43897</v>
      </c>
      <c r="B3">
        <v>2.52</v>
      </c>
      <c r="C3">
        <v>2.57</v>
      </c>
      <c r="D3">
        <v>2.63</v>
      </c>
    </row>
    <row r="4" spans="1:4">
      <c r="A4" s="9">
        <v>43898</v>
      </c>
      <c r="B4">
        <v>2.87</v>
      </c>
      <c r="C4">
        <v>2.94</v>
      </c>
      <c r="D4">
        <v>3</v>
      </c>
    </row>
    <row r="5" spans="1:4">
      <c r="A5" s="9">
        <v>43899</v>
      </c>
      <c r="B5">
        <v>3.07</v>
      </c>
      <c r="C5">
        <v>3.13</v>
      </c>
      <c r="D5">
        <v>3.19</v>
      </c>
    </row>
    <row r="6" spans="1:4">
      <c r="A6" s="9">
        <v>43900</v>
      </c>
      <c r="B6">
        <v>3.17</v>
      </c>
      <c r="C6">
        <v>3.21</v>
      </c>
      <c r="D6">
        <v>3.26</v>
      </c>
    </row>
    <row r="7" spans="1:4">
      <c r="A7" s="9">
        <v>43901</v>
      </c>
      <c r="B7">
        <v>3.08</v>
      </c>
      <c r="C7">
        <v>3.11</v>
      </c>
      <c r="D7">
        <v>3.15</v>
      </c>
    </row>
    <row r="8" spans="1:4">
      <c r="A8" s="9">
        <v>43902</v>
      </c>
      <c r="B8">
        <v>2.81</v>
      </c>
      <c r="C8">
        <v>2.84</v>
      </c>
      <c r="D8">
        <v>2.86</v>
      </c>
    </row>
    <row r="9" spans="1:4">
      <c r="A9" s="9">
        <v>43903</v>
      </c>
      <c r="B9">
        <v>2.48</v>
      </c>
      <c r="C9">
        <v>2.5</v>
      </c>
      <c r="D9">
        <v>2.52</v>
      </c>
    </row>
    <row r="10" spans="1:4">
      <c r="A10" s="9">
        <v>43904</v>
      </c>
      <c r="B10">
        <v>2.17</v>
      </c>
      <c r="C10">
        <v>2.1800000000000002</v>
      </c>
      <c r="D10">
        <v>2.2000000000000002</v>
      </c>
    </row>
    <row r="11" spans="1:4">
      <c r="A11" s="9">
        <v>43905</v>
      </c>
      <c r="B11">
        <v>1.98</v>
      </c>
      <c r="C11">
        <v>1.99</v>
      </c>
      <c r="D11">
        <v>2</v>
      </c>
    </row>
    <row r="12" spans="1:4">
      <c r="A12" s="9">
        <v>43906</v>
      </c>
      <c r="B12">
        <v>1.73</v>
      </c>
      <c r="C12">
        <v>1.74</v>
      </c>
      <c r="D12">
        <v>1.75</v>
      </c>
    </row>
    <row r="13" spans="1:4">
      <c r="A13" s="9">
        <v>43907</v>
      </c>
      <c r="B13">
        <v>1.55</v>
      </c>
      <c r="C13">
        <v>1.56</v>
      </c>
      <c r="D13">
        <v>1.57</v>
      </c>
    </row>
    <row r="14" spans="1:4">
      <c r="A14" s="9">
        <v>43908</v>
      </c>
      <c r="B14">
        <v>1.39</v>
      </c>
      <c r="C14">
        <v>1.4</v>
      </c>
      <c r="D14">
        <v>1.4</v>
      </c>
    </row>
    <row r="15" spans="1:4">
      <c r="A15" s="9">
        <v>43909</v>
      </c>
      <c r="B15">
        <v>1.23</v>
      </c>
      <c r="C15">
        <v>1.24</v>
      </c>
      <c r="D15">
        <v>1.24</v>
      </c>
    </row>
    <row r="16" spans="1:4">
      <c r="A16" s="9">
        <v>43910</v>
      </c>
      <c r="B16">
        <v>1.1299999999999999</v>
      </c>
      <c r="C16">
        <v>1.1299999999999999</v>
      </c>
      <c r="D16">
        <v>1.1399999999999999</v>
      </c>
    </row>
    <row r="17" spans="1:4">
      <c r="A17" s="9">
        <v>43911</v>
      </c>
      <c r="B17">
        <v>1.03</v>
      </c>
      <c r="C17">
        <v>1.04</v>
      </c>
      <c r="D17">
        <v>1.04</v>
      </c>
    </row>
    <row r="18" spans="1:4">
      <c r="A18" s="9">
        <v>43912</v>
      </c>
      <c r="B18">
        <v>0.97</v>
      </c>
      <c r="C18">
        <v>0.98</v>
      </c>
      <c r="D18">
        <v>0.98</v>
      </c>
    </row>
    <row r="19" spans="1:4">
      <c r="A19" s="9">
        <v>43913</v>
      </c>
      <c r="B19">
        <v>0.91</v>
      </c>
      <c r="C19">
        <v>0.92</v>
      </c>
      <c r="D19">
        <v>0.92</v>
      </c>
    </row>
    <row r="20" spans="1:4">
      <c r="A20" s="9">
        <v>43914</v>
      </c>
      <c r="B20">
        <v>0.89</v>
      </c>
      <c r="C20">
        <v>0.89</v>
      </c>
      <c r="D20">
        <v>0.9</v>
      </c>
    </row>
    <row r="21" spans="1:4">
      <c r="A21" s="9">
        <v>43915</v>
      </c>
      <c r="B21">
        <v>0.89</v>
      </c>
      <c r="C21">
        <v>0.9</v>
      </c>
      <c r="D21">
        <v>0.9</v>
      </c>
    </row>
    <row r="22" spans="1:4">
      <c r="A22" s="9">
        <v>43916</v>
      </c>
      <c r="B22">
        <v>0.88</v>
      </c>
      <c r="C22">
        <v>0.88</v>
      </c>
      <c r="D22">
        <v>0.89</v>
      </c>
    </row>
    <row r="23" spans="1:4">
      <c r="A23" s="9">
        <v>43917</v>
      </c>
      <c r="B23">
        <v>0.89</v>
      </c>
      <c r="C23">
        <v>0.9</v>
      </c>
      <c r="D23">
        <v>0.9</v>
      </c>
    </row>
    <row r="24" spans="1:4">
      <c r="A24" s="9">
        <v>43918</v>
      </c>
      <c r="B24">
        <v>0.9</v>
      </c>
      <c r="C24">
        <v>0.91</v>
      </c>
      <c r="D24">
        <v>0.91</v>
      </c>
    </row>
    <row r="25" spans="1:4">
      <c r="A25" s="9">
        <v>43919</v>
      </c>
      <c r="B25">
        <v>0.9</v>
      </c>
      <c r="C25">
        <v>0.9</v>
      </c>
      <c r="D25">
        <v>0.91</v>
      </c>
    </row>
    <row r="26" spans="1:4">
      <c r="A26" s="9">
        <v>43920</v>
      </c>
      <c r="B26">
        <v>0.92</v>
      </c>
      <c r="C26">
        <v>0.92</v>
      </c>
      <c r="D26">
        <v>0.93</v>
      </c>
    </row>
    <row r="27" spans="1:4">
      <c r="A27" s="9">
        <v>43921</v>
      </c>
      <c r="B27">
        <v>0.92</v>
      </c>
      <c r="C27">
        <v>0.93</v>
      </c>
      <c r="D27">
        <v>0.93</v>
      </c>
    </row>
    <row r="28" spans="1:4">
      <c r="A28" s="9">
        <v>43922</v>
      </c>
      <c r="B28">
        <v>0.93</v>
      </c>
      <c r="C28">
        <v>0.93</v>
      </c>
      <c r="D28">
        <v>0.94</v>
      </c>
    </row>
    <row r="29" spans="1:4">
      <c r="A29" s="9">
        <v>43923</v>
      </c>
      <c r="B29">
        <v>0.94</v>
      </c>
      <c r="C29">
        <v>0.95</v>
      </c>
      <c r="D29">
        <v>0.95</v>
      </c>
    </row>
    <row r="30" spans="1:4">
      <c r="A30" s="9">
        <v>43924</v>
      </c>
      <c r="B30">
        <v>0.92</v>
      </c>
      <c r="C30">
        <v>0.93</v>
      </c>
      <c r="D30">
        <v>0.94</v>
      </c>
    </row>
    <row r="31" spans="1:4">
      <c r="A31" s="9">
        <v>43925</v>
      </c>
      <c r="B31">
        <v>0.92</v>
      </c>
      <c r="C31">
        <v>0.92</v>
      </c>
      <c r="D31">
        <v>0.93</v>
      </c>
    </row>
    <row r="32" spans="1:4">
      <c r="A32" s="9">
        <v>43926</v>
      </c>
      <c r="B32">
        <v>0.89</v>
      </c>
      <c r="C32">
        <v>0.89</v>
      </c>
      <c r="D32">
        <v>0.9</v>
      </c>
    </row>
    <row r="33" spans="1:4">
      <c r="A33" s="9">
        <v>43927</v>
      </c>
      <c r="B33">
        <v>0.88</v>
      </c>
      <c r="C33">
        <v>0.89</v>
      </c>
      <c r="D33">
        <v>0.89</v>
      </c>
    </row>
    <row r="34" spans="1:4">
      <c r="A34" s="9">
        <v>43928</v>
      </c>
      <c r="B34">
        <v>0.86</v>
      </c>
      <c r="C34">
        <v>0.87</v>
      </c>
      <c r="D34">
        <v>0.88</v>
      </c>
    </row>
    <row r="35" spans="1:4">
      <c r="A35" s="9">
        <v>43929</v>
      </c>
      <c r="B35">
        <v>0.84</v>
      </c>
      <c r="C35">
        <v>0.85</v>
      </c>
      <c r="D35">
        <v>0.86</v>
      </c>
    </row>
    <row r="36" spans="1:4">
      <c r="A36" s="9">
        <v>43930</v>
      </c>
      <c r="B36">
        <v>0.82</v>
      </c>
      <c r="C36">
        <v>0.83</v>
      </c>
      <c r="D36">
        <v>0.84</v>
      </c>
    </row>
    <row r="37" spans="1:4">
      <c r="A37" s="9">
        <v>43931</v>
      </c>
      <c r="B37">
        <v>0.8</v>
      </c>
      <c r="C37">
        <v>0.8</v>
      </c>
      <c r="D37">
        <v>0.81</v>
      </c>
    </row>
    <row r="38" spans="1:4">
      <c r="A38" s="9">
        <v>43932</v>
      </c>
      <c r="B38">
        <v>0.81</v>
      </c>
      <c r="C38">
        <v>0.81</v>
      </c>
      <c r="D38">
        <v>0.82</v>
      </c>
    </row>
    <row r="39" spans="1:4">
      <c r="A39" s="9">
        <v>43933</v>
      </c>
      <c r="B39">
        <v>0.78</v>
      </c>
      <c r="C39">
        <v>0.79</v>
      </c>
      <c r="D39">
        <v>0.79</v>
      </c>
    </row>
    <row r="40" spans="1:4">
      <c r="A40" s="9">
        <v>43934</v>
      </c>
      <c r="B40">
        <v>0.78</v>
      </c>
      <c r="C40">
        <v>0.79</v>
      </c>
      <c r="D40">
        <v>0.79</v>
      </c>
    </row>
    <row r="41" spans="1:4">
      <c r="A41" s="9">
        <v>43935</v>
      </c>
      <c r="B41">
        <v>0.77</v>
      </c>
      <c r="C41">
        <v>0.78</v>
      </c>
      <c r="D41">
        <v>0.78</v>
      </c>
    </row>
    <row r="42" spans="1:4">
      <c r="A42" s="9">
        <v>43936</v>
      </c>
      <c r="B42">
        <v>0.75</v>
      </c>
      <c r="C42">
        <v>0.76</v>
      </c>
      <c r="D42">
        <v>0.76</v>
      </c>
    </row>
    <row r="43" spans="1:4">
      <c r="A43" s="9">
        <v>43937</v>
      </c>
      <c r="B43">
        <v>0.78</v>
      </c>
      <c r="C43">
        <v>0.78</v>
      </c>
      <c r="D43">
        <v>0.79</v>
      </c>
    </row>
    <row r="44" spans="1:4">
      <c r="A44" s="9">
        <v>43938</v>
      </c>
      <c r="B44">
        <v>0.79</v>
      </c>
      <c r="C44">
        <v>0.8</v>
      </c>
      <c r="D44">
        <v>0.81</v>
      </c>
    </row>
    <row r="45" spans="1:4">
      <c r="A45" s="9">
        <v>43939</v>
      </c>
      <c r="B45">
        <v>0.8</v>
      </c>
      <c r="C45">
        <v>0.81</v>
      </c>
      <c r="D45">
        <v>0.82</v>
      </c>
    </row>
    <row r="46" spans="1:4">
      <c r="A46" s="9">
        <v>43940</v>
      </c>
      <c r="B46">
        <v>0.83</v>
      </c>
      <c r="C46">
        <v>0.84</v>
      </c>
      <c r="D46">
        <v>0.85</v>
      </c>
    </row>
    <row r="47" spans="1:4">
      <c r="A47" s="9">
        <v>43941</v>
      </c>
      <c r="B47">
        <v>0.83</v>
      </c>
      <c r="C47">
        <v>0.84</v>
      </c>
      <c r="D47">
        <v>0.84</v>
      </c>
    </row>
    <row r="48" spans="1:4">
      <c r="A48" s="9">
        <v>43942</v>
      </c>
      <c r="B48">
        <v>0.82</v>
      </c>
      <c r="C48">
        <v>0.83</v>
      </c>
      <c r="D48">
        <v>0.83</v>
      </c>
    </row>
    <row r="49" spans="1:4">
      <c r="A49" s="9">
        <v>43943</v>
      </c>
      <c r="B49">
        <v>0.82</v>
      </c>
      <c r="C49">
        <v>0.83</v>
      </c>
      <c r="D49">
        <v>0.84</v>
      </c>
    </row>
    <row r="50" spans="1:4">
      <c r="A50" s="9">
        <v>43944</v>
      </c>
      <c r="B50">
        <v>0.8</v>
      </c>
      <c r="C50">
        <v>0.81</v>
      </c>
      <c r="D50">
        <v>0.82</v>
      </c>
    </row>
    <row r="51" spans="1:4">
      <c r="A51" s="9">
        <v>43945</v>
      </c>
      <c r="B51">
        <v>0.81</v>
      </c>
      <c r="C51">
        <v>0.81</v>
      </c>
      <c r="D51">
        <v>0.82</v>
      </c>
    </row>
    <row r="52" spans="1:4">
      <c r="A52" s="9">
        <v>43946</v>
      </c>
      <c r="B52">
        <v>0.81</v>
      </c>
      <c r="C52">
        <v>0.82</v>
      </c>
      <c r="D52">
        <v>0.84</v>
      </c>
    </row>
    <row r="53" spans="1:4">
      <c r="A53" s="9">
        <v>43947</v>
      </c>
      <c r="B53">
        <v>0.81</v>
      </c>
      <c r="C53">
        <v>0.82</v>
      </c>
      <c r="D53">
        <v>0.83</v>
      </c>
    </row>
    <row r="54" spans="1:4">
      <c r="A54" s="9">
        <v>43948</v>
      </c>
      <c r="B54">
        <v>0.81</v>
      </c>
      <c r="C54">
        <v>0.82</v>
      </c>
      <c r="D54">
        <v>0.83</v>
      </c>
    </row>
    <row r="55" spans="1:4">
      <c r="A55" s="9">
        <v>43949</v>
      </c>
      <c r="B55">
        <v>0.8</v>
      </c>
      <c r="C55">
        <v>0.81</v>
      </c>
      <c r="D55">
        <v>0.82</v>
      </c>
    </row>
    <row r="56" spans="1:4">
      <c r="A56" s="9">
        <v>43950</v>
      </c>
      <c r="B56">
        <v>0.8</v>
      </c>
      <c r="C56">
        <v>0.81</v>
      </c>
      <c r="D56">
        <v>0.82</v>
      </c>
    </row>
    <row r="57" spans="1:4">
      <c r="A57" s="9">
        <v>43951</v>
      </c>
      <c r="B57">
        <v>0.8</v>
      </c>
      <c r="C57">
        <v>0.81</v>
      </c>
      <c r="D57">
        <v>0.82</v>
      </c>
    </row>
    <row r="58" spans="1:4">
      <c r="A58" s="9">
        <v>43952</v>
      </c>
      <c r="B58">
        <v>0.81</v>
      </c>
      <c r="C58">
        <v>0.82</v>
      </c>
      <c r="D58">
        <v>0.83</v>
      </c>
    </row>
    <row r="59" spans="1:4">
      <c r="A59" s="9">
        <v>43953</v>
      </c>
      <c r="B59">
        <v>0.84</v>
      </c>
      <c r="C59">
        <v>0.85</v>
      </c>
      <c r="D59">
        <v>0.86</v>
      </c>
    </row>
    <row r="60" spans="1:4">
      <c r="A60" s="9">
        <v>43954</v>
      </c>
      <c r="B60">
        <v>0.85</v>
      </c>
      <c r="C60">
        <v>0.86</v>
      </c>
      <c r="D60">
        <v>0.87</v>
      </c>
    </row>
    <row r="61" spans="1:4">
      <c r="A61" s="9">
        <v>43955</v>
      </c>
      <c r="B61">
        <v>0.87</v>
      </c>
      <c r="C61">
        <v>0.89</v>
      </c>
      <c r="D61">
        <v>0.9</v>
      </c>
    </row>
    <row r="62" spans="1:4">
      <c r="A62" s="9">
        <v>43956</v>
      </c>
      <c r="B62">
        <v>0.89</v>
      </c>
      <c r="C62">
        <v>0.91</v>
      </c>
      <c r="D62">
        <v>0.92</v>
      </c>
    </row>
    <row r="63" spans="1:4">
      <c r="A63" s="9">
        <v>43957</v>
      </c>
      <c r="B63">
        <v>0.88</v>
      </c>
      <c r="C63">
        <v>0.89</v>
      </c>
      <c r="D63">
        <v>0.9</v>
      </c>
    </row>
    <row r="64" spans="1:4">
      <c r="A64" s="9">
        <v>43958</v>
      </c>
      <c r="B64">
        <v>0.89</v>
      </c>
      <c r="C64">
        <v>0.9</v>
      </c>
      <c r="D64">
        <v>0.91</v>
      </c>
    </row>
    <row r="65" spans="1:4">
      <c r="A65" s="9">
        <v>43959</v>
      </c>
      <c r="B65">
        <v>0.88</v>
      </c>
      <c r="C65">
        <v>0.89</v>
      </c>
      <c r="D65">
        <v>0.91</v>
      </c>
    </row>
    <row r="66" spans="1:4">
      <c r="A66" s="9">
        <v>43960</v>
      </c>
      <c r="B66">
        <v>0.86</v>
      </c>
      <c r="C66">
        <v>0.88</v>
      </c>
      <c r="D66">
        <v>0.89</v>
      </c>
    </row>
    <row r="67" spans="1:4">
      <c r="A67" s="9">
        <v>43961</v>
      </c>
      <c r="B67">
        <v>0.85</v>
      </c>
      <c r="C67">
        <v>0.87</v>
      </c>
      <c r="D67">
        <v>0.88</v>
      </c>
    </row>
    <row r="68" spans="1:4">
      <c r="A68" s="9">
        <v>43962</v>
      </c>
      <c r="B68">
        <v>0.84</v>
      </c>
      <c r="C68">
        <v>0.85</v>
      </c>
      <c r="D68">
        <v>0.87</v>
      </c>
    </row>
    <row r="69" spans="1:4">
      <c r="A69" s="9">
        <v>43963</v>
      </c>
      <c r="B69">
        <v>0.83</v>
      </c>
      <c r="C69">
        <v>0.84</v>
      </c>
      <c r="D69">
        <v>0.86</v>
      </c>
    </row>
    <row r="70" spans="1:4">
      <c r="A70" s="9">
        <v>43964</v>
      </c>
      <c r="B70">
        <v>0.83</v>
      </c>
      <c r="C70">
        <v>0.84</v>
      </c>
      <c r="D70">
        <v>0.86</v>
      </c>
    </row>
    <row r="71" spans="1:4">
      <c r="A71" s="9">
        <v>43965</v>
      </c>
      <c r="B71">
        <v>0.87</v>
      </c>
      <c r="C71">
        <v>0.88</v>
      </c>
      <c r="D71">
        <v>0.9</v>
      </c>
    </row>
    <row r="72" spans="1:4">
      <c r="A72" s="9">
        <v>43966</v>
      </c>
      <c r="B72">
        <v>0.9</v>
      </c>
      <c r="C72">
        <v>0.92</v>
      </c>
      <c r="D72">
        <v>0.93</v>
      </c>
    </row>
    <row r="73" spans="1:4">
      <c r="A73" s="9">
        <v>43967</v>
      </c>
      <c r="B73">
        <v>0.91</v>
      </c>
      <c r="C73">
        <v>0.92</v>
      </c>
      <c r="D73">
        <v>0.94</v>
      </c>
    </row>
    <row r="74" spans="1:4">
      <c r="A74" s="9">
        <v>43968</v>
      </c>
      <c r="B74">
        <v>0.94</v>
      </c>
      <c r="C74">
        <v>0.95</v>
      </c>
      <c r="D74">
        <v>0.97</v>
      </c>
    </row>
    <row r="75" spans="1:4">
      <c r="A75" s="9">
        <v>43969</v>
      </c>
      <c r="B75">
        <v>0.9</v>
      </c>
      <c r="C75">
        <v>0.92</v>
      </c>
      <c r="D75">
        <v>0.93</v>
      </c>
    </row>
    <row r="76" spans="1:4">
      <c r="A76" s="9">
        <v>43970</v>
      </c>
      <c r="B76">
        <v>0.9</v>
      </c>
      <c r="C76">
        <v>0.92</v>
      </c>
      <c r="D76">
        <v>0.94</v>
      </c>
    </row>
    <row r="77" spans="1:4">
      <c r="A77" s="9">
        <v>43971</v>
      </c>
      <c r="B77">
        <v>0.9</v>
      </c>
      <c r="C77">
        <v>0.91</v>
      </c>
      <c r="D77">
        <v>0.93</v>
      </c>
    </row>
    <row r="78" spans="1:4">
      <c r="A78" s="9">
        <v>43972</v>
      </c>
      <c r="B78">
        <v>0.84</v>
      </c>
      <c r="C78">
        <v>0.85</v>
      </c>
      <c r="D78">
        <v>0.87</v>
      </c>
    </row>
    <row r="79" spans="1:4">
      <c r="A79" s="9">
        <v>43973</v>
      </c>
      <c r="B79">
        <v>0.82</v>
      </c>
      <c r="C79">
        <v>0.84</v>
      </c>
      <c r="D79">
        <v>0.85</v>
      </c>
    </row>
    <row r="80" spans="1:4">
      <c r="A80" s="9">
        <v>43974</v>
      </c>
      <c r="B80">
        <v>0.81</v>
      </c>
      <c r="C80">
        <v>0.82</v>
      </c>
      <c r="D80">
        <v>0.84</v>
      </c>
    </row>
    <row r="81" spans="1:4">
      <c r="A81" s="9">
        <v>43975</v>
      </c>
      <c r="B81">
        <v>0.79</v>
      </c>
      <c r="C81">
        <v>0.81</v>
      </c>
      <c r="D81">
        <v>0.83</v>
      </c>
    </row>
    <row r="82" spans="1:4">
      <c r="A82" s="9">
        <v>43976</v>
      </c>
      <c r="B82">
        <v>0.85</v>
      </c>
      <c r="C82">
        <v>0.87</v>
      </c>
      <c r="D82">
        <v>0.89</v>
      </c>
    </row>
    <row r="83" spans="1:4">
      <c r="A83" s="9">
        <v>43977</v>
      </c>
      <c r="B83">
        <v>0.87</v>
      </c>
      <c r="C83">
        <v>0.89</v>
      </c>
      <c r="D83">
        <v>0.91</v>
      </c>
    </row>
    <row r="84" spans="1:4">
      <c r="A84" s="9">
        <v>43978</v>
      </c>
      <c r="B84">
        <v>0.88</v>
      </c>
      <c r="C84">
        <v>0.9</v>
      </c>
      <c r="D84">
        <v>0.92</v>
      </c>
    </row>
    <row r="85" spans="1:4">
      <c r="A85" s="9">
        <v>43979</v>
      </c>
      <c r="B85">
        <v>0.91</v>
      </c>
      <c r="C85">
        <v>0.94</v>
      </c>
      <c r="D85">
        <v>0.96</v>
      </c>
    </row>
    <row r="86" spans="1:4">
      <c r="A86" s="9">
        <v>43980</v>
      </c>
      <c r="B86">
        <v>0.9</v>
      </c>
      <c r="C86">
        <v>0.92</v>
      </c>
      <c r="D86">
        <v>0.95</v>
      </c>
    </row>
    <row r="87" spans="1:4">
      <c r="A87" s="9">
        <v>43981</v>
      </c>
      <c r="B87">
        <v>0.9</v>
      </c>
      <c r="C87">
        <v>0.92</v>
      </c>
      <c r="D87">
        <v>0.95</v>
      </c>
    </row>
    <row r="88" spans="1:4">
      <c r="A88" s="9">
        <v>43982</v>
      </c>
      <c r="B88">
        <v>0.86</v>
      </c>
      <c r="C88">
        <v>0.88</v>
      </c>
      <c r="D88">
        <v>0.9</v>
      </c>
    </row>
    <row r="89" spans="1:4">
      <c r="A89" s="9">
        <v>43983</v>
      </c>
      <c r="B89">
        <v>0.87</v>
      </c>
      <c r="C89">
        <v>0.89</v>
      </c>
      <c r="D89">
        <v>0.91</v>
      </c>
    </row>
    <row r="90" spans="1:4">
      <c r="A90" s="9">
        <v>43984</v>
      </c>
      <c r="B90">
        <v>0.87</v>
      </c>
      <c r="C90">
        <v>0.9</v>
      </c>
      <c r="D90">
        <v>0.92</v>
      </c>
    </row>
    <row r="91" spans="1:4">
      <c r="A91" s="9">
        <v>43985</v>
      </c>
      <c r="B91">
        <v>0.89</v>
      </c>
      <c r="C91">
        <v>0.92</v>
      </c>
      <c r="D91">
        <v>0.94</v>
      </c>
    </row>
    <row r="92" spans="1:4">
      <c r="A92" s="9">
        <v>43986</v>
      </c>
      <c r="B92">
        <v>0.93</v>
      </c>
      <c r="C92">
        <v>0.96</v>
      </c>
      <c r="D92">
        <v>0.98</v>
      </c>
    </row>
    <row r="93" spans="1:4">
      <c r="A93" s="9">
        <v>43987</v>
      </c>
      <c r="B93">
        <v>0.93</v>
      </c>
      <c r="C93">
        <v>0.96</v>
      </c>
      <c r="D93">
        <v>0.98</v>
      </c>
    </row>
    <row r="94" spans="1:4">
      <c r="A94" s="9">
        <v>43988</v>
      </c>
      <c r="B94">
        <v>0.94</v>
      </c>
      <c r="C94">
        <v>0.96</v>
      </c>
      <c r="D94">
        <v>0.99</v>
      </c>
    </row>
    <row r="95" spans="1:4">
      <c r="A95" s="9">
        <v>43989</v>
      </c>
      <c r="B95">
        <v>0.99</v>
      </c>
      <c r="C95">
        <v>1.01</v>
      </c>
      <c r="D95">
        <v>1.04</v>
      </c>
    </row>
    <row r="96" spans="1:4">
      <c r="A96" s="9">
        <v>43990</v>
      </c>
      <c r="B96">
        <v>1</v>
      </c>
      <c r="C96">
        <v>1.03</v>
      </c>
      <c r="D96">
        <v>1.06</v>
      </c>
    </row>
    <row r="97" spans="1:4">
      <c r="A97" s="9">
        <v>43991</v>
      </c>
      <c r="B97">
        <v>1.01</v>
      </c>
      <c r="C97">
        <v>1.04</v>
      </c>
      <c r="D97">
        <v>1.07</v>
      </c>
    </row>
    <row r="98" spans="1:4">
      <c r="A98" s="9">
        <v>43992</v>
      </c>
      <c r="B98">
        <v>1.02</v>
      </c>
      <c r="C98">
        <v>1.06</v>
      </c>
      <c r="D98">
        <v>1.08</v>
      </c>
    </row>
    <row r="99" spans="1:4">
      <c r="A99" s="9">
        <v>43993</v>
      </c>
      <c r="B99">
        <v>1.01</v>
      </c>
      <c r="C99">
        <v>1.04</v>
      </c>
      <c r="D99">
        <v>1.06</v>
      </c>
    </row>
    <row r="100" spans="1:4">
      <c r="A100" s="9">
        <v>43994</v>
      </c>
      <c r="B100">
        <v>1.04</v>
      </c>
      <c r="C100">
        <v>1.06</v>
      </c>
      <c r="D100">
        <v>1.0900000000000001</v>
      </c>
    </row>
    <row r="101" spans="1:4">
      <c r="A101" s="9">
        <v>43995</v>
      </c>
      <c r="B101">
        <v>1.07</v>
      </c>
      <c r="C101">
        <v>1.1000000000000001</v>
      </c>
      <c r="D101">
        <v>1.1299999999999999</v>
      </c>
    </row>
    <row r="102" spans="1:4">
      <c r="A102" s="9">
        <v>43996</v>
      </c>
      <c r="B102">
        <v>1.1499999999999999</v>
      </c>
      <c r="C102">
        <v>1.18</v>
      </c>
      <c r="D102">
        <v>1.21</v>
      </c>
    </row>
    <row r="103" spans="1:4">
      <c r="A103" s="9">
        <v>43997</v>
      </c>
      <c r="B103">
        <v>1.41</v>
      </c>
      <c r="C103">
        <v>1.44</v>
      </c>
      <c r="D103">
        <v>1.48</v>
      </c>
    </row>
    <row r="104" spans="1:4">
      <c r="A104" s="9">
        <v>43998</v>
      </c>
      <c r="B104">
        <v>1.45</v>
      </c>
      <c r="C104">
        <v>1.5</v>
      </c>
      <c r="D104">
        <v>1.53</v>
      </c>
    </row>
    <row r="105" spans="1:4">
      <c r="A105" s="9">
        <v>43999</v>
      </c>
      <c r="B105">
        <v>1.45</v>
      </c>
      <c r="C105">
        <v>1.5</v>
      </c>
      <c r="D105">
        <v>1.54</v>
      </c>
    </row>
    <row r="106" spans="1:4">
      <c r="A106" s="9">
        <v>44000</v>
      </c>
      <c r="B106">
        <v>1.42</v>
      </c>
      <c r="C106">
        <v>1.46</v>
      </c>
      <c r="D106">
        <v>1.5</v>
      </c>
    </row>
    <row r="107" spans="1:4">
      <c r="A107" s="9">
        <v>44001</v>
      </c>
      <c r="B107">
        <v>1.18</v>
      </c>
      <c r="C107">
        <v>1.21</v>
      </c>
      <c r="D107">
        <v>1.24</v>
      </c>
    </row>
    <row r="108" spans="1:4">
      <c r="A108" s="9">
        <v>44002</v>
      </c>
      <c r="B108">
        <v>1.1200000000000001</v>
      </c>
      <c r="C108">
        <v>1.1399999999999999</v>
      </c>
      <c r="D108">
        <v>1.17</v>
      </c>
    </row>
    <row r="109" spans="1:4">
      <c r="A109" s="9">
        <v>44003</v>
      </c>
      <c r="B109">
        <v>1.03</v>
      </c>
      <c r="C109">
        <v>1.05</v>
      </c>
      <c r="D109">
        <v>1.07</v>
      </c>
    </row>
    <row r="110" spans="1:4">
      <c r="A110" s="9">
        <v>44004</v>
      </c>
      <c r="B110">
        <v>0.81</v>
      </c>
      <c r="C110">
        <v>0.83</v>
      </c>
      <c r="D110">
        <v>0.85</v>
      </c>
    </row>
    <row r="111" spans="1:4">
      <c r="A111" s="9">
        <v>44005</v>
      </c>
      <c r="B111">
        <v>0.74</v>
      </c>
      <c r="C111">
        <v>0.76</v>
      </c>
      <c r="D111">
        <v>0.78</v>
      </c>
    </row>
    <row r="112" spans="1:4">
      <c r="A112" s="9">
        <v>44006</v>
      </c>
      <c r="B112">
        <v>0.69</v>
      </c>
      <c r="C112">
        <v>0.72</v>
      </c>
      <c r="D112">
        <v>0.74</v>
      </c>
    </row>
    <row r="113" spans="1:4">
      <c r="A113" s="9">
        <v>44007</v>
      </c>
      <c r="B113">
        <v>0.68</v>
      </c>
      <c r="C113">
        <v>0.71</v>
      </c>
      <c r="D113">
        <v>0.73</v>
      </c>
    </row>
    <row r="114" spans="1:4">
      <c r="A114" s="9">
        <v>44008</v>
      </c>
      <c r="B114">
        <v>0.79</v>
      </c>
      <c r="C114">
        <v>0.82</v>
      </c>
      <c r="D114">
        <v>0.86</v>
      </c>
    </row>
    <row r="115" spans="1:4">
      <c r="A115" s="9">
        <v>44009</v>
      </c>
      <c r="B115">
        <v>0.83</v>
      </c>
      <c r="C115">
        <v>0.86</v>
      </c>
      <c r="D115">
        <v>0.89</v>
      </c>
    </row>
    <row r="116" spans="1:4">
      <c r="A116" s="9">
        <v>44010</v>
      </c>
      <c r="B116">
        <v>0.84</v>
      </c>
      <c r="C116">
        <v>0.88</v>
      </c>
      <c r="D116">
        <v>0.93</v>
      </c>
    </row>
    <row r="117" spans="1:4">
      <c r="A117" s="9">
        <v>44011</v>
      </c>
      <c r="B117">
        <v>0.88</v>
      </c>
      <c r="C117">
        <v>0.94</v>
      </c>
      <c r="D117">
        <v>1</v>
      </c>
    </row>
    <row r="118" spans="1:4">
      <c r="A118" s="9">
        <v>44012</v>
      </c>
      <c r="B118">
        <v>0.88</v>
      </c>
      <c r="C118">
        <v>0.95</v>
      </c>
      <c r="D118">
        <v>1.02</v>
      </c>
    </row>
    <row r="119" spans="1:4">
      <c r="A119" s="9">
        <v>44013</v>
      </c>
      <c r="B119">
        <v>0.84</v>
      </c>
      <c r="C119">
        <v>0.92</v>
      </c>
      <c r="D119">
        <v>1</v>
      </c>
    </row>
    <row r="120" spans="1:4">
      <c r="A120" s="9">
        <v>44014</v>
      </c>
      <c r="B120">
        <v>0.76</v>
      </c>
      <c r="C120">
        <v>0.84</v>
      </c>
      <c r="D120">
        <v>0.92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E65D-F367-9A4F-A835-D7648A141BDD}">
  <dimension ref="A1:O111"/>
  <sheetViews>
    <sheetView topLeftCell="A107" workbookViewId="0">
      <selection activeCell="E3" sqref="E3:G110"/>
    </sheetView>
  </sheetViews>
  <sheetFormatPr baseColWidth="10" defaultRowHeight="16"/>
  <cols>
    <col min="4" max="4" width="15.83203125" customWidth="1"/>
  </cols>
  <sheetData>
    <row r="1" spans="1:15">
      <c r="A1" s="10"/>
      <c r="B1" s="10"/>
      <c r="C1" s="10"/>
      <c r="D1" s="10" t="s">
        <v>999</v>
      </c>
      <c r="E1" s="10" t="s">
        <v>60</v>
      </c>
      <c r="F1" s="10" t="s">
        <v>59</v>
      </c>
      <c r="G1" s="10" t="s">
        <v>58</v>
      </c>
      <c r="I1" s="10"/>
      <c r="J1" s="10"/>
      <c r="K1" s="10"/>
      <c r="L1" s="10"/>
      <c r="M1" s="10"/>
      <c r="N1" s="10"/>
      <c r="O1" s="10"/>
    </row>
    <row r="2" spans="1:15">
      <c r="A2" s="10"/>
      <c r="B2" s="10"/>
      <c r="C2" s="10"/>
      <c r="D2" s="10"/>
      <c r="E2" s="10"/>
      <c r="F2" s="10"/>
      <c r="G2" s="10"/>
      <c r="I2" s="10"/>
      <c r="J2" s="10"/>
      <c r="K2" s="10"/>
      <c r="L2" s="10"/>
      <c r="M2" s="10"/>
      <c r="N2" s="10"/>
      <c r="O2" s="10"/>
    </row>
    <row r="3" spans="1:15">
      <c r="A3" s="10"/>
      <c r="B3" s="71"/>
      <c r="C3" s="71"/>
      <c r="D3" s="72">
        <v>43899</v>
      </c>
      <c r="E3" s="71">
        <v>1.5073379</v>
      </c>
      <c r="F3" s="71">
        <v>1.7003881000000001</v>
      </c>
      <c r="G3" s="71">
        <v>1.8140799999999999</v>
      </c>
      <c r="I3" s="71"/>
      <c r="J3" s="71"/>
      <c r="K3" s="71"/>
      <c r="L3" s="71"/>
      <c r="M3" s="71"/>
      <c r="N3" s="71"/>
      <c r="O3" s="70"/>
    </row>
    <row r="4" spans="1:15">
      <c r="A4" s="10"/>
      <c r="B4" s="71"/>
      <c r="C4" s="71"/>
      <c r="D4" s="72">
        <v>43900</v>
      </c>
      <c r="E4" s="71">
        <v>1.5048159000000001</v>
      </c>
      <c r="F4" s="71">
        <v>1.6574289</v>
      </c>
      <c r="G4" s="71">
        <v>1.788945</v>
      </c>
      <c r="I4" s="71"/>
      <c r="J4" s="71"/>
      <c r="K4" s="71"/>
      <c r="L4" s="71"/>
      <c r="M4" s="71"/>
      <c r="N4" s="71"/>
      <c r="O4" s="70"/>
    </row>
    <row r="5" spans="1:15">
      <c r="A5" s="10"/>
      <c r="B5" s="71"/>
      <c r="C5" s="71"/>
      <c r="D5" s="72">
        <v>43901</v>
      </c>
      <c r="E5" s="71">
        <v>1.4459841</v>
      </c>
      <c r="F5" s="71">
        <v>1.6208809</v>
      </c>
      <c r="G5" s="71">
        <v>1.7069567999999999</v>
      </c>
      <c r="I5" s="71"/>
      <c r="J5" s="71"/>
      <c r="K5" s="71"/>
      <c r="L5" s="71"/>
      <c r="M5" s="71"/>
      <c r="N5" s="71"/>
      <c r="O5" s="70"/>
    </row>
    <row r="6" spans="1:15">
      <c r="A6" s="10"/>
      <c r="B6" s="71"/>
      <c r="C6" s="71"/>
      <c r="D6" s="72">
        <v>43902</v>
      </c>
      <c r="E6" s="71">
        <v>1.4486209999999999</v>
      </c>
      <c r="F6" s="71">
        <v>1.5907210000000001</v>
      </c>
      <c r="G6" s="71">
        <v>1.6949886999999999</v>
      </c>
      <c r="I6" s="71"/>
      <c r="J6" s="71"/>
      <c r="K6" s="71"/>
      <c r="L6" s="71"/>
      <c r="M6" s="71"/>
      <c r="N6" s="71"/>
      <c r="O6" s="70"/>
    </row>
    <row r="7" spans="1:15">
      <c r="A7" s="10"/>
      <c r="B7" s="71"/>
      <c r="C7" s="71"/>
      <c r="D7" s="72">
        <v>43903</v>
      </c>
      <c r="E7" s="71">
        <v>1.4395245999999999</v>
      </c>
      <c r="F7" s="71">
        <v>1.5784791</v>
      </c>
      <c r="G7" s="71">
        <v>1.6635711</v>
      </c>
      <c r="I7" s="71"/>
      <c r="J7" s="71"/>
      <c r="K7" s="71"/>
      <c r="L7" s="71"/>
      <c r="M7" s="71"/>
      <c r="N7" s="71"/>
      <c r="O7" s="70"/>
    </row>
    <row r="8" spans="1:15">
      <c r="A8" s="10"/>
      <c r="B8" s="71"/>
      <c r="C8" s="71"/>
      <c r="D8" s="72">
        <v>43904</v>
      </c>
      <c r="E8" s="71">
        <v>1.4522187</v>
      </c>
      <c r="F8" s="71">
        <v>1.5653349999999999</v>
      </c>
      <c r="G8" s="71">
        <v>1.6684513000000001</v>
      </c>
      <c r="I8" s="71"/>
      <c r="J8" s="71"/>
      <c r="K8" s="71"/>
      <c r="L8" s="71"/>
      <c r="M8" s="71"/>
      <c r="N8" s="71"/>
      <c r="O8" s="70"/>
    </row>
    <row r="9" spans="1:15">
      <c r="A9" s="10"/>
      <c r="B9" s="71"/>
      <c r="C9" s="71"/>
      <c r="D9" s="72">
        <v>43905</v>
      </c>
      <c r="E9" s="71">
        <v>1.4353203000000001</v>
      </c>
      <c r="F9" s="71">
        <v>1.5671488</v>
      </c>
      <c r="G9" s="71">
        <v>1.6422043</v>
      </c>
      <c r="I9" s="71"/>
      <c r="J9" s="71"/>
      <c r="K9" s="71"/>
      <c r="L9" s="71"/>
      <c r="M9" s="71"/>
      <c r="N9" s="71"/>
      <c r="O9" s="70"/>
    </row>
    <row r="10" spans="1:15">
      <c r="A10" s="10"/>
      <c r="B10" s="71"/>
      <c r="C10" s="71"/>
      <c r="D10" s="72">
        <v>43906</v>
      </c>
      <c r="E10" s="71">
        <v>1.4356537</v>
      </c>
      <c r="F10" s="71">
        <v>1.5650358</v>
      </c>
      <c r="G10" s="71">
        <v>1.6345126000000001</v>
      </c>
      <c r="I10" s="71"/>
      <c r="J10" s="71"/>
      <c r="K10" s="71"/>
      <c r="L10" s="71"/>
      <c r="M10" s="71"/>
      <c r="N10" s="71"/>
      <c r="O10" s="70"/>
    </row>
    <row r="11" spans="1:15">
      <c r="A11" s="10"/>
      <c r="B11" s="71"/>
      <c r="C11" s="71"/>
      <c r="D11" s="72">
        <v>43907</v>
      </c>
      <c r="E11" s="71">
        <v>1.4396867</v>
      </c>
      <c r="F11" s="71">
        <v>1.5530573999999999</v>
      </c>
      <c r="G11" s="71">
        <v>1.6323890999999999</v>
      </c>
      <c r="I11" s="71"/>
      <c r="J11" s="71"/>
      <c r="K11" s="71"/>
      <c r="L11" s="71"/>
      <c r="M11" s="71"/>
      <c r="N11" s="71"/>
      <c r="O11" s="70"/>
    </row>
    <row r="12" spans="1:15">
      <c r="A12" s="10"/>
      <c r="B12" s="71"/>
      <c r="C12" s="71"/>
      <c r="D12" s="72">
        <v>43908</v>
      </c>
      <c r="E12" s="71">
        <v>1.4289909999999999</v>
      </c>
      <c r="F12" s="71">
        <v>1.5440379</v>
      </c>
      <c r="G12" s="71">
        <v>1.6119808</v>
      </c>
      <c r="I12" s="71"/>
      <c r="J12" s="71"/>
      <c r="K12" s="71"/>
      <c r="L12" s="71"/>
      <c r="M12" s="71"/>
      <c r="N12" s="71"/>
      <c r="O12" s="70"/>
    </row>
    <row r="13" spans="1:15">
      <c r="A13" s="10"/>
      <c r="B13" s="71"/>
      <c r="C13" s="71"/>
      <c r="D13" s="72">
        <v>43909</v>
      </c>
      <c r="E13" s="71">
        <v>1.4173833</v>
      </c>
      <c r="F13" s="71">
        <v>1.5228017</v>
      </c>
      <c r="G13" s="71">
        <v>1.595634</v>
      </c>
      <c r="I13" s="71"/>
      <c r="J13" s="71"/>
      <c r="K13" s="71"/>
      <c r="L13" s="71"/>
      <c r="M13" s="71"/>
      <c r="N13" s="71"/>
      <c r="O13" s="70"/>
    </row>
    <row r="14" spans="1:15">
      <c r="A14" s="10"/>
      <c r="B14" s="71"/>
      <c r="C14" s="71"/>
      <c r="D14" s="72">
        <v>43910</v>
      </c>
      <c r="E14" s="71">
        <v>1.3920106000000001</v>
      </c>
      <c r="F14" s="71">
        <v>1.499654</v>
      </c>
      <c r="G14" s="71">
        <v>1.5636019000000001</v>
      </c>
      <c r="I14" s="71"/>
      <c r="J14" s="71"/>
      <c r="K14" s="71"/>
      <c r="L14" s="71"/>
      <c r="M14" s="71"/>
      <c r="N14" s="71"/>
      <c r="O14" s="70"/>
    </row>
    <row r="15" spans="1:15">
      <c r="A15" s="10"/>
      <c r="B15" s="71"/>
      <c r="C15" s="71"/>
      <c r="D15" s="72">
        <v>43911</v>
      </c>
      <c r="E15" s="71">
        <v>1.3991102</v>
      </c>
      <c r="F15" s="71">
        <v>1.4781415</v>
      </c>
      <c r="G15" s="71">
        <v>1.5650675000000001</v>
      </c>
      <c r="I15" s="71"/>
      <c r="J15" s="71"/>
      <c r="K15" s="71"/>
      <c r="L15" s="71"/>
      <c r="M15" s="71"/>
      <c r="N15" s="71"/>
      <c r="O15" s="70"/>
    </row>
    <row r="16" spans="1:15">
      <c r="A16" s="10"/>
      <c r="B16" s="71"/>
      <c r="C16" s="71"/>
      <c r="D16" s="72">
        <v>43912</v>
      </c>
      <c r="E16" s="71">
        <v>1.3464134000000001</v>
      </c>
      <c r="F16" s="71">
        <v>1.4393484000000001</v>
      </c>
      <c r="G16" s="71">
        <v>1.5082787</v>
      </c>
      <c r="I16" s="71"/>
      <c r="J16" s="71"/>
      <c r="K16" s="71"/>
      <c r="L16" s="71"/>
      <c r="M16" s="71"/>
      <c r="N16" s="71"/>
      <c r="O16" s="70"/>
    </row>
    <row r="17" spans="1:15">
      <c r="A17" s="10"/>
      <c r="B17" s="71"/>
      <c r="C17" s="71"/>
      <c r="D17" s="72">
        <v>43913</v>
      </c>
      <c r="E17" s="71">
        <v>1.3109739</v>
      </c>
      <c r="F17" s="71">
        <v>1.4025774</v>
      </c>
      <c r="G17" s="71">
        <v>1.4640175</v>
      </c>
      <c r="I17" s="71"/>
      <c r="J17" s="71"/>
      <c r="K17" s="71"/>
      <c r="L17" s="71"/>
      <c r="M17" s="71"/>
      <c r="N17" s="71"/>
      <c r="O17" s="70"/>
    </row>
    <row r="18" spans="1:15">
      <c r="A18" s="10"/>
      <c r="B18" s="71"/>
      <c r="C18" s="71"/>
      <c r="D18" s="72">
        <v>43914</v>
      </c>
      <c r="E18" s="71">
        <v>1.2727093</v>
      </c>
      <c r="F18" s="71">
        <v>1.3638566999999999</v>
      </c>
      <c r="G18" s="71">
        <v>1.4231419999999999</v>
      </c>
      <c r="I18" s="71"/>
      <c r="J18" s="71"/>
      <c r="K18" s="71"/>
      <c r="L18" s="71"/>
      <c r="M18" s="71"/>
      <c r="N18" s="71"/>
      <c r="O18" s="70"/>
    </row>
    <row r="19" spans="1:15">
      <c r="A19" s="10"/>
      <c r="B19" s="71"/>
      <c r="C19" s="71"/>
      <c r="D19" s="72">
        <v>43915</v>
      </c>
      <c r="E19" s="71">
        <v>1.240645</v>
      </c>
      <c r="F19" s="71">
        <v>1.323545</v>
      </c>
      <c r="G19" s="71">
        <v>1.3792669</v>
      </c>
      <c r="I19" s="71"/>
      <c r="J19" s="71"/>
      <c r="K19" s="71"/>
      <c r="L19" s="71"/>
      <c r="M19" s="71"/>
      <c r="N19" s="71"/>
      <c r="O19" s="70"/>
    </row>
    <row r="20" spans="1:15">
      <c r="A20" s="10"/>
      <c r="B20" s="71"/>
      <c r="C20" s="71"/>
      <c r="D20" s="72">
        <v>43916</v>
      </c>
      <c r="E20" s="71">
        <v>1.2034316</v>
      </c>
      <c r="F20" s="71">
        <v>1.2816358999999999</v>
      </c>
      <c r="G20" s="71">
        <v>1.3339622</v>
      </c>
      <c r="I20" s="71"/>
      <c r="J20" s="71"/>
      <c r="K20" s="71"/>
      <c r="L20" s="71"/>
      <c r="M20" s="71"/>
      <c r="N20" s="71"/>
      <c r="O20" s="70"/>
    </row>
    <row r="21" spans="1:15">
      <c r="A21" s="10"/>
      <c r="B21" s="71"/>
      <c r="C21" s="71"/>
      <c r="D21" s="72">
        <v>43917</v>
      </c>
      <c r="E21" s="71">
        <v>1.1694806</v>
      </c>
      <c r="F21" s="71">
        <v>1.2452642</v>
      </c>
      <c r="G21" s="71">
        <v>1.2877839</v>
      </c>
      <c r="I21" s="71"/>
      <c r="J21" s="71"/>
      <c r="K21" s="71"/>
      <c r="L21" s="71"/>
      <c r="M21" s="71"/>
      <c r="N21" s="71"/>
      <c r="O21" s="70"/>
    </row>
    <row r="22" spans="1:15">
      <c r="A22" s="10"/>
      <c r="B22" s="71"/>
      <c r="C22" s="71"/>
      <c r="D22" s="72">
        <v>43918</v>
      </c>
      <c r="E22" s="71">
        <v>1.1543418000000001</v>
      </c>
      <c r="F22" s="71">
        <v>1.2084568</v>
      </c>
      <c r="G22" s="71">
        <v>1.2670707999999999</v>
      </c>
      <c r="I22" s="71"/>
      <c r="J22" s="71"/>
      <c r="K22" s="71"/>
      <c r="L22" s="71"/>
      <c r="M22" s="71"/>
      <c r="N22" s="71"/>
      <c r="O22" s="70"/>
    </row>
    <row r="23" spans="1:15">
      <c r="A23" s="10"/>
      <c r="B23" s="71"/>
      <c r="C23" s="71"/>
      <c r="D23" s="72">
        <v>43919</v>
      </c>
      <c r="E23" s="71">
        <v>1.11812</v>
      </c>
      <c r="F23" s="71">
        <v>1.1661490999999999</v>
      </c>
      <c r="G23" s="71">
        <v>1.2231802000000001</v>
      </c>
      <c r="I23" s="71"/>
      <c r="J23" s="71"/>
      <c r="K23" s="71"/>
      <c r="L23" s="71"/>
      <c r="M23" s="71"/>
      <c r="N23" s="71"/>
      <c r="O23" s="70"/>
    </row>
    <row r="24" spans="1:15">
      <c r="A24" s="10"/>
      <c r="B24" s="71"/>
      <c r="C24" s="71"/>
      <c r="D24" s="72">
        <v>43920</v>
      </c>
      <c r="E24" s="71">
        <v>1.0639590999999999</v>
      </c>
      <c r="F24" s="71">
        <v>1.1240787000000001</v>
      </c>
      <c r="G24" s="71">
        <v>1.1638588999999999</v>
      </c>
      <c r="I24" s="71"/>
      <c r="J24" s="71"/>
      <c r="K24" s="71"/>
      <c r="L24" s="71"/>
      <c r="M24" s="71"/>
      <c r="N24" s="71"/>
      <c r="O24" s="70"/>
    </row>
    <row r="25" spans="1:15">
      <c r="A25" s="10"/>
      <c r="B25" s="71"/>
      <c r="C25" s="71"/>
      <c r="D25" s="72">
        <v>43921</v>
      </c>
      <c r="E25" s="71">
        <v>1.0450025999999999</v>
      </c>
      <c r="F25" s="71">
        <v>1.0920578000000001</v>
      </c>
      <c r="G25" s="71">
        <v>1.1330662</v>
      </c>
      <c r="I25" s="71"/>
      <c r="J25" s="71"/>
      <c r="K25" s="71"/>
      <c r="L25" s="71"/>
      <c r="M25" s="71"/>
      <c r="N25" s="71"/>
      <c r="O25" s="70"/>
    </row>
    <row r="26" spans="1:15">
      <c r="A26" s="10"/>
      <c r="B26" s="71"/>
      <c r="C26" s="71"/>
      <c r="D26" s="72">
        <v>43922</v>
      </c>
      <c r="E26" s="71">
        <v>1.0235311</v>
      </c>
      <c r="F26" s="71">
        <v>1.0631613</v>
      </c>
      <c r="G26" s="71">
        <v>1.1086567000000001</v>
      </c>
      <c r="I26" s="71"/>
      <c r="J26" s="71"/>
      <c r="K26" s="71"/>
      <c r="L26" s="71"/>
      <c r="M26" s="71"/>
      <c r="N26" s="71"/>
      <c r="O26" s="70"/>
    </row>
    <row r="27" spans="1:15">
      <c r="A27" s="10"/>
      <c r="B27" s="71"/>
      <c r="C27" s="71"/>
      <c r="D27" s="72">
        <v>43923</v>
      </c>
      <c r="E27" s="71">
        <v>1.0064229</v>
      </c>
      <c r="F27" s="71">
        <v>1.0427603000000001</v>
      </c>
      <c r="G27" s="71">
        <v>1.0817501</v>
      </c>
      <c r="I27" s="71"/>
      <c r="J27" s="71"/>
      <c r="K27" s="71"/>
      <c r="L27" s="71"/>
      <c r="M27" s="71"/>
      <c r="N27" s="71"/>
      <c r="O27" s="70"/>
    </row>
    <row r="28" spans="1:15">
      <c r="A28" s="10"/>
      <c r="B28" s="71"/>
      <c r="C28" s="71"/>
      <c r="D28" s="72">
        <v>43924</v>
      </c>
      <c r="E28" s="71">
        <v>0.99851270000000003</v>
      </c>
      <c r="F28" s="71">
        <v>1.0294947999999999</v>
      </c>
      <c r="G28" s="71">
        <v>1.0699726000000001</v>
      </c>
      <c r="I28" s="71"/>
      <c r="J28" s="71"/>
      <c r="K28" s="71"/>
      <c r="L28" s="71"/>
      <c r="M28" s="71"/>
      <c r="N28" s="71"/>
      <c r="O28" s="70"/>
    </row>
    <row r="29" spans="1:15">
      <c r="A29" s="10"/>
      <c r="B29" s="71"/>
      <c r="C29" s="71"/>
      <c r="D29" s="72">
        <v>43925</v>
      </c>
      <c r="E29" s="71">
        <v>0.99330719999999995</v>
      </c>
      <c r="F29" s="71">
        <v>1.0196693999999999</v>
      </c>
      <c r="G29" s="71">
        <v>1.0577173</v>
      </c>
      <c r="I29" s="71"/>
      <c r="J29" s="71"/>
      <c r="K29" s="71"/>
      <c r="L29" s="71"/>
      <c r="M29" s="71"/>
      <c r="N29" s="71"/>
      <c r="O29" s="70"/>
    </row>
    <row r="30" spans="1:15">
      <c r="A30" s="10"/>
      <c r="B30" s="71"/>
      <c r="C30" s="71"/>
      <c r="D30" s="72">
        <v>43926</v>
      </c>
      <c r="E30" s="71">
        <v>0.98363990000000001</v>
      </c>
      <c r="F30" s="71">
        <v>1.0116452</v>
      </c>
      <c r="G30" s="71">
        <v>1.0465918000000001</v>
      </c>
      <c r="I30" s="71"/>
      <c r="J30" s="71"/>
      <c r="K30" s="71"/>
      <c r="L30" s="71"/>
      <c r="M30" s="71"/>
      <c r="N30" s="71"/>
      <c r="O30" s="70"/>
    </row>
    <row r="31" spans="1:15">
      <c r="A31" s="10"/>
      <c r="B31" s="71"/>
      <c r="C31" s="71"/>
      <c r="D31" s="72">
        <v>43927</v>
      </c>
      <c r="E31" s="71">
        <v>0.97511190000000003</v>
      </c>
      <c r="F31" s="71">
        <v>1.0060488999999999</v>
      </c>
      <c r="G31" s="71">
        <v>1.0339027000000001</v>
      </c>
      <c r="I31" s="71"/>
      <c r="J31" s="71"/>
      <c r="K31" s="71"/>
      <c r="L31" s="71"/>
      <c r="M31" s="71"/>
      <c r="N31" s="71"/>
      <c r="O31" s="70"/>
    </row>
    <row r="32" spans="1:15">
      <c r="A32" s="10"/>
      <c r="B32" s="71"/>
      <c r="C32" s="71"/>
      <c r="D32" s="72">
        <v>43928</v>
      </c>
      <c r="E32" s="71">
        <v>0.97408439999999996</v>
      </c>
      <c r="F32" s="71">
        <v>1.0030809000000001</v>
      </c>
      <c r="G32" s="71">
        <v>1.0308993</v>
      </c>
      <c r="I32" s="71"/>
      <c r="J32" s="71"/>
      <c r="K32" s="71"/>
      <c r="L32" s="71"/>
      <c r="M32" s="71"/>
      <c r="N32" s="71"/>
      <c r="O32" s="70"/>
    </row>
    <row r="33" spans="1:15">
      <c r="A33" s="10"/>
      <c r="B33" s="71"/>
      <c r="C33" s="71"/>
      <c r="D33" s="72">
        <v>43929</v>
      </c>
      <c r="E33" s="71">
        <v>0.97459680000000004</v>
      </c>
      <c r="F33" s="71">
        <v>0.99759540000000002</v>
      </c>
      <c r="G33" s="71">
        <v>1.0271105</v>
      </c>
      <c r="I33" s="71"/>
      <c r="J33" s="71"/>
      <c r="K33" s="71"/>
      <c r="L33" s="71"/>
      <c r="M33" s="71"/>
      <c r="N33" s="71"/>
      <c r="O33" s="70"/>
    </row>
    <row r="34" spans="1:15">
      <c r="A34" s="10"/>
      <c r="B34" s="71"/>
      <c r="C34" s="71"/>
      <c r="D34" s="72">
        <v>43930</v>
      </c>
      <c r="E34" s="71">
        <v>0.97227710000000001</v>
      </c>
      <c r="F34" s="71">
        <v>0.99856250000000002</v>
      </c>
      <c r="G34" s="71">
        <v>1.0254049999999999</v>
      </c>
      <c r="I34" s="71"/>
      <c r="J34" s="71"/>
      <c r="K34" s="71"/>
      <c r="L34" s="71"/>
      <c r="M34" s="71"/>
      <c r="N34" s="71"/>
      <c r="O34" s="70"/>
    </row>
    <row r="35" spans="1:15">
      <c r="A35" s="10"/>
      <c r="B35" s="71"/>
      <c r="C35" s="71"/>
      <c r="D35" s="72">
        <v>43931</v>
      </c>
      <c r="E35" s="71">
        <v>0.97248469999999998</v>
      </c>
      <c r="F35" s="71">
        <v>1.0014459</v>
      </c>
      <c r="G35" s="71">
        <v>1.0276135</v>
      </c>
      <c r="I35" s="71"/>
      <c r="J35" s="71"/>
      <c r="K35" s="71"/>
      <c r="L35" s="71"/>
      <c r="M35" s="71"/>
      <c r="N35" s="71"/>
      <c r="O35" s="70"/>
    </row>
    <row r="36" spans="1:15">
      <c r="A36" s="10"/>
      <c r="B36" s="71"/>
      <c r="C36" s="71"/>
      <c r="D36" s="72">
        <v>43932</v>
      </c>
      <c r="E36" s="71">
        <v>0.97305419999999998</v>
      </c>
      <c r="F36" s="71">
        <v>1.0049387000000001</v>
      </c>
      <c r="G36" s="71">
        <v>1.0264644000000001</v>
      </c>
      <c r="I36" s="71"/>
      <c r="J36" s="71"/>
      <c r="K36" s="71"/>
      <c r="L36" s="71"/>
      <c r="M36" s="71"/>
      <c r="N36" s="71"/>
      <c r="O36" s="70"/>
    </row>
    <row r="37" spans="1:15">
      <c r="A37" s="10"/>
      <c r="B37" s="71"/>
      <c r="C37" s="71"/>
      <c r="D37" s="72">
        <v>43933</v>
      </c>
      <c r="E37" s="71">
        <v>0.96837720000000005</v>
      </c>
      <c r="F37" s="71">
        <v>1.0029041999999999</v>
      </c>
      <c r="G37" s="71">
        <v>1.0228025000000001</v>
      </c>
      <c r="I37" s="71"/>
      <c r="J37" s="71"/>
      <c r="K37" s="71"/>
      <c r="L37" s="71"/>
      <c r="M37" s="71"/>
      <c r="N37" s="71"/>
      <c r="O37" s="70"/>
    </row>
    <row r="38" spans="1:15">
      <c r="A38" s="10"/>
      <c r="B38" s="71"/>
      <c r="C38" s="71"/>
      <c r="D38" s="72">
        <v>43934</v>
      </c>
      <c r="E38" s="71">
        <v>0.96926210000000002</v>
      </c>
      <c r="F38" s="71">
        <v>0.99724190000000001</v>
      </c>
      <c r="G38" s="71">
        <v>1.0233398</v>
      </c>
      <c r="I38" s="71"/>
      <c r="J38" s="71"/>
      <c r="K38" s="71"/>
      <c r="L38" s="71"/>
      <c r="M38" s="71"/>
      <c r="N38" s="71"/>
      <c r="O38" s="70"/>
    </row>
    <row r="39" spans="1:15">
      <c r="A39" s="10"/>
      <c r="B39" s="71"/>
      <c r="C39" s="71"/>
      <c r="D39" s="72">
        <v>43935</v>
      </c>
      <c r="E39" s="71">
        <v>0.96305980000000002</v>
      </c>
      <c r="F39" s="71">
        <v>0.98575869999999999</v>
      </c>
      <c r="G39" s="71">
        <v>1.0176913000000001</v>
      </c>
      <c r="I39" s="71"/>
      <c r="J39" s="71"/>
      <c r="K39" s="71"/>
      <c r="L39" s="71"/>
      <c r="M39" s="71"/>
      <c r="N39" s="71"/>
      <c r="O39" s="70"/>
    </row>
    <row r="40" spans="1:15">
      <c r="A40" s="10"/>
      <c r="B40" s="71"/>
      <c r="C40" s="71"/>
      <c r="D40" s="72">
        <v>43936</v>
      </c>
      <c r="E40" s="71">
        <v>0.94916699999999998</v>
      </c>
      <c r="F40" s="71">
        <v>0.97371200000000002</v>
      </c>
      <c r="G40" s="71">
        <v>1.0047507</v>
      </c>
      <c r="I40" s="71"/>
      <c r="J40" s="71"/>
      <c r="K40" s="71"/>
      <c r="L40" s="71"/>
      <c r="M40" s="71"/>
      <c r="N40" s="71"/>
      <c r="O40" s="70"/>
    </row>
    <row r="41" spans="1:15">
      <c r="A41" s="10"/>
      <c r="B41" s="71"/>
      <c r="C41" s="71"/>
      <c r="D41" s="72">
        <v>43937</v>
      </c>
      <c r="E41" s="71">
        <v>0.94070450000000005</v>
      </c>
      <c r="F41" s="71">
        <v>0.95870960000000005</v>
      </c>
      <c r="G41" s="71">
        <v>0.99947189999999997</v>
      </c>
      <c r="I41" s="71"/>
      <c r="J41" s="71"/>
      <c r="K41" s="71"/>
      <c r="L41" s="71"/>
      <c r="M41" s="71"/>
      <c r="N41" s="71"/>
      <c r="O41" s="70"/>
    </row>
    <row r="42" spans="1:15">
      <c r="A42" s="10"/>
      <c r="B42" s="71"/>
      <c r="C42" s="71"/>
      <c r="D42" s="72">
        <v>43938</v>
      </c>
      <c r="E42" s="71">
        <v>0.91962509999999997</v>
      </c>
      <c r="F42" s="71">
        <v>0.94601599999999997</v>
      </c>
      <c r="G42" s="71">
        <v>0.98160380000000003</v>
      </c>
      <c r="I42" s="71"/>
      <c r="J42" s="71"/>
      <c r="K42" s="71"/>
      <c r="L42" s="71"/>
      <c r="M42" s="71"/>
      <c r="N42" s="71"/>
      <c r="O42" s="70"/>
    </row>
    <row r="43" spans="1:15">
      <c r="A43" s="10"/>
      <c r="B43" s="71"/>
      <c r="C43" s="71"/>
      <c r="D43" s="72">
        <v>43939</v>
      </c>
      <c r="E43" s="71">
        <v>0.91578009999999999</v>
      </c>
      <c r="F43" s="71">
        <v>0.93825809999999998</v>
      </c>
      <c r="G43" s="71">
        <v>0.97264090000000003</v>
      </c>
      <c r="I43" s="71"/>
      <c r="J43" s="71"/>
      <c r="K43" s="71"/>
      <c r="L43" s="71"/>
      <c r="M43" s="71"/>
      <c r="N43" s="71"/>
      <c r="O43" s="70"/>
    </row>
    <row r="44" spans="1:15">
      <c r="A44" s="10"/>
      <c r="B44" s="71"/>
      <c r="C44" s="71"/>
      <c r="D44" s="72">
        <v>43940</v>
      </c>
      <c r="E44" s="71">
        <v>0.90939899999999996</v>
      </c>
      <c r="F44" s="71">
        <v>0.93364309999999995</v>
      </c>
      <c r="G44" s="71">
        <v>0.96596230000000005</v>
      </c>
      <c r="I44" s="71"/>
      <c r="J44" s="71"/>
      <c r="K44" s="71"/>
      <c r="L44" s="71"/>
      <c r="M44" s="71"/>
      <c r="N44" s="71"/>
      <c r="O44" s="70"/>
    </row>
    <row r="45" spans="1:15">
      <c r="A45" s="10"/>
      <c r="B45" s="71"/>
      <c r="C45" s="71"/>
      <c r="D45" s="72">
        <v>43941</v>
      </c>
      <c r="E45" s="71">
        <v>0.90030659999999996</v>
      </c>
      <c r="F45" s="71">
        <v>0.92487569999999997</v>
      </c>
      <c r="G45" s="71">
        <v>0.95528109999999999</v>
      </c>
      <c r="I45" s="71"/>
      <c r="J45" s="71"/>
      <c r="K45" s="71"/>
      <c r="L45" s="71"/>
      <c r="M45" s="71"/>
      <c r="N45" s="71"/>
      <c r="O45" s="70"/>
    </row>
    <row r="46" spans="1:15">
      <c r="A46" s="10"/>
      <c r="B46" s="71"/>
      <c r="C46" s="71"/>
      <c r="D46" s="72">
        <v>43942</v>
      </c>
      <c r="E46" s="71">
        <v>0.88951440000000004</v>
      </c>
      <c r="F46" s="71">
        <v>0.91549400000000003</v>
      </c>
      <c r="G46" s="71">
        <v>0.94564380000000003</v>
      </c>
      <c r="I46" s="71"/>
      <c r="J46" s="71"/>
      <c r="K46" s="71"/>
      <c r="L46" s="71"/>
      <c r="M46" s="71"/>
      <c r="N46" s="71"/>
      <c r="O46" s="70"/>
    </row>
    <row r="47" spans="1:15">
      <c r="A47" s="10"/>
      <c r="B47" s="71"/>
      <c r="C47" s="71"/>
      <c r="D47" s="72">
        <v>43943</v>
      </c>
      <c r="E47" s="71">
        <v>0.88656080000000004</v>
      </c>
      <c r="F47" s="71">
        <v>0.90725040000000001</v>
      </c>
      <c r="G47" s="71">
        <v>0.94087480000000001</v>
      </c>
      <c r="I47" s="71"/>
      <c r="J47" s="71"/>
      <c r="K47" s="71"/>
      <c r="L47" s="71"/>
      <c r="M47" s="71"/>
      <c r="N47" s="71"/>
      <c r="O47" s="70"/>
    </row>
    <row r="48" spans="1:15">
      <c r="A48" s="10"/>
      <c r="B48" s="71"/>
      <c r="C48" s="71"/>
      <c r="D48" s="72">
        <v>43944</v>
      </c>
      <c r="E48" s="71">
        <v>0.87884530000000005</v>
      </c>
      <c r="F48" s="71">
        <v>0.89776889999999998</v>
      </c>
      <c r="G48" s="71">
        <v>0.93702470000000004</v>
      </c>
      <c r="I48" s="71"/>
      <c r="J48" s="71"/>
      <c r="K48" s="71"/>
      <c r="L48" s="71"/>
      <c r="M48" s="71"/>
      <c r="N48" s="71"/>
      <c r="O48" s="70"/>
    </row>
    <row r="49" spans="1:15">
      <c r="A49" s="10"/>
      <c r="B49" s="71"/>
      <c r="C49" s="71"/>
      <c r="D49" s="72">
        <v>43945</v>
      </c>
      <c r="E49" s="71">
        <v>0.87094139999999998</v>
      </c>
      <c r="F49" s="71">
        <v>0.89518830000000005</v>
      </c>
      <c r="G49" s="71">
        <v>0.92708029999999997</v>
      </c>
      <c r="I49" s="71"/>
      <c r="J49" s="71"/>
      <c r="K49" s="71"/>
      <c r="L49" s="71"/>
      <c r="M49" s="71"/>
      <c r="N49" s="71"/>
      <c r="O49" s="70"/>
    </row>
    <row r="50" spans="1:15">
      <c r="A50" s="10"/>
      <c r="B50" s="71"/>
      <c r="C50" s="71"/>
      <c r="D50" s="72">
        <v>43946</v>
      </c>
      <c r="E50" s="71">
        <v>0.86740419999999996</v>
      </c>
      <c r="F50" s="71">
        <v>0.89418540000000002</v>
      </c>
      <c r="G50" s="71">
        <v>0.92652409999999996</v>
      </c>
      <c r="I50" s="71"/>
      <c r="J50" s="71"/>
      <c r="K50" s="71"/>
      <c r="L50" s="71"/>
      <c r="M50" s="71"/>
      <c r="N50" s="71"/>
      <c r="O50" s="70"/>
    </row>
    <row r="51" spans="1:15">
      <c r="A51" s="10"/>
      <c r="B51" s="71"/>
      <c r="C51" s="71"/>
      <c r="D51" s="72">
        <v>43947</v>
      </c>
      <c r="E51" s="71">
        <v>0.86555210000000005</v>
      </c>
      <c r="F51" s="71">
        <v>0.89057589999999998</v>
      </c>
      <c r="G51" s="71">
        <v>0.92364780000000002</v>
      </c>
      <c r="I51" s="71"/>
      <c r="J51" s="71"/>
      <c r="K51" s="71"/>
      <c r="L51" s="71"/>
      <c r="M51" s="71"/>
      <c r="N51" s="71"/>
      <c r="O51" s="70"/>
    </row>
    <row r="52" spans="1:15">
      <c r="A52" s="10"/>
      <c r="B52" s="71"/>
      <c r="C52" s="71"/>
      <c r="D52" s="72">
        <v>43948</v>
      </c>
      <c r="E52" s="71">
        <v>0.85174970000000005</v>
      </c>
      <c r="F52" s="71">
        <v>0.88196969999999997</v>
      </c>
      <c r="G52" s="71">
        <v>0.91091889999999998</v>
      </c>
      <c r="I52" s="71"/>
      <c r="J52" s="71"/>
      <c r="K52" s="71"/>
      <c r="L52" s="71"/>
      <c r="M52" s="71"/>
      <c r="N52" s="71"/>
      <c r="O52" s="70"/>
    </row>
    <row r="53" spans="1:15">
      <c r="A53" s="10"/>
      <c r="B53" s="71"/>
      <c r="C53" s="71"/>
      <c r="D53" s="72">
        <v>43949</v>
      </c>
      <c r="E53" s="71">
        <v>0.84858560000000005</v>
      </c>
      <c r="F53" s="71">
        <v>0.87006260000000002</v>
      </c>
      <c r="G53" s="71">
        <v>0.90922820000000004</v>
      </c>
      <c r="I53" s="71"/>
      <c r="J53" s="71"/>
      <c r="K53" s="71"/>
      <c r="L53" s="71"/>
      <c r="M53" s="71"/>
      <c r="N53" s="71"/>
      <c r="O53" s="70"/>
    </row>
    <row r="54" spans="1:15">
      <c r="A54" s="10"/>
      <c r="B54" s="71"/>
      <c r="C54" s="71"/>
      <c r="D54" s="72">
        <v>43950</v>
      </c>
      <c r="E54" s="71">
        <v>0.83633979999999997</v>
      </c>
      <c r="F54" s="71">
        <v>0.85846</v>
      </c>
      <c r="G54" s="71">
        <v>0.89885789999999999</v>
      </c>
      <c r="I54" s="71"/>
      <c r="J54" s="71"/>
      <c r="K54" s="71"/>
      <c r="L54" s="71"/>
      <c r="M54" s="71"/>
      <c r="N54" s="71"/>
      <c r="O54" s="70"/>
    </row>
    <row r="55" spans="1:15">
      <c r="A55" s="10"/>
      <c r="B55" s="71"/>
      <c r="C55" s="71"/>
      <c r="D55" s="72">
        <v>43951</v>
      </c>
      <c r="E55" s="71">
        <v>0.82539110000000004</v>
      </c>
      <c r="F55" s="71">
        <v>0.84985949999999999</v>
      </c>
      <c r="G55" s="71">
        <v>0.89184909999999995</v>
      </c>
      <c r="I55" s="71"/>
      <c r="J55" s="71"/>
      <c r="K55" s="71"/>
      <c r="L55" s="71"/>
      <c r="M55" s="71"/>
      <c r="N55" s="71"/>
      <c r="O55" s="70"/>
    </row>
    <row r="56" spans="1:15">
      <c r="A56" s="10"/>
      <c r="B56" s="71"/>
      <c r="C56" s="71"/>
      <c r="D56" s="72">
        <v>43952</v>
      </c>
      <c r="E56" s="71">
        <v>0.82760040000000001</v>
      </c>
      <c r="F56" s="71">
        <v>0.84927030000000003</v>
      </c>
      <c r="G56" s="71">
        <v>0.89136890000000002</v>
      </c>
      <c r="I56" s="71"/>
      <c r="J56" s="71"/>
      <c r="K56" s="71"/>
      <c r="L56" s="71"/>
      <c r="M56" s="71"/>
      <c r="N56" s="71"/>
      <c r="O56" s="70"/>
    </row>
    <row r="57" spans="1:15">
      <c r="A57" s="10"/>
      <c r="B57" s="71"/>
      <c r="C57" s="71"/>
      <c r="D57" s="72">
        <v>43953</v>
      </c>
      <c r="E57" s="71">
        <v>0.8173764</v>
      </c>
      <c r="F57" s="71">
        <v>0.84846849999999996</v>
      </c>
      <c r="G57" s="71">
        <v>0.8818433</v>
      </c>
      <c r="I57" s="71"/>
      <c r="J57" s="71"/>
      <c r="K57" s="71"/>
      <c r="L57" s="71"/>
      <c r="M57" s="71"/>
      <c r="N57" s="71"/>
      <c r="O57" s="70"/>
    </row>
    <row r="58" spans="1:15">
      <c r="A58" s="10"/>
      <c r="B58" s="71"/>
      <c r="C58" s="71"/>
      <c r="D58" s="72">
        <v>43954</v>
      </c>
      <c r="E58" s="71">
        <v>0.80802350000000001</v>
      </c>
      <c r="F58" s="71">
        <v>0.84767429999999999</v>
      </c>
      <c r="G58" s="71">
        <v>0.87672059999999996</v>
      </c>
      <c r="I58" s="71"/>
      <c r="J58" s="71"/>
      <c r="K58" s="71"/>
      <c r="L58" s="71"/>
      <c r="M58" s="71"/>
      <c r="N58" s="71"/>
      <c r="O58" s="70"/>
    </row>
    <row r="59" spans="1:15">
      <c r="A59" s="10"/>
      <c r="B59" s="71"/>
      <c r="C59" s="71"/>
      <c r="D59" s="72">
        <v>43955</v>
      </c>
      <c r="E59" s="71">
        <v>0.80810919999999997</v>
      </c>
      <c r="F59" s="71">
        <v>0.84192460000000002</v>
      </c>
      <c r="G59" s="71">
        <v>0.87585639999999998</v>
      </c>
      <c r="I59" s="71"/>
      <c r="J59" s="71"/>
      <c r="K59" s="71"/>
      <c r="L59" s="71"/>
      <c r="M59" s="71"/>
      <c r="N59" s="71"/>
      <c r="O59" s="70"/>
    </row>
    <row r="60" spans="1:15">
      <c r="A60" s="10"/>
      <c r="B60" s="71"/>
      <c r="C60" s="71"/>
      <c r="D60" s="72">
        <v>43956</v>
      </c>
      <c r="E60" s="71">
        <v>0.8006392</v>
      </c>
      <c r="F60" s="71">
        <v>0.83183189999999996</v>
      </c>
      <c r="G60" s="71">
        <v>0.87305600000000005</v>
      </c>
      <c r="I60" s="71"/>
      <c r="J60" s="71"/>
      <c r="K60" s="71"/>
      <c r="L60" s="71"/>
      <c r="M60" s="71"/>
      <c r="N60" s="71"/>
      <c r="O60" s="70"/>
    </row>
    <row r="61" spans="1:15">
      <c r="A61" s="10"/>
      <c r="B61" s="71"/>
      <c r="C61" s="71"/>
      <c r="D61" s="72">
        <v>43957</v>
      </c>
      <c r="E61" s="71">
        <v>0.78553379999999995</v>
      </c>
      <c r="F61" s="71">
        <v>0.82167250000000003</v>
      </c>
      <c r="G61" s="71">
        <v>0.86011610000000005</v>
      </c>
      <c r="I61" s="71"/>
      <c r="J61" s="71"/>
      <c r="K61" s="71"/>
      <c r="L61" s="71"/>
      <c r="M61" s="71"/>
      <c r="N61" s="71"/>
      <c r="O61" s="70"/>
    </row>
    <row r="62" spans="1:15">
      <c r="A62" s="10"/>
      <c r="B62" s="71"/>
      <c r="C62" s="71"/>
      <c r="D62" s="72">
        <v>43958</v>
      </c>
      <c r="E62" s="71">
        <v>0.78103679999999998</v>
      </c>
      <c r="F62" s="71">
        <v>0.8146793</v>
      </c>
      <c r="G62" s="71">
        <v>0.8582803</v>
      </c>
      <c r="I62" s="71"/>
      <c r="J62" s="71"/>
      <c r="K62" s="71"/>
      <c r="L62" s="71"/>
      <c r="M62" s="71"/>
      <c r="N62" s="71"/>
      <c r="O62" s="70"/>
    </row>
    <row r="63" spans="1:15">
      <c r="A63" s="10"/>
      <c r="B63" s="71"/>
      <c r="C63" s="71"/>
      <c r="D63" s="72">
        <v>43959</v>
      </c>
      <c r="E63" s="71">
        <v>0.76924859999999995</v>
      </c>
      <c r="F63" s="71">
        <v>0.80707209999999996</v>
      </c>
      <c r="G63" s="71">
        <v>0.84332830000000003</v>
      </c>
      <c r="I63" s="71"/>
      <c r="J63" s="71"/>
      <c r="K63" s="71"/>
      <c r="L63" s="71"/>
      <c r="M63" s="71"/>
      <c r="N63" s="71"/>
      <c r="O63" s="70"/>
    </row>
    <row r="64" spans="1:15">
      <c r="A64" s="10"/>
      <c r="B64" s="71"/>
      <c r="C64" s="71"/>
      <c r="D64" s="72">
        <v>43960</v>
      </c>
      <c r="E64" s="71">
        <v>0.76448400000000005</v>
      </c>
      <c r="F64" s="71">
        <v>0.80157520000000004</v>
      </c>
      <c r="G64" s="71">
        <v>0.83874320000000002</v>
      </c>
      <c r="I64" s="71"/>
      <c r="J64" s="71"/>
      <c r="K64" s="71"/>
      <c r="L64" s="71"/>
      <c r="M64" s="71"/>
      <c r="N64" s="71"/>
      <c r="O64" s="70"/>
    </row>
    <row r="65" spans="1:15">
      <c r="A65" s="10"/>
      <c r="B65" s="71"/>
      <c r="C65" s="71"/>
      <c r="D65" s="72">
        <v>43961</v>
      </c>
      <c r="E65" s="71">
        <v>0.75800520000000005</v>
      </c>
      <c r="F65" s="71">
        <v>0.78983800000000004</v>
      </c>
      <c r="G65" s="71">
        <v>0.83888810000000003</v>
      </c>
      <c r="I65" s="71"/>
      <c r="J65" s="71"/>
      <c r="K65" s="71"/>
      <c r="L65" s="71"/>
      <c r="M65" s="71"/>
      <c r="N65" s="71"/>
      <c r="O65" s="70"/>
    </row>
    <row r="66" spans="1:15">
      <c r="A66" s="10"/>
      <c r="B66" s="71"/>
      <c r="C66" s="71"/>
      <c r="D66" s="72">
        <v>43962</v>
      </c>
      <c r="E66" s="71">
        <v>0.74205620000000005</v>
      </c>
      <c r="F66" s="71">
        <v>0.7755206</v>
      </c>
      <c r="G66" s="71">
        <v>0.82475399999999999</v>
      </c>
      <c r="I66" s="71"/>
      <c r="J66" s="71"/>
      <c r="K66" s="71"/>
      <c r="L66" s="71"/>
      <c r="M66" s="71"/>
      <c r="N66" s="71"/>
      <c r="O66" s="70"/>
    </row>
    <row r="67" spans="1:15">
      <c r="A67" s="10"/>
      <c r="B67" s="71"/>
      <c r="C67" s="71"/>
      <c r="D67" s="72">
        <v>43963</v>
      </c>
      <c r="E67" s="71">
        <v>0.72922710000000002</v>
      </c>
      <c r="F67" s="71">
        <v>0.75775409999999999</v>
      </c>
      <c r="G67" s="71">
        <v>0.81342999999999999</v>
      </c>
      <c r="I67" s="71"/>
      <c r="J67" s="71"/>
      <c r="K67" s="71"/>
      <c r="L67" s="71"/>
      <c r="M67" s="71"/>
      <c r="N67" s="71"/>
      <c r="O67" s="70"/>
    </row>
    <row r="68" spans="1:15">
      <c r="A68" s="10"/>
      <c r="B68" s="71"/>
      <c r="C68" s="71"/>
      <c r="D68" s="72">
        <v>43964</v>
      </c>
      <c r="E68" s="71">
        <v>0.71084809999999998</v>
      </c>
      <c r="F68" s="71">
        <v>0.73910549999999997</v>
      </c>
      <c r="G68" s="71">
        <v>0.79671270000000005</v>
      </c>
      <c r="I68" s="71"/>
      <c r="J68" s="71"/>
      <c r="K68" s="71"/>
      <c r="L68" s="71"/>
      <c r="M68" s="71"/>
      <c r="N68" s="71"/>
      <c r="O68" s="70"/>
    </row>
    <row r="69" spans="1:15">
      <c r="A69" s="10"/>
      <c r="B69" s="71"/>
      <c r="C69" s="71"/>
      <c r="D69" s="72">
        <v>43965</v>
      </c>
      <c r="E69" s="71">
        <v>0.69782290000000002</v>
      </c>
      <c r="F69" s="71">
        <v>0.7256958</v>
      </c>
      <c r="G69" s="71">
        <v>0.78842159999999994</v>
      </c>
      <c r="I69" s="71"/>
      <c r="J69" s="71"/>
      <c r="K69" s="71"/>
      <c r="L69" s="71"/>
      <c r="M69" s="71"/>
      <c r="N69" s="71"/>
      <c r="O69" s="70"/>
    </row>
    <row r="70" spans="1:15">
      <c r="A70" s="10"/>
      <c r="B70" s="71"/>
      <c r="C70" s="71"/>
      <c r="D70" s="72">
        <v>43966</v>
      </c>
      <c r="E70" s="71">
        <v>0.67792989999999997</v>
      </c>
      <c r="F70" s="71">
        <v>0.71641520000000003</v>
      </c>
      <c r="G70" s="71">
        <v>0.77018850000000005</v>
      </c>
      <c r="I70" s="71"/>
      <c r="J70" s="71"/>
      <c r="K70" s="71"/>
      <c r="L70" s="71"/>
      <c r="M70" s="71"/>
      <c r="N70" s="71"/>
      <c r="O70" s="70"/>
    </row>
    <row r="71" spans="1:15">
      <c r="A71" s="10"/>
      <c r="B71" s="71"/>
      <c r="C71" s="71"/>
      <c r="D71" s="72">
        <v>43967</v>
      </c>
      <c r="E71" s="71">
        <v>0.67349479999999995</v>
      </c>
      <c r="F71" s="71">
        <v>0.72044339999999996</v>
      </c>
      <c r="G71" s="71">
        <v>0.76665620000000001</v>
      </c>
      <c r="I71" s="71"/>
      <c r="J71" s="71"/>
      <c r="K71" s="71"/>
      <c r="L71" s="71"/>
      <c r="M71" s="71"/>
      <c r="N71" s="71"/>
      <c r="O71" s="70"/>
    </row>
    <row r="72" spans="1:15">
      <c r="A72" s="10"/>
      <c r="B72" s="71"/>
      <c r="C72" s="71"/>
      <c r="D72" s="72">
        <v>43968</v>
      </c>
      <c r="E72" s="71">
        <v>0.66670560000000001</v>
      </c>
      <c r="F72" s="71">
        <v>0.72360380000000002</v>
      </c>
      <c r="G72" s="71">
        <v>0.76112029999999997</v>
      </c>
      <c r="I72" s="71"/>
      <c r="J72" s="71"/>
      <c r="K72" s="71"/>
      <c r="L72" s="71"/>
      <c r="M72" s="71"/>
      <c r="N72" s="71"/>
      <c r="O72" s="70"/>
    </row>
    <row r="73" spans="1:15">
      <c r="A73" s="10"/>
      <c r="B73" s="71"/>
      <c r="C73" s="71"/>
      <c r="D73" s="72">
        <v>43969</v>
      </c>
      <c r="E73" s="71">
        <v>0.67309609999999997</v>
      </c>
      <c r="F73" s="71">
        <v>0.72413430000000001</v>
      </c>
      <c r="G73" s="71">
        <v>0.77251219999999998</v>
      </c>
      <c r="I73" s="71"/>
      <c r="J73" s="71"/>
      <c r="K73" s="71"/>
      <c r="L73" s="71"/>
      <c r="M73" s="71"/>
      <c r="N73" s="71"/>
      <c r="O73" s="70"/>
    </row>
    <row r="74" spans="1:15">
      <c r="A74" s="10"/>
      <c r="B74" s="71"/>
      <c r="C74" s="71"/>
      <c r="D74" s="72">
        <v>43970</v>
      </c>
      <c r="E74" s="71">
        <v>0.66122130000000001</v>
      </c>
      <c r="F74" s="71">
        <v>0.71580759999999999</v>
      </c>
      <c r="G74" s="71">
        <v>0.76186469999999995</v>
      </c>
      <c r="I74" s="71"/>
      <c r="J74" s="71"/>
      <c r="K74" s="71"/>
      <c r="L74" s="71"/>
      <c r="M74" s="71"/>
      <c r="N74" s="71"/>
      <c r="O74" s="70"/>
    </row>
    <row r="75" spans="1:15">
      <c r="A75" s="10"/>
      <c r="B75" s="71"/>
      <c r="C75" s="71"/>
      <c r="D75" s="72">
        <v>43971</v>
      </c>
      <c r="E75" s="71">
        <v>0.65311649999999999</v>
      </c>
      <c r="F75" s="71">
        <v>0.70802869999999996</v>
      </c>
      <c r="G75" s="71">
        <v>0.75624009999999997</v>
      </c>
      <c r="I75" s="71"/>
      <c r="J75" s="71"/>
      <c r="K75" s="71"/>
      <c r="L75" s="71"/>
      <c r="M75" s="71"/>
      <c r="N75" s="71"/>
      <c r="O75" s="70"/>
    </row>
    <row r="76" spans="1:15">
      <c r="A76" s="10"/>
      <c r="B76" s="71"/>
      <c r="C76" s="71"/>
      <c r="D76" s="72">
        <v>43972</v>
      </c>
      <c r="E76" s="71">
        <v>0.65031870000000003</v>
      </c>
      <c r="F76" s="71">
        <v>0.70416529999999999</v>
      </c>
      <c r="G76" s="71">
        <v>0.75977839999999996</v>
      </c>
      <c r="I76" s="71"/>
      <c r="J76" s="71"/>
      <c r="K76" s="71"/>
      <c r="L76" s="71"/>
      <c r="M76" s="71"/>
      <c r="N76" s="71"/>
      <c r="O76" s="70"/>
    </row>
    <row r="77" spans="1:15">
      <c r="A77" s="10"/>
      <c r="B77" s="71"/>
      <c r="C77" s="71"/>
      <c r="D77" s="72">
        <v>43973</v>
      </c>
      <c r="E77" s="71">
        <v>0.64447469999999996</v>
      </c>
      <c r="F77" s="71">
        <v>0.69899489999999997</v>
      </c>
      <c r="G77" s="71">
        <v>0.7563491</v>
      </c>
      <c r="I77" s="71"/>
      <c r="J77" s="71"/>
      <c r="K77" s="71"/>
      <c r="L77" s="71"/>
      <c r="M77" s="71"/>
      <c r="N77" s="71"/>
      <c r="O77" s="70"/>
    </row>
    <row r="78" spans="1:15">
      <c r="A78" s="10"/>
      <c r="B78" s="71"/>
      <c r="C78" s="71"/>
      <c r="D78" s="72">
        <v>43974</v>
      </c>
      <c r="E78" s="71">
        <v>0.64584379999999997</v>
      </c>
      <c r="F78" s="71">
        <v>0.70806360000000002</v>
      </c>
      <c r="G78" s="71">
        <v>0.76340509999999995</v>
      </c>
      <c r="I78" s="71"/>
      <c r="J78" s="71"/>
      <c r="K78" s="71"/>
      <c r="L78" s="71"/>
      <c r="M78" s="71"/>
      <c r="N78" s="71"/>
      <c r="O78" s="70"/>
    </row>
    <row r="79" spans="1:15">
      <c r="A79" s="10"/>
      <c r="B79" s="71"/>
      <c r="C79" s="71"/>
      <c r="D79" s="72">
        <v>43975</v>
      </c>
      <c r="E79" s="71">
        <v>0.64845600000000003</v>
      </c>
      <c r="F79" s="71">
        <v>0.72115149999999995</v>
      </c>
      <c r="G79" s="71">
        <v>0.77515319999999999</v>
      </c>
      <c r="I79" s="71"/>
      <c r="J79" s="71"/>
      <c r="K79" s="71"/>
      <c r="L79" s="71"/>
      <c r="M79" s="71"/>
      <c r="N79" s="71"/>
      <c r="O79" s="70"/>
    </row>
    <row r="80" spans="1:15">
      <c r="A80" s="10"/>
      <c r="B80" s="71"/>
      <c r="C80" s="71"/>
      <c r="D80" s="72">
        <v>43976</v>
      </c>
      <c r="E80" s="71">
        <v>0.64810769999999995</v>
      </c>
      <c r="F80" s="71">
        <v>0.73077139999999996</v>
      </c>
      <c r="G80" s="71">
        <v>0.77509130000000004</v>
      </c>
      <c r="I80" s="71"/>
      <c r="J80" s="71"/>
      <c r="K80" s="71"/>
      <c r="L80" s="71"/>
      <c r="M80" s="71"/>
      <c r="N80" s="71"/>
      <c r="O80" s="70"/>
    </row>
    <row r="81" spans="1:15">
      <c r="A81" s="10"/>
      <c r="B81" s="71"/>
      <c r="C81" s="71"/>
      <c r="D81" s="72">
        <v>43977</v>
      </c>
      <c r="E81" s="71">
        <v>0.65920000000000001</v>
      </c>
      <c r="F81" s="71">
        <v>0.74077309999999996</v>
      </c>
      <c r="G81" s="71">
        <v>0.78941950000000005</v>
      </c>
      <c r="I81" s="71"/>
      <c r="J81" s="71"/>
      <c r="K81" s="71"/>
      <c r="L81" s="71"/>
      <c r="M81" s="71"/>
      <c r="N81" s="71"/>
      <c r="O81" s="70"/>
    </row>
    <row r="82" spans="1:15">
      <c r="A82" s="10"/>
      <c r="B82" s="71"/>
      <c r="C82" s="71"/>
      <c r="D82" s="72">
        <v>43978</v>
      </c>
      <c r="E82" s="71">
        <v>0.65531439999999996</v>
      </c>
      <c r="F82" s="71">
        <v>0.75325969999999998</v>
      </c>
      <c r="G82" s="71">
        <v>0.79680810000000002</v>
      </c>
      <c r="I82" s="71"/>
      <c r="J82" s="71"/>
      <c r="K82" s="71"/>
      <c r="L82" s="71"/>
      <c r="M82" s="71"/>
      <c r="N82" s="71"/>
      <c r="O82" s="70"/>
    </row>
    <row r="83" spans="1:15">
      <c r="A83" s="10"/>
      <c r="B83" s="71"/>
      <c r="C83" s="71"/>
      <c r="D83" s="72">
        <v>43979</v>
      </c>
      <c r="E83" s="71">
        <v>0.65916399999999997</v>
      </c>
      <c r="F83" s="71">
        <v>0.76133649999999997</v>
      </c>
      <c r="G83" s="71">
        <v>0.80431980000000003</v>
      </c>
      <c r="I83" s="71"/>
      <c r="J83" s="71"/>
      <c r="K83" s="71"/>
      <c r="L83" s="71"/>
      <c r="M83" s="71"/>
      <c r="N83" s="71"/>
      <c r="O83" s="70"/>
    </row>
    <row r="84" spans="1:15">
      <c r="A84" s="10"/>
      <c r="B84" s="71"/>
      <c r="C84" s="71"/>
      <c r="D84" s="72">
        <v>43980</v>
      </c>
      <c r="E84" s="71">
        <v>0.6767765</v>
      </c>
      <c r="F84" s="71">
        <v>0.77621050000000003</v>
      </c>
      <c r="G84" s="71">
        <v>0.82240139999999995</v>
      </c>
      <c r="I84" s="71"/>
      <c r="J84" s="71"/>
      <c r="K84" s="71"/>
      <c r="L84" s="71"/>
      <c r="M84" s="71"/>
      <c r="N84" s="71"/>
      <c r="O84" s="70"/>
    </row>
    <row r="85" spans="1:15">
      <c r="A85" s="10"/>
      <c r="B85" s="71"/>
      <c r="C85" s="71"/>
      <c r="D85" s="72">
        <v>43981</v>
      </c>
      <c r="E85" s="71">
        <v>0.68603020000000003</v>
      </c>
      <c r="F85" s="71">
        <v>0.78319150000000004</v>
      </c>
      <c r="G85" s="71">
        <v>0.84187639999999997</v>
      </c>
      <c r="I85" s="71"/>
      <c r="J85" s="71"/>
      <c r="K85" s="71"/>
      <c r="L85" s="71"/>
      <c r="M85" s="71"/>
      <c r="N85" s="71"/>
      <c r="O85" s="70"/>
    </row>
    <row r="86" spans="1:15">
      <c r="A86" s="10"/>
      <c r="B86" s="71"/>
      <c r="C86" s="71"/>
      <c r="D86" s="72">
        <v>43982</v>
      </c>
      <c r="E86" s="71">
        <v>0.66749670000000005</v>
      </c>
      <c r="F86" s="71">
        <v>0.78043989999999996</v>
      </c>
      <c r="G86" s="71">
        <v>0.82683949999999995</v>
      </c>
      <c r="I86" s="71"/>
      <c r="J86" s="71"/>
      <c r="K86" s="71"/>
      <c r="L86" s="71"/>
      <c r="M86" s="71"/>
      <c r="N86" s="71"/>
      <c r="O86" s="70"/>
    </row>
    <row r="87" spans="1:15">
      <c r="A87" s="10"/>
      <c r="B87" s="71"/>
      <c r="C87" s="71"/>
      <c r="D87" s="72">
        <v>43983</v>
      </c>
      <c r="E87" s="71">
        <v>0.70516869999999998</v>
      </c>
      <c r="F87" s="71">
        <v>0.78434400000000004</v>
      </c>
      <c r="G87" s="71">
        <v>0.86113119999999999</v>
      </c>
      <c r="I87" s="71"/>
      <c r="J87" s="71"/>
      <c r="K87" s="71"/>
      <c r="L87" s="71"/>
      <c r="M87" s="71"/>
      <c r="N87" s="71"/>
      <c r="O87" s="70"/>
    </row>
    <row r="88" spans="1:15">
      <c r="A88" s="10"/>
      <c r="B88" s="71"/>
      <c r="C88" s="71"/>
      <c r="D88" s="72">
        <v>43984</v>
      </c>
      <c r="E88" s="71">
        <v>0.68936989999999998</v>
      </c>
      <c r="F88" s="71">
        <v>0.77664449999999996</v>
      </c>
      <c r="G88" s="71">
        <v>0.84794550000000002</v>
      </c>
      <c r="I88" s="71"/>
      <c r="J88" s="71"/>
      <c r="K88" s="71"/>
      <c r="L88" s="71"/>
      <c r="M88" s="71"/>
      <c r="N88" s="71"/>
      <c r="O88" s="70"/>
    </row>
    <row r="89" spans="1:15">
      <c r="A89" s="10"/>
      <c r="B89" s="71"/>
      <c r="C89" s="71"/>
      <c r="D89" s="72">
        <v>43985</v>
      </c>
      <c r="E89" s="71">
        <v>0.67429329999999998</v>
      </c>
      <c r="F89" s="71">
        <v>0.78342750000000005</v>
      </c>
      <c r="G89" s="71">
        <v>0.84267119999999995</v>
      </c>
      <c r="I89" s="71"/>
      <c r="J89" s="71"/>
      <c r="K89" s="71"/>
      <c r="L89" s="71"/>
      <c r="M89" s="71"/>
      <c r="N89" s="71"/>
      <c r="O89" s="70"/>
    </row>
    <row r="90" spans="1:15">
      <c r="A90" s="10"/>
      <c r="B90" s="71"/>
      <c r="C90" s="71"/>
      <c r="D90" s="72">
        <v>43986</v>
      </c>
      <c r="E90" s="71">
        <v>0.67753129999999995</v>
      </c>
      <c r="F90" s="71">
        <v>0.79696259999999997</v>
      </c>
      <c r="G90" s="71">
        <v>0.84410580000000002</v>
      </c>
      <c r="I90" s="71"/>
      <c r="J90" s="71"/>
      <c r="K90" s="71"/>
      <c r="L90" s="71"/>
      <c r="M90" s="71"/>
      <c r="N90" s="71"/>
      <c r="O90" s="70"/>
    </row>
    <row r="91" spans="1:15">
      <c r="A91" s="10"/>
      <c r="B91" s="71"/>
      <c r="C91" s="71"/>
      <c r="D91" s="72">
        <v>43987</v>
      </c>
      <c r="E91" s="71">
        <v>0.71186919999999998</v>
      </c>
      <c r="F91" s="71">
        <v>0.82379190000000002</v>
      </c>
      <c r="G91" s="71">
        <v>0.89219119999999996</v>
      </c>
      <c r="I91" s="71"/>
      <c r="J91" s="71"/>
      <c r="K91" s="71"/>
      <c r="L91" s="71"/>
      <c r="M91" s="71"/>
      <c r="N91" s="71"/>
      <c r="O91" s="70"/>
    </row>
    <row r="92" spans="1:15">
      <c r="A92" s="10"/>
      <c r="B92" s="71"/>
      <c r="C92" s="71"/>
      <c r="D92" s="72">
        <v>43988</v>
      </c>
      <c r="E92" s="71">
        <v>0.73224719999999999</v>
      </c>
      <c r="F92" s="71">
        <v>0.85720050000000003</v>
      </c>
      <c r="G92" s="71">
        <v>0.92279509999999998</v>
      </c>
      <c r="I92" s="71"/>
      <c r="J92" s="71"/>
      <c r="K92" s="71"/>
      <c r="L92" s="71"/>
      <c r="M92" s="71"/>
      <c r="N92" s="71"/>
      <c r="O92" s="70"/>
    </row>
    <row r="93" spans="1:15">
      <c r="A93" s="10"/>
      <c r="B93" s="71"/>
      <c r="C93" s="71"/>
      <c r="D93" s="72">
        <v>43989</v>
      </c>
      <c r="E93" s="71">
        <v>0.7595982</v>
      </c>
      <c r="F93" s="71">
        <v>0.89127230000000002</v>
      </c>
      <c r="G93" s="71">
        <v>0.96249870000000004</v>
      </c>
      <c r="I93" s="71"/>
      <c r="J93" s="71"/>
      <c r="K93" s="71"/>
      <c r="L93" s="71"/>
      <c r="M93" s="71"/>
      <c r="N93" s="71"/>
      <c r="O93" s="70"/>
    </row>
    <row r="94" spans="1:15">
      <c r="A94" s="10"/>
      <c r="B94" s="71"/>
      <c r="C94" s="71"/>
      <c r="D94" s="72">
        <v>43990</v>
      </c>
      <c r="E94" s="71">
        <v>0.75928689999999999</v>
      </c>
      <c r="F94" s="71">
        <v>0.91518630000000001</v>
      </c>
      <c r="G94" s="71">
        <v>0.96199319999999999</v>
      </c>
      <c r="I94" s="71"/>
      <c r="J94" s="71"/>
      <c r="K94" s="71"/>
      <c r="L94" s="71"/>
      <c r="M94" s="71"/>
      <c r="N94" s="71"/>
      <c r="O94" s="70"/>
    </row>
    <row r="95" spans="1:15">
      <c r="A95" s="10"/>
      <c r="B95" s="71"/>
      <c r="C95" s="71"/>
      <c r="D95" s="72">
        <v>43991</v>
      </c>
      <c r="E95" s="71">
        <v>0.77585159999999997</v>
      </c>
      <c r="F95" s="71">
        <v>0.93797989999999998</v>
      </c>
      <c r="G95" s="71">
        <v>0.98409749999999996</v>
      </c>
      <c r="I95" s="71"/>
      <c r="J95" s="71"/>
      <c r="K95" s="71"/>
      <c r="L95" s="71"/>
      <c r="M95" s="71"/>
      <c r="N95" s="71"/>
      <c r="O95" s="70"/>
    </row>
    <row r="96" spans="1:15">
      <c r="A96" s="10"/>
      <c r="B96" s="71"/>
      <c r="C96" s="71"/>
      <c r="D96" s="72">
        <v>43992</v>
      </c>
      <c r="E96" s="71">
        <v>0.80162069999999996</v>
      </c>
      <c r="F96" s="71">
        <v>0.94431799999999999</v>
      </c>
      <c r="G96" s="71">
        <v>1.0111247999999999</v>
      </c>
      <c r="I96" s="71"/>
      <c r="J96" s="71"/>
      <c r="K96" s="71"/>
      <c r="L96" s="71"/>
      <c r="M96" s="71"/>
      <c r="N96" s="71"/>
      <c r="O96" s="70"/>
    </row>
    <row r="97" spans="1:15">
      <c r="A97" s="10"/>
      <c r="B97" s="71"/>
      <c r="C97" s="71"/>
      <c r="D97" s="72">
        <v>43993</v>
      </c>
      <c r="E97" s="71">
        <v>0.82373730000000001</v>
      </c>
      <c r="F97" s="71">
        <v>0.93662610000000002</v>
      </c>
      <c r="G97" s="71">
        <v>1.0180861000000001</v>
      </c>
      <c r="I97" s="71"/>
      <c r="J97" s="71"/>
      <c r="K97" s="71"/>
      <c r="L97" s="71"/>
      <c r="M97" s="71"/>
      <c r="N97" s="71"/>
      <c r="O97" s="70"/>
    </row>
    <row r="98" spans="1:15">
      <c r="A98" s="10"/>
      <c r="B98" s="71"/>
      <c r="C98" s="71"/>
      <c r="D98" s="72">
        <v>43994</v>
      </c>
      <c r="E98" s="71">
        <v>0.80912930000000005</v>
      </c>
      <c r="F98" s="71">
        <v>0.92767940000000004</v>
      </c>
      <c r="G98" s="71">
        <v>1.0001998999999999</v>
      </c>
      <c r="I98" s="71"/>
      <c r="J98" s="71"/>
      <c r="K98" s="71"/>
      <c r="L98" s="71"/>
      <c r="M98" s="71"/>
      <c r="N98" s="71"/>
      <c r="O98" s="70"/>
    </row>
    <row r="99" spans="1:15">
      <c r="A99" s="10"/>
      <c r="B99" s="71"/>
      <c r="C99" s="71"/>
      <c r="D99" s="72">
        <v>43995</v>
      </c>
      <c r="E99" s="71">
        <v>0.7905683</v>
      </c>
      <c r="F99" s="71">
        <v>0.92097359999999995</v>
      </c>
      <c r="G99" s="71">
        <v>0.99251820000000002</v>
      </c>
      <c r="I99" s="71"/>
      <c r="J99" s="71"/>
      <c r="K99" s="71"/>
      <c r="L99" s="71"/>
      <c r="M99" s="71"/>
      <c r="N99" s="71"/>
      <c r="O99" s="70"/>
    </row>
    <row r="100" spans="1:15">
      <c r="A100" s="10"/>
      <c r="B100" s="71"/>
      <c r="C100" s="71"/>
      <c r="D100" s="72">
        <v>43996</v>
      </c>
      <c r="E100" s="71">
        <v>0.79213869999999997</v>
      </c>
      <c r="F100" s="71">
        <v>0.90266060000000004</v>
      </c>
      <c r="G100" s="71">
        <v>0.98817730000000004</v>
      </c>
      <c r="I100" s="71"/>
      <c r="J100" s="71"/>
      <c r="K100" s="71"/>
      <c r="L100" s="71"/>
      <c r="M100" s="71"/>
      <c r="N100" s="71"/>
      <c r="O100" s="70"/>
    </row>
    <row r="101" spans="1:15">
      <c r="A101" s="10"/>
      <c r="B101" s="71"/>
      <c r="C101" s="71"/>
      <c r="D101" s="72">
        <v>43997</v>
      </c>
      <c r="E101" s="71">
        <v>0.79048200000000002</v>
      </c>
      <c r="F101" s="71">
        <v>0.89852770000000004</v>
      </c>
      <c r="G101" s="71">
        <v>0.99070230000000004</v>
      </c>
      <c r="I101" s="71"/>
      <c r="J101" s="71"/>
      <c r="K101" s="71"/>
      <c r="L101" s="71"/>
      <c r="M101" s="71"/>
      <c r="N101" s="71"/>
      <c r="O101" s="70"/>
    </row>
    <row r="102" spans="1:15">
      <c r="A102" s="10"/>
      <c r="B102" s="71"/>
      <c r="C102" s="71"/>
      <c r="D102" s="72">
        <v>43998</v>
      </c>
      <c r="E102" s="71">
        <v>0.77769600000000005</v>
      </c>
      <c r="F102" s="71">
        <v>0.88286909999999996</v>
      </c>
      <c r="G102" s="71">
        <v>0.97900430000000005</v>
      </c>
      <c r="I102" s="71"/>
      <c r="J102" s="71"/>
      <c r="K102" s="71"/>
      <c r="L102" s="71"/>
      <c r="M102" s="71"/>
      <c r="N102" s="71"/>
      <c r="O102" s="70"/>
    </row>
    <row r="103" spans="1:15">
      <c r="A103" s="10"/>
      <c r="B103" s="71"/>
      <c r="C103" s="71"/>
      <c r="D103" s="72">
        <v>43999</v>
      </c>
      <c r="E103" s="71">
        <v>0.76458329999999997</v>
      </c>
      <c r="F103" s="71">
        <v>0.87017630000000001</v>
      </c>
      <c r="G103" s="71">
        <v>0.97028720000000002</v>
      </c>
      <c r="I103" s="71"/>
      <c r="J103" s="71"/>
      <c r="K103" s="71"/>
      <c r="L103" s="71"/>
      <c r="M103" s="71"/>
      <c r="N103" s="71"/>
      <c r="O103" s="70"/>
    </row>
    <row r="104" spans="1:15">
      <c r="A104" s="10"/>
      <c r="B104" s="71"/>
      <c r="C104" s="71"/>
      <c r="D104" s="72">
        <v>44000</v>
      </c>
      <c r="E104" s="71">
        <v>0.71150360000000001</v>
      </c>
      <c r="F104" s="71">
        <v>0.83419370000000004</v>
      </c>
      <c r="G104" s="71">
        <v>0.91749740000000002</v>
      </c>
      <c r="I104" s="71"/>
      <c r="J104" s="71"/>
      <c r="K104" s="71"/>
      <c r="L104" s="71"/>
      <c r="M104" s="71"/>
      <c r="N104" s="71"/>
      <c r="O104" s="70"/>
    </row>
    <row r="105" spans="1:15">
      <c r="A105" s="10"/>
      <c r="B105" s="71"/>
      <c r="C105" s="71"/>
      <c r="D105" s="72">
        <v>44001</v>
      </c>
      <c r="E105" s="71">
        <v>0.72861549999999997</v>
      </c>
      <c r="F105" s="71">
        <v>0.81937439999999995</v>
      </c>
      <c r="G105" s="71">
        <v>0.93221370000000003</v>
      </c>
      <c r="I105" s="71"/>
      <c r="J105" s="71"/>
      <c r="K105" s="71"/>
      <c r="L105" s="71"/>
      <c r="M105" s="71"/>
      <c r="N105" s="71"/>
      <c r="O105" s="70"/>
    </row>
    <row r="106" spans="1:15">
      <c r="A106" s="10"/>
      <c r="B106" s="71"/>
      <c r="C106" s="71"/>
      <c r="D106" s="72">
        <v>44002</v>
      </c>
      <c r="E106" s="71">
        <v>0.68172239999999995</v>
      </c>
      <c r="F106" s="71">
        <v>0.80835520000000005</v>
      </c>
      <c r="G106" s="71">
        <v>0.90093520000000005</v>
      </c>
      <c r="I106" s="71"/>
      <c r="J106" s="71"/>
      <c r="K106" s="71"/>
      <c r="L106" s="71"/>
      <c r="M106" s="71"/>
      <c r="N106" s="71"/>
      <c r="O106" s="70"/>
    </row>
    <row r="107" spans="1:15">
      <c r="A107" s="10"/>
      <c r="B107" s="71"/>
      <c r="C107" s="71"/>
      <c r="D107" s="72">
        <v>44003</v>
      </c>
      <c r="E107" s="71">
        <v>0.67156369999999999</v>
      </c>
      <c r="F107" s="71">
        <v>0.81243299999999996</v>
      </c>
      <c r="G107" s="71">
        <v>0.89664710000000003</v>
      </c>
      <c r="I107" s="71"/>
      <c r="J107" s="71"/>
      <c r="K107" s="71"/>
      <c r="L107" s="71"/>
      <c r="M107" s="71"/>
      <c r="N107" s="71"/>
      <c r="O107" s="70"/>
    </row>
    <row r="108" spans="1:15">
      <c r="A108" s="10"/>
      <c r="B108" s="71"/>
      <c r="C108" s="71"/>
      <c r="D108" s="72">
        <v>44004</v>
      </c>
      <c r="E108" s="71">
        <v>0.68954819999999994</v>
      </c>
      <c r="F108" s="71">
        <v>0.84060400000000002</v>
      </c>
      <c r="G108" s="71">
        <v>0.928145</v>
      </c>
      <c r="I108" s="71"/>
      <c r="J108" s="71"/>
      <c r="K108" s="71"/>
      <c r="L108" s="71"/>
      <c r="M108" s="71"/>
      <c r="N108" s="71"/>
      <c r="O108" s="70"/>
    </row>
    <row r="109" spans="1:15">
      <c r="A109" s="10"/>
      <c r="B109" s="71"/>
      <c r="C109" s="71"/>
      <c r="D109" s="72">
        <v>44005</v>
      </c>
      <c r="E109" s="71">
        <v>0.68881409999999998</v>
      </c>
      <c r="F109" s="71">
        <v>0.85599970000000003</v>
      </c>
      <c r="G109" s="71">
        <v>0.93286060000000004</v>
      </c>
      <c r="I109" s="71"/>
      <c r="J109" s="71"/>
      <c r="K109" s="71"/>
      <c r="L109" s="71"/>
      <c r="M109" s="71"/>
      <c r="N109" s="71"/>
      <c r="O109" s="70"/>
    </row>
    <row r="110" spans="1:15">
      <c r="A110" s="10"/>
      <c r="B110" s="71"/>
      <c r="C110" s="71"/>
      <c r="D110" s="72">
        <v>44006</v>
      </c>
      <c r="E110" s="71">
        <v>0.69258070000000005</v>
      </c>
      <c r="F110" s="71">
        <v>0.89870700000000003</v>
      </c>
      <c r="G110" s="71">
        <v>0.95846509999999996</v>
      </c>
      <c r="I110" s="71"/>
      <c r="J110" s="71"/>
      <c r="K110" s="71"/>
      <c r="L110" s="71"/>
      <c r="M110" s="71"/>
      <c r="N110" s="71"/>
      <c r="O110" s="70"/>
    </row>
    <row r="111" spans="1:15">
      <c r="A111" s="7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8607-FFBE-1147-A261-C27830B2D476}">
  <dimension ref="A1:R120"/>
  <sheetViews>
    <sheetView workbookViewId="0">
      <selection activeCell="E3" sqref="E3:G119"/>
    </sheetView>
  </sheetViews>
  <sheetFormatPr baseColWidth="10" defaultRowHeight="16"/>
  <cols>
    <col min="4" max="4" width="11.83203125" bestFit="1" customWidth="1"/>
  </cols>
  <sheetData>
    <row r="1" spans="1:18">
      <c r="A1" s="10"/>
      <c r="B1" s="10"/>
      <c r="C1" s="10"/>
      <c r="D1" s="10" t="s">
        <v>999</v>
      </c>
      <c r="E1" s="10" t="s">
        <v>60</v>
      </c>
      <c r="F1" s="10" t="s">
        <v>59</v>
      </c>
      <c r="G1" s="10" t="s">
        <v>58</v>
      </c>
      <c r="L1" s="10"/>
      <c r="M1" s="10"/>
      <c r="N1" s="10"/>
      <c r="O1" s="10"/>
      <c r="P1" s="10"/>
      <c r="Q1" s="10"/>
      <c r="R1" s="10"/>
    </row>
    <row r="2" spans="1:18">
      <c r="A2" s="10"/>
      <c r="B2" s="10"/>
      <c r="C2" s="10"/>
      <c r="D2" s="10"/>
      <c r="E2" s="10"/>
      <c r="F2" s="10"/>
      <c r="G2" s="10"/>
      <c r="L2" s="10"/>
      <c r="M2" s="10"/>
      <c r="N2" s="10"/>
      <c r="O2" s="10"/>
      <c r="P2" s="10"/>
      <c r="Q2" s="10"/>
      <c r="R2" s="10"/>
    </row>
    <row r="3" spans="1:18">
      <c r="A3" s="10"/>
      <c r="B3" s="71"/>
      <c r="C3" s="71"/>
      <c r="D3" s="72">
        <v>43891</v>
      </c>
      <c r="E3" s="71">
        <v>1.7083946000000001</v>
      </c>
      <c r="F3" s="71">
        <v>1.9368193</v>
      </c>
      <c r="G3" s="71">
        <v>2.0120890999999999</v>
      </c>
      <c r="L3" s="71"/>
      <c r="M3" s="71"/>
      <c r="N3" s="71"/>
      <c r="O3" s="71"/>
      <c r="P3" s="71"/>
      <c r="Q3" s="71"/>
      <c r="R3" s="70"/>
    </row>
    <row r="4" spans="1:18">
      <c r="A4" s="10"/>
      <c r="B4" s="71"/>
      <c r="C4" s="71"/>
      <c r="D4" s="72">
        <v>43892</v>
      </c>
      <c r="E4" s="71">
        <v>1.7300682000000001</v>
      </c>
      <c r="F4" s="71">
        <v>1.9105084000000001</v>
      </c>
      <c r="G4" s="71">
        <v>2.0233783999999999</v>
      </c>
      <c r="L4" s="71"/>
      <c r="M4" s="71"/>
      <c r="N4" s="71"/>
      <c r="O4" s="71"/>
      <c r="P4" s="71"/>
      <c r="Q4" s="71"/>
      <c r="R4" s="70"/>
    </row>
    <row r="5" spans="1:18">
      <c r="A5" s="10"/>
      <c r="B5" s="71"/>
      <c r="C5" s="71"/>
      <c r="D5" s="72">
        <v>43893</v>
      </c>
      <c r="E5" s="71">
        <v>1.7051472000000001</v>
      </c>
      <c r="F5" s="71">
        <v>1.8944441999999999</v>
      </c>
      <c r="G5" s="71">
        <v>1.9813145999999999</v>
      </c>
      <c r="L5" s="71"/>
      <c r="M5" s="71"/>
      <c r="N5" s="71"/>
      <c r="O5" s="71"/>
      <c r="P5" s="71"/>
      <c r="Q5" s="71"/>
      <c r="R5" s="70"/>
    </row>
    <row r="6" spans="1:18">
      <c r="A6" s="10"/>
      <c r="B6" s="71"/>
      <c r="C6" s="71"/>
      <c r="D6" s="72">
        <v>43894</v>
      </c>
      <c r="E6" s="71">
        <v>1.6964645</v>
      </c>
      <c r="F6" s="71">
        <v>1.8708217</v>
      </c>
      <c r="G6" s="71">
        <v>1.951406</v>
      </c>
      <c r="L6" s="71"/>
      <c r="M6" s="71"/>
      <c r="N6" s="71"/>
      <c r="O6" s="71"/>
      <c r="P6" s="71"/>
      <c r="Q6" s="71"/>
      <c r="R6" s="70"/>
    </row>
    <row r="7" spans="1:18">
      <c r="A7" s="10"/>
      <c r="B7" s="71"/>
      <c r="C7" s="71"/>
      <c r="D7" s="72">
        <v>43895</v>
      </c>
      <c r="E7" s="71">
        <v>1.6866177</v>
      </c>
      <c r="F7" s="71">
        <v>1.8480266999999999</v>
      </c>
      <c r="G7" s="71">
        <v>1.9433644000000001</v>
      </c>
      <c r="L7" s="71"/>
      <c r="M7" s="71"/>
      <c r="N7" s="71"/>
      <c r="O7" s="71"/>
      <c r="P7" s="71"/>
      <c r="Q7" s="71"/>
      <c r="R7" s="70"/>
    </row>
    <row r="8" spans="1:18">
      <c r="A8" s="10"/>
      <c r="B8" s="71"/>
      <c r="C8" s="71"/>
      <c r="D8" s="72">
        <v>43896</v>
      </c>
      <c r="E8" s="71">
        <v>1.6521939999999999</v>
      </c>
      <c r="F8" s="71">
        <v>1.831504</v>
      </c>
      <c r="G8" s="71">
        <v>1.8890423999999999</v>
      </c>
      <c r="L8" s="71"/>
      <c r="M8" s="71"/>
      <c r="N8" s="71"/>
      <c r="O8" s="71"/>
      <c r="P8" s="71"/>
      <c r="Q8" s="71"/>
      <c r="R8" s="70"/>
    </row>
    <row r="9" spans="1:18">
      <c r="A9" s="10"/>
      <c r="B9" s="71"/>
      <c r="C9" s="71"/>
      <c r="D9" s="72">
        <v>43897</v>
      </c>
      <c r="E9" s="71">
        <v>1.6487373000000001</v>
      </c>
      <c r="F9" s="71">
        <v>1.8116756000000001</v>
      </c>
      <c r="G9" s="71">
        <v>1.8746635</v>
      </c>
      <c r="L9" s="71"/>
      <c r="M9" s="71"/>
      <c r="N9" s="71"/>
      <c r="O9" s="71"/>
      <c r="P9" s="71"/>
      <c r="Q9" s="71"/>
      <c r="R9" s="70"/>
    </row>
    <row r="10" spans="1:18">
      <c r="A10" s="10"/>
      <c r="B10" s="71"/>
      <c r="C10" s="71"/>
      <c r="D10" s="72">
        <v>43898</v>
      </c>
      <c r="E10" s="71">
        <v>1.6517824000000001</v>
      </c>
      <c r="F10" s="71">
        <v>1.7951486999999999</v>
      </c>
      <c r="G10" s="71">
        <v>1.8708441</v>
      </c>
      <c r="L10" s="71"/>
      <c r="M10" s="71"/>
      <c r="N10" s="71"/>
      <c r="O10" s="71"/>
      <c r="P10" s="71"/>
      <c r="Q10" s="71"/>
      <c r="R10" s="70"/>
    </row>
    <row r="11" spans="1:18">
      <c r="A11" s="10"/>
      <c r="B11" s="71"/>
      <c r="C11" s="71"/>
      <c r="D11" s="72">
        <v>43899</v>
      </c>
      <c r="E11" s="71">
        <v>1.6347484999999999</v>
      </c>
      <c r="F11" s="71">
        <v>1.7752672</v>
      </c>
      <c r="G11" s="71">
        <v>1.8529040999999999</v>
      </c>
      <c r="L11" s="71"/>
      <c r="M11" s="71"/>
      <c r="N11" s="71"/>
      <c r="O11" s="71"/>
      <c r="P11" s="71"/>
      <c r="Q11" s="71"/>
      <c r="R11" s="70"/>
    </row>
    <row r="12" spans="1:18">
      <c r="A12" s="10"/>
      <c r="B12" s="71"/>
      <c r="C12" s="71"/>
      <c r="D12" s="72">
        <v>43900</v>
      </c>
      <c r="E12" s="71">
        <v>1.6082392999999999</v>
      </c>
      <c r="F12" s="71">
        <v>1.7559556999999999</v>
      </c>
      <c r="G12" s="71">
        <v>1.8137713</v>
      </c>
      <c r="L12" s="71"/>
      <c r="M12" s="71"/>
      <c r="N12" s="71"/>
      <c r="O12" s="71"/>
      <c r="P12" s="71"/>
      <c r="Q12" s="71"/>
      <c r="R12" s="70"/>
    </row>
    <row r="13" spans="1:18">
      <c r="A13" s="10"/>
      <c r="B13" s="71"/>
      <c r="C13" s="71"/>
      <c r="D13" s="72">
        <v>43901</v>
      </c>
      <c r="E13" s="71">
        <v>1.6130437</v>
      </c>
      <c r="F13" s="71">
        <v>1.7265522</v>
      </c>
      <c r="G13" s="71">
        <v>1.8116561</v>
      </c>
      <c r="L13" s="71"/>
      <c r="M13" s="71"/>
      <c r="N13" s="71"/>
      <c r="O13" s="71"/>
      <c r="P13" s="71"/>
      <c r="Q13" s="71"/>
      <c r="R13" s="70"/>
    </row>
    <row r="14" spans="1:18">
      <c r="A14" s="10"/>
      <c r="B14" s="71"/>
      <c r="C14" s="71"/>
      <c r="D14" s="72">
        <v>43902</v>
      </c>
      <c r="E14" s="71">
        <v>1.5564568999999999</v>
      </c>
      <c r="F14" s="71">
        <v>1.7015150999999999</v>
      </c>
      <c r="G14" s="71">
        <v>1.7487016</v>
      </c>
      <c r="L14" s="71"/>
      <c r="M14" s="71"/>
      <c r="N14" s="71"/>
      <c r="O14" s="71"/>
      <c r="P14" s="71"/>
      <c r="Q14" s="71"/>
      <c r="R14" s="70"/>
    </row>
    <row r="15" spans="1:18">
      <c r="A15" s="10"/>
      <c r="B15" s="71"/>
      <c r="C15" s="71"/>
      <c r="D15" s="72">
        <v>43903</v>
      </c>
      <c r="E15" s="71">
        <v>1.5411218</v>
      </c>
      <c r="F15" s="71">
        <v>1.6760735</v>
      </c>
      <c r="G15" s="71">
        <v>1.7225777</v>
      </c>
      <c r="L15" s="71"/>
      <c r="M15" s="71"/>
      <c r="N15" s="71"/>
      <c r="O15" s="71"/>
      <c r="P15" s="71"/>
      <c r="Q15" s="71"/>
      <c r="R15" s="70"/>
    </row>
    <row r="16" spans="1:18">
      <c r="A16" s="10"/>
      <c r="B16" s="71"/>
      <c r="C16" s="71"/>
      <c r="D16" s="72">
        <v>43904</v>
      </c>
      <c r="E16" s="71">
        <v>1.5369511</v>
      </c>
      <c r="F16" s="71">
        <v>1.6487038000000001</v>
      </c>
      <c r="G16" s="71">
        <v>1.7089498000000001</v>
      </c>
      <c r="L16" s="71"/>
      <c r="M16" s="71"/>
      <c r="N16" s="71"/>
      <c r="O16" s="71"/>
      <c r="P16" s="71"/>
      <c r="Q16" s="71"/>
      <c r="R16" s="70"/>
    </row>
    <row r="17" spans="1:18">
      <c r="A17" s="10"/>
      <c r="B17" s="71"/>
      <c r="C17" s="71"/>
      <c r="D17" s="72">
        <v>43905</v>
      </c>
      <c r="E17" s="71">
        <v>1.5037446999999999</v>
      </c>
      <c r="F17" s="71">
        <v>1.6217619999999999</v>
      </c>
      <c r="G17" s="71">
        <v>1.6759179</v>
      </c>
      <c r="L17" s="71"/>
      <c r="M17" s="71"/>
      <c r="N17" s="71"/>
      <c r="O17" s="71"/>
      <c r="P17" s="71"/>
      <c r="Q17" s="71"/>
      <c r="R17" s="70"/>
    </row>
    <row r="18" spans="1:18">
      <c r="A18" s="10"/>
      <c r="B18" s="71"/>
      <c r="C18" s="71"/>
      <c r="D18" s="72">
        <v>43906</v>
      </c>
      <c r="E18" s="71">
        <v>1.4999906000000001</v>
      </c>
      <c r="F18" s="71">
        <v>1.5986266</v>
      </c>
      <c r="G18" s="71">
        <v>1.6560193999999999</v>
      </c>
      <c r="L18" s="71"/>
      <c r="M18" s="71"/>
      <c r="N18" s="71"/>
      <c r="O18" s="71"/>
      <c r="P18" s="71"/>
      <c r="Q18" s="71"/>
      <c r="R18" s="70"/>
    </row>
    <row r="19" spans="1:18">
      <c r="A19" s="10"/>
      <c r="B19" s="71"/>
      <c r="C19" s="71"/>
      <c r="D19" s="72">
        <v>43907</v>
      </c>
      <c r="E19" s="71">
        <v>1.4696368</v>
      </c>
      <c r="F19" s="71">
        <v>1.5724503999999999</v>
      </c>
      <c r="G19" s="71">
        <v>1.6243087</v>
      </c>
      <c r="L19" s="71"/>
      <c r="M19" s="71"/>
      <c r="N19" s="71"/>
      <c r="O19" s="71"/>
      <c r="P19" s="71"/>
      <c r="Q19" s="71"/>
      <c r="R19" s="70"/>
    </row>
    <row r="20" spans="1:18">
      <c r="A20" s="10"/>
      <c r="B20" s="71"/>
      <c r="C20" s="71"/>
      <c r="D20" s="72">
        <v>43908</v>
      </c>
      <c r="E20" s="71">
        <v>1.4532612</v>
      </c>
      <c r="F20" s="71">
        <v>1.5452678</v>
      </c>
      <c r="G20" s="71">
        <v>1.6014899</v>
      </c>
      <c r="L20" s="71"/>
      <c r="M20" s="71"/>
      <c r="N20" s="71"/>
      <c r="O20" s="71"/>
      <c r="P20" s="71"/>
      <c r="Q20" s="71"/>
      <c r="R20" s="70"/>
    </row>
    <row r="21" spans="1:18">
      <c r="A21" s="10"/>
      <c r="B21" s="71"/>
      <c r="C21" s="71"/>
      <c r="D21" s="72">
        <v>43909</v>
      </c>
      <c r="E21" s="71">
        <v>1.4164399000000001</v>
      </c>
      <c r="F21" s="71">
        <v>1.5200551</v>
      </c>
      <c r="G21" s="71">
        <v>1.5564235</v>
      </c>
      <c r="L21" s="71"/>
      <c r="M21" s="71"/>
      <c r="N21" s="71"/>
      <c r="O21" s="71"/>
      <c r="P21" s="71"/>
      <c r="Q21" s="71"/>
      <c r="R21" s="70"/>
    </row>
    <row r="22" spans="1:18">
      <c r="A22" s="10"/>
      <c r="B22" s="71"/>
      <c r="C22" s="71"/>
      <c r="D22" s="72">
        <v>43910</v>
      </c>
      <c r="E22" s="71">
        <v>1.4014922000000001</v>
      </c>
      <c r="F22" s="71">
        <v>1.4964497000000001</v>
      </c>
      <c r="G22" s="71">
        <v>1.5395038000000001</v>
      </c>
      <c r="L22" s="71"/>
      <c r="M22" s="71"/>
      <c r="N22" s="71"/>
      <c r="O22" s="71"/>
      <c r="P22" s="71"/>
      <c r="Q22" s="71"/>
      <c r="R22" s="70"/>
    </row>
    <row r="23" spans="1:18">
      <c r="A23" s="10"/>
      <c r="B23" s="71"/>
      <c r="C23" s="71"/>
      <c r="D23" s="72">
        <v>43911</v>
      </c>
      <c r="E23" s="71">
        <v>1.3910049</v>
      </c>
      <c r="F23" s="71">
        <v>1.4727905999999999</v>
      </c>
      <c r="G23" s="71">
        <v>1.5221324000000001</v>
      </c>
      <c r="L23" s="71"/>
      <c r="M23" s="71"/>
      <c r="N23" s="71"/>
      <c r="O23" s="71"/>
      <c r="P23" s="71"/>
      <c r="Q23" s="71"/>
      <c r="R23" s="70"/>
    </row>
    <row r="24" spans="1:18">
      <c r="A24" s="10"/>
      <c r="B24" s="71"/>
      <c r="C24" s="71"/>
      <c r="D24" s="72">
        <v>43912</v>
      </c>
      <c r="E24" s="71">
        <v>1.3761212</v>
      </c>
      <c r="F24" s="71">
        <v>1.4477564000000001</v>
      </c>
      <c r="G24" s="71">
        <v>1.5012409</v>
      </c>
      <c r="L24" s="71"/>
      <c r="M24" s="71"/>
      <c r="N24" s="71"/>
      <c r="O24" s="71"/>
      <c r="P24" s="71"/>
      <c r="Q24" s="71"/>
      <c r="R24" s="70"/>
    </row>
    <row r="25" spans="1:18">
      <c r="A25" s="10"/>
      <c r="B25" s="71"/>
      <c r="C25" s="71"/>
      <c r="D25" s="72">
        <v>43913</v>
      </c>
      <c r="E25" s="71">
        <v>1.3370978</v>
      </c>
      <c r="F25" s="71">
        <v>1.4163357000000001</v>
      </c>
      <c r="G25" s="71">
        <v>1.4539165999999999</v>
      </c>
      <c r="L25" s="71"/>
      <c r="M25" s="71"/>
      <c r="N25" s="71"/>
      <c r="O25" s="71"/>
      <c r="P25" s="71"/>
      <c r="Q25" s="71"/>
      <c r="R25" s="70"/>
    </row>
    <row r="26" spans="1:18">
      <c r="A26" s="10"/>
      <c r="B26" s="71"/>
      <c r="C26" s="71"/>
      <c r="D26" s="72">
        <v>43914</v>
      </c>
      <c r="E26" s="71">
        <v>1.3098554</v>
      </c>
      <c r="F26" s="71">
        <v>1.3829594999999999</v>
      </c>
      <c r="G26" s="71">
        <v>1.4196466000000001</v>
      </c>
      <c r="L26" s="71"/>
      <c r="M26" s="71"/>
      <c r="N26" s="71"/>
      <c r="O26" s="71"/>
      <c r="P26" s="71"/>
      <c r="Q26" s="71"/>
      <c r="R26" s="70"/>
    </row>
    <row r="27" spans="1:18">
      <c r="A27" s="10"/>
      <c r="B27" s="71"/>
      <c r="C27" s="71"/>
      <c r="D27" s="72">
        <v>43915</v>
      </c>
      <c r="E27" s="71">
        <v>1.2911075000000001</v>
      </c>
      <c r="F27" s="71">
        <v>1.3478378</v>
      </c>
      <c r="G27" s="71">
        <v>1.3931644999999999</v>
      </c>
      <c r="L27" s="71"/>
      <c r="M27" s="71"/>
      <c r="N27" s="71"/>
      <c r="O27" s="71"/>
      <c r="P27" s="71"/>
      <c r="Q27" s="71"/>
      <c r="R27" s="70"/>
    </row>
    <row r="28" spans="1:18">
      <c r="A28" s="10"/>
      <c r="B28" s="71"/>
      <c r="C28" s="71"/>
      <c r="D28" s="72">
        <v>43916</v>
      </c>
      <c r="E28" s="71">
        <v>1.2552888</v>
      </c>
      <c r="F28" s="71">
        <v>1.3154946000000001</v>
      </c>
      <c r="G28" s="71">
        <v>1.3450287999999999</v>
      </c>
      <c r="L28" s="71"/>
      <c r="M28" s="71"/>
      <c r="N28" s="71"/>
      <c r="O28" s="71"/>
      <c r="P28" s="71"/>
      <c r="Q28" s="71"/>
      <c r="R28" s="70"/>
    </row>
    <row r="29" spans="1:18">
      <c r="A29" s="10"/>
      <c r="B29" s="71"/>
      <c r="C29" s="71"/>
      <c r="D29" s="72">
        <v>43917</v>
      </c>
      <c r="E29" s="71">
        <v>1.2374529999999999</v>
      </c>
      <c r="F29" s="71">
        <v>1.2856065999999999</v>
      </c>
      <c r="G29" s="71">
        <v>1.3214090000000001</v>
      </c>
      <c r="L29" s="71"/>
      <c r="M29" s="71"/>
      <c r="N29" s="71"/>
      <c r="O29" s="71"/>
      <c r="P29" s="71"/>
      <c r="Q29" s="71"/>
      <c r="R29" s="70"/>
    </row>
    <row r="30" spans="1:18">
      <c r="A30" s="10"/>
      <c r="B30" s="71"/>
      <c r="C30" s="71"/>
      <c r="D30" s="72">
        <v>43918</v>
      </c>
      <c r="E30" s="71">
        <v>1.2033531</v>
      </c>
      <c r="F30" s="71">
        <v>1.2594422000000001</v>
      </c>
      <c r="G30" s="71">
        <v>1.2834876</v>
      </c>
      <c r="L30" s="71"/>
      <c r="M30" s="71"/>
      <c r="N30" s="71"/>
      <c r="O30" s="71"/>
      <c r="P30" s="71"/>
      <c r="Q30" s="71"/>
      <c r="R30" s="70"/>
    </row>
    <row r="31" spans="1:18">
      <c r="A31" s="10"/>
      <c r="B31" s="71"/>
      <c r="C31" s="71"/>
      <c r="D31" s="72">
        <v>43919</v>
      </c>
      <c r="E31" s="71">
        <v>1.1816613</v>
      </c>
      <c r="F31" s="71">
        <v>1.2357857000000001</v>
      </c>
      <c r="G31" s="71">
        <v>1.2568918</v>
      </c>
      <c r="L31" s="71"/>
      <c r="M31" s="71"/>
      <c r="N31" s="71"/>
      <c r="O31" s="71"/>
      <c r="P31" s="71"/>
      <c r="Q31" s="71"/>
      <c r="R31" s="70"/>
    </row>
    <row r="32" spans="1:18">
      <c r="A32" s="10"/>
      <c r="B32" s="71"/>
      <c r="C32" s="71"/>
      <c r="D32" s="72">
        <v>43920</v>
      </c>
      <c r="E32" s="71">
        <v>1.1708867999999999</v>
      </c>
      <c r="F32" s="71">
        <v>1.2105303999999999</v>
      </c>
      <c r="G32" s="71">
        <v>1.240167</v>
      </c>
      <c r="L32" s="71"/>
      <c r="M32" s="71"/>
      <c r="N32" s="71"/>
      <c r="O32" s="71"/>
      <c r="P32" s="71"/>
      <c r="Q32" s="71"/>
      <c r="R32" s="70"/>
    </row>
    <row r="33" spans="1:18">
      <c r="A33" s="10"/>
      <c r="B33" s="71"/>
      <c r="C33" s="71"/>
      <c r="D33" s="72">
        <v>43921</v>
      </c>
      <c r="E33" s="71">
        <v>1.1411462000000001</v>
      </c>
      <c r="F33" s="71">
        <v>1.1829244000000001</v>
      </c>
      <c r="G33" s="71">
        <v>1.2058340999999999</v>
      </c>
      <c r="L33" s="71"/>
      <c r="M33" s="71"/>
      <c r="N33" s="71"/>
      <c r="O33" s="71"/>
      <c r="P33" s="71"/>
      <c r="Q33" s="71"/>
      <c r="R33" s="70"/>
    </row>
    <row r="34" spans="1:18">
      <c r="A34" s="10"/>
      <c r="B34" s="71"/>
      <c r="C34" s="71"/>
      <c r="D34" s="72">
        <v>43922</v>
      </c>
      <c r="E34" s="71">
        <v>1.116293</v>
      </c>
      <c r="F34" s="71">
        <v>1.1571358</v>
      </c>
      <c r="G34" s="71">
        <v>1.1750513</v>
      </c>
      <c r="L34" s="71"/>
      <c r="M34" s="71"/>
      <c r="N34" s="71"/>
      <c r="O34" s="71"/>
      <c r="P34" s="71"/>
      <c r="Q34" s="71"/>
      <c r="R34" s="70"/>
    </row>
    <row r="35" spans="1:18">
      <c r="A35" s="10"/>
      <c r="B35" s="71"/>
      <c r="C35" s="71"/>
      <c r="D35" s="72">
        <v>43923</v>
      </c>
      <c r="E35" s="71">
        <v>1.0992466000000001</v>
      </c>
      <c r="F35" s="71">
        <v>1.1337533</v>
      </c>
      <c r="G35" s="71">
        <v>1.1502893999999999</v>
      </c>
      <c r="L35" s="71"/>
      <c r="M35" s="71"/>
      <c r="N35" s="71"/>
      <c r="O35" s="71"/>
      <c r="P35" s="71"/>
      <c r="Q35" s="71"/>
      <c r="R35" s="70"/>
    </row>
    <row r="36" spans="1:18">
      <c r="A36" s="10"/>
      <c r="B36" s="71"/>
      <c r="C36" s="71"/>
      <c r="D36" s="72">
        <v>43924</v>
      </c>
      <c r="E36" s="71">
        <v>1.0855011000000001</v>
      </c>
      <c r="F36" s="71">
        <v>1.1144152000000001</v>
      </c>
      <c r="G36" s="71">
        <v>1.1305742999999999</v>
      </c>
      <c r="L36" s="71"/>
      <c r="M36" s="71"/>
      <c r="N36" s="71"/>
      <c r="O36" s="71"/>
      <c r="P36" s="71"/>
      <c r="Q36" s="71"/>
      <c r="R36" s="70"/>
    </row>
    <row r="37" spans="1:18">
      <c r="A37" s="10"/>
      <c r="B37" s="71"/>
      <c r="C37" s="71"/>
      <c r="D37" s="72">
        <v>43925</v>
      </c>
      <c r="E37" s="71">
        <v>1.0774724</v>
      </c>
      <c r="F37" s="71">
        <v>1.1007844</v>
      </c>
      <c r="G37" s="71">
        <v>1.1207092999999999</v>
      </c>
      <c r="L37" s="71"/>
      <c r="M37" s="71"/>
      <c r="N37" s="71"/>
      <c r="O37" s="71"/>
      <c r="P37" s="71"/>
      <c r="Q37" s="71"/>
      <c r="R37" s="70"/>
    </row>
    <row r="38" spans="1:18">
      <c r="A38" s="10"/>
      <c r="B38" s="71"/>
      <c r="C38" s="71"/>
      <c r="D38" s="72">
        <v>43926</v>
      </c>
      <c r="E38" s="71">
        <v>1.0613705</v>
      </c>
      <c r="F38" s="71">
        <v>1.0874280999999999</v>
      </c>
      <c r="G38" s="71">
        <v>1.0997579</v>
      </c>
      <c r="L38" s="71"/>
      <c r="M38" s="71"/>
      <c r="N38" s="71"/>
      <c r="O38" s="71"/>
      <c r="P38" s="71"/>
      <c r="Q38" s="71"/>
      <c r="R38" s="70"/>
    </row>
    <row r="39" spans="1:18">
      <c r="A39" s="10"/>
      <c r="B39" s="71"/>
      <c r="C39" s="71"/>
      <c r="D39" s="72">
        <v>43927</v>
      </c>
      <c r="E39" s="71">
        <v>1.0492914</v>
      </c>
      <c r="F39" s="71">
        <v>1.0740019000000001</v>
      </c>
      <c r="G39" s="71">
        <v>1.0874512999999999</v>
      </c>
      <c r="L39" s="71"/>
      <c r="M39" s="71"/>
      <c r="N39" s="71"/>
      <c r="O39" s="71"/>
      <c r="P39" s="71"/>
      <c r="Q39" s="71"/>
      <c r="R39" s="70"/>
    </row>
    <row r="40" spans="1:18">
      <c r="A40" s="10"/>
      <c r="B40" s="71"/>
      <c r="C40" s="71"/>
      <c r="D40" s="72">
        <v>43928</v>
      </c>
      <c r="E40" s="71">
        <v>1.0376542</v>
      </c>
      <c r="F40" s="71">
        <v>1.059733</v>
      </c>
      <c r="G40" s="71">
        <v>1.0726556</v>
      </c>
      <c r="L40" s="71"/>
      <c r="M40" s="71"/>
      <c r="N40" s="71"/>
      <c r="O40" s="71"/>
      <c r="P40" s="71"/>
      <c r="Q40" s="71"/>
      <c r="R40" s="70"/>
    </row>
    <row r="41" spans="1:18">
      <c r="A41" s="10"/>
      <c r="B41" s="71"/>
      <c r="C41" s="71"/>
      <c r="D41" s="72">
        <v>43929</v>
      </c>
      <c r="E41" s="71">
        <v>1.0228714000000001</v>
      </c>
      <c r="F41" s="71">
        <v>1.0414753000000001</v>
      </c>
      <c r="G41" s="71">
        <v>1.0553359</v>
      </c>
      <c r="L41" s="71"/>
      <c r="M41" s="71"/>
      <c r="N41" s="71"/>
      <c r="O41" s="71"/>
      <c r="P41" s="71"/>
      <c r="Q41" s="71"/>
      <c r="R41" s="70"/>
    </row>
    <row r="42" spans="1:18">
      <c r="A42" s="10"/>
      <c r="B42" s="71"/>
      <c r="C42" s="71"/>
      <c r="D42" s="72">
        <v>43930</v>
      </c>
      <c r="E42" s="71">
        <v>1.0030600999999999</v>
      </c>
      <c r="F42" s="71">
        <v>1.0199377000000001</v>
      </c>
      <c r="G42" s="71">
        <v>1.0331986</v>
      </c>
      <c r="L42" s="71"/>
      <c r="M42" s="71"/>
      <c r="N42" s="71"/>
      <c r="O42" s="71"/>
      <c r="P42" s="71"/>
      <c r="Q42" s="71"/>
      <c r="R42" s="70"/>
    </row>
    <row r="43" spans="1:18">
      <c r="A43" s="10"/>
      <c r="B43" s="71"/>
      <c r="C43" s="71"/>
      <c r="D43" s="72">
        <v>43931</v>
      </c>
      <c r="E43" s="71">
        <v>0.98444719999999997</v>
      </c>
      <c r="F43" s="71">
        <v>0.99861029999999995</v>
      </c>
      <c r="G43" s="71">
        <v>1.0104880000000001</v>
      </c>
      <c r="L43" s="71"/>
      <c r="M43" s="71"/>
      <c r="N43" s="71"/>
      <c r="O43" s="71"/>
      <c r="P43" s="71"/>
      <c r="Q43" s="71"/>
      <c r="R43" s="70"/>
    </row>
    <row r="44" spans="1:18">
      <c r="A44" s="10"/>
      <c r="B44" s="71"/>
      <c r="C44" s="71"/>
      <c r="D44" s="72">
        <v>43932</v>
      </c>
      <c r="E44" s="71">
        <v>0.96975549999999999</v>
      </c>
      <c r="F44" s="71">
        <v>0.98398680000000005</v>
      </c>
      <c r="G44" s="71">
        <v>0.99392360000000002</v>
      </c>
      <c r="L44" s="71"/>
      <c r="M44" s="71"/>
      <c r="N44" s="71"/>
      <c r="O44" s="71"/>
      <c r="P44" s="71"/>
      <c r="Q44" s="71"/>
      <c r="R44" s="70"/>
    </row>
    <row r="45" spans="1:18">
      <c r="A45" s="10"/>
      <c r="B45" s="71"/>
      <c r="C45" s="71"/>
      <c r="D45" s="72">
        <v>43933</v>
      </c>
      <c r="E45" s="71">
        <v>0.96699179999999996</v>
      </c>
      <c r="F45" s="71">
        <v>0.97712169999999998</v>
      </c>
      <c r="G45" s="71">
        <v>0.988533</v>
      </c>
      <c r="L45" s="71"/>
      <c r="M45" s="71"/>
      <c r="N45" s="71"/>
      <c r="O45" s="71"/>
      <c r="P45" s="71"/>
      <c r="Q45" s="71"/>
      <c r="R45" s="70"/>
    </row>
    <row r="46" spans="1:18">
      <c r="A46" s="10"/>
      <c r="B46" s="71"/>
      <c r="C46" s="71"/>
      <c r="D46" s="72">
        <v>43934</v>
      </c>
      <c r="E46" s="71">
        <v>0.96965009999999996</v>
      </c>
      <c r="F46" s="71">
        <v>0.97830830000000002</v>
      </c>
      <c r="G46" s="71">
        <v>0.98968829999999997</v>
      </c>
      <c r="L46" s="71"/>
      <c r="M46" s="71"/>
      <c r="N46" s="71"/>
      <c r="O46" s="71"/>
      <c r="P46" s="71"/>
      <c r="Q46" s="71"/>
      <c r="R46" s="70"/>
    </row>
    <row r="47" spans="1:18">
      <c r="A47" s="10"/>
      <c r="B47" s="71"/>
      <c r="C47" s="71"/>
      <c r="D47" s="72">
        <v>43935</v>
      </c>
      <c r="E47" s="71">
        <v>0.97060809999999997</v>
      </c>
      <c r="F47" s="71">
        <v>0.97841049999999996</v>
      </c>
      <c r="G47" s="71">
        <v>0.98831670000000005</v>
      </c>
      <c r="L47" s="71"/>
      <c r="M47" s="71"/>
      <c r="N47" s="71"/>
      <c r="O47" s="71"/>
      <c r="P47" s="71"/>
      <c r="Q47" s="71"/>
      <c r="R47" s="70"/>
    </row>
    <row r="48" spans="1:18">
      <c r="A48" s="10"/>
      <c r="B48" s="71"/>
      <c r="C48" s="71"/>
      <c r="D48" s="72">
        <v>43936</v>
      </c>
      <c r="E48" s="71">
        <v>0.97012480000000001</v>
      </c>
      <c r="F48" s="71">
        <v>0.97707160000000004</v>
      </c>
      <c r="G48" s="71">
        <v>0.98642640000000004</v>
      </c>
      <c r="L48" s="71"/>
      <c r="M48" s="71"/>
      <c r="N48" s="71"/>
      <c r="O48" s="71"/>
      <c r="P48" s="71"/>
      <c r="Q48" s="71"/>
      <c r="R48" s="70"/>
    </row>
    <row r="49" spans="1:18">
      <c r="A49" s="10"/>
      <c r="B49" s="71"/>
      <c r="C49" s="71"/>
      <c r="D49" s="72">
        <v>43937</v>
      </c>
      <c r="E49" s="71">
        <v>0.96732499999999999</v>
      </c>
      <c r="F49" s="71">
        <v>0.97383310000000001</v>
      </c>
      <c r="G49" s="71">
        <v>0.9817515</v>
      </c>
      <c r="L49" s="71"/>
      <c r="M49" s="71"/>
      <c r="N49" s="71"/>
      <c r="O49" s="71"/>
      <c r="P49" s="71"/>
      <c r="Q49" s="71"/>
      <c r="R49" s="70"/>
    </row>
    <row r="50" spans="1:18">
      <c r="A50" s="10"/>
      <c r="B50" s="71"/>
      <c r="C50" s="71"/>
      <c r="D50" s="72">
        <v>43938</v>
      </c>
      <c r="E50" s="71">
        <v>0.96680790000000005</v>
      </c>
      <c r="F50" s="71">
        <v>0.97070400000000001</v>
      </c>
      <c r="G50" s="71">
        <v>0.9812246</v>
      </c>
      <c r="L50" s="71"/>
      <c r="M50" s="71"/>
      <c r="N50" s="71"/>
      <c r="O50" s="71"/>
      <c r="P50" s="71"/>
      <c r="Q50" s="71"/>
      <c r="R50" s="70"/>
    </row>
    <row r="51" spans="1:18">
      <c r="A51" s="10"/>
      <c r="B51" s="71"/>
      <c r="C51" s="71"/>
      <c r="D51" s="72">
        <v>43939</v>
      </c>
      <c r="E51" s="71">
        <v>0.96387730000000005</v>
      </c>
      <c r="F51" s="71">
        <v>0.96871490000000005</v>
      </c>
      <c r="G51" s="71">
        <v>0.97837079999999998</v>
      </c>
      <c r="L51" s="71"/>
      <c r="M51" s="71"/>
      <c r="N51" s="71"/>
      <c r="O51" s="71"/>
      <c r="P51" s="71"/>
      <c r="Q51" s="71"/>
      <c r="R51" s="70"/>
    </row>
    <row r="52" spans="1:18">
      <c r="A52" s="10"/>
      <c r="B52" s="71"/>
      <c r="C52" s="71"/>
      <c r="D52" s="72">
        <v>43940</v>
      </c>
      <c r="E52" s="71">
        <v>0.96354430000000002</v>
      </c>
      <c r="F52" s="71">
        <v>0.96950020000000003</v>
      </c>
      <c r="G52" s="71">
        <v>0.9781434</v>
      </c>
      <c r="L52" s="71"/>
      <c r="M52" s="71"/>
      <c r="N52" s="71"/>
      <c r="O52" s="71"/>
      <c r="P52" s="71"/>
      <c r="Q52" s="71"/>
      <c r="R52" s="70"/>
    </row>
    <row r="53" spans="1:18">
      <c r="A53" s="10"/>
      <c r="B53" s="71"/>
      <c r="C53" s="71"/>
      <c r="D53" s="72">
        <v>43941</v>
      </c>
      <c r="E53" s="71">
        <v>0.96499089999999998</v>
      </c>
      <c r="F53" s="71">
        <v>0.97291450000000002</v>
      </c>
      <c r="G53" s="71">
        <v>0.97992659999999998</v>
      </c>
      <c r="L53" s="71"/>
      <c r="M53" s="71"/>
      <c r="N53" s="71"/>
      <c r="O53" s="71"/>
      <c r="P53" s="71"/>
      <c r="Q53" s="71"/>
      <c r="R53" s="70"/>
    </row>
    <row r="54" spans="1:18">
      <c r="A54" s="10"/>
      <c r="B54" s="71"/>
      <c r="C54" s="71"/>
      <c r="D54" s="72">
        <v>43942</v>
      </c>
      <c r="E54" s="71">
        <v>0.96795790000000004</v>
      </c>
      <c r="F54" s="71">
        <v>0.97780849999999997</v>
      </c>
      <c r="G54" s="71">
        <v>0.98315940000000002</v>
      </c>
      <c r="L54" s="71"/>
      <c r="M54" s="71"/>
      <c r="N54" s="71"/>
      <c r="O54" s="71"/>
      <c r="P54" s="71"/>
      <c r="Q54" s="71"/>
      <c r="R54" s="70"/>
    </row>
    <row r="55" spans="1:18">
      <c r="A55" s="10"/>
      <c r="B55" s="71"/>
      <c r="C55" s="71"/>
      <c r="D55" s="72">
        <v>43943</v>
      </c>
      <c r="E55" s="71">
        <v>0.97045300000000001</v>
      </c>
      <c r="F55" s="71">
        <v>0.98218850000000002</v>
      </c>
      <c r="G55" s="71">
        <v>0.98689170000000004</v>
      </c>
      <c r="L55" s="71"/>
      <c r="M55" s="71"/>
      <c r="N55" s="71"/>
      <c r="O55" s="71"/>
      <c r="P55" s="71"/>
      <c r="Q55" s="71"/>
      <c r="R55" s="70"/>
    </row>
    <row r="56" spans="1:18">
      <c r="A56" s="10"/>
      <c r="B56" s="71"/>
      <c r="C56" s="71"/>
      <c r="D56" s="72">
        <v>43944</v>
      </c>
      <c r="E56" s="71">
        <v>0.97278920000000002</v>
      </c>
      <c r="F56" s="71">
        <v>0.98396890000000004</v>
      </c>
      <c r="G56" s="71">
        <v>0.98854730000000002</v>
      </c>
      <c r="L56" s="71"/>
      <c r="M56" s="71"/>
      <c r="N56" s="71"/>
      <c r="O56" s="71"/>
      <c r="P56" s="71"/>
      <c r="Q56" s="71"/>
      <c r="R56" s="70"/>
    </row>
    <row r="57" spans="1:18">
      <c r="A57" s="10"/>
      <c r="B57" s="71"/>
      <c r="C57" s="71"/>
      <c r="D57" s="72">
        <v>43945</v>
      </c>
      <c r="E57" s="71">
        <v>0.97598560000000001</v>
      </c>
      <c r="F57" s="71">
        <v>0.98595169999999999</v>
      </c>
      <c r="G57" s="71">
        <v>0.99260760000000003</v>
      </c>
      <c r="L57" s="71"/>
      <c r="M57" s="71"/>
      <c r="N57" s="71"/>
      <c r="O57" s="71"/>
      <c r="P57" s="71"/>
      <c r="Q57" s="71"/>
      <c r="R57" s="70"/>
    </row>
    <row r="58" spans="1:18">
      <c r="A58" s="10"/>
      <c r="B58" s="71"/>
      <c r="C58" s="71"/>
      <c r="D58" s="72">
        <v>43946</v>
      </c>
      <c r="E58" s="71">
        <v>0.97924259999999996</v>
      </c>
      <c r="F58" s="71">
        <v>0.98740950000000005</v>
      </c>
      <c r="G58" s="71">
        <v>0.99520779999999998</v>
      </c>
      <c r="L58" s="71"/>
      <c r="M58" s="71"/>
      <c r="N58" s="71"/>
      <c r="O58" s="71"/>
      <c r="P58" s="71"/>
      <c r="Q58" s="71"/>
      <c r="R58" s="70"/>
    </row>
    <row r="59" spans="1:18">
      <c r="A59" s="10"/>
      <c r="B59" s="71"/>
      <c r="C59" s="71"/>
      <c r="D59" s="72">
        <v>43947</v>
      </c>
      <c r="E59" s="71">
        <v>0.97919979999999995</v>
      </c>
      <c r="F59" s="71">
        <v>0.98858369999999995</v>
      </c>
      <c r="G59" s="71">
        <v>0.99593180000000003</v>
      </c>
      <c r="L59" s="71"/>
      <c r="M59" s="71"/>
      <c r="N59" s="71"/>
      <c r="O59" s="71"/>
      <c r="P59" s="71"/>
      <c r="Q59" s="71"/>
      <c r="R59" s="70"/>
    </row>
    <row r="60" spans="1:18">
      <c r="A60" s="10"/>
      <c r="B60" s="71"/>
      <c r="C60" s="71"/>
      <c r="D60" s="72">
        <v>43948</v>
      </c>
      <c r="E60" s="71">
        <v>0.97938320000000001</v>
      </c>
      <c r="F60" s="71">
        <v>0.98714500000000005</v>
      </c>
      <c r="G60" s="71">
        <v>0.99801960000000001</v>
      </c>
      <c r="L60" s="71"/>
      <c r="M60" s="71"/>
      <c r="N60" s="71"/>
      <c r="O60" s="71"/>
      <c r="P60" s="71"/>
      <c r="Q60" s="71"/>
      <c r="R60" s="70"/>
    </row>
    <row r="61" spans="1:18">
      <c r="A61" s="10"/>
      <c r="B61" s="71"/>
      <c r="C61" s="71"/>
      <c r="D61" s="72">
        <v>43949</v>
      </c>
      <c r="E61" s="71">
        <v>0.97455290000000006</v>
      </c>
      <c r="F61" s="71">
        <v>0.98113490000000003</v>
      </c>
      <c r="G61" s="71">
        <v>0.99452030000000002</v>
      </c>
      <c r="L61" s="71"/>
      <c r="M61" s="71"/>
      <c r="N61" s="71"/>
      <c r="O61" s="71"/>
      <c r="P61" s="71"/>
      <c r="Q61" s="71"/>
      <c r="R61" s="70"/>
    </row>
    <row r="62" spans="1:18">
      <c r="A62" s="10"/>
      <c r="B62" s="71"/>
      <c r="C62" s="71"/>
      <c r="D62" s="72">
        <v>43950</v>
      </c>
      <c r="E62" s="71">
        <v>0.95952599999999999</v>
      </c>
      <c r="F62" s="71">
        <v>0.96969989999999995</v>
      </c>
      <c r="G62" s="71">
        <v>0.985012</v>
      </c>
      <c r="L62" s="71"/>
      <c r="M62" s="71"/>
      <c r="N62" s="71"/>
      <c r="O62" s="71"/>
      <c r="P62" s="71"/>
      <c r="Q62" s="71"/>
      <c r="R62" s="70"/>
    </row>
    <row r="63" spans="1:18">
      <c r="A63" s="10"/>
      <c r="B63" s="71"/>
      <c r="C63" s="71"/>
      <c r="D63" s="72">
        <v>43951</v>
      </c>
      <c r="E63" s="71">
        <v>0.94284230000000002</v>
      </c>
      <c r="F63" s="71">
        <v>0.95291309999999996</v>
      </c>
      <c r="G63" s="71">
        <v>0.97102169999999999</v>
      </c>
      <c r="L63" s="71"/>
      <c r="M63" s="71"/>
      <c r="N63" s="71"/>
      <c r="O63" s="71"/>
      <c r="P63" s="71"/>
      <c r="Q63" s="71"/>
      <c r="R63" s="70"/>
    </row>
    <row r="64" spans="1:18">
      <c r="A64" s="10"/>
      <c r="B64" s="71"/>
      <c r="C64" s="71"/>
      <c r="D64" s="72">
        <v>43952</v>
      </c>
      <c r="E64" s="71">
        <v>0.92314229999999997</v>
      </c>
      <c r="F64" s="71">
        <v>0.93685909999999994</v>
      </c>
      <c r="G64" s="71">
        <v>0.94856580000000001</v>
      </c>
      <c r="L64" s="71"/>
      <c r="M64" s="71"/>
      <c r="N64" s="71"/>
      <c r="O64" s="71"/>
      <c r="P64" s="71"/>
      <c r="Q64" s="71"/>
      <c r="R64" s="70"/>
    </row>
    <row r="65" spans="1:18">
      <c r="A65" s="10"/>
      <c r="B65" s="71"/>
      <c r="C65" s="71"/>
      <c r="D65" s="72">
        <v>43953</v>
      </c>
      <c r="E65" s="71">
        <v>0.91242900000000005</v>
      </c>
      <c r="F65" s="71">
        <v>0.92464389999999996</v>
      </c>
      <c r="G65" s="71">
        <v>0.93784820000000002</v>
      </c>
      <c r="L65" s="71"/>
      <c r="M65" s="71"/>
      <c r="N65" s="71"/>
      <c r="O65" s="71"/>
      <c r="P65" s="71"/>
      <c r="Q65" s="71"/>
      <c r="R65" s="70"/>
    </row>
    <row r="66" spans="1:18">
      <c r="A66" s="10"/>
      <c r="B66" s="71"/>
      <c r="C66" s="71"/>
      <c r="D66" s="72">
        <v>43954</v>
      </c>
      <c r="E66" s="71">
        <v>0.89985389999999998</v>
      </c>
      <c r="F66" s="71">
        <v>0.91421929999999996</v>
      </c>
      <c r="G66" s="71">
        <v>0.92702620000000002</v>
      </c>
      <c r="L66" s="71"/>
      <c r="M66" s="71"/>
      <c r="N66" s="71"/>
      <c r="O66" s="71"/>
      <c r="P66" s="71"/>
      <c r="Q66" s="71"/>
      <c r="R66" s="70"/>
    </row>
    <row r="67" spans="1:18">
      <c r="A67" s="10"/>
      <c r="B67" s="71"/>
      <c r="C67" s="71"/>
      <c r="D67" s="72">
        <v>43955</v>
      </c>
      <c r="E67" s="71">
        <v>0.8872023</v>
      </c>
      <c r="F67" s="71">
        <v>0.89921340000000005</v>
      </c>
      <c r="G67" s="71">
        <v>0.91571910000000001</v>
      </c>
      <c r="L67" s="71"/>
      <c r="M67" s="71"/>
      <c r="N67" s="71"/>
      <c r="O67" s="71"/>
      <c r="P67" s="71"/>
      <c r="Q67" s="71"/>
      <c r="R67" s="70"/>
    </row>
    <row r="68" spans="1:18">
      <c r="A68" s="10"/>
      <c r="B68" s="71"/>
      <c r="C68" s="71"/>
      <c r="D68" s="72">
        <v>43956</v>
      </c>
      <c r="E68" s="71">
        <v>0.87028300000000003</v>
      </c>
      <c r="F68" s="71">
        <v>0.88101430000000003</v>
      </c>
      <c r="G68" s="71">
        <v>0.89927230000000002</v>
      </c>
      <c r="L68" s="71"/>
      <c r="M68" s="71"/>
      <c r="N68" s="71"/>
      <c r="O68" s="71"/>
      <c r="P68" s="71"/>
      <c r="Q68" s="71"/>
      <c r="R68" s="70"/>
    </row>
    <row r="69" spans="1:18">
      <c r="A69" s="10"/>
      <c r="B69" s="71"/>
      <c r="C69" s="71"/>
      <c r="D69" s="72">
        <v>43957</v>
      </c>
      <c r="E69" s="71">
        <v>0.84489919999999996</v>
      </c>
      <c r="F69" s="71">
        <v>0.86133959999999998</v>
      </c>
      <c r="G69" s="71">
        <v>0.87511170000000005</v>
      </c>
      <c r="L69" s="71"/>
      <c r="M69" s="71"/>
      <c r="N69" s="71"/>
      <c r="O69" s="71"/>
      <c r="P69" s="71"/>
      <c r="Q69" s="71"/>
      <c r="R69" s="70"/>
    </row>
    <row r="70" spans="1:18">
      <c r="A70" s="10"/>
      <c r="B70" s="71"/>
      <c r="C70" s="71"/>
      <c r="D70" s="72">
        <v>43958</v>
      </c>
      <c r="E70" s="71">
        <v>0.83109010000000005</v>
      </c>
      <c r="F70" s="71">
        <v>0.84716449999999999</v>
      </c>
      <c r="G70" s="71">
        <v>0.86125750000000001</v>
      </c>
      <c r="L70" s="71"/>
      <c r="M70" s="71"/>
      <c r="N70" s="71"/>
      <c r="O70" s="71"/>
      <c r="P70" s="71"/>
      <c r="Q70" s="71"/>
      <c r="R70" s="70"/>
    </row>
    <row r="71" spans="1:18">
      <c r="A71" s="10"/>
      <c r="B71" s="71"/>
      <c r="C71" s="71"/>
      <c r="D71" s="72">
        <v>43959</v>
      </c>
      <c r="E71" s="71">
        <v>0.82747820000000005</v>
      </c>
      <c r="F71" s="71">
        <v>0.84196970000000004</v>
      </c>
      <c r="G71" s="71">
        <v>0.85895339999999998</v>
      </c>
      <c r="L71" s="71"/>
      <c r="M71" s="71"/>
      <c r="N71" s="71"/>
      <c r="O71" s="71"/>
      <c r="P71" s="71"/>
      <c r="Q71" s="71"/>
      <c r="R71" s="70"/>
    </row>
    <row r="72" spans="1:18">
      <c r="A72" s="10"/>
      <c r="B72" s="71"/>
      <c r="C72" s="71"/>
      <c r="D72" s="72">
        <v>43960</v>
      </c>
      <c r="E72" s="71">
        <v>0.82379849999999999</v>
      </c>
      <c r="F72" s="71">
        <v>0.84117189999999997</v>
      </c>
      <c r="G72" s="71">
        <v>0.85659070000000004</v>
      </c>
      <c r="L72" s="71"/>
      <c r="M72" s="71"/>
      <c r="N72" s="71"/>
      <c r="O72" s="71"/>
      <c r="P72" s="71"/>
      <c r="Q72" s="71"/>
      <c r="R72" s="70"/>
    </row>
    <row r="73" spans="1:18">
      <c r="A73" s="10"/>
      <c r="B73" s="71"/>
      <c r="C73" s="71"/>
      <c r="D73" s="72">
        <v>43961</v>
      </c>
      <c r="E73" s="71">
        <v>0.82491559999999997</v>
      </c>
      <c r="F73" s="71">
        <v>0.84134450000000005</v>
      </c>
      <c r="G73" s="71">
        <v>0.85703609999999997</v>
      </c>
      <c r="L73" s="71"/>
      <c r="M73" s="71"/>
      <c r="N73" s="71"/>
      <c r="O73" s="71"/>
      <c r="P73" s="71"/>
      <c r="Q73" s="71"/>
      <c r="R73" s="70"/>
    </row>
    <row r="74" spans="1:18">
      <c r="A74" s="10"/>
      <c r="B74" s="71"/>
      <c r="C74" s="71"/>
      <c r="D74" s="72">
        <v>43962</v>
      </c>
      <c r="E74" s="71">
        <v>0.82498249999999995</v>
      </c>
      <c r="F74" s="71">
        <v>0.8412269</v>
      </c>
      <c r="G74" s="71">
        <v>0.85682360000000002</v>
      </c>
      <c r="L74" s="71"/>
      <c r="M74" s="71"/>
      <c r="N74" s="71"/>
      <c r="O74" s="71"/>
      <c r="P74" s="71"/>
      <c r="Q74" s="71"/>
      <c r="R74" s="70"/>
    </row>
    <row r="75" spans="1:18">
      <c r="A75" s="10"/>
      <c r="B75" s="71"/>
      <c r="C75" s="71"/>
      <c r="D75" s="72">
        <v>43963</v>
      </c>
      <c r="E75" s="71">
        <v>0.82441379999999997</v>
      </c>
      <c r="F75" s="71">
        <v>0.84183129999999995</v>
      </c>
      <c r="G75" s="71">
        <v>0.85705310000000001</v>
      </c>
      <c r="L75" s="71"/>
      <c r="M75" s="71"/>
      <c r="N75" s="71"/>
      <c r="O75" s="71"/>
      <c r="P75" s="71"/>
      <c r="Q75" s="71"/>
      <c r="R75" s="70"/>
    </row>
    <row r="76" spans="1:18">
      <c r="A76" s="10"/>
      <c r="B76" s="71"/>
      <c r="C76" s="71"/>
      <c r="D76" s="72">
        <v>43964</v>
      </c>
      <c r="E76" s="71">
        <v>0.8246869</v>
      </c>
      <c r="F76" s="71">
        <v>0.84182880000000004</v>
      </c>
      <c r="G76" s="71">
        <v>0.8583461</v>
      </c>
      <c r="L76" s="71"/>
      <c r="M76" s="71"/>
      <c r="N76" s="71"/>
      <c r="O76" s="71"/>
      <c r="P76" s="71"/>
      <c r="Q76" s="71"/>
      <c r="R76" s="70"/>
    </row>
    <row r="77" spans="1:18">
      <c r="A77" s="10"/>
      <c r="B77" s="71"/>
      <c r="C77" s="71"/>
      <c r="D77" s="72">
        <v>43965</v>
      </c>
      <c r="E77" s="71">
        <v>0.82513550000000002</v>
      </c>
      <c r="F77" s="71">
        <v>0.84123360000000003</v>
      </c>
      <c r="G77" s="71">
        <v>0.85908229999999997</v>
      </c>
      <c r="L77" s="71"/>
      <c r="M77" s="71"/>
      <c r="N77" s="71"/>
      <c r="O77" s="71"/>
      <c r="P77" s="71"/>
      <c r="Q77" s="71"/>
      <c r="R77" s="70"/>
    </row>
    <row r="78" spans="1:18">
      <c r="A78" s="10"/>
      <c r="B78" s="71"/>
      <c r="C78" s="71"/>
      <c r="D78" s="72">
        <v>43966</v>
      </c>
      <c r="E78" s="71">
        <v>0.82705910000000005</v>
      </c>
      <c r="F78" s="71">
        <v>0.8422965</v>
      </c>
      <c r="G78" s="71">
        <v>0.86324460000000003</v>
      </c>
      <c r="L78" s="71"/>
      <c r="M78" s="71"/>
      <c r="N78" s="71"/>
      <c r="O78" s="71"/>
      <c r="P78" s="71"/>
      <c r="Q78" s="71"/>
      <c r="R78" s="70"/>
    </row>
    <row r="79" spans="1:18">
      <c r="A79" s="10"/>
      <c r="B79" s="71"/>
      <c r="C79" s="71"/>
      <c r="D79" s="72">
        <v>43967</v>
      </c>
      <c r="E79" s="71">
        <v>0.82833489999999999</v>
      </c>
      <c r="F79" s="71">
        <v>0.84732850000000004</v>
      </c>
      <c r="G79" s="71">
        <v>0.86674960000000001</v>
      </c>
      <c r="L79" s="71"/>
      <c r="M79" s="71"/>
      <c r="N79" s="71"/>
      <c r="O79" s="71"/>
      <c r="P79" s="71"/>
      <c r="Q79" s="71"/>
      <c r="R79" s="70"/>
    </row>
    <row r="80" spans="1:18">
      <c r="A80" s="10"/>
      <c r="B80" s="71"/>
      <c r="C80" s="71"/>
      <c r="D80" s="72">
        <v>43968</v>
      </c>
      <c r="E80" s="71">
        <v>0.83436860000000002</v>
      </c>
      <c r="F80" s="71">
        <v>0.86017250000000001</v>
      </c>
      <c r="G80" s="71">
        <v>0.87734809999999996</v>
      </c>
      <c r="L80" s="71"/>
      <c r="M80" s="71"/>
      <c r="N80" s="71"/>
      <c r="O80" s="71"/>
      <c r="P80" s="71"/>
      <c r="Q80" s="71"/>
      <c r="R80" s="70"/>
    </row>
    <row r="81" spans="1:18">
      <c r="A81" s="10"/>
      <c r="B81" s="71"/>
      <c r="C81" s="71"/>
      <c r="D81" s="72">
        <v>43969</v>
      </c>
      <c r="E81" s="71">
        <v>0.85421829999999999</v>
      </c>
      <c r="F81" s="71">
        <v>0.88149580000000005</v>
      </c>
      <c r="G81" s="71">
        <v>0.89815970000000001</v>
      </c>
      <c r="L81" s="71"/>
      <c r="M81" s="71"/>
      <c r="N81" s="71"/>
      <c r="O81" s="71"/>
      <c r="P81" s="71"/>
      <c r="Q81" s="71"/>
      <c r="R81" s="70"/>
    </row>
    <row r="82" spans="1:18">
      <c r="A82" s="10"/>
      <c r="B82" s="71"/>
      <c r="C82" s="71"/>
      <c r="D82" s="72">
        <v>43970</v>
      </c>
      <c r="E82" s="71">
        <v>0.88139109999999998</v>
      </c>
      <c r="F82" s="71">
        <v>0.90389109999999995</v>
      </c>
      <c r="G82" s="71">
        <v>0.92581990000000003</v>
      </c>
      <c r="L82" s="71"/>
      <c r="M82" s="71"/>
      <c r="N82" s="71"/>
      <c r="O82" s="71"/>
      <c r="P82" s="71"/>
      <c r="Q82" s="71"/>
      <c r="R82" s="70"/>
    </row>
    <row r="83" spans="1:18">
      <c r="A83" s="10"/>
      <c r="B83" s="71"/>
      <c r="C83" s="71"/>
      <c r="D83" s="72">
        <v>43971</v>
      </c>
      <c r="E83" s="71">
        <v>0.89348039999999995</v>
      </c>
      <c r="F83" s="71">
        <v>0.91512859999999996</v>
      </c>
      <c r="G83" s="71">
        <v>0.9372895</v>
      </c>
      <c r="L83" s="71"/>
      <c r="M83" s="71"/>
      <c r="N83" s="71"/>
      <c r="O83" s="71"/>
      <c r="P83" s="71"/>
      <c r="Q83" s="71"/>
      <c r="R83" s="70"/>
    </row>
    <row r="84" spans="1:18">
      <c r="A84" s="10"/>
      <c r="B84" s="71"/>
      <c r="C84" s="71"/>
      <c r="D84" s="72">
        <v>43972</v>
      </c>
      <c r="E84" s="71">
        <v>0.88644129999999999</v>
      </c>
      <c r="F84" s="71">
        <v>0.90965119999999999</v>
      </c>
      <c r="G84" s="71">
        <v>0.92566979999999999</v>
      </c>
      <c r="L84" s="71"/>
      <c r="M84" s="71"/>
      <c r="N84" s="71"/>
      <c r="O84" s="71"/>
      <c r="P84" s="71"/>
      <c r="Q84" s="71"/>
      <c r="R84" s="70"/>
    </row>
    <row r="85" spans="1:18">
      <c r="A85" s="10"/>
      <c r="B85" s="71"/>
      <c r="C85" s="71"/>
      <c r="D85" s="72">
        <v>43973</v>
      </c>
      <c r="E85" s="71">
        <v>0.88196019999999997</v>
      </c>
      <c r="F85" s="71">
        <v>0.89875190000000005</v>
      </c>
      <c r="G85" s="71">
        <v>0.91875289999999998</v>
      </c>
      <c r="L85" s="71"/>
      <c r="M85" s="71"/>
      <c r="N85" s="71"/>
      <c r="O85" s="71"/>
      <c r="P85" s="71"/>
      <c r="Q85" s="71"/>
      <c r="R85" s="70"/>
    </row>
    <row r="86" spans="1:18">
      <c r="A86" s="10"/>
      <c r="B86" s="71"/>
      <c r="C86" s="71"/>
      <c r="D86" s="72">
        <v>43974</v>
      </c>
      <c r="E86" s="71">
        <v>0.87319800000000003</v>
      </c>
      <c r="F86" s="71">
        <v>0.88663899999999995</v>
      </c>
      <c r="G86" s="71">
        <v>0.90890269999999995</v>
      </c>
      <c r="L86" s="71"/>
      <c r="M86" s="71"/>
      <c r="N86" s="71"/>
      <c r="O86" s="71"/>
      <c r="P86" s="71"/>
      <c r="Q86" s="71"/>
      <c r="R86" s="70"/>
    </row>
    <row r="87" spans="1:18">
      <c r="A87" s="10"/>
      <c r="B87" s="71"/>
      <c r="C87" s="71"/>
      <c r="D87" s="72">
        <v>43975</v>
      </c>
      <c r="E87" s="71">
        <v>0.85869450000000003</v>
      </c>
      <c r="F87" s="71">
        <v>0.87345919999999999</v>
      </c>
      <c r="G87" s="71">
        <v>0.89532460000000003</v>
      </c>
      <c r="L87" s="71"/>
      <c r="M87" s="71"/>
      <c r="N87" s="71"/>
      <c r="O87" s="71"/>
      <c r="P87" s="71"/>
      <c r="Q87" s="71"/>
      <c r="R87" s="70"/>
    </row>
    <row r="88" spans="1:18">
      <c r="A88" s="10"/>
      <c r="B88" s="71"/>
      <c r="C88" s="71"/>
      <c r="D88" s="72">
        <v>43976</v>
      </c>
      <c r="E88" s="71">
        <v>0.84334399999999998</v>
      </c>
      <c r="F88" s="71">
        <v>0.86233899999999997</v>
      </c>
      <c r="G88" s="71">
        <v>0.87932189999999999</v>
      </c>
      <c r="L88" s="71"/>
      <c r="M88" s="71"/>
      <c r="N88" s="71"/>
      <c r="O88" s="71"/>
      <c r="P88" s="71"/>
      <c r="Q88" s="71"/>
      <c r="R88" s="70"/>
    </row>
    <row r="89" spans="1:18">
      <c r="A89" s="10"/>
      <c r="B89" s="71"/>
      <c r="C89" s="71"/>
      <c r="D89" s="72">
        <v>43977</v>
      </c>
      <c r="E89" s="71">
        <v>0.83791519999999997</v>
      </c>
      <c r="F89" s="71">
        <v>0.85456410000000005</v>
      </c>
      <c r="G89" s="71">
        <v>0.87422449999999996</v>
      </c>
      <c r="L89" s="71"/>
      <c r="M89" s="71"/>
      <c r="N89" s="71"/>
      <c r="O89" s="71"/>
      <c r="P89" s="71"/>
      <c r="Q89" s="71"/>
      <c r="R89" s="70"/>
    </row>
    <row r="90" spans="1:18">
      <c r="A90" s="10"/>
      <c r="B90" s="71"/>
      <c r="C90" s="71"/>
      <c r="D90" s="72">
        <v>43978</v>
      </c>
      <c r="E90" s="71">
        <v>0.83692999999999995</v>
      </c>
      <c r="F90" s="71">
        <v>0.85373299999999996</v>
      </c>
      <c r="G90" s="71">
        <v>0.87205659999999996</v>
      </c>
      <c r="L90" s="71"/>
      <c r="M90" s="71"/>
      <c r="N90" s="71"/>
      <c r="O90" s="71"/>
      <c r="P90" s="71"/>
      <c r="Q90" s="71"/>
      <c r="R90" s="70"/>
    </row>
    <row r="91" spans="1:18">
      <c r="A91" s="10"/>
      <c r="B91" s="71"/>
      <c r="C91" s="71"/>
      <c r="D91" s="72">
        <v>43979</v>
      </c>
      <c r="E91" s="71">
        <v>0.84411829999999999</v>
      </c>
      <c r="F91" s="71">
        <v>0.85881580000000002</v>
      </c>
      <c r="G91" s="71">
        <v>0.87917999999999996</v>
      </c>
      <c r="L91" s="71"/>
      <c r="M91" s="71"/>
      <c r="N91" s="71"/>
      <c r="O91" s="71"/>
      <c r="P91" s="71"/>
      <c r="Q91" s="71"/>
      <c r="R91" s="70"/>
    </row>
    <row r="92" spans="1:18">
      <c r="A92" s="10"/>
      <c r="B92" s="71"/>
      <c r="C92" s="71"/>
      <c r="D92" s="72">
        <v>43980</v>
      </c>
      <c r="E92" s="71">
        <v>0.84572400000000003</v>
      </c>
      <c r="F92" s="71">
        <v>0.86384899999999998</v>
      </c>
      <c r="G92" s="71">
        <v>0.88226910000000003</v>
      </c>
      <c r="L92" s="71"/>
      <c r="M92" s="71"/>
      <c r="N92" s="71"/>
      <c r="O92" s="71"/>
      <c r="P92" s="71"/>
      <c r="Q92" s="71"/>
      <c r="R92" s="70"/>
    </row>
    <row r="93" spans="1:18">
      <c r="A93" s="10"/>
      <c r="B93" s="71"/>
      <c r="C93" s="71"/>
      <c r="D93" s="72">
        <v>43981</v>
      </c>
      <c r="E93" s="71">
        <v>0.84868529999999998</v>
      </c>
      <c r="F93" s="71">
        <v>0.86933579999999999</v>
      </c>
      <c r="G93" s="71">
        <v>0.88660530000000004</v>
      </c>
      <c r="L93" s="71"/>
      <c r="M93" s="71"/>
      <c r="N93" s="71"/>
      <c r="O93" s="71"/>
      <c r="P93" s="71"/>
      <c r="Q93" s="71"/>
      <c r="R93" s="70"/>
    </row>
    <row r="94" spans="1:18">
      <c r="A94" s="10"/>
      <c r="B94" s="71"/>
      <c r="C94" s="71"/>
      <c r="D94" s="72">
        <v>43982</v>
      </c>
      <c r="E94" s="71">
        <v>0.85926279999999999</v>
      </c>
      <c r="F94" s="71">
        <v>0.8749557</v>
      </c>
      <c r="G94" s="71">
        <v>0.89741740000000003</v>
      </c>
      <c r="L94" s="71"/>
      <c r="M94" s="71"/>
      <c r="N94" s="71"/>
      <c r="O94" s="71"/>
      <c r="P94" s="71"/>
      <c r="Q94" s="71"/>
      <c r="R94" s="70"/>
    </row>
    <row r="95" spans="1:18">
      <c r="A95" s="10"/>
      <c r="B95" s="71"/>
      <c r="C95" s="71"/>
      <c r="D95" s="72">
        <v>43983</v>
      </c>
      <c r="E95" s="71">
        <v>0.85715719999999995</v>
      </c>
      <c r="F95" s="71">
        <v>0.88079430000000003</v>
      </c>
      <c r="G95" s="71">
        <v>0.89681480000000002</v>
      </c>
      <c r="L95" s="71"/>
      <c r="M95" s="71"/>
      <c r="N95" s="71"/>
      <c r="O95" s="71"/>
      <c r="P95" s="71"/>
      <c r="Q95" s="71"/>
      <c r="R95" s="70"/>
    </row>
    <row r="96" spans="1:18">
      <c r="A96" s="10"/>
      <c r="B96" s="71"/>
      <c r="C96" s="71"/>
      <c r="D96" s="72">
        <v>43984</v>
      </c>
      <c r="E96" s="71">
        <v>0.86298710000000001</v>
      </c>
      <c r="F96" s="71">
        <v>0.88313710000000001</v>
      </c>
      <c r="G96" s="71">
        <v>0.9003352</v>
      </c>
      <c r="L96" s="71"/>
      <c r="M96" s="71"/>
      <c r="N96" s="71"/>
      <c r="O96" s="71"/>
      <c r="P96" s="71"/>
      <c r="Q96" s="71"/>
      <c r="R96" s="70"/>
    </row>
    <row r="97" spans="1:18">
      <c r="A97" s="10"/>
      <c r="B97" s="71"/>
      <c r="C97" s="71"/>
      <c r="D97" s="72">
        <v>43985</v>
      </c>
      <c r="E97" s="71">
        <v>0.86863760000000001</v>
      </c>
      <c r="F97" s="71">
        <v>0.88565039999999995</v>
      </c>
      <c r="G97" s="71">
        <v>0.90334499999999995</v>
      </c>
      <c r="L97" s="71"/>
      <c r="M97" s="71"/>
      <c r="N97" s="71"/>
      <c r="O97" s="71"/>
      <c r="P97" s="71"/>
      <c r="Q97" s="71"/>
      <c r="R97" s="70"/>
    </row>
    <row r="98" spans="1:18">
      <c r="A98" s="10"/>
      <c r="B98" s="71"/>
      <c r="C98" s="71"/>
      <c r="D98" s="72">
        <v>43986</v>
      </c>
      <c r="E98" s="71">
        <v>0.87070380000000003</v>
      </c>
      <c r="F98" s="71">
        <v>0.88802780000000003</v>
      </c>
      <c r="G98" s="71">
        <v>0.90641989999999995</v>
      </c>
      <c r="L98" s="71"/>
      <c r="M98" s="71"/>
      <c r="N98" s="71"/>
      <c r="O98" s="71"/>
      <c r="P98" s="71"/>
      <c r="Q98" s="71"/>
      <c r="R98" s="70"/>
    </row>
    <row r="99" spans="1:18">
      <c r="A99" s="10"/>
      <c r="B99" s="71"/>
      <c r="C99" s="71"/>
      <c r="D99" s="72">
        <v>43987</v>
      </c>
      <c r="E99" s="71">
        <v>0.87039230000000001</v>
      </c>
      <c r="F99" s="71">
        <v>0.89198290000000002</v>
      </c>
      <c r="G99" s="71">
        <v>0.90617840000000005</v>
      </c>
      <c r="L99" s="71"/>
      <c r="M99" s="71"/>
      <c r="N99" s="71"/>
      <c r="O99" s="71"/>
      <c r="P99" s="71"/>
      <c r="Q99" s="71"/>
      <c r="R99" s="70"/>
    </row>
    <row r="100" spans="1:18">
      <c r="A100" s="10"/>
      <c r="B100" s="71"/>
      <c r="C100" s="71"/>
      <c r="D100" s="72">
        <v>43988</v>
      </c>
      <c r="E100" s="71">
        <v>0.88026839999999995</v>
      </c>
      <c r="F100" s="71">
        <v>0.89918330000000002</v>
      </c>
      <c r="G100" s="71">
        <v>0.91476310000000005</v>
      </c>
      <c r="L100" s="71"/>
      <c r="M100" s="71"/>
      <c r="N100" s="71"/>
      <c r="O100" s="71"/>
      <c r="P100" s="71"/>
      <c r="Q100" s="71"/>
      <c r="R100" s="70"/>
    </row>
    <row r="101" spans="1:18">
      <c r="A101" s="10"/>
      <c r="B101" s="71"/>
      <c r="C101" s="71"/>
      <c r="D101" s="72">
        <v>43989</v>
      </c>
      <c r="E101" s="71">
        <v>0.88545399999999996</v>
      </c>
      <c r="F101" s="71">
        <v>0.90741369999999999</v>
      </c>
      <c r="G101" s="71">
        <v>0.92188170000000003</v>
      </c>
      <c r="L101" s="71"/>
      <c r="M101" s="71"/>
      <c r="N101" s="71"/>
      <c r="O101" s="71"/>
      <c r="P101" s="71"/>
      <c r="Q101" s="71"/>
      <c r="R101" s="70"/>
    </row>
    <row r="102" spans="1:18">
      <c r="A102" s="10"/>
      <c r="B102" s="71"/>
      <c r="C102" s="71"/>
      <c r="D102" s="72">
        <v>43990</v>
      </c>
      <c r="E102" s="71">
        <v>0.89030739999999997</v>
      </c>
      <c r="F102" s="71">
        <v>0.91459380000000001</v>
      </c>
      <c r="G102" s="71">
        <v>0.92713069999999997</v>
      </c>
      <c r="L102" s="71"/>
      <c r="M102" s="71"/>
      <c r="N102" s="71"/>
      <c r="O102" s="71"/>
      <c r="P102" s="71"/>
      <c r="Q102" s="71"/>
      <c r="R102" s="70"/>
    </row>
    <row r="103" spans="1:18">
      <c r="A103" s="10"/>
      <c r="B103" s="71"/>
      <c r="C103" s="71"/>
      <c r="D103" s="72">
        <v>43991</v>
      </c>
      <c r="E103" s="71">
        <v>0.89692260000000001</v>
      </c>
      <c r="F103" s="71">
        <v>0.91742380000000001</v>
      </c>
      <c r="G103" s="71">
        <v>0.93124600000000002</v>
      </c>
      <c r="L103" s="71"/>
      <c r="M103" s="71"/>
      <c r="N103" s="71"/>
      <c r="O103" s="71"/>
      <c r="P103" s="71"/>
      <c r="Q103" s="71"/>
      <c r="R103" s="70"/>
    </row>
    <row r="104" spans="1:18">
      <c r="A104" s="10"/>
      <c r="B104" s="71"/>
      <c r="C104" s="71"/>
      <c r="D104" s="72">
        <v>43992</v>
      </c>
      <c r="E104" s="71">
        <v>0.90302320000000003</v>
      </c>
      <c r="F104" s="71">
        <v>0.92155339999999997</v>
      </c>
      <c r="G104" s="71">
        <v>0.93727660000000002</v>
      </c>
      <c r="L104" s="71"/>
      <c r="M104" s="71"/>
      <c r="N104" s="71"/>
      <c r="O104" s="71"/>
      <c r="P104" s="71"/>
      <c r="Q104" s="71"/>
      <c r="R104" s="70"/>
    </row>
    <row r="105" spans="1:18">
      <c r="A105" s="10"/>
      <c r="B105" s="71"/>
      <c r="C105" s="71"/>
      <c r="D105" s="72">
        <v>43993</v>
      </c>
      <c r="E105" s="71">
        <v>0.90145240000000004</v>
      </c>
      <c r="F105" s="71">
        <v>0.92153600000000002</v>
      </c>
      <c r="G105" s="71">
        <v>0.93526739999999997</v>
      </c>
      <c r="L105" s="71"/>
      <c r="M105" s="71"/>
      <c r="N105" s="71"/>
      <c r="O105" s="71"/>
      <c r="P105" s="71"/>
      <c r="Q105" s="71"/>
      <c r="R105" s="70"/>
    </row>
    <row r="106" spans="1:18">
      <c r="A106" s="10"/>
      <c r="B106" s="71"/>
      <c r="C106" s="71"/>
      <c r="D106" s="72">
        <v>43994</v>
      </c>
      <c r="E106" s="71">
        <v>0.90157560000000003</v>
      </c>
      <c r="F106" s="71">
        <v>0.91807859999999997</v>
      </c>
      <c r="G106" s="71">
        <v>0.93330930000000001</v>
      </c>
      <c r="L106" s="71"/>
      <c r="M106" s="71"/>
      <c r="N106" s="71"/>
      <c r="O106" s="71"/>
      <c r="P106" s="71"/>
      <c r="Q106" s="71"/>
      <c r="R106" s="70"/>
    </row>
    <row r="107" spans="1:18">
      <c r="A107" s="10"/>
      <c r="B107" s="71"/>
      <c r="C107" s="71"/>
      <c r="D107" s="72">
        <v>43995</v>
      </c>
      <c r="E107" s="71">
        <v>0.90176719999999999</v>
      </c>
      <c r="F107" s="71">
        <v>0.91510970000000003</v>
      </c>
      <c r="G107" s="71">
        <v>0.93339220000000001</v>
      </c>
      <c r="L107" s="71"/>
      <c r="M107" s="71"/>
      <c r="N107" s="71"/>
      <c r="O107" s="71"/>
      <c r="P107" s="71"/>
      <c r="Q107" s="71"/>
      <c r="R107" s="70"/>
    </row>
    <row r="108" spans="1:18">
      <c r="A108" s="10"/>
      <c r="B108" s="71"/>
      <c r="C108" s="71"/>
      <c r="D108" s="72">
        <v>43996</v>
      </c>
      <c r="E108" s="71">
        <v>0.90091189999999999</v>
      </c>
      <c r="F108" s="71">
        <v>0.91351269999999996</v>
      </c>
      <c r="G108" s="71">
        <v>0.9331661</v>
      </c>
      <c r="L108" s="71"/>
      <c r="M108" s="71"/>
      <c r="N108" s="71"/>
      <c r="O108" s="71"/>
      <c r="P108" s="71"/>
      <c r="Q108" s="71"/>
      <c r="R108" s="70"/>
    </row>
    <row r="109" spans="1:18">
      <c r="A109" s="10"/>
      <c r="B109" s="71"/>
      <c r="C109" s="71"/>
      <c r="D109" s="72">
        <v>43997</v>
      </c>
      <c r="E109" s="71">
        <v>0.89523059999999999</v>
      </c>
      <c r="F109" s="71">
        <v>0.91024930000000004</v>
      </c>
      <c r="G109" s="71">
        <v>0.92794699999999997</v>
      </c>
      <c r="L109" s="71"/>
      <c r="M109" s="71"/>
      <c r="N109" s="71"/>
      <c r="O109" s="71"/>
      <c r="P109" s="71"/>
      <c r="Q109" s="71"/>
      <c r="R109" s="70"/>
    </row>
    <row r="110" spans="1:18">
      <c r="A110" s="10"/>
      <c r="B110" s="71"/>
      <c r="C110" s="71"/>
      <c r="D110" s="72">
        <v>43998</v>
      </c>
      <c r="E110" s="71">
        <v>0.89416359999999995</v>
      </c>
      <c r="F110" s="71">
        <v>0.90755819999999998</v>
      </c>
      <c r="G110" s="71">
        <v>0.92755889999999996</v>
      </c>
      <c r="L110" s="71"/>
      <c r="M110" s="71"/>
      <c r="N110" s="71"/>
      <c r="O110" s="71"/>
      <c r="P110" s="71"/>
      <c r="Q110" s="71"/>
      <c r="R110" s="70"/>
    </row>
    <row r="111" spans="1:18">
      <c r="A111" s="10"/>
      <c r="B111" s="71"/>
      <c r="C111" s="71"/>
      <c r="D111" s="72">
        <v>43999</v>
      </c>
      <c r="E111" s="71">
        <v>0.8900209</v>
      </c>
      <c r="F111" s="71">
        <v>0.90227120000000005</v>
      </c>
      <c r="G111" s="71">
        <v>0.92212309999999997</v>
      </c>
      <c r="L111" s="71"/>
      <c r="M111" s="71"/>
      <c r="N111" s="71"/>
      <c r="O111" s="71"/>
      <c r="P111" s="71"/>
      <c r="Q111" s="71"/>
      <c r="R111" s="70"/>
    </row>
    <row r="112" spans="1:18">
      <c r="A112" s="10"/>
      <c r="B112" s="71"/>
      <c r="C112" s="71"/>
      <c r="D112" s="72">
        <v>44000</v>
      </c>
      <c r="E112" s="71">
        <v>0.88285670000000005</v>
      </c>
      <c r="F112" s="71">
        <v>0.89442600000000005</v>
      </c>
      <c r="G112" s="71">
        <v>0.9163789</v>
      </c>
      <c r="L112" s="71"/>
      <c r="M112" s="71"/>
      <c r="N112" s="71"/>
      <c r="O112" s="71"/>
      <c r="P112" s="71"/>
      <c r="Q112" s="71"/>
      <c r="R112" s="70"/>
    </row>
    <row r="113" spans="1:18">
      <c r="A113" s="10"/>
      <c r="B113" s="71"/>
      <c r="C113" s="71"/>
      <c r="D113" s="72">
        <v>44001</v>
      </c>
      <c r="E113" s="71">
        <v>0.870699</v>
      </c>
      <c r="F113" s="71">
        <v>0.88763729999999996</v>
      </c>
      <c r="G113" s="71">
        <v>0.90639670000000006</v>
      </c>
      <c r="L113" s="71"/>
      <c r="M113" s="71"/>
      <c r="N113" s="71"/>
      <c r="O113" s="71"/>
      <c r="P113" s="71"/>
      <c r="Q113" s="71"/>
      <c r="R113" s="70"/>
    </row>
    <row r="114" spans="1:18">
      <c r="A114" s="10"/>
      <c r="B114" s="71"/>
      <c r="C114" s="71"/>
      <c r="D114" s="72">
        <v>44002</v>
      </c>
      <c r="E114" s="71">
        <v>0.8677781</v>
      </c>
      <c r="F114" s="71">
        <v>0.88198069999999995</v>
      </c>
      <c r="G114" s="71">
        <v>0.90471469999999998</v>
      </c>
      <c r="L114" s="71"/>
      <c r="M114" s="71"/>
      <c r="N114" s="71"/>
      <c r="O114" s="71"/>
      <c r="P114" s="71"/>
      <c r="Q114" s="71"/>
      <c r="R114" s="70"/>
    </row>
    <row r="115" spans="1:18">
      <c r="A115" s="10"/>
      <c r="B115" s="71"/>
      <c r="C115" s="71"/>
      <c r="D115" s="72">
        <v>44003</v>
      </c>
      <c r="E115" s="71">
        <v>0.86537710000000001</v>
      </c>
      <c r="F115" s="71">
        <v>0.87935039999999998</v>
      </c>
      <c r="G115" s="71">
        <v>0.90113710000000002</v>
      </c>
      <c r="L115" s="71"/>
      <c r="M115" s="71"/>
      <c r="N115" s="71"/>
      <c r="O115" s="71"/>
      <c r="P115" s="71"/>
      <c r="Q115" s="71"/>
      <c r="R115" s="70"/>
    </row>
    <row r="116" spans="1:18">
      <c r="A116" s="10"/>
      <c r="B116" s="71"/>
      <c r="C116" s="71"/>
      <c r="D116" s="72">
        <v>44004</v>
      </c>
      <c r="E116" s="71">
        <v>0.86023400000000005</v>
      </c>
      <c r="F116" s="71">
        <v>0.87845890000000004</v>
      </c>
      <c r="G116" s="71">
        <v>0.89733669999999999</v>
      </c>
      <c r="L116" s="71"/>
      <c r="M116" s="71"/>
      <c r="N116" s="71"/>
      <c r="O116" s="71"/>
      <c r="P116" s="71"/>
      <c r="Q116" s="71"/>
      <c r="R116" s="70"/>
    </row>
    <row r="117" spans="1:18">
      <c r="A117" s="10"/>
      <c r="B117" s="71"/>
      <c r="C117" s="71"/>
      <c r="D117" s="72">
        <v>44005</v>
      </c>
      <c r="E117" s="71">
        <v>0.85772870000000001</v>
      </c>
      <c r="F117" s="71">
        <v>0.87576379999999998</v>
      </c>
      <c r="G117" s="71">
        <v>0.89648019999999995</v>
      </c>
      <c r="L117" s="71"/>
      <c r="M117" s="71"/>
      <c r="N117" s="71"/>
      <c r="O117" s="71"/>
      <c r="P117" s="71"/>
      <c r="Q117" s="71"/>
      <c r="R117" s="70"/>
    </row>
    <row r="118" spans="1:18">
      <c r="A118" s="10"/>
      <c r="B118" s="71"/>
      <c r="C118" s="71"/>
      <c r="D118" s="72">
        <v>44006</v>
      </c>
      <c r="E118" s="71">
        <v>0.85204259999999998</v>
      </c>
      <c r="F118" s="71">
        <v>0.86859489999999995</v>
      </c>
      <c r="G118" s="71">
        <v>0.89117460000000004</v>
      </c>
      <c r="L118" s="71"/>
      <c r="M118" s="71"/>
      <c r="N118" s="71"/>
      <c r="O118" s="71"/>
      <c r="P118" s="71"/>
      <c r="Q118" s="71"/>
      <c r="R118" s="70"/>
    </row>
    <row r="119" spans="1:18">
      <c r="A119" s="10"/>
      <c r="B119" s="71"/>
      <c r="C119" s="71"/>
      <c r="D119" s="72">
        <v>44007</v>
      </c>
      <c r="E119" s="71">
        <v>0.83828939999999996</v>
      </c>
      <c r="F119" s="71">
        <v>0.85400489999999996</v>
      </c>
      <c r="G119" s="71">
        <v>0.88383789999999995</v>
      </c>
      <c r="L119" s="71"/>
      <c r="M119" s="71"/>
      <c r="N119" s="71"/>
      <c r="O119" s="71"/>
      <c r="P119" s="71"/>
      <c r="Q119" s="71"/>
      <c r="R119" s="70"/>
    </row>
    <row r="120" spans="1:18">
      <c r="A120" s="73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89E9-4356-E74E-96BF-D2356235718B}">
  <dimension ref="A1:R105"/>
  <sheetViews>
    <sheetView topLeftCell="A77" workbookViewId="0">
      <selection activeCell="E3" sqref="E3:G104"/>
    </sheetView>
  </sheetViews>
  <sheetFormatPr baseColWidth="10" defaultRowHeight="16"/>
  <cols>
    <col min="4" max="4" width="11.83203125" bestFit="1" customWidth="1"/>
  </cols>
  <sheetData>
    <row r="1" spans="1:18">
      <c r="A1" s="10"/>
      <c r="B1" s="10"/>
      <c r="C1" s="10"/>
      <c r="D1" s="10" t="s">
        <v>999</v>
      </c>
      <c r="E1" s="10" t="s">
        <v>60</v>
      </c>
      <c r="F1" s="10" t="s">
        <v>59</v>
      </c>
      <c r="G1" s="10" t="s">
        <v>58</v>
      </c>
      <c r="L1" s="10"/>
      <c r="M1" s="10"/>
      <c r="N1" s="10"/>
      <c r="O1" s="10"/>
      <c r="P1" s="10"/>
      <c r="Q1" s="10"/>
      <c r="R1" s="10"/>
    </row>
    <row r="2" spans="1:18">
      <c r="A2" s="10"/>
      <c r="B2" s="10"/>
      <c r="C2" s="10"/>
      <c r="D2" s="10"/>
      <c r="E2" s="10"/>
      <c r="F2" s="10"/>
      <c r="G2" s="10"/>
      <c r="L2" s="10"/>
      <c r="M2" s="10"/>
      <c r="N2" s="10"/>
      <c r="O2" s="10"/>
      <c r="P2" s="10"/>
      <c r="Q2" s="10"/>
      <c r="R2" s="10"/>
    </row>
    <row r="3" spans="1:18">
      <c r="A3" s="10"/>
      <c r="B3" s="71"/>
      <c r="C3" s="71"/>
      <c r="D3" s="72">
        <v>43901</v>
      </c>
      <c r="E3" s="71">
        <v>1.4353141</v>
      </c>
      <c r="F3" s="71">
        <v>1.6419394</v>
      </c>
      <c r="G3" s="71">
        <v>1.7773501</v>
      </c>
      <c r="L3" s="71"/>
      <c r="M3" s="71"/>
      <c r="N3" s="71"/>
      <c r="O3" s="71"/>
      <c r="P3" s="71"/>
      <c r="Q3" s="71"/>
      <c r="R3" s="70"/>
    </row>
    <row r="4" spans="1:18">
      <c r="A4" s="10"/>
      <c r="B4" s="71"/>
      <c r="C4" s="71"/>
      <c r="D4" s="72">
        <v>43902</v>
      </c>
      <c r="E4" s="71">
        <v>1.4273005999999999</v>
      </c>
      <c r="F4" s="71">
        <v>1.6387634</v>
      </c>
      <c r="G4" s="71">
        <v>1.752963</v>
      </c>
      <c r="L4" s="71"/>
      <c r="M4" s="71"/>
      <c r="N4" s="71"/>
      <c r="O4" s="71"/>
      <c r="P4" s="71"/>
      <c r="Q4" s="71"/>
      <c r="R4" s="70"/>
    </row>
    <row r="5" spans="1:18">
      <c r="A5" s="10"/>
      <c r="B5" s="71"/>
      <c r="C5" s="71"/>
      <c r="D5" s="72">
        <v>43903</v>
      </c>
      <c r="E5" s="71">
        <v>1.4569776999999999</v>
      </c>
      <c r="F5" s="71">
        <v>1.6284978999999999</v>
      </c>
      <c r="G5" s="71">
        <v>1.7676533999999999</v>
      </c>
      <c r="L5" s="71"/>
      <c r="M5" s="71"/>
      <c r="N5" s="71"/>
      <c r="O5" s="71"/>
      <c r="P5" s="71"/>
      <c r="Q5" s="71"/>
      <c r="R5" s="70"/>
    </row>
    <row r="6" spans="1:18">
      <c r="A6" s="10"/>
      <c r="B6" s="71"/>
      <c r="C6" s="71"/>
      <c r="D6" s="72">
        <v>43904</v>
      </c>
      <c r="E6" s="71">
        <v>1.4339542999999999</v>
      </c>
      <c r="F6" s="71">
        <v>1.6157329</v>
      </c>
      <c r="G6" s="71">
        <v>1.7201405999999999</v>
      </c>
      <c r="L6" s="71"/>
      <c r="M6" s="71"/>
      <c r="N6" s="71"/>
      <c r="O6" s="71"/>
      <c r="P6" s="71"/>
      <c r="Q6" s="71"/>
      <c r="R6" s="70"/>
    </row>
    <row r="7" spans="1:18">
      <c r="A7" s="10"/>
      <c r="B7" s="71"/>
      <c r="C7" s="71"/>
      <c r="D7" s="72">
        <v>43905</v>
      </c>
      <c r="E7" s="71">
        <v>1.4212743999999999</v>
      </c>
      <c r="F7" s="71">
        <v>1.6043113</v>
      </c>
      <c r="G7" s="71">
        <v>1.7045904999999999</v>
      </c>
      <c r="L7" s="71"/>
      <c r="M7" s="71"/>
      <c r="N7" s="71"/>
      <c r="O7" s="71"/>
      <c r="P7" s="71"/>
      <c r="Q7" s="71"/>
      <c r="R7" s="70"/>
    </row>
    <row r="8" spans="1:18">
      <c r="A8" s="10"/>
      <c r="B8" s="71"/>
      <c r="C8" s="71"/>
      <c r="D8" s="72">
        <v>43906</v>
      </c>
      <c r="E8" s="71">
        <v>1.4020935999999999</v>
      </c>
      <c r="F8" s="71">
        <v>1.5825419000000001</v>
      </c>
      <c r="G8" s="71">
        <v>1.6621048</v>
      </c>
      <c r="L8" s="71"/>
      <c r="M8" s="71"/>
      <c r="N8" s="71"/>
      <c r="O8" s="71"/>
      <c r="P8" s="71"/>
      <c r="Q8" s="71"/>
      <c r="R8" s="70"/>
    </row>
    <row r="9" spans="1:18">
      <c r="A9" s="10"/>
      <c r="B9" s="71"/>
      <c r="C9" s="71"/>
      <c r="D9" s="72">
        <v>43907</v>
      </c>
      <c r="E9" s="71">
        <v>1.3961125000000001</v>
      </c>
      <c r="F9" s="71">
        <v>1.5502324999999999</v>
      </c>
      <c r="G9" s="71">
        <v>1.6433983000000001</v>
      </c>
      <c r="L9" s="71"/>
      <c r="M9" s="71"/>
      <c r="N9" s="71"/>
      <c r="O9" s="71"/>
      <c r="P9" s="71"/>
      <c r="Q9" s="71"/>
      <c r="R9" s="70"/>
    </row>
    <row r="10" spans="1:18">
      <c r="A10" s="10"/>
      <c r="B10" s="71"/>
      <c r="C10" s="71"/>
      <c r="D10" s="72">
        <v>43908</v>
      </c>
      <c r="E10" s="71">
        <v>1.3516492</v>
      </c>
      <c r="F10" s="71">
        <v>1.5158216</v>
      </c>
      <c r="G10" s="71">
        <v>1.5990892000000001</v>
      </c>
      <c r="L10" s="71"/>
      <c r="M10" s="71"/>
      <c r="N10" s="71"/>
      <c r="O10" s="71"/>
      <c r="P10" s="71"/>
      <c r="Q10" s="71"/>
      <c r="R10" s="70"/>
    </row>
    <row r="11" spans="1:18">
      <c r="A11" s="10"/>
      <c r="B11" s="71"/>
      <c r="C11" s="71"/>
      <c r="D11" s="72">
        <v>43909</v>
      </c>
      <c r="E11" s="71">
        <v>1.3365593</v>
      </c>
      <c r="F11" s="71">
        <v>1.4784519</v>
      </c>
      <c r="G11" s="71">
        <v>1.5661733</v>
      </c>
      <c r="L11" s="71"/>
      <c r="M11" s="71"/>
      <c r="N11" s="71"/>
      <c r="O11" s="71"/>
      <c r="P11" s="71"/>
      <c r="Q11" s="71"/>
      <c r="R11" s="70"/>
    </row>
    <row r="12" spans="1:18">
      <c r="A12" s="10"/>
      <c r="B12" s="71"/>
      <c r="C12" s="71"/>
      <c r="D12" s="72">
        <v>43910</v>
      </c>
      <c r="E12" s="71">
        <v>1.3163605</v>
      </c>
      <c r="F12" s="71">
        <v>1.4277796</v>
      </c>
      <c r="G12" s="71">
        <v>1.523266</v>
      </c>
      <c r="L12" s="71"/>
      <c r="M12" s="71"/>
      <c r="N12" s="71"/>
      <c r="O12" s="71"/>
      <c r="P12" s="71"/>
      <c r="Q12" s="71"/>
      <c r="R12" s="70"/>
    </row>
    <row r="13" spans="1:18">
      <c r="A13" s="10"/>
      <c r="B13" s="71"/>
      <c r="C13" s="71"/>
      <c r="D13" s="72">
        <v>43911</v>
      </c>
      <c r="E13" s="71">
        <v>1.2672000000000001</v>
      </c>
      <c r="F13" s="71">
        <v>1.3865977</v>
      </c>
      <c r="G13" s="71">
        <v>1.4696244999999999</v>
      </c>
      <c r="L13" s="71"/>
      <c r="M13" s="71"/>
      <c r="N13" s="71"/>
      <c r="O13" s="71"/>
      <c r="P13" s="71"/>
      <c r="Q13" s="71"/>
      <c r="R13" s="70"/>
    </row>
    <row r="14" spans="1:18">
      <c r="A14" s="10"/>
      <c r="B14" s="71"/>
      <c r="C14" s="71"/>
      <c r="D14" s="72">
        <v>43912</v>
      </c>
      <c r="E14" s="71">
        <v>1.268367</v>
      </c>
      <c r="F14" s="71">
        <v>1.3446863</v>
      </c>
      <c r="G14" s="71">
        <v>1.4572851</v>
      </c>
      <c r="L14" s="71"/>
      <c r="M14" s="71"/>
      <c r="N14" s="71"/>
      <c r="O14" s="71"/>
      <c r="P14" s="71"/>
      <c r="Q14" s="71"/>
      <c r="R14" s="70"/>
    </row>
    <row r="15" spans="1:18">
      <c r="A15" s="10"/>
      <c r="B15" s="71"/>
      <c r="C15" s="71"/>
      <c r="D15" s="72">
        <v>43913</v>
      </c>
      <c r="E15" s="71">
        <v>1.2109486</v>
      </c>
      <c r="F15" s="71">
        <v>1.2942095</v>
      </c>
      <c r="G15" s="71">
        <v>1.3851102</v>
      </c>
      <c r="L15" s="71"/>
      <c r="M15" s="71"/>
      <c r="N15" s="71"/>
      <c r="O15" s="71"/>
      <c r="P15" s="71"/>
      <c r="Q15" s="71"/>
      <c r="R15" s="70"/>
    </row>
    <row r="16" spans="1:18">
      <c r="A16" s="10"/>
      <c r="B16" s="71"/>
      <c r="C16" s="71"/>
      <c r="D16" s="72">
        <v>43914</v>
      </c>
      <c r="E16" s="71">
        <v>1.1802760999999999</v>
      </c>
      <c r="F16" s="71">
        <v>1.2541422</v>
      </c>
      <c r="G16" s="71">
        <v>1.3489943</v>
      </c>
      <c r="L16" s="71"/>
      <c r="M16" s="71"/>
      <c r="N16" s="71"/>
      <c r="O16" s="71"/>
      <c r="P16" s="71"/>
      <c r="Q16" s="71"/>
      <c r="R16" s="70"/>
    </row>
    <row r="17" spans="1:18">
      <c r="A17" s="10"/>
      <c r="B17" s="71"/>
      <c r="C17" s="71"/>
      <c r="D17" s="72">
        <v>43915</v>
      </c>
      <c r="E17" s="71">
        <v>1.1460756000000001</v>
      </c>
      <c r="F17" s="71">
        <v>1.2169418000000001</v>
      </c>
      <c r="G17" s="71">
        <v>1.300516</v>
      </c>
      <c r="L17" s="71"/>
      <c r="M17" s="71"/>
      <c r="N17" s="71"/>
      <c r="O17" s="71"/>
      <c r="P17" s="71"/>
      <c r="Q17" s="71"/>
      <c r="R17" s="70"/>
    </row>
    <row r="18" spans="1:18">
      <c r="A18" s="10"/>
      <c r="B18" s="71"/>
      <c r="C18" s="71"/>
      <c r="D18" s="72">
        <v>43916</v>
      </c>
      <c r="E18" s="71">
        <v>1.0993318999999999</v>
      </c>
      <c r="F18" s="71">
        <v>1.1843007999999999</v>
      </c>
      <c r="G18" s="71">
        <v>1.2460382000000001</v>
      </c>
      <c r="L18" s="71"/>
      <c r="M18" s="71"/>
      <c r="N18" s="71"/>
      <c r="O18" s="71"/>
      <c r="P18" s="71"/>
      <c r="Q18" s="71"/>
      <c r="R18" s="70"/>
    </row>
    <row r="19" spans="1:18">
      <c r="A19" s="10"/>
      <c r="B19" s="71"/>
      <c r="C19" s="71"/>
      <c r="D19" s="72">
        <v>43917</v>
      </c>
      <c r="E19" s="71">
        <v>1.0929133</v>
      </c>
      <c r="F19" s="71">
        <v>1.1565008999999999</v>
      </c>
      <c r="G19" s="71">
        <v>1.2273000999999999</v>
      </c>
      <c r="L19" s="71"/>
      <c r="M19" s="71"/>
      <c r="N19" s="71"/>
      <c r="O19" s="71"/>
      <c r="P19" s="71"/>
      <c r="Q19" s="71"/>
      <c r="R19" s="70"/>
    </row>
    <row r="20" spans="1:18">
      <c r="A20" s="10"/>
      <c r="B20" s="71"/>
      <c r="C20" s="71"/>
      <c r="D20" s="72">
        <v>43918</v>
      </c>
      <c r="E20" s="71">
        <v>1.067439</v>
      </c>
      <c r="F20" s="71">
        <v>1.1235472</v>
      </c>
      <c r="G20" s="71">
        <v>1.1917006999999999</v>
      </c>
      <c r="L20" s="71"/>
      <c r="M20" s="71"/>
      <c r="N20" s="71"/>
      <c r="O20" s="71"/>
      <c r="P20" s="71"/>
      <c r="Q20" s="71"/>
      <c r="R20" s="70"/>
    </row>
    <row r="21" spans="1:18">
      <c r="A21" s="10"/>
      <c r="B21" s="71"/>
      <c r="C21" s="71"/>
      <c r="D21" s="72">
        <v>43919</v>
      </c>
      <c r="E21" s="71">
        <v>1.0447728999999999</v>
      </c>
      <c r="F21" s="71">
        <v>1.0968602000000001</v>
      </c>
      <c r="G21" s="71">
        <v>1.1676819000000001</v>
      </c>
      <c r="L21" s="71"/>
      <c r="M21" s="71"/>
      <c r="N21" s="71"/>
      <c r="O21" s="71"/>
      <c r="P21" s="71"/>
      <c r="Q21" s="71"/>
      <c r="R21" s="70"/>
    </row>
    <row r="22" spans="1:18">
      <c r="A22" s="10"/>
      <c r="B22" s="71"/>
      <c r="C22" s="71"/>
      <c r="D22" s="72">
        <v>43920</v>
      </c>
      <c r="E22" s="71">
        <v>1.0169010000000001</v>
      </c>
      <c r="F22" s="71">
        <v>1.0757492</v>
      </c>
      <c r="G22" s="71">
        <v>1.1373181000000001</v>
      </c>
      <c r="L22" s="71"/>
      <c r="M22" s="71"/>
      <c r="N22" s="71"/>
      <c r="O22" s="71"/>
      <c r="P22" s="71"/>
      <c r="Q22" s="71"/>
      <c r="R22" s="70"/>
    </row>
    <row r="23" spans="1:18">
      <c r="A23" s="10"/>
      <c r="B23" s="71"/>
      <c r="C23" s="71"/>
      <c r="D23" s="72">
        <v>43921</v>
      </c>
      <c r="E23" s="71">
        <v>1.0215810999999999</v>
      </c>
      <c r="F23" s="71">
        <v>1.0585990999999999</v>
      </c>
      <c r="G23" s="71">
        <v>1.1307976</v>
      </c>
      <c r="L23" s="71"/>
      <c r="M23" s="71"/>
      <c r="N23" s="71"/>
      <c r="O23" s="71"/>
      <c r="P23" s="71"/>
      <c r="Q23" s="71"/>
      <c r="R23" s="70"/>
    </row>
    <row r="24" spans="1:18">
      <c r="A24" s="10"/>
      <c r="B24" s="71"/>
      <c r="C24" s="71"/>
      <c r="D24" s="72">
        <v>43922</v>
      </c>
      <c r="E24" s="71">
        <v>1.0026898</v>
      </c>
      <c r="F24" s="71">
        <v>1.045766</v>
      </c>
      <c r="G24" s="71">
        <v>1.1090873999999999</v>
      </c>
      <c r="L24" s="71"/>
      <c r="M24" s="71"/>
      <c r="N24" s="71"/>
      <c r="O24" s="71"/>
      <c r="P24" s="71"/>
      <c r="Q24" s="71"/>
      <c r="R24" s="70"/>
    </row>
    <row r="25" spans="1:18">
      <c r="A25" s="10"/>
      <c r="B25" s="71"/>
      <c r="C25" s="71"/>
      <c r="D25" s="72">
        <v>43923</v>
      </c>
      <c r="E25" s="71">
        <v>0.98832019999999998</v>
      </c>
      <c r="F25" s="71">
        <v>1.0415371</v>
      </c>
      <c r="G25" s="71">
        <v>1.088044</v>
      </c>
      <c r="L25" s="71"/>
      <c r="M25" s="71"/>
      <c r="N25" s="71"/>
      <c r="O25" s="71"/>
      <c r="P25" s="71"/>
      <c r="Q25" s="71"/>
      <c r="R25" s="70"/>
    </row>
    <row r="26" spans="1:18">
      <c r="A26" s="10"/>
      <c r="B26" s="71"/>
      <c r="C26" s="71"/>
      <c r="D26" s="72">
        <v>43924</v>
      </c>
      <c r="E26" s="71">
        <v>0.99635070000000003</v>
      </c>
      <c r="F26" s="71">
        <v>1.0336258</v>
      </c>
      <c r="G26" s="71">
        <v>1.092778</v>
      </c>
      <c r="L26" s="71"/>
      <c r="M26" s="71"/>
      <c r="N26" s="71"/>
      <c r="O26" s="71"/>
      <c r="P26" s="71"/>
      <c r="Q26" s="71"/>
      <c r="R26" s="70"/>
    </row>
    <row r="27" spans="1:18">
      <c r="A27" s="10"/>
      <c r="B27" s="71"/>
      <c r="C27" s="71"/>
      <c r="D27" s="72">
        <v>43925</v>
      </c>
      <c r="E27" s="71">
        <v>0.97656379999999998</v>
      </c>
      <c r="F27" s="71">
        <v>1.0306074999999999</v>
      </c>
      <c r="G27" s="71">
        <v>1.0713646999999999</v>
      </c>
      <c r="L27" s="71"/>
      <c r="M27" s="71"/>
      <c r="N27" s="71"/>
      <c r="O27" s="71"/>
      <c r="P27" s="71"/>
      <c r="Q27" s="71"/>
      <c r="R27" s="70"/>
    </row>
    <row r="28" spans="1:18">
      <c r="A28" s="10"/>
      <c r="B28" s="71"/>
      <c r="C28" s="71"/>
      <c r="D28" s="72">
        <v>43926</v>
      </c>
      <c r="E28" s="71">
        <v>0.97520030000000002</v>
      </c>
      <c r="F28" s="71">
        <v>1.024842</v>
      </c>
      <c r="G28" s="71">
        <v>1.0661328000000001</v>
      </c>
      <c r="L28" s="71"/>
      <c r="M28" s="71"/>
      <c r="N28" s="71"/>
      <c r="O28" s="71"/>
      <c r="P28" s="71"/>
      <c r="Q28" s="71"/>
      <c r="R28" s="70"/>
    </row>
    <row r="29" spans="1:18">
      <c r="A29" s="10"/>
      <c r="B29" s="71"/>
      <c r="C29" s="71"/>
      <c r="D29" s="72">
        <v>43927</v>
      </c>
      <c r="E29" s="71">
        <v>0.97593149999999995</v>
      </c>
      <c r="F29" s="71">
        <v>1.0209220999999999</v>
      </c>
      <c r="G29" s="71">
        <v>1.063169</v>
      </c>
      <c r="L29" s="71"/>
      <c r="M29" s="71"/>
      <c r="N29" s="71"/>
      <c r="O29" s="71"/>
      <c r="P29" s="71"/>
      <c r="Q29" s="71"/>
      <c r="R29" s="70"/>
    </row>
    <row r="30" spans="1:18">
      <c r="A30" s="10"/>
      <c r="B30" s="71"/>
      <c r="C30" s="71"/>
      <c r="D30" s="72">
        <v>43928</v>
      </c>
      <c r="E30" s="71">
        <v>0.97402549999999999</v>
      </c>
      <c r="F30" s="71">
        <v>1.0199897</v>
      </c>
      <c r="G30" s="71">
        <v>1.0621392999999999</v>
      </c>
      <c r="L30" s="71"/>
      <c r="M30" s="71"/>
      <c r="N30" s="71"/>
      <c r="O30" s="71"/>
      <c r="P30" s="71"/>
      <c r="Q30" s="71"/>
      <c r="R30" s="70"/>
    </row>
    <row r="31" spans="1:18">
      <c r="A31" s="10"/>
      <c r="B31" s="71"/>
      <c r="C31" s="71"/>
      <c r="D31" s="72">
        <v>43929</v>
      </c>
      <c r="E31" s="71">
        <v>0.97220620000000002</v>
      </c>
      <c r="F31" s="71">
        <v>1.0178943</v>
      </c>
      <c r="G31" s="71">
        <v>1.0611713</v>
      </c>
      <c r="L31" s="71"/>
      <c r="M31" s="71"/>
      <c r="N31" s="71"/>
      <c r="O31" s="71"/>
      <c r="P31" s="71"/>
      <c r="Q31" s="71"/>
      <c r="R31" s="70"/>
    </row>
    <row r="32" spans="1:18">
      <c r="A32" s="10"/>
      <c r="B32" s="71"/>
      <c r="C32" s="71"/>
      <c r="D32" s="72">
        <v>43930</v>
      </c>
      <c r="E32" s="71">
        <v>0.96564879999999997</v>
      </c>
      <c r="F32" s="71">
        <v>1.0142591000000001</v>
      </c>
      <c r="G32" s="71">
        <v>1.0561844</v>
      </c>
      <c r="L32" s="71"/>
      <c r="M32" s="71"/>
      <c r="N32" s="71"/>
      <c r="O32" s="71"/>
      <c r="P32" s="71"/>
      <c r="Q32" s="71"/>
      <c r="R32" s="70"/>
    </row>
    <row r="33" spans="1:18">
      <c r="A33" s="10"/>
      <c r="B33" s="71"/>
      <c r="C33" s="71"/>
      <c r="D33" s="72">
        <v>43931</v>
      </c>
      <c r="E33" s="71">
        <v>0.95540159999999996</v>
      </c>
      <c r="F33" s="71">
        <v>1.0020532</v>
      </c>
      <c r="G33" s="71">
        <v>1.0475957</v>
      </c>
      <c r="L33" s="71"/>
      <c r="M33" s="71"/>
      <c r="N33" s="71"/>
      <c r="O33" s="71"/>
      <c r="P33" s="71"/>
      <c r="Q33" s="71"/>
      <c r="R33" s="70"/>
    </row>
    <row r="34" spans="1:18">
      <c r="A34" s="10"/>
      <c r="B34" s="71"/>
      <c r="C34" s="71"/>
      <c r="D34" s="72">
        <v>43932</v>
      </c>
      <c r="E34" s="71">
        <v>0.9516445</v>
      </c>
      <c r="F34" s="71">
        <v>0.98919950000000001</v>
      </c>
      <c r="G34" s="71">
        <v>1.0431493000000001</v>
      </c>
      <c r="L34" s="71"/>
      <c r="M34" s="71"/>
      <c r="N34" s="71"/>
      <c r="O34" s="71"/>
      <c r="P34" s="71"/>
      <c r="Q34" s="71"/>
      <c r="R34" s="70"/>
    </row>
    <row r="35" spans="1:18">
      <c r="A35" s="10"/>
      <c r="B35" s="71"/>
      <c r="C35" s="71"/>
      <c r="D35" s="72">
        <v>43933</v>
      </c>
      <c r="E35" s="71">
        <v>0.91711149999999997</v>
      </c>
      <c r="F35" s="71">
        <v>0.96064260000000001</v>
      </c>
      <c r="G35" s="71">
        <v>1.0153989999999999</v>
      </c>
      <c r="L35" s="71"/>
      <c r="M35" s="71"/>
      <c r="N35" s="71"/>
      <c r="O35" s="71"/>
      <c r="P35" s="71"/>
      <c r="Q35" s="71"/>
      <c r="R35" s="70"/>
    </row>
    <row r="36" spans="1:18">
      <c r="A36" s="10"/>
      <c r="B36" s="71"/>
      <c r="C36" s="71"/>
      <c r="D36" s="72">
        <v>43934</v>
      </c>
      <c r="E36" s="71">
        <v>0.90507360000000003</v>
      </c>
      <c r="F36" s="71">
        <v>0.93722019999999995</v>
      </c>
      <c r="G36" s="71">
        <v>1.0061291000000001</v>
      </c>
      <c r="L36" s="71"/>
      <c r="M36" s="71"/>
      <c r="N36" s="71"/>
      <c r="O36" s="71"/>
      <c r="P36" s="71"/>
      <c r="Q36" s="71"/>
      <c r="R36" s="70"/>
    </row>
    <row r="37" spans="1:18">
      <c r="A37" s="10"/>
      <c r="B37" s="71"/>
      <c r="C37" s="71"/>
      <c r="D37" s="72">
        <v>43935</v>
      </c>
      <c r="E37" s="71">
        <v>0.88059330000000002</v>
      </c>
      <c r="F37" s="71">
        <v>0.9115299</v>
      </c>
      <c r="G37" s="71">
        <v>0.98446310000000004</v>
      </c>
      <c r="L37" s="71"/>
      <c r="M37" s="71"/>
      <c r="N37" s="71"/>
      <c r="O37" s="71"/>
      <c r="P37" s="71"/>
      <c r="Q37" s="71"/>
      <c r="R37" s="70"/>
    </row>
    <row r="38" spans="1:18">
      <c r="A38" s="10"/>
      <c r="B38" s="71"/>
      <c r="C38" s="71"/>
      <c r="D38" s="72">
        <v>43936</v>
      </c>
      <c r="E38" s="71">
        <v>0.85901269999999996</v>
      </c>
      <c r="F38" s="71">
        <v>0.89361970000000002</v>
      </c>
      <c r="G38" s="71">
        <v>0.96011860000000004</v>
      </c>
      <c r="L38" s="71"/>
      <c r="M38" s="71"/>
      <c r="N38" s="71"/>
      <c r="O38" s="71"/>
      <c r="P38" s="71"/>
      <c r="Q38" s="71"/>
      <c r="R38" s="70"/>
    </row>
    <row r="39" spans="1:18">
      <c r="A39" s="10"/>
      <c r="B39" s="71"/>
      <c r="C39" s="71"/>
      <c r="D39" s="72">
        <v>43937</v>
      </c>
      <c r="E39" s="71">
        <v>0.84626080000000004</v>
      </c>
      <c r="F39" s="71">
        <v>0.87878900000000004</v>
      </c>
      <c r="G39" s="71">
        <v>0.94291150000000001</v>
      </c>
      <c r="L39" s="71"/>
      <c r="M39" s="71"/>
      <c r="N39" s="71"/>
      <c r="O39" s="71"/>
      <c r="P39" s="71"/>
      <c r="Q39" s="71"/>
      <c r="R39" s="70"/>
    </row>
    <row r="40" spans="1:18">
      <c r="A40" s="10"/>
      <c r="B40" s="71"/>
      <c r="C40" s="71"/>
      <c r="D40" s="72">
        <v>43938</v>
      </c>
      <c r="E40" s="71">
        <v>0.83287310000000003</v>
      </c>
      <c r="F40" s="71">
        <v>0.87202469999999999</v>
      </c>
      <c r="G40" s="71">
        <v>0.92768340000000005</v>
      </c>
      <c r="L40" s="71"/>
      <c r="M40" s="71"/>
      <c r="N40" s="71"/>
      <c r="O40" s="71"/>
      <c r="P40" s="71"/>
      <c r="Q40" s="71"/>
      <c r="R40" s="70"/>
    </row>
    <row r="41" spans="1:18">
      <c r="A41" s="10"/>
      <c r="B41" s="71"/>
      <c r="C41" s="71"/>
      <c r="D41" s="72">
        <v>43939</v>
      </c>
      <c r="E41" s="71">
        <v>0.82430930000000002</v>
      </c>
      <c r="F41" s="71">
        <v>0.8614984</v>
      </c>
      <c r="G41" s="71">
        <v>0.92028350000000003</v>
      </c>
      <c r="L41" s="71"/>
      <c r="M41" s="71"/>
      <c r="N41" s="71"/>
      <c r="O41" s="71"/>
      <c r="P41" s="71"/>
      <c r="Q41" s="71"/>
      <c r="R41" s="70"/>
    </row>
    <row r="42" spans="1:18">
      <c r="A42" s="10"/>
      <c r="B42" s="71"/>
      <c r="C42" s="71"/>
      <c r="D42" s="72">
        <v>43940</v>
      </c>
      <c r="E42" s="71">
        <v>0.81160940000000004</v>
      </c>
      <c r="F42" s="71">
        <v>0.8577226</v>
      </c>
      <c r="G42" s="71">
        <v>0.90711059999999999</v>
      </c>
      <c r="L42" s="71"/>
      <c r="M42" s="71"/>
      <c r="N42" s="71"/>
      <c r="O42" s="71"/>
      <c r="P42" s="71"/>
      <c r="Q42" s="71"/>
      <c r="R42" s="70"/>
    </row>
    <row r="43" spans="1:18">
      <c r="A43" s="10"/>
      <c r="B43" s="71"/>
      <c r="C43" s="71"/>
      <c r="D43" s="72">
        <v>43941</v>
      </c>
      <c r="E43" s="71">
        <v>0.80701789999999995</v>
      </c>
      <c r="F43" s="71">
        <v>0.85808070000000003</v>
      </c>
      <c r="G43" s="71">
        <v>0.89936780000000005</v>
      </c>
      <c r="L43" s="71"/>
      <c r="M43" s="71"/>
      <c r="N43" s="71"/>
      <c r="O43" s="71"/>
      <c r="P43" s="71"/>
      <c r="Q43" s="71"/>
      <c r="R43" s="70"/>
    </row>
    <row r="44" spans="1:18">
      <c r="A44" s="10"/>
      <c r="B44" s="71"/>
      <c r="C44" s="71"/>
      <c r="D44" s="72">
        <v>43942</v>
      </c>
      <c r="E44" s="71">
        <v>0.81287980000000004</v>
      </c>
      <c r="F44" s="71">
        <v>0.86283860000000001</v>
      </c>
      <c r="G44" s="71">
        <v>0.90722879999999995</v>
      </c>
      <c r="L44" s="71"/>
      <c r="M44" s="71"/>
      <c r="N44" s="71"/>
      <c r="O44" s="71"/>
      <c r="P44" s="71"/>
      <c r="Q44" s="71"/>
      <c r="R44" s="70"/>
    </row>
    <row r="45" spans="1:18">
      <c r="A45" s="10"/>
      <c r="B45" s="71"/>
      <c r="C45" s="71"/>
      <c r="D45" s="72">
        <v>43943</v>
      </c>
      <c r="E45" s="71">
        <v>0.81718880000000005</v>
      </c>
      <c r="F45" s="71">
        <v>0.8643187</v>
      </c>
      <c r="G45" s="71">
        <v>0.91637380000000002</v>
      </c>
      <c r="L45" s="71"/>
      <c r="M45" s="71"/>
      <c r="N45" s="71"/>
      <c r="O45" s="71"/>
      <c r="P45" s="71"/>
      <c r="Q45" s="71"/>
      <c r="R45" s="70"/>
    </row>
    <row r="46" spans="1:18">
      <c r="A46" s="10"/>
      <c r="B46" s="71"/>
      <c r="C46" s="71"/>
      <c r="D46" s="72">
        <v>43944</v>
      </c>
      <c r="E46" s="71">
        <v>0.81583320000000004</v>
      </c>
      <c r="F46" s="71">
        <v>0.87422560000000005</v>
      </c>
      <c r="G46" s="71">
        <v>0.91522570000000003</v>
      </c>
      <c r="L46" s="71"/>
      <c r="M46" s="71"/>
      <c r="N46" s="71"/>
      <c r="O46" s="71"/>
      <c r="P46" s="71"/>
      <c r="Q46" s="71"/>
      <c r="R46" s="70"/>
    </row>
    <row r="47" spans="1:18">
      <c r="A47" s="10"/>
      <c r="B47" s="71"/>
      <c r="C47" s="71"/>
      <c r="D47" s="72">
        <v>43945</v>
      </c>
      <c r="E47" s="71">
        <v>0.82504429999999995</v>
      </c>
      <c r="F47" s="71">
        <v>0.88242770000000004</v>
      </c>
      <c r="G47" s="71">
        <v>0.92759809999999998</v>
      </c>
      <c r="L47" s="71"/>
      <c r="M47" s="71"/>
      <c r="N47" s="71"/>
      <c r="O47" s="71"/>
      <c r="P47" s="71"/>
      <c r="Q47" s="71"/>
      <c r="R47" s="70"/>
    </row>
    <row r="48" spans="1:18">
      <c r="A48" s="10"/>
      <c r="B48" s="71"/>
      <c r="C48" s="71"/>
      <c r="D48" s="72">
        <v>43946</v>
      </c>
      <c r="E48" s="71">
        <v>0.81761470000000003</v>
      </c>
      <c r="F48" s="71">
        <v>0.88065850000000001</v>
      </c>
      <c r="G48" s="71">
        <v>0.92141919999999999</v>
      </c>
      <c r="L48" s="71"/>
      <c r="M48" s="71"/>
      <c r="N48" s="71"/>
      <c r="O48" s="71"/>
      <c r="P48" s="71"/>
      <c r="Q48" s="71"/>
      <c r="R48" s="70"/>
    </row>
    <row r="49" spans="1:18">
      <c r="A49" s="10"/>
      <c r="B49" s="71"/>
      <c r="C49" s="71"/>
      <c r="D49" s="72">
        <v>43947</v>
      </c>
      <c r="E49" s="71">
        <v>0.80898270000000005</v>
      </c>
      <c r="F49" s="71">
        <v>0.86725649999999999</v>
      </c>
      <c r="G49" s="71">
        <v>0.91500369999999998</v>
      </c>
      <c r="L49" s="71"/>
      <c r="M49" s="71"/>
      <c r="N49" s="71"/>
      <c r="O49" s="71"/>
      <c r="P49" s="71"/>
      <c r="Q49" s="71"/>
      <c r="R49" s="70"/>
    </row>
    <row r="50" spans="1:18">
      <c r="A50" s="10"/>
      <c r="B50" s="71"/>
      <c r="C50" s="71"/>
      <c r="D50" s="72">
        <v>43948</v>
      </c>
      <c r="E50" s="71">
        <v>0.80133989999999999</v>
      </c>
      <c r="F50" s="71">
        <v>0.85578659999999995</v>
      </c>
      <c r="G50" s="71">
        <v>0.90826810000000002</v>
      </c>
      <c r="L50" s="71"/>
      <c r="M50" s="71"/>
      <c r="N50" s="71"/>
      <c r="O50" s="71"/>
      <c r="P50" s="71"/>
      <c r="Q50" s="71"/>
      <c r="R50" s="70"/>
    </row>
    <row r="51" spans="1:18">
      <c r="A51" s="10"/>
      <c r="B51" s="71"/>
      <c r="C51" s="71"/>
      <c r="D51" s="72">
        <v>43949</v>
      </c>
      <c r="E51" s="71">
        <v>0.80448500000000001</v>
      </c>
      <c r="F51" s="71">
        <v>0.84660729999999995</v>
      </c>
      <c r="G51" s="71">
        <v>0.9149659</v>
      </c>
      <c r="L51" s="71"/>
      <c r="M51" s="71"/>
      <c r="N51" s="71"/>
      <c r="O51" s="71"/>
      <c r="P51" s="71"/>
      <c r="Q51" s="71"/>
      <c r="R51" s="70"/>
    </row>
    <row r="52" spans="1:18">
      <c r="A52" s="10"/>
      <c r="B52" s="71"/>
      <c r="C52" s="71"/>
      <c r="D52" s="72">
        <v>43950</v>
      </c>
      <c r="E52" s="71">
        <v>0.78633070000000005</v>
      </c>
      <c r="F52" s="71">
        <v>0.83593569999999995</v>
      </c>
      <c r="G52" s="71">
        <v>0.89729769999999998</v>
      </c>
      <c r="L52" s="71"/>
      <c r="M52" s="71"/>
      <c r="N52" s="71"/>
      <c r="O52" s="71"/>
      <c r="P52" s="71"/>
      <c r="Q52" s="71"/>
      <c r="R52" s="70"/>
    </row>
    <row r="53" spans="1:18">
      <c r="A53" s="10"/>
      <c r="B53" s="71"/>
      <c r="C53" s="71"/>
      <c r="D53" s="72">
        <v>43951</v>
      </c>
      <c r="E53" s="71">
        <v>0.78501739999999998</v>
      </c>
      <c r="F53" s="71">
        <v>0.84133959999999997</v>
      </c>
      <c r="G53" s="71">
        <v>0.89502680000000001</v>
      </c>
      <c r="L53" s="71"/>
      <c r="M53" s="71"/>
      <c r="N53" s="71"/>
      <c r="O53" s="71"/>
      <c r="P53" s="71"/>
      <c r="Q53" s="71"/>
      <c r="R53" s="70"/>
    </row>
    <row r="54" spans="1:18">
      <c r="A54" s="10"/>
      <c r="B54" s="71"/>
      <c r="C54" s="71"/>
      <c r="D54" s="72">
        <v>43952</v>
      </c>
      <c r="E54" s="71">
        <v>0.78555569999999997</v>
      </c>
      <c r="F54" s="71">
        <v>0.84142680000000003</v>
      </c>
      <c r="G54" s="71">
        <v>0.89569129999999997</v>
      </c>
      <c r="L54" s="71"/>
      <c r="M54" s="71"/>
      <c r="N54" s="71"/>
      <c r="O54" s="71"/>
      <c r="P54" s="71"/>
      <c r="Q54" s="71"/>
      <c r="R54" s="70"/>
    </row>
    <row r="55" spans="1:18">
      <c r="A55" s="10"/>
      <c r="B55" s="71"/>
      <c r="C55" s="71"/>
      <c r="D55" s="72">
        <v>43953</v>
      </c>
      <c r="E55" s="71">
        <v>0.77933399999999997</v>
      </c>
      <c r="F55" s="71">
        <v>0.8543113</v>
      </c>
      <c r="G55" s="71">
        <v>0.89536539999999998</v>
      </c>
      <c r="L55" s="71"/>
      <c r="M55" s="71"/>
      <c r="N55" s="71"/>
      <c r="O55" s="71"/>
      <c r="P55" s="71"/>
      <c r="Q55" s="71"/>
      <c r="R55" s="70"/>
    </row>
    <row r="56" spans="1:18">
      <c r="A56" s="10"/>
      <c r="B56" s="71"/>
      <c r="C56" s="71"/>
      <c r="D56" s="72">
        <v>43954</v>
      </c>
      <c r="E56" s="71">
        <v>0.78829329999999997</v>
      </c>
      <c r="F56" s="71">
        <v>0.85946429999999996</v>
      </c>
      <c r="G56" s="71">
        <v>0.90622100000000005</v>
      </c>
      <c r="L56" s="71"/>
      <c r="M56" s="71"/>
      <c r="N56" s="71"/>
      <c r="O56" s="71"/>
      <c r="P56" s="71"/>
      <c r="Q56" s="71"/>
      <c r="R56" s="70"/>
    </row>
    <row r="57" spans="1:18">
      <c r="A57" s="10"/>
      <c r="B57" s="71"/>
      <c r="C57" s="71"/>
      <c r="D57" s="72">
        <v>43955</v>
      </c>
      <c r="E57" s="71">
        <v>0.78334190000000004</v>
      </c>
      <c r="F57" s="71">
        <v>0.8665699</v>
      </c>
      <c r="G57" s="71">
        <v>0.90522290000000005</v>
      </c>
      <c r="L57" s="71"/>
      <c r="M57" s="71"/>
      <c r="N57" s="71"/>
      <c r="O57" s="71"/>
      <c r="P57" s="71"/>
      <c r="Q57" s="71"/>
      <c r="R57" s="70"/>
    </row>
    <row r="58" spans="1:18">
      <c r="A58" s="10"/>
      <c r="B58" s="71"/>
      <c r="C58" s="71"/>
      <c r="D58" s="72">
        <v>43956</v>
      </c>
      <c r="E58" s="71">
        <v>0.7938828</v>
      </c>
      <c r="F58" s="71">
        <v>0.8640409</v>
      </c>
      <c r="G58" s="71">
        <v>0.91369769999999995</v>
      </c>
      <c r="L58" s="71"/>
      <c r="M58" s="71"/>
      <c r="N58" s="71"/>
      <c r="O58" s="71"/>
      <c r="P58" s="71"/>
      <c r="Q58" s="71"/>
      <c r="R58" s="70"/>
    </row>
    <row r="59" spans="1:18">
      <c r="A59" s="10"/>
      <c r="B59" s="71"/>
      <c r="C59" s="71"/>
      <c r="D59" s="72">
        <v>43957</v>
      </c>
      <c r="E59" s="71">
        <v>0.77701480000000001</v>
      </c>
      <c r="F59" s="71">
        <v>0.86278370000000004</v>
      </c>
      <c r="G59" s="71">
        <v>0.90405489999999999</v>
      </c>
      <c r="L59" s="71"/>
      <c r="M59" s="71"/>
      <c r="N59" s="71"/>
      <c r="O59" s="71"/>
      <c r="P59" s="71"/>
      <c r="Q59" s="71"/>
      <c r="R59" s="70"/>
    </row>
    <row r="60" spans="1:18">
      <c r="A60" s="10"/>
      <c r="B60" s="71"/>
      <c r="C60" s="71"/>
      <c r="D60" s="72">
        <v>43958</v>
      </c>
      <c r="E60" s="71">
        <v>0.78816269999999999</v>
      </c>
      <c r="F60" s="71">
        <v>0.85538170000000002</v>
      </c>
      <c r="G60" s="71">
        <v>0.91392390000000001</v>
      </c>
      <c r="L60" s="71"/>
      <c r="M60" s="71"/>
      <c r="N60" s="71"/>
      <c r="O60" s="71"/>
      <c r="P60" s="71"/>
      <c r="Q60" s="71"/>
      <c r="R60" s="70"/>
    </row>
    <row r="61" spans="1:18">
      <c r="A61" s="10"/>
      <c r="B61" s="71"/>
      <c r="C61" s="71"/>
      <c r="D61" s="72">
        <v>43959</v>
      </c>
      <c r="E61" s="71">
        <v>0.79142520000000005</v>
      </c>
      <c r="F61" s="71">
        <v>0.84739759999999997</v>
      </c>
      <c r="G61" s="71">
        <v>0.91955779999999998</v>
      </c>
      <c r="L61" s="71"/>
      <c r="M61" s="71"/>
      <c r="N61" s="71"/>
      <c r="O61" s="71"/>
      <c r="P61" s="71"/>
      <c r="Q61" s="71"/>
      <c r="R61" s="70"/>
    </row>
    <row r="62" spans="1:18">
      <c r="A62" s="10"/>
      <c r="B62" s="71"/>
      <c r="C62" s="71"/>
      <c r="D62" s="72">
        <v>43960</v>
      </c>
      <c r="E62" s="71">
        <v>0.77501989999999998</v>
      </c>
      <c r="F62" s="71">
        <v>0.8326597</v>
      </c>
      <c r="G62" s="71">
        <v>0.90388610000000003</v>
      </c>
      <c r="L62" s="71"/>
      <c r="M62" s="71"/>
      <c r="N62" s="71"/>
      <c r="O62" s="71"/>
      <c r="P62" s="71"/>
      <c r="Q62" s="71"/>
      <c r="R62" s="70"/>
    </row>
    <row r="63" spans="1:18">
      <c r="A63" s="10"/>
      <c r="B63" s="71"/>
      <c r="C63" s="71"/>
      <c r="D63" s="72">
        <v>43961</v>
      </c>
      <c r="E63" s="71">
        <v>0.75141789999999997</v>
      </c>
      <c r="F63" s="71">
        <v>0.81561910000000004</v>
      </c>
      <c r="G63" s="71">
        <v>0.88767390000000002</v>
      </c>
      <c r="L63" s="71"/>
      <c r="M63" s="71"/>
      <c r="N63" s="71"/>
      <c r="O63" s="71"/>
      <c r="P63" s="71"/>
      <c r="Q63" s="71"/>
      <c r="R63" s="70"/>
    </row>
    <row r="64" spans="1:18">
      <c r="A64" s="10"/>
      <c r="B64" s="71"/>
      <c r="C64" s="71"/>
      <c r="D64" s="72">
        <v>43962</v>
      </c>
      <c r="E64" s="71">
        <v>0.74305860000000001</v>
      </c>
      <c r="F64" s="71">
        <v>0.81274599999999997</v>
      </c>
      <c r="G64" s="71">
        <v>0.88296319999999995</v>
      </c>
      <c r="L64" s="71"/>
      <c r="M64" s="71"/>
      <c r="N64" s="71"/>
      <c r="O64" s="71"/>
      <c r="P64" s="71"/>
      <c r="Q64" s="71"/>
      <c r="R64" s="70"/>
    </row>
    <row r="65" spans="1:18">
      <c r="A65" s="10"/>
      <c r="B65" s="71"/>
      <c r="C65" s="71"/>
      <c r="D65" s="72">
        <v>43963</v>
      </c>
      <c r="E65" s="71">
        <v>0.73249299999999995</v>
      </c>
      <c r="F65" s="71">
        <v>0.81002730000000001</v>
      </c>
      <c r="G65" s="71">
        <v>0.87533490000000003</v>
      </c>
      <c r="L65" s="71"/>
      <c r="M65" s="71"/>
      <c r="N65" s="71"/>
      <c r="O65" s="71"/>
      <c r="P65" s="71"/>
      <c r="Q65" s="71"/>
      <c r="R65" s="70"/>
    </row>
    <row r="66" spans="1:18">
      <c r="A66" s="10"/>
      <c r="B66" s="71"/>
      <c r="C66" s="71"/>
      <c r="D66" s="72">
        <v>43964</v>
      </c>
      <c r="E66" s="71">
        <v>0.72028289999999995</v>
      </c>
      <c r="F66" s="71">
        <v>0.80657699999999999</v>
      </c>
      <c r="G66" s="71">
        <v>0.86604360000000002</v>
      </c>
      <c r="L66" s="71"/>
      <c r="M66" s="71"/>
      <c r="N66" s="71"/>
      <c r="O66" s="71"/>
      <c r="P66" s="71"/>
      <c r="Q66" s="71"/>
      <c r="R66" s="70"/>
    </row>
    <row r="67" spans="1:18">
      <c r="A67" s="10"/>
      <c r="B67" s="71"/>
      <c r="C67" s="71"/>
      <c r="D67" s="72">
        <v>43965</v>
      </c>
      <c r="E67" s="71">
        <v>0.73144390000000004</v>
      </c>
      <c r="F67" s="71">
        <v>0.79969800000000002</v>
      </c>
      <c r="G67" s="71">
        <v>0.87733349999999999</v>
      </c>
      <c r="L67" s="71"/>
      <c r="M67" s="71"/>
      <c r="N67" s="71"/>
      <c r="O67" s="71"/>
      <c r="P67" s="71"/>
      <c r="Q67" s="71"/>
      <c r="R67" s="70"/>
    </row>
    <row r="68" spans="1:18">
      <c r="A68" s="10"/>
      <c r="B68" s="71"/>
      <c r="C68" s="71"/>
      <c r="D68" s="72">
        <v>43966</v>
      </c>
      <c r="E68" s="71">
        <v>0.72380699999999998</v>
      </c>
      <c r="F68" s="71">
        <v>0.79034380000000004</v>
      </c>
      <c r="G68" s="71">
        <v>0.8708496</v>
      </c>
      <c r="L68" s="71"/>
      <c r="M68" s="71"/>
      <c r="N68" s="71"/>
      <c r="O68" s="71"/>
      <c r="P68" s="71"/>
      <c r="Q68" s="71"/>
      <c r="R68" s="70"/>
    </row>
    <row r="69" spans="1:18">
      <c r="A69" s="10"/>
      <c r="B69" s="71"/>
      <c r="C69" s="71"/>
      <c r="D69" s="72">
        <v>43967</v>
      </c>
      <c r="E69" s="71">
        <v>0.70530720000000002</v>
      </c>
      <c r="F69" s="71">
        <v>0.77285519999999996</v>
      </c>
      <c r="G69" s="71">
        <v>0.85561960000000004</v>
      </c>
      <c r="L69" s="71"/>
      <c r="M69" s="71"/>
      <c r="N69" s="71"/>
      <c r="O69" s="71"/>
      <c r="P69" s="71"/>
      <c r="Q69" s="71"/>
      <c r="R69" s="70"/>
    </row>
    <row r="70" spans="1:18">
      <c r="A70" s="10"/>
      <c r="B70" s="71"/>
      <c r="C70" s="71"/>
      <c r="D70" s="72">
        <v>43968</v>
      </c>
      <c r="E70" s="71">
        <v>0.6893437</v>
      </c>
      <c r="F70" s="71">
        <v>0.75434610000000002</v>
      </c>
      <c r="G70" s="71">
        <v>0.84390779999999999</v>
      </c>
      <c r="L70" s="71"/>
      <c r="M70" s="71"/>
      <c r="N70" s="71"/>
      <c r="O70" s="71"/>
      <c r="P70" s="71"/>
      <c r="Q70" s="71"/>
      <c r="R70" s="70"/>
    </row>
    <row r="71" spans="1:18">
      <c r="A71" s="10"/>
      <c r="B71" s="71"/>
      <c r="C71" s="71"/>
      <c r="D71" s="72">
        <v>43969</v>
      </c>
      <c r="E71" s="71">
        <v>0.67295660000000002</v>
      </c>
      <c r="F71" s="71">
        <v>0.7369443</v>
      </c>
      <c r="G71" s="71">
        <v>0.83436999999999995</v>
      </c>
      <c r="L71" s="71"/>
      <c r="M71" s="71"/>
      <c r="N71" s="71"/>
      <c r="O71" s="71"/>
      <c r="P71" s="71"/>
      <c r="Q71" s="71"/>
      <c r="R71" s="70"/>
    </row>
    <row r="72" spans="1:18">
      <c r="A72" s="10"/>
      <c r="B72" s="71"/>
      <c r="C72" s="71"/>
      <c r="D72" s="72">
        <v>43970</v>
      </c>
      <c r="E72" s="71">
        <v>0.63807619999999998</v>
      </c>
      <c r="F72" s="71">
        <v>0.71268969999999998</v>
      </c>
      <c r="G72" s="71">
        <v>0.81020119999999995</v>
      </c>
      <c r="L72" s="71"/>
      <c r="M72" s="71"/>
      <c r="N72" s="71"/>
      <c r="O72" s="71"/>
      <c r="P72" s="71"/>
      <c r="Q72" s="71"/>
      <c r="R72" s="70"/>
    </row>
    <row r="73" spans="1:18">
      <c r="A73" s="10"/>
      <c r="B73" s="71"/>
      <c r="C73" s="71"/>
      <c r="D73" s="72">
        <v>43971</v>
      </c>
      <c r="E73" s="71">
        <v>0.61763330000000005</v>
      </c>
      <c r="F73" s="71">
        <v>0.70512600000000003</v>
      </c>
      <c r="G73" s="71">
        <v>0.79159769999999996</v>
      </c>
      <c r="L73" s="71"/>
      <c r="M73" s="71"/>
      <c r="N73" s="71"/>
      <c r="O73" s="71"/>
      <c r="P73" s="71"/>
      <c r="Q73" s="71"/>
      <c r="R73" s="70"/>
    </row>
    <row r="74" spans="1:18">
      <c r="A74" s="10"/>
      <c r="B74" s="71"/>
      <c r="C74" s="71"/>
      <c r="D74" s="72">
        <v>43972</v>
      </c>
      <c r="E74" s="71">
        <v>0.61151339999999998</v>
      </c>
      <c r="F74" s="71">
        <v>0.70129900000000001</v>
      </c>
      <c r="G74" s="71">
        <v>0.78424000000000005</v>
      </c>
      <c r="L74" s="71"/>
      <c r="M74" s="71"/>
      <c r="N74" s="71"/>
      <c r="O74" s="71"/>
      <c r="P74" s="71"/>
      <c r="Q74" s="71"/>
      <c r="R74" s="70"/>
    </row>
    <row r="75" spans="1:18">
      <c r="A75" s="10"/>
      <c r="B75" s="71"/>
      <c r="C75" s="71"/>
      <c r="D75" s="72">
        <v>43973</v>
      </c>
      <c r="E75" s="71">
        <v>0.60224999999999995</v>
      </c>
      <c r="F75" s="71">
        <v>0.6967198</v>
      </c>
      <c r="G75" s="71">
        <v>0.7776457</v>
      </c>
      <c r="L75" s="71"/>
      <c r="M75" s="71"/>
      <c r="N75" s="71"/>
      <c r="O75" s="71"/>
      <c r="P75" s="71"/>
      <c r="Q75" s="71"/>
      <c r="R75" s="70"/>
    </row>
    <row r="76" spans="1:18">
      <c r="A76" s="10"/>
      <c r="B76" s="71"/>
      <c r="C76" s="71"/>
      <c r="D76" s="72">
        <v>43974</v>
      </c>
      <c r="E76" s="71">
        <v>0.59293589999999996</v>
      </c>
      <c r="F76" s="71">
        <v>0.70552769999999998</v>
      </c>
      <c r="G76" s="71">
        <v>0.77755039999999997</v>
      </c>
      <c r="L76" s="71"/>
      <c r="M76" s="71"/>
      <c r="N76" s="71"/>
      <c r="O76" s="71"/>
      <c r="P76" s="71"/>
      <c r="Q76" s="71"/>
      <c r="R76" s="70"/>
    </row>
    <row r="77" spans="1:18">
      <c r="A77" s="10"/>
      <c r="B77" s="71"/>
      <c r="C77" s="71"/>
      <c r="D77" s="72">
        <v>43975</v>
      </c>
      <c r="E77" s="71">
        <v>0.59839430000000005</v>
      </c>
      <c r="F77" s="71">
        <v>0.71704970000000001</v>
      </c>
      <c r="G77" s="71">
        <v>0.7901553</v>
      </c>
      <c r="L77" s="71"/>
      <c r="M77" s="71"/>
      <c r="N77" s="71"/>
      <c r="O77" s="71"/>
      <c r="P77" s="71"/>
      <c r="Q77" s="71"/>
      <c r="R77" s="70"/>
    </row>
    <row r="78" spans="1:18">
      <c r="A78" s="10"/>
      <c r="B78" s="71"/>
      <c r="C78" s="71"/>
      <c r="D78" s="72">
        <v>43976</v>
      </c>
      <c r="E78" s="71">
        <v>0.59419460000000002</v>
      </c>
      <c r="F78" s="71">
        <v>0.72377919999999996</v>
      </c>
      <c r="G78" s="71">
        <v>0.78935540000000004</v>
      </c>
      <c r="L78" s="71"/>
      <c r="M78" s="71"/>
      <c r="N78" s="71"/>
      <c r="O78" s="71"/>
      <c r="P78" s="71"/>
      <c r="Q78" s="71"/>
      <c r="R78" s="70"/>
    </row>
    <row r="79" spans="1:18">
      <c r="A79" s="10"/>
      <c r="B79" s="71"/>
      <c r="C79" s="71"/>
      <c r="D79" s="72">
        <v>43977</v>
      </c>
      <c r="E79" s="71">
        <v>0.60004619999999997</v>
      </c>
      <c r="F79" s="71">
        <v>0.74822489999999997</v>
      </c>
      <c r="G79" s="71">
        <v>0.81129030000000002</v>
      </c>
      <c r="L79" s="71"/>
      <c r="M79" s="71"/>
      <c r="N79" s="71"/>
      <c r="O79" s="71"/>
      <c r="P79" s="71"/>
      <c r="Q79" s="71"/>
      <c r="R79" s="70"/>
    </row>
    <row r="80" spans="1:18">
      <c r="A80" s="10"/>
      <c r="B80" s="71"/>
      <c r="C80" s="71"/>
      <c r="D80" s="72">
        <v>43978</v>
      </c>
      <c r="E80" s="71">
        <v>0.61401939999999999</v>
      </c>
      <c r="F80" s="71">
        <v>0.76141630000000005</v>
      </c>
      <c r="G80" s="71">
        <v>0.83302290000000001</v>
      </c>
      <c r="L80" s="71"/>
      <c r="M80" s="71"/>
      <c r="N80" s="71"/>
      <c r="O80" s="71"/>
      <c r="P80" s="71"/>
      <c r="Q80" s="71"/>
      <c r="R80" s="70"/>
    </row>
    <row r="81" spans="1:18">
      <c r="A81" s="10"/>
      <c r="B81" s="71"/>
      <c r="C81" s="71"/>
      <c r="D81" s="72">
        <v>43979</v>
      </c>
      <c r="E81" s="71">
        <v>0.60199670000000005</v>
      </c>
      <c r="F81" s="71">
        <v>0.77164460000000001</v>
      </c>
      <c r="G81" s="71">
        <v>0.83621009999999996</v>
      </c>
      <c r="L81" s="71"/>
      <c r="M81" s="71"/>
      <c r="N81" s="71"/>
      <c r="O81" s="71"/>
      <c r="P81" s="71"/>
      <c r="Q81" s="71"/>
      <c r="R81" s="70"/>
    </row>
    <row r="82" spans="1:18">
      <c r="A82" s="10"/>
      <c r="B82" s="71"/>
      <c r="C82" s="71"/>
      <c r="D82" s="72">
        <v>43980</v>
      </c>
      <c r="E82" s="71">
        <v>0.63673760000000001</v>
      </c>
      <c r="F82" s="71">
        <v>0.79539709999999997</v>
      </c>
      <c r="G82" s="71">
        <v>0.87756199999999995</v>
      </c>
      <c r="L82" s="71"/>
      <c r="M82" s="71"/>
      <c r="N82" s="71"/>
      <c r="O82" s="71"/>
      <c r="P82" s="71"/>
      <c r="Q82" s="71"/>
      <c r="R82" s="70"/>
    </row>
    <row r="83" spans="1:18">
      <c r="A83" s="10"/>
      <c r="B83" s="71"/>
      <c r="C83" s="71"/>
      <c r="D83" s="72">
        <v>43981</v>
      </c>
      <c r="E83" s="71">
        <v>0.63380930000000002</v>
      </c>
      <c r="F83" s="71">
        <v>0.8180617</v>
      </c>
      <c r="G83" s="71">
        <v>0.88336219999999999</v>
      </c>
      <c r="L83" s="71"/>
      <c r="M83" s="71"/>
      <c r="N83" s="71"/>
      <c r="O83" s="71"/>
      <c r="P83" s="71"/>
      <c r="Q83" s="71"/>
      <c r="R83" s="70"/>
    </row>
    <row r="84" spans="1:18">
      <c r="A84" s="10"/>
      <c r="B84" s="71"/>
      <c r="C84" s="71"/>
      <c r="D84" s="72">
        <v>43982</v>
      </c>
      <c r="E84" s="71">
        <v>0.65176849999999997</v>
      </c>
      <c r="F84" s="71">
        <v>0.83274099999999995</v>
      </c>
      <c r="G84" s="71">
        <v>0.91309839999999998</v>
      </c>
      <c r="L84" s="71"/>
      <c r="M84" s="71"/>
      <c r="N84" s="71"/>
      <c r="O84" s="71"/>
      <c r="P84" s="71"/>
      <c r="Q84" s="71"/>
      <c r="R84" s="70"/>
    </row>
    <row r="85" spans="1:18">
      <c r="A85" s="10"/>
      <c r="B85" s="71"/>
      <c r="C85" s="71"/>
      <c r="D85" s="72">
        <v>43983</v>
      </c>
      <c r="E85" s="71">
        <v>0.68763470000000004</v>
      </c>
      <c r="F85" s="71">
        <v>0.84018910000000002</v>
      </c>
      <c r="G85" s="71">
        <v>0.94918020000000003</v>
      </c>
      <c r="L85" s="71"/>
      <c r="M85" s="71"/>
      <c r="N85" s="71"/>
      <c r="O85" s="71"/>
      <c r="P85" s="71"/>
      <c r="Q85" s="71"/>
      <c r="R85" s="70"/>
    </row>
    <row r="86" spans="1:18">
      <c r="A86" s="10"/>
      <c r="B86" s="71"/>
      <c r="C86" s="71"/>
      <c r="D86" s="72">
        <v>43984</v>
      </c>
      <c r="E86" s="71">
        <v>0.66456179999999998</v>
      </c>
      <c r="F86" s="71">
        <v>0.86493549999999997</v>
      </c>
      <c r="G86" s="71">
        <v>0.94359649999999995</v>
      </c>
      <c r="L86" s="71"/>
      <c r="M86" s="71"/>
      <c r="N86" s="71"/>
      <c r="O86" s="71"/>
      <c r="P86" s="71"/>
      <c r="Q86" s="71"/>
      <c r="R86" s="70"/>
    </row>
    <row r="87" spans="1:18">
      <c r="A87" s="10"/>
      <c r="B87" s="71"/>
      <c r="C87" s="71"/>
      <c r="D87" s="72">
        <v>43985</v>
      </c>
      <c r="E87" s="71">
        <v>0.66107839999999995</v>
      </c>
      <c r="F87" s="71">
        <v>0.8772335</v>
      </c>
      <c r="G87" s="71">
        <v>0.93628909999999999</v>
      </c>
      <c r="L87" s="71"/>
      <c r="M87" s="71"/>
      <c r="N87" s="71"/>
      <c r="O87" s="71"/>
      <c r="P87" s="71"/>
      <c r="Q87" s="71"/>
      <c r="R87" s="70"/>
    </row>
    <row r="88" spans="1:18">
      <c r="A88" s="10"/>
      <c r="B88" s="71"/>
      <c r="C88" s="71"/>
      <c r="D88" s="72">
        <v>43986</v>
      </c>
      <c r="E88" s="71">
        <v>0.72437189999999996</v>
      </c>
      <c r="F88" s="71">
        <v>0.88387479999999996</v>
      </c>
      <c r="G88" s="71">
        <v>0.99901430000000002</v>
      </c>
      <c r="L88" s="71"/>
      <c r="M88" s="71"/>
      <c r="N88" s="71"/>
      <c r="O88" s="71"/>
      <c r="P88" s="71"/>
      <c r="Q88" s="71"/>
      <c r="R88" s="70"/>
    </row>
    <row r="89" spans="1:18">
      <c r="A89" s="10"/>
      <c r="B89" s="71"/>
      <c r="C89" s="71"/>
      <c r="D89" s="72">
        <v>43987</v>
      </c>
      <c r="E89" s="71">
        <v>0.65677260000000004</v>
      </c>
      <c r="F89" s="71">
        <v>0.87301600000000001</v>
      </c>
      <c r="G89" s="71">
        <v>0.95069329999999996</v>
      </c>
      <c r="L89" s="71"/>
      <c r="M89" s="71"/>
      <c r="N89" s="71"/>
      <c r="O89" s="71"/>
      <c r="P89" s="71"/>
      <c r="Q89" s="71"/>
      <c r="R89" s="70"/>
    </row>
    <row r="90" spans="1:18">
      <c r="A90" s="10"/>
      <c r="B90" s="71"/>
      <c r="C90" s="71"/>
      <c r="D90" s="72">
        <v>43988</v>
      </c>
      <c r="E90" s="71">
        <v>0.66865490000000005</v>
      </c>
      <c r="F90" s="71">
        <v>0.85485339999999999</v>
      </c>
      <c r="G90" s="71">
        <v>0.96055219999999997</v>
      </c>
      <c r="L90" s="71"/>
      <c r="M90" s="71"/>
      <c r="N90" s="71"/>
      <c r="O90" s="71"/>
      <c r="P90" s="71"/>
      <c r="Q90" s="71"/>
      <c r="R90" s="70"/>
    </row>
    <row r="91" spans="1:18">
      <c r="A91" s="10"/>
      <c r="B91" s="71"/>
      <c r="C91" s="71"/>
      <c r="D91" s="72">
        <v>43989</v>
      </c>
      <c r="E91" s="71">
        <v>0.63989309999999999</v>
      </c>
      <c r="F91" s="71">
        <v>0.82693099999999997</v>
      </c>
      <c r="G91" s="71">
        <v>0.93501500000000004</v>
      </c>
      <c r="L91" s="71"/>
      <c r="M91" s="71"/>
      <c r="N91" s="71"/>
      <c r="O91" s="71"/>
      <c r="P91" s="71"/>
      <c r="Q91" s="71"/>
      <c r="R91" s="70"/>
    </row>
    <row r="92" spans="1:18">
      <c r="A92" s="10"/>
      <c r="B92" s="71"/>
      <c r="C92" s="71"/>
      <c r="D92" s="72">
        <v>43990</v>
      </c>
      <c r="E92" s="71">
        <v>0.61228179999999999</v>
      </c>
      <c r="F92" s="71">
        <v>0.79112749999999998</v>
      </c>
      <c r="G92" s="71">
        <v>0.91858169999999995</v>
      </c>
      <c r="L92" s="71"/>
      <c r="M92" s="71"/>
      <c r="N92" s="71"/>
      <c r="O92" s="71"/>
      <c r="P92" s="71"/>
      <c r="Q92" s="71"/>
      <c r="R92" s="70"/>
    </row>
    <row r="93" spans="1:18">
      <c r="A93" s="10"/>
      <c r="B93" s="71"/>
      <c r="C93" s="71"/>
      <c r="D93" s="72">
        <v>43991</v>
      </c>
      <c r="E93" s="71">
        <v>0.61281839999999999</v>
      </c>
      <c r="F93" s="71">
        <v>0.76382459999999996</v>
      </c>
      <c r="G93" s="71">
        <v>0.91950500000000002</v>
      </c>
      <c r="L93" s="71"/>
      <c r="M93" s="71"/>
      <c r="N93" s="71"/>
      <c r="O93" s="71"/>
      <c r="P93" s="71"/>
      <c r="Q93" s="71"/>
      <c r="R93" s="70"/>
    </row>
    <row r="94" spans="1:18">
      <c r="A94" s="10"/>
      <c r="B94" s="71"/>
      <c r="C94" s="71"/>
      <c r="D94" s="72">
        <v>43992</v>
      </c>
      <c r="E94" s="71">
        <v>0.58408530000000003</v>
      </c>
      <c r="F94" s="71">
        <v>0.757328</v>
      </c>
      <c r="G94" s="71">
        <v>0.88817619999999997</v>
      </c>
      <c r="L94" s="71"/>
      <c r="M94" s="71"/>
      <c r="N94" s="71"/>
      <c r="O94" s="71"/>
      <c r="P94" s="71"/>
      <c r="Q94" s="71"/>
      <c r="R94" s="70"/>
    </row>
    <row r="95" spans="1:18">
      <c r="A95" s="10"/>
      <c r="B95" s="71"/>
      <c r="C95" s="71"/>
      <c r="D95" s="72">
        <v>43993</v>
      </c>
      <c r="E95" s="71">
        <v>0.54820769999999996</v>
      </c>
      <c r="F95" s="71">
        <v>0.74625989999999998</v>
      </c>
      <c r="G95" s="71">
        <v>0.87901779999999996</v>
      </c>
      <c r="L95" s="71"/>
      <c r="M95" s="71"/>
      <c r="N95" s="71"/>
      <c r="O95" s="71"/>
      <c r="P95" s="71"/>
      <c r="Q95" s="71"/>
      <c r="R95" s="70"/>
    </row>
    <row r="96" spans="1:18">
      <c r="A96" s="10"/>
      <c r="B96" s="71"/>
      <c r="C96" s="71"/>
      <c r="D96" s="72">
        <v>43994</v>
      </c>
      <c r="E96" s="71">
        <v>0.51543289999999997</v>
      </c>
      <c r="F96" s="71">
        <v>0.76482879999999998</v>
      </c>
      <c r="G96" s="71">
        <v>0.8474315</v>
      </c>
      <c r="L96" s="71"/>
      <c r="M96" s="71"/>
      <c r="N96" s="71"/>
      <c r="O96" s="71"/>
      <c r="P96" s="71"/>
      <c r="Q96" s="71"/>
      <c r="R96" s="70"/>
    </row>
    <row r="97" spans="1:18">
      <c r="A97" s="10"/>
      <c r="B97" s="71"/>
      <c r="C97" s="71"/>
      <c r="D97" s="72">
        <v>43995</v>
      </c>
      <c r="E97" s="71">
        <v>0.55123699999999998</v>
      </c>
      <c r="F97" s="71">
        <v>0.76867370000000002</v>
      </c>
      <c r="G97" s="71">
        <v>0.88788060000000002</v>
      </c>
      <c r="L97" s="71"/>
      <c r="M97" s="71"/>
      <c r="N97" s="71"/>
      <c r="O97" s="71"/>
      <c r="P97" s="71"/>
      <c r="Q97" s="71"/>
      <c r="R97" s="70"/>
    </row>
    <row r="98" spans="1:18">
      <c r="A98" s="10"/>
      <c r="B98" s="71"/>
      <c r="C98" s="71"/>
      <c r="D98" s="72">
        <v>43996</v>
      </c>
      <c r="E98" s="71">
        <v>0.52793190000000001</v>
      </c>
      <c r="F98" s="71">
        <v>0.80797540000000001</v>
      </c>
      <c r="G98" s="71">
        <v>0.91022809999999998</v>
      </c>
      <c r="L98" s="71"/>
      <c r="M98" s="71"/>
      <c r="N98" s="71"/>
      <c r="O98" s="71"/>
      <c r="P98" s="71"/>
      <c r="Q98" s="71"/>
      <c r="R98" s="70"/>
    </row>
    <row r="99" spans="1:18">
      <c r="A99" s="10"/>
      <c r="B99" s="71"/>
      <c r="C99" s="71"/>
      <c r="D99" s="72">
        <v>43997</v>
      </c>
      <c r="E99" s="71">
        <v>0.57089659999999998</v>
      </c>
      <c r="F99" s="71">
        <v>0.8590276</v>
      </c>
      <c r="G99" s="71">
        <v>0.96620550000000005</v>
      </c>
      <c r="L99" s="71"/>
      <c r="M99" s="71"/>
      <c r="N99" s="71"/>
      <c r="O99" s="71"/>
      <c r="P99" s="71"/>
      <c r="Q99" s="71"/>
      <c r="R99" s="70"/>
    </row>
    <row r="100" spans="1:18">
      <c r="A100" s="10"/>
      <c r="B100" s="71"/>
      <c r="C100" s="71"/>
      <c r="D100" s="72">
        <v>43998</v>
      </c>
      <c r="E100" s="71">
        <v>0.563087</v>
      </c>
      <c r="F100" s="71">
        <v>0.93971870000000002</v>
      </c>
      <c r="G100" s="71">
        <v>0.99906569999999995</v>
      </c>
      <c r="L100" s="71"/>
      <c r="M100" s="71"/>
      <c r="N100" s="71"/>
      <c r="O100" s="71"/>
      <c r="P100" s="71"/>
      <c r="Q100" s="71"/>
      <c r="R100" s="70"/>
    </row>
    <row r="101" spans="1:18">
      <c r="A101" s="10"/>
      <c r="B101" s="71"/>
      <c r="C101" s="71"/>
      <c r="D101" s="72">
        <v>43999</v>
      </c>
      <c r="E101" s="71">
        <v>0.62444880000000003</v>
      </c>
      <c r="F101" s="71">
        <v>1.0681608</v>
      </c>
      <c r="G101" s="71">
        <v>1.1415329999999999</v>
      </c>
      <c r="L101" s="71"/>
      <c r="M101" s="71"/>
      <c r="N101" s="71"/>
      <c r="O101" s="71"/>
      <c r="P101" s="71"/>
      <c r="Q101" s="71"/>
      <c r="R101" s="70"/>
    </row>
    <row r="102" spans="1:18">
      <c r="A102" s="10"/>
      <c r="B102" s="71"/>
      <c r="C102" s="71"/>
      <c r="D102" s="72">
        <v>44000</v>
      </c>
      <c r="E102" s="71">
        <v>0.71293410000000002</v>
      </c>
      <c r="F102" s="71">
        <v>1.1613370999999999</v>
      </c>
      <c r="G102" s="71">
        <v>1.2677627</v>
      </c>
      <c r="L102" s="71"/>
      <c r="M102" s="71"/>
      <c r="N102" s="71"/>
      <c r="O102" s="71"/>
      <c r="P102" s="71"/>
      <c r="Q102" s="71"/>
      <c r="R102" s="70"/>
    </row>
    <row r="103" spans="1:18">
      <c r="A103" s="10"/>
      <c r="B103" s="71"/>
      <c r="C103" s="71"/>
      <c r="D103" s="72">
        <v>44001</v>
      </c>
      <c r="E103" s="71">
        <v>0.68540840000000003</v>
      </c>
      <c r="F103" s="71">
        <v>1.2622583000000001</v>
      </c>
      <c r="G103" s="71">
        <v>1.2960128</v>
      </c>
      <c r="L103" s="71"/>
      <c r="M103" s="71"/>
      <c r="N103" s="71"/>
      <c r="O103" s="71"/>
      <c r="P103" s="71"/>
      <c r="Q103" s="71"/>
      <c r="R103" s="70"/>
    </row>
    <row r="104" spans="1:18">
      <c r="A104" s="10"/>
      <c r="B104" s="71"/>
      <c r="C104" s="71"/>
      <c r="D104" s="72">
        <v>44002</v>
      </c>
      <c r="E104" s="71">
        <v>0.81841609999999998</v>
      </c>
      <c r="F104" s="71">
        <v>1.3631006000000001</v>
      </c>
      <c r="G104" s="71">
        <v>1.4607984000000001</v>
      </c>
      <c r="L104" s="71"/>
      <c r="M104" s="71"/>
      <c r="N104" s="71"/>
      <c r="O104" s="71"/>
      <c r="P104" s="71"/>
      <c r="Q104" s="71"/>
      <c r="R104" s="70"/>
    </row>
    <row r="105" spans="1:18">
      <c r="A105" s="7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E370-FC4C-204A-A40E-6A9886FCCC9A}">
  <dimension ref="A1:R110"/>
  <sheetViews>
    <sheetView topLeftCell="A101" workbookViewId="0">
      <selection activeCell="E3" sqref="E3:G109"/>
    </sheetView>
  </sheetViews>
  <sheetFormatPr baseColWidth="10" defaultRowHeight="16"/>
  <cols>
    <col min="4" max="4" width="11.83203125" bestFit="1" customWidth="1"/>
  </cols>
  <sheetData>
    <row r="1" spans="1:18">
      <c r="A1" s="10"/>
      <c r="B1" s="10"/>
      <c r="C1" s="10"/>
      <c r="D1" s="10" t="s">
        <v>999</v>
      </c>
      <c r="E1" s="10" t="s">
        <v>60</v>
      </c>
      <c r="F1" s="10" t="s">
        <v>59</v>
      </c>
      <c r="G1" s="10" t="s">
        <v>58</v>
      </c>
      <c r="L1" s="10"/>
      <c r="M1" s="10"/>
      <c r="N1" s="10"/>
      <c r="O1" s="10"/>
      <c r="P1" s="10"/>
      <c r="Q1" s="10"/>
      <c r="R1" s="10"/>
    </row>
    <row r="2" spans="1:18">
      <c r="A2" s="10"/>
      <c r="B2" s="10"/>
      <c r="C2" s="10"/>
      <c r="D2" s="10"/>
      <c r="E2" s="10"/>
      <c r="F2" s="10"/>
      <c r="G2" s="10"/>
      <c r="L2" s="10"/>
      <c r="M2" s="10"/>
      <c r="N2" s="10"/>
      <c r="O2" s="10"/>
      <c r="P2" s="10"/>
      <c r="Q2" s="10"/>
      <c r="R2" s="10"/>
    </row>
    <row r="3" spans="1:18">
      <c r="A3" s="10"/>
      <c r="B3" s="71"/>
      <c r="C3" s="71"/>
      <c r="D3" s="72">
        <v>43900</v>
      </c>
      <c r="E3" s="71">
        <v>1.5041659999999999</v>
      </c>
      <c r="F3" s="71">
        <v>1.6827595</v>
      </c>
      <c r="G3" s="71">
        <v>1.7885800000000001</v>
      </c>
      <c r="L3" s="71"/>
      <c r="M3" s="71"/>
      <c r="N3" s="71"/>
      <c r="O3" s="71"/>
      <c r="P3" s="71"/>
      <c r="Q3" s="71"/>
      <c r="R3" s="70"/>
    </row>
    <row r="4" spans="1:18">
      <c r="A4" s="10"/>
      <c r="B4" s="71"/>
      <c r="C4" s="71"/>
      <c r="D4" s="72">
        <v>43901</v>
      </c>
      <c r="E4" s="71">
        <v>1.516664</v>
      </c>
      <c r="F4" s="71">
        <v>1.6526637</v>
      </c>
      <c r="G4" s="71">
        <v>1.7677233999999999</v>
      </c>
      <c r="L4" s="71"/>
      <c r="M4" s="71"/>
      <c r="N4" s="71"/>
      <c r="O4" s="71"/>
      <c r="P4" s="71"/>
      <c r="Q4" s="71"/>
      <c r="R4" s="70"/>
    </row>
    <row r="5" spans="1:18">
      <c r="A5" s="10"/>
      <c r="B5" s="71"/>
      <c r="C5" s="71"/>
      <c r="D5" s="72">
        <v>43902</v>
      </c>
      <c r="E5" s="71">
        <v>1.4712943999999999</v>
      </c>
      <c r="F5" s="71">
        <v>1.6237565</v>
      </c>
      <c r="G5" s="71">
        <v>1.7168695</v>
      </c>
      <c r="L5" s="71"/>
      <c r="M5" s="71"/>
      <c r="N5" s="71"/>
      <c r="O5" s="71"/>
      <c r="P5" s="71"/>
      <c r="Q5" s="71"/>
      <c r="R5" s="70"/>
    </row>
    <row r="6" spans="1:18">
      <c r="A6" s="10"/>
      <c r="B6" s="71"/>
      <c r="C6" s="71"/>
      <c r="D6" s="72">
        <v>43903</v>
      </c>
      <c r="E6" s="71">
        <v>1.4588171000000001</v>
      </c>
      <c r="F6" s="71">
        <v>1.6032947</v>
      </c>
      <c r="G6" s="71">
        <v>1.6850027999999999</v>
      </c>
      <c r="L6" s="71"/>
      <c r="M6" s="71"/>
      <c r="N6" s="71"/>
      <c r="O6" s="71"/>
      <c r="P6" s="71"/>
      <c r="Q6" s="71"/>
      <c r="R6" s="70"/>
    </row>
    <row r="7" spans="1:18">
      <c r="A7" s="10"/>
      <c r="B7" s="71"/>
      <c r="C7" s="71"/>
      <c r="D7" s="72">
        <v>43904</v>
      </c>
      <c r="E7" s="71">
        <v>1.4432547</v>
      </c>
      <c r="F7" s="71">
        <v>1.5880269</v>
      </c>
      <c r="G7" s="71">
        <v>1.6704017</v>
      </c>
      <c r="L7" s="71"/>
      <c r="M7" s="71"/>
      <c r="N7" s="71"/>
      <c r="O7" s="71"/>
      <c r="P7" s="71"/>
      <c r="Q7" s="71"/>
      <c r="R7" s="70"/>
    </row>
    <row r="8" spans="1:18">
      <c r="A8" s="10"/>
      <c r="B8" s="71"/>
      <c r="C8" s="71"/>
      <c r="D8" s="72">
        <v>43905</v>
      </c>
      <c r="E8" s="71">
        <v>1.4271771</v>
      </c>
      <c r="F8" s="71">
        <v>1.5648044999999999</v>
      </c>
      <c r="G8" s="71">
        <v>1.6348347000000001</v>
      </c>
      <c r="L8" s="71"/>
      <c r="M8" s="71"/>
      <c r="N8" s="71"/>
      <c r="O8" s="71"/>
      <c r="P8" s="71"/>
      <c r="Q8" s="71"/>
      <c r="R8" s="70"/>
    </row>
    <row r="9" spans="1:18">
      <c r="A9" s="10"/>
      <c r="B9" s="71"/>
      <c r="C9" s="71"/>
      <c r="D9" s="72">
        <v>43906</v>
      </c>
      <c r="E9" s="71">
        <v>1.4197762</v>
      </c>
      <c r="F9" s="71">
        <v>1.5357394</v>
      </c>
      <c r="G9" s="71">
        <v>1.6183997999999999</v>
      </c>
      <c r="L9" s="71"/>
      <c r="M9" s="71"/>
      <c r="N9" s="71"/>
      <c r="O9" s="71"/>
      <c r="P9" s="71"/>
      <c r="Q9" s="71"/>
      <c r="R9" s="70"/>
    </row>
    <row r="10" spans="1:18">
      <c r="A10" s="10"/>
      <c r="B10" s="71"/>
      <c r="C10" s="71"/>
      <c r="D10" s="72">
        <v>43907</v>
      </c>
      <c r="E10" s="71">
        <v>1.3959686</v>
      </c>
      <c r="F10" s="71">
        <v>1.5115352</v>
      </c>
      <c r="G10" s="71">
        <v>1.5834140999999999</v>
      </c>
      <c r="L10" s="71"/>
      <c r="M10" s="71"/>
      <c r="N10" s="71"/>
      <c r="O10" s="71"/>
      <c r="P10" s="71"/>
      <c r="Q10" s="71"/>
      <c r="R10" s="70"/>
    </row>
    <row r="11" spans="1:18">
      <c r="A11" s="10"/>
      <c r="B11" s="71"/>
      <c r="C11" s="71"/>
      <c r="D11" s="72">
        <v>43908</v>
      </c>
      <c r="E11" s="71">
        <v>1.3806305000000001</v>
      </c>
      <c r="F11" s="71">
        <v>1.4872723999999999</v>
      </c>
      <c r="G11" s="71">
        <v>1.5535629</v>
      </c>
      <c r="L11" s="71"/>
      <c r="M11" s="71"/>
      <c r="N11" s="71"/>
      <c r="O11" s="71"/>
      <c r="P11" s="71"/>
      <c r="Q11" s="71"/>
      <c r="R11" s="70"/>
    </row>
    <row r="12" spans="1:18">
      <c r="A12" s="10"/>
      <c r="B12" s="71"/>
      <c r="C12" s="71"/>
      <c r="D12" s="72">
        <v>43909</v>
      </c>
      <c r="E12" s="71">
        <v>1.3498536000000001</v>
      </c>
      <c r="F12" s="71">
        <v>1.4544372000000001</v>
      </c>
      <c r="G12" s="71">
        <v>1.521906</v>
      </c>
      <c r="L12" s="71"/>
      <c r="M12" s="71"/>
      <c r="N12" s="71"/>
      <c r="O12" s="71"/>
      <c r="P12" s="71"/>
      <c r="Q12" s="71"/>
      <c r="R12" s="70"/>
    </row>
    <row r="13" spans="1:18">
      <c r="A13" s="10"/>
      <c r="B13" s="71"/>
      <c r="C13" s="71"/>
      <c r="D13" s="72">
        <v>43910</v>
      </c>
      <c r="E13" s="71">
        <v>1.3185682999999999</v>
      </c>
      <c r="F13" s="71">
        <v>1.4250213</v>
      </c>
      <c r="G13" s="71">
        <v>1.4865466000000001</v>
      </c>
      <c r="L13" s="71"/>
      <c r="M13" s="71"/>
      <c r="N13" s="71"/>
      <c r="O13" s="71"/>
      <c r="P13" s="71"/>
      <c r="Q13" s="71"/>
      <c r="R13" s="70"/>
    </row>
    <row r="14" spans="1:18">
      <c r="A14" s="10"/>
      <c r="B14" s="71"/>
      <c r="C14" s="71"/>
      <c r="D14" s="72">
        <v>43911</v>
      </c>
      <c r="E14" s="71">
        <v>1.3079642</v>
      </c>
      <c r="F14" s="71">
        <v>1.3913644000000001</v>
      </c>
      <c r="G14" s="71">
        <v>1.4567928999999999</v>
      </c>
      <c r="L14" s="71"/>
      <c r="M14" s="71"/>
      <c r="N14" s="71"/>
      <c r="O14" s="71"/>
      <c r="P14" s="71"/>
      <c r="Q14" s="71"/>
      <c r="R14" s="70"/>
    </row>
    <row r="15" spans="1:18">
      <c r="A15" s="10"/>
      <c r="B15" s="71"/>
      <c r="C15" s="71"/>
      <c r="D15" s="72">
        <v>43912</v>
      </c>
      <c r="E15" s="71">
        <v>1.2812897000000001</v>
      </c>
      <c r="F15" s="71">
        <v>1.3549618999999999</v>
      </c>
      <c r="G15" s="71">
        <v>1.4223329</v>
      </c>
      <c r="L15" s="71"/>
      <c r="M15" s="71"/>
      <c r="N15" s="71"/>
      <c r="O15" s="71"/>
      <c r="P15" s="71"/>
      <c r="Q15" s="71"/>
      <c r="R15" s="70"/>
    </row>
    <row r="16" spans="1:18">
      <c r="A16" s="10"/>
      <c r="B16" s="71"/>
      <c r="C16" s="71"/>
      <c r="D16" s="72">
        <v>43913</v>
      </c>
      <c r="E16" s="71">
        <v>1.2442888999999999</v>
      </c>
      <c r="F16" s="71">
        <v>1.3204492999999999</v>
      </c>
      <c r="G16" s="71">
        <v>1.3762771</v>
      </c>
      <c r="L16" s="71"/>
      <c r="M16" s="71"/>
      <c r="N16" s="71"/>
      <c r="O16" s="71"/>
      <c r="P16" s="71"/>
      <c r="Q16" s="71"/>
      <c r="R16" s="70"/>
    </row>
    <row r="17" spans="1:18">
      <c r="A17" s="10"/>
      <c r="B17" s="71"/>
      <c r="C17" s="71"/>
      <c r="D17" s="72">
        <v>43914</v>
      </c>
      <c r="E17" s="71">
        <v>1.2205646000000001</v>
      </c>
      <c r="F17" s="71">
        <v>1.2904078000000001</v>
      </c>
      <c r="G17" s="71">
        <v>1.3478108</v>
      </c>
      <c r="L17" s="71"/>
      <c r="M17" s="71"/>
      <c r="N17" s="71"/>
      <c r="O17" s="71"/>
      <c r="P17" s="71"/>
      <c r="Q17" s="71"/>
      <c r="R17" s="70"/>
    </row>
    <row r="18" spans="1:18">
      <c r="A18" s="10"/>
      <c r="B18" s="71"/>
      <c r="C18" s="71"/>
      <c r="D18" s="72">
        <v>43915</v>
      </c>
      <c r="E18" s="71">
        <v>1.1840131</v>
      </c>
      <c r="F18" s="71">
        <v>1.2615935</v>
      </c>
      <c r="G18" s="71">
        <v>1.3017021</v>
      </c>
      <c r="L18" s="71"/>
      <c r="M18" s="71"/>
      <c r="N18" s="71"/>
      <c r="O18" s="71"/>
      <c r="P18" s="71"/>
      <c r="Q18" s="71"/>
      <c r="R18" s="70"/>
    </row>
    <row r="19" spans="1:18">
      <c r="A19" s="10"/>
      <c r="B19" s="71"/>
      <c r="C19" s="71"/>
      <c r="D19" s="72">
        <v>43916</v>
      </c>
      <c r="E19" s="71">
        <v>1.1785702</v>
      </c>
      <c r="F19" s="71">
        <v>1.2335426</v>
      </c>
      <c r="G19" s="71">
        <v>1.2884085000000001</v>
      </c>
      <c r="L19" s="71"/>
      <c r="M19" s="71"/>
      <c r="N19" s="71"/>
      <c r="O19" s="71"/>
      <c r="P19" s="71"/>
      <c r="Q19" s="71"/>
      <c r="R19" s="70"/>
    </row>
    <row r="20" spans="1:18">
      <c r="A20" s="10"/>
      <c r="B20" s="71"/>
      <c r="C20" s="71"/>
      <c r="D20" s="72">
        <v>43917</v>
      </c>
      <c r="E20" s="71">
        <v>1.1415069</v>
      </c>
      <c r="F20" s="71">
        <v>1.203867</v>
      </c>
      <c r="G20" s="71">
        <v>1.2477995</v>
      </c>
      <c r="L20" s="71"/>
      <c r="M20" s="71"/>
      <c r="N20" s="71"/>
      <c r="O20" s="71"/>
      <c r="P20" s="71"/>
      <c r="Q20" s="71"/>
      <c r="R20" s="70"/>
    </row>
    <row r="21" spans="1:18">
      <c r="A21" s="10"/>
      <c r="B21" s="71"/>
      <c r="C21" s="71"/>
      <c r="D21" s="72">
        <v>43918</v>
      </c>
      <c r="E21" s="71">
        <v>1.1109127999999999</v>
      </c>
      <c r="F21" s="71">
        <v>1.1734416999999999</v>
      </c>
      <c r="G21" s="71">
        <v>1.2104197999999999</v>
      </c>
      <c r="L21" s="71"/>
      <c r="M21" s="71"/>
      <c r="N21" s="71"/>
      <c r="O21" s="71"/>
      <c r="P21" s="71"/>
      <c r="Q21" s="71"/>
      <c r="R21" s="70"/>
    </row>
    <row r="22" spans="1:18">
      <c r="A22" s="10"/>
      <c r="B22" s="71"/>
      <c r="C22" s="71"/>
      <c r="D22" s="72">
        <v>43919</v>
      </c>
      <c r="E22" s="71">
        <v>1.0875036</v>
      </c>
      <c r="F22" s="71">
        <v>1.1406814999999999</v>
      </c>
      <c r="G22" s="71">
        <v>1.1865832999999999</v>
      </c>
      <c r="L22" s="71"/>
      <c r="M22" s="71"/>
      <c r="N22" s="71"/>
      <c r="O22" s="71"/>
      <c r="P22" s="71"/>
      <c r="Q22" s="71"/>
      <c r="R22" s="70"/>
    </row>
    <row r="23" spans="1:18">
      <c r="A23" s="10"/>
      <c r="B23" s="71"/>
      <c r="C23" s="71"/>
      <c r="D23" s="72">
        <v>43920</v>
      </c>
      <c r="E23" s="71">
        <v>1.0615413</v>
      </c>
      <c r="F23" s="71">
        <v>1.1091801999999999</v>
      </c>
      <c r="G23" s="71">
        <v>1.1542509000000001</v>
      </c>
      <c r="L23" s="71"/>
      <c r="M23" s="71"/>
      <c r="N23" s="71"/>
      <c r="O23" s="71"/>
      <c r="P23" s="71"/>
      <c r="Q23" s="71"/>
      <c r="R23" s="70"/>
    </row>
    <row r="24" spans="1:18">
      <c r="A24" s="10"/>
      <c r="B24" s="71"/>
      <c r="C24" s="71"/>
      <c r="D24" s="72">
        <v>43921</v>
      </c>
      <c r="E24" s="71">
        <v>1.0407548</v>
      </c>
      <c r="F24" s="71">
        <v>1.0795998</v>
      </c>
      <c r="G24" s="71">
        <v>1.1241570999999999</v>
      </c>
      <c r="L24" s="71"/>
      <c r="M24" s="71"/>
      <c r="N24" s="71"/>
      <c r="O24" s="71"/>
      <c r="P24" s="71"/>
      <c r="Q24" s="71"/>
      <c r="R24" s="70"/>
    </row>
    <row r="25" spans="1:18">
      <c r="A25" s="10"/>
      <c r="B25" s="71"/>
      <c r="C25" s="71"/>
      <c r="D25" s="72">
        <v>43922</v>
      </c>
      <c r="E25" s="71">
        <v>1.0139923</v>
      </c>
      <c r="F25" s="71">
        <v>1.0562943</v>
      </c>
      <c r="G25" s="71">
        <v>1.0963126999999999</v>
      </c>
      <c r="L25" s="71"/>
      <c r="M25" s="71"/>
      <c r="N25" s="71"/>
      <c r="O25" s="71"/>
      <c r="P25" s="71"/>
      <c r="Q25" s="71"/>
      <c r="R25" s="70"/>
    </row>
    <row r="26" spans="1:18">
      <c r="A26" s="10"/>
      <c r="B26" s="71"/>
      <c r="C26" s="71"/>
      <c r="D26" s="72">
        <v>43923</v>
      </c>
      <c r="E26" s="71">
        <v>1.0031068000000001</v>
      </c>
      <c r="F26" s="71">
        <v>1.0386268000000001</v>
      </c>
      <c r="G26" s="71">
        <v>1.0772713</v>
      </c>
      <c r="L26" s="71"/>
      <c r="M26" s="71"/>
      <c r="N26" s="71"/>
      <c r="O26" s="71"/>
      <c r="P26" s="71"/>
      <c r="Q26" s="71"/>
      <c r="R26" s="70"/>
    </row>
    <row r="27" spans="1:18">
      <c r="A27" s="10"/>
      <c r="B27" s="71"/>
      <c r="C27" s="71"/>
      <c r="D27" s="72">
        <v>43924</v>
      </c>
      <c r="E27" s="71">
        <v>0.99382219999999999</v>
      </c>
      <c r="F27" s="71">
        <v>1.0217274000000001</v>
      </c>
      <c r="G27" s="71">
        <v>1.0630139999999999</v>
      </c>
      <c r="L27" s="71"/>
      <c r="M27" s="71"/>
      <c r="N27" s="71"/>
      <c r="O27" s="71"/>
      <c r="P27" s="71"/>
      <c r="Q27" s="71"/>
      <c r="R27" s="70"/>
    </row>
    <row r="28" spans="1:18">
      <c r="A28" s="10"/>
      <c r="B28" s="71"/>
      <c r="C28" s="71"/>
      <c r="D28" s="72">
        <v>43925</v>
      </c>
      <c r="E28" s="71">
        <v>0.97577689999999995</v>
      </c>
      <c r="F28" s="71">
        <v>1.0027904000000001</v>
      </c>
      <c r="G28" s="71">
        <v>1.0436357000000001</v>
      </c>
      <c r="L28" s="71"/>
      <c r="M28" s="71"/>
      <c r="N28" s="71"/>
      <c r="O28" s="71"/>
      <c r="P28" s="71"/>
      <c r="Q28" s="71"/>
      <c r="R28" s="70"/>
    </row>
    <row r="29" spans="1:18">
      <c r="A29" s="10"/>
      <c r="B29" s="71"/>
      <c r="C29" s="71"/>
      <c r="D29" s="72">
        <v>43926</v>
      </c>
      <c r="E29" s="71">
        <v>0.95135689999999995</v>
      </c>
      <c r="F29" s="71">
        <v>0.98038400000000003</v>
      </c>
      <c r="G29" s="71">
        <v>1.0193981999999999</v>
      </c>
      <c r="L29" s="71"/>
      <c r="M29" s="71"/>
      <c r="N29" s="71"/>
      <c r="O29" s="71"/>
      <c r="P29" s="71"/>
      <c r="Q29" s="71"/>
      <c r="R29" s="70"/>
    </row>
    <row r="30" spans="1:18">
      <c r="A30" s="10"/>
      <c r="B30" s="71"/>
      <c r="C30" s="71"/>
      <c r="D30" s="72">
        <v>43927</v>
      </c>
      <c r="E30" s="71">
        <v>0.93317190000000005</v>
      </c>
      <c r="F30" s="71">
        <v>0.95783059999999998</v>
      </c>
      <c r="G30" s="71">
        <v>0.99968800000000002</v>
      </c>
      <c r="L30" s="71"/>
      <c r="M30" s="71"/>
      <c r="N30" s="71"/>
      <c r="O30" s="71"/>
      <c r="P30" s="71"/>
      <c r="Q30" s="71"/>
      <c r="R30" s="70"/>
    </row>
    <row r="31" spans="1:18">
      <c r="A31" s="10"/>
      <c r="B31" s="71"/>
      <c r="C31" s="71"/>
      <c r="D31" s="72">
        <v>43928</v>
      </c>
      <c r="E31" s="71">
        <v>0.91634590000000005</v>
      </c>
      <c r="F31" s="71">
        <v>0.94265920000000003</v>
      </c>
      <c r="G31" s="71">
        <v>0.98137359999999996</v>
      </c>
      <c r="L31" s="71"/>
      <c r="M31" s="71"/>
      <c r="N31" s="71"/>
      <c r="O31" s="71"/>
      <c r="P31" s="71"/>
      <c r="Q31" s="71"/>
      <c r="R31" s="70"/>
    </row>
    <row r="32" spans="1:18">
      <c r="A32" s="10"/>
      <c r="B32" s="71"/>
      <c r="C32" s="71"/>
      <c r="D32" s="72">
        <v>43929</v>
      </c>
      <c r="E32" s="71">
        <v>0.92003000000000001</v>
      </c>
      <c r="F32" s="71">
        <v>0.93620060000000005</v>
      </c>
      <c r="G32" s="71">
        <v>0.98322520000000002</v>
      </c>
      <c r="L32" s="71"/>
      <c r="M32" s="71"/>
      <c r="N32" s="71"/>
      <c r="O32" s="71"/>
      <c r="P32" s="71"/>
      <c r="Q32" s="71"/>
      <c r="R32" s="70"/>
    </row>
    <row r="33" spans="1:18">
      <c r="A33" s="10"/>
      <c r="B33" s="71"/>
      <c r="C33" s="71"/>
      <c r="D33" s="72">
        <v>43930</v>
      </c>
      <c r="E33" s="71">
        <v>0.9082964</v>
      </c>
      <c r="F33" s="71">
        <v>0.93023069999999997</v>
      </c>
      <c r="G33" s="71">
        <v>0.96522839999999999</v>
      </c>
      <c r="L33" s="71"/>
      <c r="M33" s="71"/>
      <c r="N33" s="71"/>
      <c r="O33" s="71"/>
      <c r="P33" s="71"/>
      <c r="Q33" s="71"/>
      <c r="R33" s="70"/>
    </row>
    <row r="34" spans="1:18">
      <c r="A34" s="10"/>
      <c r="B34" s="71"/>
      <c r="C34" s="71"/>
      <c r="D34" s="72">
        <v>43931</v>
      </c>
      <c r="E34" s="71">
        <v>0.90269180000000004</v>
      </c>
      <c r="F34" s="71">
        <v>0.92597269999999998</v>
      </c>
      <c r="G34" s="71">
        <v>0.95967389999999997</v>
      </c>
      <c r="L34" s="71"/>
      <c r="M34" s="71"/>
      <c r="N34" s="71"/>
      <c r="O34" s="71"/>
      <c r="P34" s="71"/>
      <c r="Q34" s="71"/>
      <c r="R34" s="70"/>
    </row>
    <row r="35" spans="1:18">
      <c r="A35" s="10"/>
      <c r="B35" s="71"/>
      <c r="C35" s="71"/>
      <c r="D35" s="72">
        <v>43932</v>
      </c>
      <c r="E35" s="71">
        <v>0.89463899999999996</v>
      </c>
      <c r="F35" s="71">
        <v>0.9180857</v>
      </c>
      <c r="G35" s="71">
        <v>0.95153339999999997</v>
      </c>
      <c r="L35" s="71"/>
      <c r="M35" s="71"/>
      <c r="N35" s="71"/>
      <c r="O35" s="71"/>
      <c r="P35" s="71"/>
      <c r="Q35" s="71"/>
      <c r="R35" s="70"/>
    </row>
    <row r="36" spans="1:18">
      <c r="A36" s="10"/>
      <c r="B36" s="71"/>
      <c r="C36" s="71"/>
      <c r="D36" s="72">
        <v>43933</v>
      </c>
      <c r="E36" s="71">
        <v>0.88034349999999995</v>
      </c>
      <c r="F36" s="71">
        <v>0.90861270000000005</v>
      </c>
      <c r="G36" s="71">
        <v>0.93689</v>
      </c>
      <c r="L36" s="71"/>
      <c r="M36" s="71"/>
      <c r="N36" s="71"/>
      <c r="O36" s="71"/>
      <c r="P36" s="71"/>
      <c r="Q36" s="71"/>
      <c r="R36" s="70"/>
    </row>
    <row r="37" spans="1:18">
      <c r="A37" s="10"/>
      <c r="B37" s="71"/>
      <c r="C37" s="71"/>
      <c r="D37" s="72">
        <v>43934</v>
      </c>
      <c r="E37" s="71">
        <v>0.86808799999999997</v>
      </c>
      <c r="F37" s="71">
        <v>0.88822719999999999</v>
      </c>
      <c r="G37" s="71">
        <v>0.93090019999999996</v>
      </c>
      <c r="L37" s="71"/>
      <c r="M37" s="71"/>
      <c r="N37" s="71"/>
      <c r="O37" s="71"/>
      <c r="P37" s="71"/>
      <c r="Q37" s="71"/>
      <c r="R37" s="70"/>
    </row>
    <row r="38" spans="1:18">
      <c r="A38" s="10"/>
      <c r="B38" s="71"/>
      <c r="C38" s="71"/>
      <c r="D38" s="72">
        <v>43935</v>
      </c>
      <c r="E38" s="71">
        <v>0.85048219999999997</v>
      </c>
      <c r="F38" s="71">
        <v>0.87000529999999998</v>
      </c>
      <c r="G38" s="71">
        <v>0.91602289999999997</v>
      </c>
      <c r="L38" s="71"/>
      <c r="M38" s="71"/>
      <c r="N38" s="71"/>
      <c r="O38" s="71"/>
      <c r="P38" s="71"/>
      <c r="Q38" s="71"/>
      <c r="R38" s="70"/>
    </row>
    <row r="39" spans="1:18">
      <c r="A39" s="10"/>
      <c r="B39" s="71"/>
      <c r="C39" s="71"/>
      <c r="D39" s="72">
        <v>43936</v>
      </c>
      <c r="E39" s="71">
        <v>0.83080969999999998</v>
      </c>
      <c r="F39" s="71">
        <v>0.85294519999999996</v>
      </c>
      <c r="G39" s="71">
        <v>0.89747250000000001</v>
      </c>
      <c r="L39" s="71"/>
      <c r="M39" s="71"/>
      <c r="N39" s="71"/>
      <c r="O39" s="71"/>
      <c r="P39" s="71"/>
      <c r="Q39" s="71"/>
      <c r="R39" s="70"/>
    </row>
    <row r="40" spans="1:18">
      <c r="A40" s="10"/>
      <c r="B40" s="71"/>
      <c r="C40" s="71"/>
      <c r="D40" s="72">
        <v>43937</v>
      </c>
      <c r="E40" s="71">
        <v>0.82211909999999999</v>
      </c>
      <c r="F40" s="71">
        <v>0.84131310000000004</v>
      </c>
      <c r="G40" s="71">
        <v>0.88969339999999997</v>
      </c>
      <c r="L40" s="71"/>
      <c r="M40" s="71"/>
      <c r="N40" s="71"/>
      <c r="O40" s="71"/>
      <c r="P40" s="71"/>
      <c r="Q40" s="71"/>
      <c r="R40" s="70"/>
    </row>
    <row r="41" spans="1:18">
      <c r="A41" s="10"/>
      <c r="B41" s="71"/>
      <c r="C41" s="71"/>
      <c r="D41" s="72">
        <v>43938</v>
      </c>
      <c r="E41" s="71">
        <v>0.81206820000000002</v>
      </c>
      <c r="F41" s="71">
        <v>0.83380829999999995</v>
      </c>
      <c r="G41" s="71">
        <v>0.87848210000000004</v>
      </c>
      <c r="L41" s="71"/>
      <c r="M41" s="71"/>
      <c r="N41" s="71"/>
      <c r="O41" s="71"/>
      <c r="P41" s="71"/>
      <c r="Q41" s="71"/>
      <c r="R41" s="70"/>
    </row>
    <row r="42" spans="1:18">
      <c r="A42" s="10"/>
      <c r="B42" s="71"/>
      <c r="C42" s="71"/>
      <c r="D42" s="72">
        <v>43939</v>
      </c>
      <c r="E42" s="71">
        <v>0.80678680000000003</v>
      </c>
      <c r="F42" s="71">
        <v>0.83276269999999997</v>
      </c>
      <c r="G42" s="71">
        <v>0.87184539999999999</v>
      </c>
      <c r="L42" s="71"/>
      <c r="M42" s="71"/>
      <c r="N42" s="71"/>
      <c r="O42" s="71"/>
      <c r="P42" s="71"/>
      <c r="Q42" s="71"/>
      <c r="R42" s="70"/>
    </row>
    <row r="43" spans="1:18">
      <c r="A43" s="10"/>
      <c r="B43" s="71"/>
      <c r="C43" s="71"/>
      <c r="D43" s="72">
        <v>43940</v>
      </c>
      <c r="E43" s="71">
        <v>0.79932329999999996</v>
      </c>
      <c r="F43" s="71">
        <v>0.82745469999999999</v>
      </c>
      <c r="G43" s="71">
        <v>0.86656880000000003</v>
      </c>
      <c r="L43" s="71"/>
      <c r="M43" s="71"/>
      <c r="N43" s="71"/>
      <c r="O43" s="71"/>
      <c r="P43" s="71"/>
      <c r="Q43" s="71"/>
      <c r="R43" s="70"/>
    </row>
    <row r="44" spans="1:18">
      <c r="A44" s="10"/>
      <c r="B44" s="71"/>
      <c r="C44" s="71"/>
      <c r="D44" s="72">
        <v>43941</v>
      </c>
      <c r="E44" s="71">
        <v>0.79810499999999995</v>
      </c>
      <c r="F44" s="71">
        <v>0.82670339999999998</v>
      </c>
      <c r="G44" s="71">
        <v>0.86514829999999998</v>
      </c>
      <c r="L44" s="71"/>
      <c r="M44" s="71"/>
      <c r="N44" s="71"/>
      <c r="O44" s="71"/>
      <c r="P44" s="71"/>
      <c r="Q44" s="71"/>
      <c r="R44" s="70"/>
    </row>
    <row r="45" spans="1:18">
      <c r="A45" s="10"/>
      <c r="B45" s="71"/>
      <c r="C45" s="71"/>
      <c r="D45" s="72">
        <v>43942</v>
      </c>
      <c r="E45" s="71">
        <v>0.79656470000000001</v>
      </c>
      <c r="F45" s="71">
        <v>0.83182400000000001</v>
      </c>
      <c r="G45" s="71">
        <v>0.86509360000000002</v>
      </c>
      <c r="L45" s="71"/>
      <c r="M45" s="71"/>
      <c r="N45" s="71"/>
      <c r="O45" s="71"/>
      <c r="P45" s="71"/>
      <c r="Q45" s="71"/>
      <c r="R45" s="70"/>
    </row>
    <row r="46" spans="1:18">
      <c r="A46" s="10"/>
      <c r="B46" s="71"/>
      <c r="C46" s="71"/>
      <c r="D46" s="72">
        <v>43943</v>
      </c>
      <c r="E46" s="71">
        <v>0.80133330000000003</v>
      </c>
      <c r="F46" s="71">
        <v>0.84295719999999996</v>
      </c>
      <c r="G46" s="71">
        <v>0.87353820000000004</v>
      </c>
      <c r="L46" s="71"/>
      <c r="M46" s="71"/>
      <c r="N46" s="71"/>
      <c r="O46" s="71"/>
      <c r="P46" s="71"/>
      <c r="Q46" s="71"/>
      <c r="R46" s="70"/>
    </row>
    <row r="47" spans="1:18">
      <c r="A47" s="10"/>
      <c r="B47" s="71"/>
      <c r="C47" s="71"/>
      <c r="D47" s="72">
        <v>43944</v>
      </c>
      <c r="E47" s="71">
        <v>0.81196880000000005</v>
      </c>
      <c r="F47" s="71">
        <v>0.86073319999999998</v>
      </c>
      <c r="G47" s="71">
        <v>0.88696680000000006</v>
      </c>
      <c r="L47" s="71"/>
      <c r="M47" s="71"/>
      <c r="N47" s="71"/>
      <c r="O47" s="71"/>
      <c r="P47" s="71"/>
      <c r="Q47" s="71"/>
      <c r="R47" s="70"/>
    </row>
    <row r="48" spans="1:18">
      <c r="A48" s="10"/>
      <c r="B48" s="71"/>
      <c r="C48" s="71"/>
      <c r="D48" s="72">
        <v>43945</v>
      </c>
      <c r="E48" s="71">
        <v>0.81986700000000001</v>
      </c>
      <c r="F48" s="71">
        <v>0.8798532</v>
      </c>
      <c r="G48" s="71">
        <v>0.89999260000000003</v>
      </c>
      <c r="L48" s="71"/>
      <c r="M48" s="71"/>
      <c r="N48" s="71"/>
      <c r="O48" s="71"/>
      <c r="P48" s="71"/>
      <c r="Q48" s="71"/>
      <c r="R48" s="70"/>
    </row>
    <row r="49" spans="1:18">
      <c r="A49" s="10"/>
      <c r="B49" s="71"/>
      <c r="C49" s="71"/>
      <c r="D49" s="72">
        <v>43946</v>
      </c>
      <c r="E49" s="71">
        <v>0.83955690000000005</v>
      </c>
      <c r="F49" s="71">
        <v>0.8977292</v>
      </c>
      <c r="G49" s="71">
        <v>0.92131439999999998</v>
      </c>
      <c r="L49" s="71"/>
      <c r="M49" s="71"/>
      <c r="N49" s="71"/>
      <c r="O49" s="71"/>
      <c r="P49" s="71"/>
      <c r="Q49" s="71"/>
      <c r="R49" s="70"/>
    </row>
    <row r="50" spans="1:18">
      <c r="A50" s="10"/>
      <c r="B50" s="71"/>
      <c r="C50" s="71"/>
      <c r="D50" s="72">
        <v>43947</v>
      </c>
      <c r="E50" s="71">
        <v>0.85007469999999996</v>
      </c>
      <c r="F50" s="71">
        <v>0.90875499999999998</v>
      </c>
      <c r="G50" s="71">
        <v>0.93044439999999995</v>
      </c>
      <c r="L50" s="71"/>
      <c r="M50" s="71"/>
      <c r="N50" s="71"/>
      <c r="O50" s="71"/>
      <c r="P50" s="71"/>
      <c r="Q50" s="71"/>
      <c r="R50" s="70"/>
    </row>
    <row r="51" spans="1:18">
      <c r="A51" s="10"/>
      <c r="B51" s="71"/>
      <c r="C51" s="71"/>
      <c r="D51" s="72">
        <v>43948</v>
      </c>
      <c r="E51" s="71">
        <v>0.85861719999999997</v>
      </c>
      <c r="F51" s="71">
        <v>0.91437159999999995</v>
      </c>
      <c r="G51" s="71">
        <v>0.93958419999999998</v>
      </c>
      <c r="L51" s="71"/>
      <c r="M51" s="71"/>
      <c r="N51" s="71"/>
      <c r="O51" s="71"/>
      <c r="P51" s="71"/>
      <c r="Q51" s="71"/>
      <c r="R51" s="70"/>
    </row>
    <row r="52" spans="1:18">
      <c r="A52" s="10"/>
      <c r="B52" s="71"/>
      <c r="C52" s="71"/>
      <c r="D52" s="72">
        <v>43949</v>
      </c>
      <c r="E52" s="71">
        <v>0.87267870000000003</v>
      </c>
      <c r="F52" s="71">
        <v>0.92006319999999997</v>
      </c>
      <c r="G52" s="71">
        <v>0.9508991</v>
      </c>
      <c r="L52" s="71"/>
      <c r="M52" s="71"/>
      <c r="N52" s="71"/>
      <c r="O52" s="71"/>
      <c r="P52" s="71"/>
      <c r="Q52" s="71"/>
      <c r="R52" s="70"/>
    </row>
    <row r="53" spans="1:18">
      <c r="A53" s="10"/>
      <c r="B53" s="71"/>
      <c r="C53" s="71"/>
      <c r="D53" s="72">
        <v>43950</v>
      </c>
      <c r="E53" s="71">
        <v>0.8810943</v>
      </c>
      <c r="F53" s="71">
        <v>0.92922859999999996</v>
      </c>
      <c r="G53" s="71">
        <v>0.95706349999999996</v>
      </c>
      <c r="L53" s="71"/>
      <c r="M53" s="71"/>
      <c r="N53" s="71"/>
      <c r="O53" s="71"/>
      <c r="P53" s="71"/>
      <c r="Q53" s="71"/>
      <c r="R53" s="70"/>
    </row>
    <row r="54" spans="1:18">
      <c r="A54" s="10"/>
      <c r="B54" s="71"/>
      <c r="C54" s="71"/>
      <c r="D54" s="72">
        <v>43951</v>
      </c>
      <c r="E54" s="71">
        <v>0.88509260000000001</v>
      </c>
      <c r="F54" s="71">
        <v>0.93555750000000004</v>
      </c>
      <c r="G54" s="71">
        <v>0.96338639999999998</v>
      </c>
      <c r="L54" s="71"/>
      <c r="M54" s="71"/>
      <c r="N54" s="71"/>
      <c r="O54" s="71"/>
      <c r="P54" s="71"/>
      <c r="Q54" s="71"/>
      <c r="R54" s="70"/>
    </row>
    <row r="55" spans="1:18">
      <c r="A55" s="10"/>
      <c r="B55" s="71"/>
      <c r="C55" s="71"/>
      <c r="D55" s="72">
        <v>43952</v>
      </c>
      <c r="E55" s="71">
        <v>0.89409760000000005</v>
      </c>
      <c r="F55" s="71">
        <v>0.94142440000000005</v>
      </c>
      <c r="G55" s="71">
        <v>0.97042580000000001</v>
      </c>
      <c r="L55" s="71"/>
      <c r="M55" s="71"/>
      <c r="N55" s="71"/>
      <c r="O55" s="71"/>
      <c r="P55" s="71"/>
      <c r="Q55" s="71"/>
      <c r="R55" s="70"/>
    </row>
    <row r="56" spans="1:18">
      <c r="A56" s="10"/>
      <c r="B56" s="71"/>
      <c r="C56" s="71"/>
      <c r="D56" s="72">
        <v>43953</v>
      </c>
      <c r="E56" s="71">
        <v>0.90537489999999998</v>
      </c>
      <c r="F56" s="71">
        <v>0.95038929999999999</v>
      </c>
      <c r="G56" s="71">
        <v>0.97994999999999999</v>
      </c>
      <c r="L56" s="71"/>
      <c r="M56" s="71"/>
      <c r="N56" s="71"/>
      <c r="O56" s="71"/>
      <c r="P56" s="71"/>
      <c r="Q56" s="71"/>
      <c r="R56" s="70"/>
    </row>
    <row r="57" spans="1:18">
      <c r="A57" s="10"/>
      <c r="B57" s="71"/>
      <c r="C57" s="71"/>
      <c r="D57" s="72">
        <v>43954</v>
      </c>
      <c r="E57" s="71">
        <v>0.91092150000000005</v>
      </c>
      <c r="F57" s="71">
        <v>0.95590070000000005</v>
      </c>
      <c r="G57" s="71">
        <v>0.98887550000000002</v>
      </c>
      <c r="L57" s="71"/>
      <c r="M57" s="71"/>
      <c r="N57" s="71"/>
      <c r="O57" s="71"/>
      <c r="P57" s="71"/>
      <c r="Q57" s="71"/>
      <c r="R57" s="70"/>
    </row>
    <row r="58" spans="1:18">
      <c r="A58" s="10"/>
      <c r="B58" s="71"/>
      <c r="C58" s="71"/>
      <c r="D58" s="72">
        <v>43955</v>
      </c>
      <c r="E58" s="71">
        <v>0.91826940000000001</v>
      </c>
      <c r="F58" s="71">
        <v>0.96325830000000001</v>
      </c>
      <c r="G58" s="71">
        <v>0.99883029999999995</v>
      </c>
      <c r="L58" s="71"/>
      <c r="M58" s="71"/>
      <c r="N58" s="71"/>
      <c r="O58" s="71"/>
      <c r="P58" s="71"/>
      <c r="Q58" s="71"/>
      <c r="R58" s="70"/>
    </row>
    <row r="59" spans="1:18">
      <c r="A59" s="10"/>
      <c r="B59" s="71"/>
      <c r="C59" s="71"/>
      <c r="D59" s="72">
        <v>43956</v>
      </c>
      <c r="E59" s="71">
        <v>0.91881679999999999</v>
      </c>
      <c r="F59" s="71">
        <v>0.96615340000000005</v>
      </c>
      <c r="G59" s="71">
        <v>0.9957201</v>
      </c>
      <c r="L59" s="71"/>
      <c r="M59" s="71"/>
      <c r="N59" s="71"/>
      <c r="O59" s="71"/>
      <c r="P59" s="71"/>
      <c r="Q59" s="71"/>
      <c r="R59" s="70"/>
    </row>
    <row r="60" spans="1:18">
      <c r="A60" s="10"/>
      <c r="B60" s="71"/>
      <c r="C60" s="71"/>
      <c r="D60" s="72">
        <v>43957</v>
      </c>
      <c r="E60" s="71">
        <v>0.9245913</v>
      </c>
      <c r="F60" s="71">
        <v>0.97217739999999997</v>
      </c>
      <c r="G60" s="71">
        <v>1.0030189</v>
      </c>
      <c r="L60" s="71"/>
      <c r="M60" s="71"/>
      <c r="N60" s="71"/>
      <c r="O60" s="71"/>
      <c r="P60" s="71"/>
      <c r="Q60" s="71"/>
      <c r="R60" s="70"/>
    </row>
    <row r="61" spans="1:18">
      <c r="A61" s="10"/>
      <c r="B61" s="71"/>
      <c r="C61" s="71"/>
      <c r="D61" s="72">
        <v>43958</v>
      </c>
      <c r="E61" s="71">
        <v>0.93573539999999999</v>
      </c>
      <c r="F61" s="71">
        <v>0.98140700000000003</v>
      </c>
      <c r="G61" s="71">
        <v>1.0157578</v>
      </c>
      <c r="L61" s="71"/>
      <c r="M61" s="71"/>
      <c r="N61" s="71"/>
      <c r="O61" s="71"/>
      <c r="P61" s="71"/>
      <c r="Q61" s="71"/>
      <c r="R61" s="70"/>
    </row>
    <row r="62" spans="1:18">
      <c r="A62" s="10"/>
      <c r="B62" s="71"/>
      <c r="C62" s="71"/>
      <c r="D62" s="72">
        <v>43959</v>
      </c>
      <c r="E62" s="71">
        <v>0.94169499999999995</v>
      </c>
      <c r="F62" s="71">
        <v>0.98555470000000001</v>
      </c>
      <c r="G62" s="71">
        <v>1.0216700000000001</v>
      </c>
      <c r="L62" s="71"/>
      <c r="M62" s="71"/>
      <c r="N62" s="71"/>
      <c r="O62" s="71"/>
      <c r="P62" s="71"/>
      <c r="Q62" s="71"/>
      <c r="R62" s="70"/>
    </row>
    <row r="63" spans="1:18">
      <c r="A63" s="10"/>
      <c r="B63" s="71"/>
      <c r="C63" s="71"/>
      <c r="D63" s="72">
        <v>43960</v>
      </c>
      <c r="E63" s="71">
        <v>0.93942139999999996</v>
      </c>
      <c r="F63" s="71">
        <v>0.98201459999999996</v>
      </c>
      <c r="G63" s="71">
        <v>1.0166042</v>
      </c>
      <c r="L63" s="71"/>
      <c r="M63" s="71"/>
      <c r="N63" s="71"/>
      <c r="O63" s="71"/>
      <c r="P63" s="71"/>
      <c r="Q63" s="71"/>
      <c r="R63" s="70"/>
    </row>
    <row r="64" spans="1:18">
      <c r="A64" s="10"/>
      <c r="B64" s="71"/>
      <c r="C64" s="71"/>
      <c r="D64" s="72">
        <v>43961</v>
      </c>
      <c r="E64" s="71">
        <v>0.9376525</v>
      </c>
      <c r="F64" s="71">
        <v>0.97495010000000004</v>
      </c>
      <c r="G64" s="71">
        <v>1.0181822</v>
      </c>
      <c r="L64" s="71"/>
      <c r="M64" s="71"/>
      <c r="N64" s="71"/>
      <c r="O64" s="71"/>
      <c r="P64" s="71"/>
      <c r="Q64" s="71"/>
      <c r="R64" s="70"/>
    </row>
    <row r="65" spans="1:18">
      <c r="A65" s="10"/>
      <c r="B65" s="71"/>
      <c r="C65" s="71"/>
      <c r="D65" s="72">
        <v>43962</v>
      </c>
      <c r="E65" s="71">
        <v>0.93053859999999999</v>
      </c>
      <c r="F65" s="71">
        <v>0.96270420000000001</v>
      </c>
      <c r="G65" s="71">
        <v>1.014392</v>
      </c>
      <c r="L65" s="71"/>
      <c r="M65" s="71"/>
      <c r="N65" s="71"/>
      <c r="O65" s="71"/>
      <c r="P65" s="71"/>
      <c r="Q65" s="71"/>
      <c r="R65" s="70"/>
    </row>
    <row r="66" spans="1:18">
      <c r="A66" s="10"/>
      <c r="B66" s="71"/>
      <c r="C66" s="71"/>
      <c r="D66" s="72">
        <v>43963</v>
      </c>
      <c r="E66" s="71">
        <v>0.91757440000000001</v>
      </c>
      <c r="F66" s="71">
        <v>0.95260180000000005</v>
      </c>
      <c r="G66" s="71">
        <v>1.001166</v>
      </c>
      <c r="L66" s="71"/>
      <c r="M66" s="71"/>
      <c r="N66" s="71"/>
      <c r="O66" s="71"/>
      <c r="P66" s="71"/>
      <c r="Q66" s="71"/>
      <c r="R66" s="70"/>
    </row>
    <row r="67" spans="1:18">
      <c r="A67" s="10"/>
      <c r="B67" s="71"/>
      <c r="C67" s="71"/>
      <c r="D67" s="72">
        <v>43964</v>
      </c>
      <c r="E67" s="71">
        <v>0.91250560000000003</v>
      </c>
      <c r="F67" s="71">
        <v>0.93341529999999995</v>
      </c>
      <c r="G67" s="71">
        <v>0.99859059999999999</v>
      </c>
      <c r="L67" s="71"/>
      <c r="M67" s="71"/>
      <c r="N67" s="71"/>
      <c r="O67" s="71"/>
      <c r="P67" s="71"/>
      <c r="Q67" s="71"/>
      <c r="R67" s="70"/>
    </row>
    <row r="68" spans="1:18">
      <c r="A68" s="10"/>
      <c r="B68" s="71"/>
      <c r="C68" s="71"/>
      <c r="D68" s="72">
        <v>43965</v>
      </c>
      <c r="E68" s="71">
        <v>0.8771987</v>
      </c>
      <c r="F68" s="71">
        <v>0.91049749999999996</v>
      </c>
      <c r="G68" s="71">
        <v>0.96709900000000004</v>
      </c>
      <c r="L68" s="71"/>
      <c r="M68" s="71"/>
      <c r="N68" s="71"/>
      <c r="O68" s="71"/>
      <c r="P68" s="71"/>
      <c r="Q68" s="71"/>
      <c r="R68" s="70"/>
    </row>
    <row r="69" spans="1:18">
      <c r="A69" s="10"/>
      <c r="B69" s="71"/>
      <c r="C69" s="71"/>
      <c r="D69" s="72">
        <v>43966</v>
      </c>
      <c r="E69" s="71">
        <v>0.85284950000000004</v>
      </c>
      <c r="F69" s="71">
        <v>0.88265190000000004</v>
      </c>
      <c r="G69" s="71">
        <v>0.94665699999999997</v>
      </c>
      <c r="L69" s="71"/>
      <c r="M69" s="71"/>
      <c r="N69" s="71"/>
      <c r="O69" s="71"/>
      <c r="P69" s="71"/>
      <c r="Q69" s="71"/>
      <c r="R69" s="70"/>
    </row>
    <row r="70" spans="1:18">
      <c r="A70" s="10"/>
      <c r="B70" s="71"/>
      <c r="C70" s="71"/>
      <c r="D70" s="72">
        <v>43967</v>
      </c>
      <c r="E70" s="71">
        <v>0.81397810000000004</v>
      </c>
      <c r="F70" s="71">
        <v>0.85223760000000004</v>
      </c>
      <c r="G70" s="71">
        <v>0.91220040000000002</v>
      </c>
      <c r="L70" s="71"/>
      <c r="M70" s="71"/>
      <c r="N70" s="71"/>
      <c r="O70" s="71"/>
      <c r="P70" s="71"/>
      <c r="Q70" s="71"/>
      <c r="R70" s="70"/>
    </row>
    <row r="71" spans="1:18">
      <c r="A71" s="10"/>
      <c r="B71" s="71"/>
      <c r="C71" s="71"/>
      <c r="D71" s="72">
        <v>43968</v>
      </c>
      <c r="E71" s="71">
        <v>0.78958839999999997</v>
      </c>
      <c r="F71" s="71">
        <v>0.82997050000000006</v>
      </c>
      <c r="G71" s="71">
        <v>0.887791</v>
      </c>
      <c r="L71" s="71"/>
      <c r="M71" s="71"/>
      <c r="N71" s="71"/>
      <c r="O71" s="71"/>
      <c r="P71" s="71"/>
      <c r="Q71" s="71"/>
      <c r="R71" s="70"/>
    </row>
    <row r="72" spans="1:18">
      <c r="A72" s="10"/>
      <c r="B72" s="71"/>
      <c r="C72" s="71"/>
      <c r="D72" s="72">
        <v>43969</v>
      </c>
      <c r="E72" s="71">
        <v>0.77875030000000001</v>
      </c>
      <c r="F72" s="71">
        <v>0.80790490000000004</v>
      </c>
      <c r="G72" s="71">
        <v>0.87718180000000001</v>
      </c>
      <c r="L72" s="71"/>
      <c r="M72" s="71"/>
      <c r="N72" s="71"/>
      <c r="O72" s="71"/>
      <c r="P72" s="71"/>
      <c r="Q72" s="71"/>
      <c r="R72" s="70"/>
    </row>
    <row r="73" spans="1:18">
      <c r="A73" s="10"/>
      <c r="B73" s="71"/>
      <c r="C73" s="71"/>
      <c r="D73" s="72">
        <v>43970</v>
      </c>
      <c r="E73" s="71">
        <v>0.76207650000000005</v>
      </c>
      <c r="F73" s="71">
        <v>0.79128399999999999</v>
      </c>
      <c r="G73" s="71">
        <v>0.8578247</v>
      </c>
      <c r="L73" s="71"/>
      <c r="M73" s="71"/>
      <c r="N73" s="71"/>
      <c r="O73" s="71"/>
      <c r="P73" s="71"/>
      <c r="Q73" s="71"/>
      <c r="R73" s="70"/>
    </row>
    <row r="74" spans="1:18">
      <c r="A74" s="10"/>
      <c r="B74" s="71"/>
      <c r="C74" s="71"/>
      <c r="D74" s="72">
        <v>43971</v>
      </c>
      <c r="E74" s="71">
        <v>0.75245519999999999</v>
      </c>
      <c r="F74" s="71">
        <v>0.78356729999999997</v>
      </c>
      <c r="G74" s="71">
        <v>0.84782919999999995</v>
      </c>
      <c r="L74" s="71"/>
      <c r="M74" s="71"/>
      <c r="N74" s="71"/>
      <c r="O74" s="71"/>
      <c r="P74" s="71"/>
      <c r="Q74" s="71"/>
      <c r="R74" s="70"/>
    </row>
    <row r="75" spans="1:18">
      <c r="A75" s="10"/>
      <c r="B75" s="71"/>
      <c r="C75" s="71"/>
      <c r="D75" s="72">
        <v>43972</v>
      </c>
      <c r="E75" s="71">
        <v>0.74370800000000004</v>
      </c>
      <c r="F75" s="71">
        <v>0.78278080000000005</v>
      </c>
      <c r="G75" s="71">
        <v>0.83458189999999999</v>
      </c>
      <c r="L75" s="71"/>
      <c r="M75" s="71"/>
      <c r="N75" s="71"/>
      <c r="O75" s="71"/>
      <c r="P75" s="71"/>
      <c r="Q75" s="71"/>
      <c r="R75" s="70"/>
    </row>
    <row r="76" spans="1:18">
      <c r="A76" s="10"/>
      <c r="B76" s="71"/>
      <c r="C76" s="71"/>
      <c r="D76" s="72">
        <v>43973</v>
      </c>
      <c r="E76" s="71">
        <v>0.74133139999999997</v>
      </c>
      <c r="F76" s="71">
        <v>0.78496540000000004</v>
      </c>
      <c r="G76" s="71">
        <v>0.83156319999999995</v>
      </c>
      <c r="L76" s="71"/>
      <c r="M76" s="71"/>
      <c r="N76" s="71"/>
      <c r="O76" s="71"/>
      <c r="P76" s="71"/>
      <c r="Q76" s="71"/>
      <c r="R76" s="70"/>
    </row>
    <row r="77" spans="1:18">
      <c r="A77" s="10"/>
      <c r="B77" s="71"/>
      <c r="C77" s="71"/>
      <c r="D77" s="72">
        <v>43974</v>
      </c>
      <c r="E77" s="71">
        <v>0.74109199999999997</v>
      </c>
      <c r="F77" s="71">
        <v>0.79190950000000004</v>
      </c>
      <c r="G77" s="71">
        <v>0.83822149999999995</v>
      </c>
      <c r="L77" s="71"/>
      <c r="M77" s="71"/>
      <c r="N77" s="71"/>
      <c r="O77" s="71"/>
      <c r="P77" s="71"/>
      <c r="Q77" s="71"/>
      <c r="R77" s="70"/>
    </row>
    <row r="78" spans="1:18">
      <c r="A78" s="10"/>
      <c r="B78" s="71"/>
      <c r="C78" s="71"/>
      <c r="D78" s="72">
        <v>43975</v>
      </c>
      <c r="E78" s="71">
        <v>0.74240810000000002</v>
      </c>
      <c r="F78" s="71">
        <v>0.79746039999999996</v>
      </c>
      <c r="G78" s="71">
        <v>0.84045599999999998</v>
      </c>
      <c r="L78" s="71"/>
      <c r="M78" s="71"/>
      <c r="N78" s="71"/>
      <c r="O78" s="71"/>
      <c r="P78" s="71"/>
      <c r="Q78" s="71"/>
      <c r="R78" s="70"/>
    </row>
    <row r="79" spans="1:18">
      <c r="A79" s="10"/>
      <c r="B79" s="71"/>
      <c r="C79" s="71"/>
      <c r="D79" s="72">
        <v>43976</v>
      </c>
      <c r="E79" s="71">
        <v>0.73551009999999994</v>
      </c>
      <c r="F79" s="71">
        <v>0.7964466</v>
      </c>
      <c r="G79" s="71">
        <v>0.83957329999999997</v>
      </c>
      <c r="L79" s="71"/>
      <c r="M79" s="71"/>
      <c r="N79" s="71"/>
      <c r="O79" s="71"/>
      <c r="P79" s="71"/>
      <c r="Q79" s="71"/>
      <c r="R79" s="70"/>
    </row>
    <row r="80" spans="1:18">
      <c r="A80" s="10"/>
      <c r="B80" s="71"/>
      <c r="C80" s="71"/>
      <c r="D80" s="72">
        <v>43977</v>
      </c>
      <c r="E80" s="71">
        <v>0.73941630000000003</v>
      </c>
      <c r="F80" s="71">
        <v>0.8039134</v>
      </c>
      <c r="G80" s="71">
        <v>0.84405810000000003</v>
      </c>
      <c r="L80" s="71"/>
      <c r="M80" s="71"/>
      <c r="N80" s="71"/>
      <c r="O80" s="71"/>
      <c r="P80" s="71"/>
      <c r="Q80" s="71"/>
      <c r="R80" s="70"/>
    </row>
    <row r="81" spans="1:18">
      <c r="A81" s="10"/>
      <c r="B81" s="71"/>
      <c r="C81" s="71"/>
      <c r="D81" s="72">
        <v>43978</v>
      </c>
      <c r="E81" s="71">
        <v>0.74572320000000003</v>
      </c>
      <c r="F81" s="71">
        <v>0.80900839999999996</v>
      </c>
      <c r="G81" s="71">
        <v>0.85533959999999998</v>
      </c>
      <c r="L81" s="71"/>
      <c r="M81" s="71"/>
      <c r="N81" s="71"/>
      <c r="O81" s="71"/>
      <c r="P81" s="71"/>
      <c r="Q81" s="71"/>
      <c r="R81" s="70"/>
    </row>
    <row r="82" spans="1:18">
      <c r="A82" s="10"/>
      <c r="B82" s="71"/>
      <c r="C82" s="71"/>
      <c r="D82" s="72">
        <v>43979</v>
      </c>
      <c r="E82" s="71">
        <v>0.7424695</v>
      </c>
      <c r="F82" s="71">
        <v>0.82028310000000004</v>
      </c>
      <c r="G82" s="71">
        <v>0.85643530000000001</v>
      </c>
      <c r="L82" s="71"/>
      <c r="M82" s="71"/>
      <c r="N82" s="71"/>
      <c r="O82" s="71"/>
      <c r="P82" s="71"/>
      <c r="Q82" s="71"/>
      <c r="R82" s="70"/>
    </row>
    <row r="83" spans="1:18">
      <c r="A83" s="10"/>
      <c r="B83" s="71"/>
      <c r="C83" s="71"/>
      <c r="D83" s="72">
        <v>43980</v>
      </c>
      <c r="E83" s="71">
        <v>0.76014130000000002</v>
      </c>
      <c r="F83" s="71">
        <v>0.84387179999999995</v>
      </c>
      <c r="G83" s="71">
        <v>0.87893929999999998</v>
      </c>
      <c r="L83" s="71"/>
      <c r="M83" s="71"/>
      <c r="N83" s="71"/>
      <c r="O83" s="71"/>
      <c r="P83" s="71"/>
      <c r="Q83" s="71"/>
      <c r="R83" s="70"/>
    </row>
    <row r="84" spans="1:18">
      <c r="A84" s="10"/>
      <c r="B84" s="71"/>
      <c r="C84" s="71"/>
      <c r="D84" s="72">
        <v>43981</v>
      </c>
      <c r="E84" s="71">
        <v>0.78451709999999997</v>
      </c>
      <c r="F84" s="71">
        <v>0.86181280000000005</v>
      </c>
      <c r="G84" s="71">
        <v>0.90537480000000004</v>
      </c>
      <c r="L84" s="71"/>
      <c r="M84" s="71"/>
      <c r="N84" s="71"/>
      <c r="O84" s="71"/>
      <c r="P84" s="71"/>
      <c r="Q84" s="71"/>
      <c r="R84" s="70"/>
    </row>
    <row r="85" spans="1:18">
      <c r="A85" s="10"/>
      <c r="B85" s="71"/>
      <c r="C85" s="71"/>
      <c r="D85" s="72">
        <v>43982</v>
      </c>
      <c r="E85" s="71">
        <v>0.7968537</v>
      </c>
      <c r="F85" s="71">
        <v>0.88711569999999995</v>
      </c>
      <c r="G85" s="71">
        <v>0.92724090000000003</v>
      </c>
      <c r="L85" s="71"/>
      <c r="M85" s="71"/>
      <c r="N85" s="71"/>
      <c r="O85" s="71"/>
      <c r="P85" s="71"/>
      <c r="Q85" s="71"/>
      <c r="R85" s="70"/>
    </row>
    <row r="86" spans="1:18">
      <c r="A86" s="10"/>
      <c r="B86" s="71"/>
      <c r="C86" s="71"/>
      <c r="D86" s="72">
        <v>43983</v>
      </c>
      <c r="E86" s="71">
        <v>0.80416719999999997</v>
      </c>
      <c r="F86" s="71">
        <v>0.90398849999999997</v>
      </c>
      <c r="G86" s="71">
        <v>0.93915340000000003</v>
      </c>
      <c r="L86" s="71"/>
      <c r="M86" s="71"/>
      <c r="N86" s="71"/>
      <c r="O86" s="71"/>
      <c r="P86" s="71"/>
      <c r="Q86" s="71"/>
      <c r="R86" s="70"/>
    </row>
    <row r="87" spans="1:18">
      <c r="A87" s="10"/>
      <c r="B87" s="71"/>
      <c r="C87" s="71"/>
      <c r="D87" s="72">
        <v>43984</v>
      </c>
      <c r="E87" s="71">
        <v>0.81697770000000003</v>
      </c>
      <c r="F87" s="71">
        <v>0.92288110000000001</v>
      </c>
      <c r="G87" s="71">
        <v>0.95332090000000003</v>
      </c>
      <c r="L87" s="71"/>
      <c r="M87" s="71"/>
      <c r="N87" s="71"/>
      <c r="O87" s="71"/>
      <c r="P87" s="71"/>
      <c r="Q87" s="71"/>
      <c r="R87" s="70"/>
    </row>
    <row r="88" spans="1:18">
      <c r="A88" s="10"/>
      <c r="B88" s="71"/>
      <c r="C88" s="71"/>
      <c r="D88" s="72">
        <v>43985</v>
      </c>
      <c r="E88" s="71">
        <v>0.85713689999999998</v>
      </c>
      <c r="F88" s="71">
        <v>0.95028889999999999</v>
      </c>
      <c r="G88" s="71">
        <v>0.99000980000000005</v>
      </c>
      <c r="L88" s="71"/>
      <c r="M88" s="71"/>
      <c r="N88" s="71"/>
      <c r="O88" s="71"/>
      <c r="P88" s="71"/>
      <c r="Q88" s="71"/>
      <c r="R88" s="70"/>
    </row>
    <row r="89" spans="1:18">
      <c r="A89" s="10"/>
      <c r="B89" s="71"/>
      <c r="C89" s="71"/>
      <c r="D89" s="72">
        <v>43986</v>
      </c>
      <c r="E89" s="71">
        <v>0.87976430000000005</v>
      </c>
      <c r="F89" s="71">
        <v>0.97859399999999996</v>
      </c>
      <c r="G89" s="71">
        <v>1.0197433</v>
      </c>
      <c r="L89" s="71"/>
      <c r="M89" s="71"/>
      <c r="N89" s="71"/>
      <c r="O89" s="71"/>
      <c r="P89" s="71"/>
      <c r="Q89" s="71"/>
      <c r="R89" s="70"/>
    </row>
    <row r="90" spans="1:18">
      <c r="A90" s="10"/>
      <c r="B90" s="71"/>
      <c r="C90" s="71"/>
      <c r="D90" s="72">
        <v>43987</v>
      </c>
      <c r="E90" s="71">
        <v>0.9001536</v>
      </c>
      <c r="F90" s="71">
        <v>0.99710500000000002</v>
      </c>
      <c r="G90" s="71">
        <v>1.0353337</v>
      </c>
      <c r="L90" s="71"/>
      <c r="M90" s="71"/>
      <c r="N90" s="71"/>
      <c r="O90" s="71"/>
      <c r="P90" s="71"/>
      <c r="Q90" s="71"/>
      <c r="R90" s="70"/>
    </row>
    <row r="91" spans="1:18">
      <c r="A91" s="10"/>
      <c r="B91" s="71"/>
      <c r="C91" s="71"/>
      <c r="D91" s="72">
        <v>43988</v>
      </c>
      <c r="E91" s="71">
        <v>0.91470510000000005</v>
      </c>
      <c r="F91" s="71">
        <v>1.007428</v>
      </c>
      <c r="G91" s="71">
        <v>1.0460160999999999</v>
      </c>
      <c r="L91" s="71"/>
      <c r="M91" s="71"/>
      <c r="N91" s="71"/>
      <c r="O91" s="71"/>
      <c r="P91" s="71"/>
      <c r="Q91" s="71"/>
      <c r="R91" s="70"/>
    </row>
    <row r="92" spans="1:18">
      <c r="A92" s="10"/>
      <c r="B92" s="71"/>
      <c r="C92" s="71"/>
      <c r="D92" s="72">
        <v>43989</v>
      </c>
      <c r="E92" s="71">
        <v>0.93942829999999999</v>
      </c>
      <c r="F92" s="71">
        <v>1.0191790999999999</v>
      </c>
      <c r="G92" s="71">
        <v>1.0674987</v>
      </c>
      <c r="L92" s="71"/>
      <c r="M92" s="71"/>
      <c r="N92" s="71"/>
      <c r="O92" s="71"/>
      <c r="P92" s="71"/>
      <c r="Q92" s="71"/>
      <c r="R92" s="70"/>
    </row>
    <row r="93" spans="1:18">
      <c r="A93" s="10"/>
      <c r="B93" s="71"/>
      <c r="C93" s="71"/>
      <c r="D93" s="72">
        <v>43990</v>
      </c>
      <c r="E93" s="71">
        <v>0.94837930000000004</v>
      </c>
      <c r="F93" s="71">
        <v>1.0229919000000001</v>
      </c>
      <c r="G93" s="71">
        <v>1.0829230999999999</v>
      </c>
      <c r="L93" s="71"/>
      <c r="M93" s="71"/>
      <c r="N93" s="71"/>
      <c r="O93" s="71"/>
      <c r="P93" s="71"/>
      <c r="Q93" s="71"/>
      <c r="R93" s="70"/>
    </row>
    <row r="94" spans="1:18">
      <c r="A94" s="10"/>
      <c r="B94" s="71"/>
      <c r="C94" s="71"/>
      <c r="D94" s="72">
        <v>43991</v>
      </c>
      <c r="E94" s="71">
        <v>0.95691199999999998</v>
      </c>
      <c r="F94" s="71">
        <v>1.0294924999999999</v>
      </c>
      <c r="G94" s="71">
        <v>1.0858835</v>
      </c>
      <c r="L94" s="71"/>
      <c r="M94" s="71"/>
      <c r="N94" s="71"/>
      <c r="O94" s="71"/>
      <c r="P94" s="71"/>
      <c r="Q94" s="71"/>
      <c r="R94" s="70"/>
    </row>
    <row r="95" spans="1:18">
      <c r="A95" s="10"/>
      <c r="B95" s="71"/>
      <c r="C95" s="71"/>
      <c r="D95" s="72">
        <v>43992</v>
      </c>
      <c r="E95" s="71">
        <v>0.96825700000000003</v>
      </c>
      <c r="F95" s="71">
        <v>1.0367814</v>
      </c>
      <c r="G95" s="71">
        <v>1.1004651000000001</v>
      </c>
      <c r="L95" s="71"/>
      <c r="M95" s="71"/>
      <c r="N95" s="71"/>
      <c r="O95" s="71"/>
      <c r="P95" s="71"/>
      <c r="Q95" s="71"/>
      <c r="R95" s="70"/>
    </row>
    <row r="96" spans="1:18">
      <c r="A96" s="10"/>
      <c r="B96" s="71"/>
      <c r="C96" s="71"/>
      <c r="D96" s="72">
        <v>43993</v>
      </c>
      <c r="E96" s="71">
        <v>0.95620369999999999</v>
      </c>
      <c r="F96" s="71">
        <v>1.0421282999999999</v>
      </c>
      <c r="G96" s="71">
        <v>1.0840403999999999</v>
      </c>
      <c r="L96" s="71"/>
      <c r="M96" s="71"/>
      <c r="N96" s="71"/>
      <c r="O96" s="71"/>
      <c r="P96" s="71"/>
      <c r="Q96" s="71"/>
      <c r="R96" s="70"/>
    </row>
    <row r="97" spans="1:18">
      <c r="A97" s="10"/>
      <c r="B97" s="71"/>
      <c r="C97" s="71"/>
      <c r="D97" s="72">
        <v>43994</v>
      </c>
      <c r="E97" s="71">
        <v>0.97175330000000004</v>
      </c>
      <c r="F97" s="71">
        <v>1.0444648999999999</v>
      </c>
      <c r="G97" s="71">
        <v>1.1019147</v>
      </c>
      <c r="L97" s="71"/>
      <c r="M97" s="71"/>
      <c r="N97" s="71"/>
      <c r="O97" s="71"/>
      <c r="P97" s="71"/>
      <c r="Q97" s="71"/>
      <c r="R97" s="70"/>
    </row>
    <row r="98" spans="1:18">
      <c r="A98" s="10"/>
      <c r="B98" s="71"/>
      <c r="C98" s="71"/>
      <c r="D98" s="72">
        <v>43995</v>
      </c>
      <c r="E98" s="71">
        <v>0.97773569999999999</v>
      </c>
      <c r="F98" s="71">
        <v>1.0448248</v>
      </c>
      <c r="G98" s="71">
        <v>1.1082135</v>
      </c>
      <c r="L98" s="71"/>
      <c r="M98" s="71"/>
      <c r="N98" s="71"/>
      <c r="O98" s="71"/>
      <c r="P98" s="71"/>
      <c r="Q98" s="71"/>
      <c r="R98" s="70"/>
    </row>
    <row r="99" spans="1:18">
      <c r="A99" s="10"/>
      <c r="B99" s="71"/>
      <c r="C99" s="71"/>
      <c r="D99" s="72">
        <v>43996</v>
      </c>
      <c r="E99" s="71">
        <v>0.96179680000000001</v>
      </c>
      <c r="F99" s="71">
        <v>1.0399805</v>
      </c>
      <c r="G99" s="71">
        <v>1.0935466</v>
      </c>
      <c r="L99" s="71"/>
      <c r="M99" s="71"/>
      <c r="N99" s="71"/>
      <c r="O99" s="71"/>
      <c r="P99" s="71"/>
      <c r="Q99" s="71"/>
      <c r="R99" s="70"/>
    </row>
    <row r="100" spans="1:18">
      <c r="A100" s="10"/>
      <c r="B100" s="71"/>
      <c r="C100" s="71"/>
      <c r="D100" s="72">
        <v>43997</v>
      </c>
      <c r="E100" s="71">
        <v>0.96078459999999999</v>
      </c>
      <c r="F100" s="71">
        <v>1.0223785999999999</v>
      </c>
      <c r="G100" s="71">
        <v>1.0849793999999999</v>
      </c>
      <c r="L100" s="71"/>
      <c r="M100" s="71"/>
      <c r="N100" s="71"/>
      <c r="O100" s="71"/>
      <c r="P100" s="71"/>
      <c r="Q100" s="71"/>
      <c r="R100" s="70"/>
    </row>
    <row r="101" spans="1:18">
      <c r="A101" s="10"/>
      <c r="B101" s="71"/>
      <c r="C101" s="71"/>
      <c r="D101" s="72">
        <v>43998</v>
      </c>
      <c r="E101" s="71">
        <v>0.94315669999999996</v>
      </c>
      <c r="F101" s="71">
        <v>1.0031256</v>
      </c>
      <c r="G101" s="71">
        <v>1.0797197000000001</v>
      </c>
      <c r="L101" s="71"/>
      <c r="M101" s="71"/>
      <c r="N101" s="71"/>
      <c r="O101" s="71"/>
      <c r="P101" s="71"/>
      <c r="Q101" s="71"/>
      <c r="R101" s="70"/>
    </row>
    <row r="102" spans="1:18">
      <c r="A102" s="10"/>
      <c r="B102" s="71"/>
      <c r="C102" s="71"/>
      <c r="D102" s="72">
        <v>43999</v>
      </c>
      <c r="E102" s="71">
        <v>0.93172889999999997</v>
      </c>
      <c r="F102" s="71">
        <v>0.97740800000000005</v>
      </c>
      <c r="G102" s="71">
        <v>1.0601984</v>
      </c>
      <c r="L102" s="71"/>
      <c r="M102" s="71"/>
      <c r="N102" s="71"/>
      <c r="O102" s="71"/>
      <c r="P102" s="71"/>
      <c r="Q102" s="71"/>
      <c r="R102" s="70"/>
    </row>
    <row r="103" spans="1:18">
      <c r="A103" s="10"/>
      <c r="B103" s="71"/>
      <c r="C103" s="71"/>
      <c r="D103" s="72">
        <v>44000</v>
      </c>
      <c r="E103" s="71">
        <v>0.89223200000000003</v>
      </c>
      <c r="F103" s="71">
        <v>0.95148359999999998</v>
      </c>
      <c r="G103" s="71">
        <v>1.0277354000000001</v>
      </c>
      <c r="L103" s="71"/>
      <c r="M103" s="71"/>
      <c r="N103" s="71"/>
      <c r="O103" s="71"/>
      <c r="P103" s="71"/>
      <c r="Q103" s="71"/>
      <c r="R103" s="70"/>
    </row>
    <row r="104" spans="1:18">
      <c r="A104" s="10"/>
      <c r="B104" s="71"/>
      <c r="C104" s="71"/>
      <c r="D104" s="72">
        <v>44001</v>
      </c>
      <c r="E104" s="71">
        <v>0.87477660000000002</v>
      </c>
      <c r="F104" s="71">
        <v>0.92317649999999996</v>
      </c>
      <c r="G104" s="71">
        <v>1.0091867000000001</v>
      </c>
      <c r="L104" s="71"/>
      <c r="M104" s="71"/>
      <c r="N104" s="71"/>
      <c r="O104" s="71"/>
      <c r="P104" s="71"/>
      <c r="Q104" s="71"/>
      <c r="R104" s="70"/>
    </row>
    <row r="105" spans="1:18">
      <c r="A105" s="10"/>
      <c r="B105" s="71"/>
      <c r="C105" s="71"/>
      <c r="D105" s="72">
        <v>44002</v>
      </c>
      <c r="E105" s="71">
        <v>0.8309917</v>
      </c>
      <c r="F105" s="71">
        <v>0.8822892</v>
      </c>
      <c r="G105" s="71">
        <v>0.96643509999999999</v>
      </c>
      <c r="L105" s="71"/>
      <c r="M105" s="71"/>
      <c r="N105" s="71"/>
      <c r="O105" s="71"/>
      <c r="P105" s="71"/>
      <c r="Q105" s="71"/>
      <c r="R105" s="70"/>
    </row>
    <row r="106" spans="1:18">
      <c r="A106" s="10"/>
      <c r="B106" s="71"/>
      <c r="C106" s="71"/>
      <c r="D106" s="72">
        <v>44003</v>
      </c>
      <c r="E106" s="71">
        <v>0.80591389999999996</v>
      </c>
      <c r="F106" s="71">
        <v>0.85286989999999996</v>
      </c>
      <c r="G106" s="71">
        <v>0.95099659999999997</v>
      </c>
      <c r="L106" s="71"/>
      <c r="M106" s="71"/>
      <c r="N106" s="71"/>
      <c r="O106" s="71"/>
      <c r="P106" s="71"/>
      <c r="Q106" s="71"/>
      <c r="R106" s="70"/>
    </row>
    <row r="107" spans="1:18">
      <c r="A107" s="10"/>
      <c r="B107" s="71"/>
      <c r="C107" s="71"/>
      <c r="D107" s="72">
        <v>44004</v>
      </c>
      <c r="E107" s="71">
        <v>0.77324300000000001</v>
      </c>
      <c r="F107" s="71">
        <v>0.81758120000000001</v>
      </c>
      <c r="G107" s="71">
        <v>0.92047999999999996</v>
      </c>
      <c r="L107" s="71"/>
      <c r="M107" s="71"/>
      <c r="N107" s="71"/>
      <c r="O107" s="71"/>
      <c r="P107" s="71"/>
      <c r="Q107" s="71"/>
      <c r="R107" s="70"/>
    </row>
    <row r="108" spans="1:18">
      <c r="A108" s="10"/>
      <c r="B108" s="71"/>
      <c r="C108" s="71"/>
      <c r="D108" s="72">
        <v>44005</v>
      </c>
      <c r="E108" s="71">
        <v>0.72136840000000002</v>
      </c>
      <c r="F108" s="71">
        <v>0.77838819999999997</v>
      </c>
      <c r="G108" s="71">
        <v>0.86997709999999995</v>
      </c>
      <c r="L108" s="71"/>
      <c r="M108" s="71"/>
      <c r="N108" s="71"/>
      <c r="O108" s="71"/>
      <c r="P108" s="71"/>
      <c r="Q108" s="71"/>
      <c r="R108" s="70"/>
    </row>
    <row r="109" spans="1:18">
      <c r="A109" s="10"/>
      <c r="B109" s="71"/>
      <c r="C109" s="71"/>
      <c r="D109" s="72">
        <v>44006</v>
      </c>
      <c r="E109" s="71">
        <v>0.69572630000000002</v>
      </c>
      <c r="F109" s="71">
        <v>0.74487060000000005</v>
      </c>
      <c r="G109" s="71">
        <v>0.84589499999999995</v>
      </c>
      <c r="L109" s="71"/>
      <c r="M109" s="71"/>
      <c r="N109" s="71"/>
      <c r="O109" s="71"/>
      <c r="P109" s="71"/>
      <c r="Q109" s="71"/>
      <c r="R109" s="70"/>
    </row>
    <row r="110" spans="1:18">
      <c r="A110" s="73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BCBE-5FE6-CA48-96A1-336DE432D532}">
  <dimension ref="B2:E128"/>
  <sheetViews>
    <sheetView topLeftCell="A102" workbookViewId="0">
      <selection activeCell="E128" sqref="C2:E128"/>
    </sheetView>
  </sheetViews>
  <sheetFormatPr baseColWidth="10" defaultRowHeight="16"/>
  <sheetData>
    <row r="2" spans="2:5">
      <c r="B2" s="9">
        <v>43875</v>
      </c>
      <c r="C2">
        <v>0</v>
      </c>
      <c r="D2">
        <v>2.2578710644677602</v>
      </c>
      <c r="E2">
        <v>6.0089955022488697</v>
      </c>
    </row>
    <row r="3" spans="2:5">
      <c r="B3" s="9">
        <v>43876</v>
      </c>
      <c r="C3">
        <v>0</v>
      </c>
      <c r="D3">
        <v>2.1289355322338799</v>
      </c>
      <c r="E3">
        <v>5.0029985007496203</v>
      </c>
    </row>
    <row r="4" spans="2:5">
      <c r="B4" s="9">
        <v>43877</v>
      </c>
      <c r="C4">
        <v>0.49775112443778102</v>
      </c>
      <c r="D4">
        <v>2.0104947526236798</v>
      </c>
      <c r="E4">
        <v>4.00449775112443</v>
      </c>
    </row>
    <row r="5" spans="2:5">
      <c r="B5" s="9">
        <v>43878</v>
      </c>
      <c r="C5">
        <v>0.49775112443778102</v>
      </c>
      <c r="D5">
        <v>1.9310344827586201</v>
      </c>
      <c r="E5">
        <v>4.00449775112443</v>
      </c>
    </row>
    <row r="6" spans="2:5">
      <c r="B6" s="9">
        <v>43879</v>
      </c>
      <c r="C6">
        <v>0</v>
      </c>
      <c r="D6">
        <v>1.73463268365817</v>
      </c>
      <c r="E6">
        <v>4.00449775112443</v>
      </c>
    </row>
    <row r="7" spans="2:5">
      <c r="B7" s="9">
        <v>43880</v>
      </c>
      <c r="C7">
        <v>0.49925037481259299</v>
      </c>
      <c r="D7">
        <v>1.5922038980509701</v>
      </c>
      <c r="E7">
        <v>2.8380809595202301</v>
      </c>
    </row>
    <row r="8" spans="2:5">
      <c r="B8" s="9">
        <v>43881</v>
      </c>
      <c r="C8">
        <v>0.832083958020989</v>
      </c>
      <c r="D8">
        <v>1.7406296851574199</v>
      </c>
      <c r="E8">
        <v>2.8380809595202301</v>
      </c>
    </row>
    <row r="9" spans="2:5">
      <c r="B9" s="9">
        <v>43882</v>
      </c>
      <c r="C9">
        <v>0.66566716641679102</v>
      </c>
      <c r="D9">
        <v>2.0359820089955001</v>
      </c>
      <c r="E9">
        <v>3.67166416791604</v>
      </c>
    </row>
    <row r="10" spans="2:5">
      <c r="B10" s="9">
        <v>43883</v>
      </c>
      <c r="C10">
        <v>0</v>
      </c>
      <c r="D10">
        <v>2.17241379310344</v>
      </c>
      <c r="E10">
        <v>5.0029985007496203</v>
      </c>
    </row>
    <row r="11" spans="2:5">
      <c r="B11" s="9">
        <v>43884</v>
      </c>
      <c r="C11">
        <v>1.16491754122938</v>
      </c>
      <c r="D11">
        <v>2.1844077961019401</v>
      </c>
      <c r="E11">
        <v>3.3373313343328301</v>
      </c>
    </row>
    <row r="12" spans="2:5">
      <c r="B12" s="9">
        <v>43885</v>
      </c>
      <c r="C12">
        <v>1.3073463268365799</v>
      </c>
      <c r="D12">
        <v>2.1964017991004399</v>
      </c>
      <c r="E12">
        <v>3.2263868065966999</v>
      </c>
    </row>
    <row r="13" spans="2:5">
      <c r="B13" s="9">
        <v>43886</v>
      </c>
      <c r="C13">
        <v>1.2518740629685099</v>
      </c>
      <c r="D13">
        <v>2.1529235382308798</v>
      </c>
      <c r="E13">
        <v>3.2263868065966999</v>
      </c>
    </row>
    <row r="14" spans="2:5">
      <c r="B14" s="9">
        <v>43887</v>
      </c>
      <c r="C14">
        <v>1.33283358320839</v>
      </c>
      <c r="D14">
        <v>2.0599700149925</v>
      </c>
      <c r="E14">
        <v>2.8620689655172402</v>
      </c>
    </row>
    <row r="15" spans="2:5">
      <c r="B15" s="9">
        <v>43888</v>
      </c>
      <c r="C15">
        <v>1.4797601199400201</v>
      </c>
      <c r="D15">
        <v>2.0599700149925</v>
      </c>
      <c r="E15">
        <v>2.6956521739130399</v>
      </c>
    </row>
    <row r="16" spans="2:5">
      <c r="B16" s="9">
        <v>43889</v>
      </c>
      <c r="C16">
        <v>1.49925037481259</v>
      </c>
      <c r="D16">
        <v>2.0974512743628102</v>
      </c>
      <c r="E16">
        <v>2.7526236881559201</v>
      </c>
    </row>
    <row r="17" spans="2:5">
      <c r="B17" s="9">
        <v>43890</v>
      </c>
      <c r="C17">
        <v>1.36881559220389</v>
      </c>
      <c r="D17">
        <v>1.9910044977511201</v>
      </c>
      <c r="E17">
        <v>2.67166416791604</v>
      </c>
    </row>
    <row r="18" spans="2:5">
      <c r="B18" s="9">
        <v>43891</v>
      </c>
      <c r="C18">
        <v>1.44377811094452</v>
      </c>
      <c r="D18">
        <v>1.8305847076461701</v>
      </c>
      <c r="E18">
        <v>2.2518740629685099</v>
      </c>
    </row>
    <row r="19" spans="2:5">
      <c r="B19" s="9">
        <v>43892</v>
      </c>
      <c r="C19">
        <v>1.45577211394302</v>
      </c>
      <c r="D19">
        <v>1.7886056971514199</v>
      </c>
      <c r="E19">
        <v>2.1349325337331302</v>
      </c>
    </row>
    <row r="20" spans="2:5">
      <c r="B20" s="9">
        <v>43893</v>
      </c>
      <c r="C20">
        <v>1.44377811094452</v>
      </c>
      <c r="D20">
        <v>1.8200899550224801</v>
      </c>
      <c r="E20">
        <v>2.2158920539730098</v>
      </c>
    </row>
    <row r="21" spans="2:5">
      <c r="B21" s="9">
        <v>43894</v>
      </c>
      <c r="C21">
        <v>1.49925037481259</v>
      </c>
      <c r="D21">
        <v>1.8380809595202301</v>
      </c>
      <c r="E21">
        <v>2.1964017991004399</v>
      </c>
    </row>
    <row r="22" spans="2:5">
      <c r="B22" s="9">
        <v>43895</v>
      </c>
      <c r="C22">
        <v>1.5607196401798999</v>
      </c>
      <c r="D22">
        <v>1.8575712143928</v>
      </c>
      <c r="E22">
        <v>2.1664167916041901</v>
      </c>
    </row>
    <row r="23" spans="2:5">
      <c r="B23" s="9">
        <v>43896</v>
      </c>
      <c r="C23">
        <v>1.6296851574212801</v>
      </c>
      <c r="D23">
        <v>1.8935532233882999</v>
      </c>
      <c r="E23">
        <v>2.16491754122938</v>
      </c>
    </row>
    <row r="24" spans="2:5">
      <c r="B24" s="9">
        <v>43897</v>
      </c>
      <c r="C24">
        <v>1.65367316341829</v>
      </c>
      <c r="D24">
        <v>1.9010494752623599</v>
      </c>
      <c r="E24">
        <v>2.1529235382308798</v>
      </c>
    </row>
    <row r="25" spans="2:5">
      <c r="B25" s="9">
        <v>43898</v>
      </c>
      <c r="C25">
        <v>1.5607196401798999</v>
      </c>
      <c r="D25">
        <v>1.8080959520239801</v>
      </c>
      <c r="E25">
        <v>2.0554722638680598</v>
      </c>
    </row>
    <row r="26" spans="2:5">
      <c r="B26" s="9">
        <v>43899</v>
      </c>
      <c r="C26">
        <v>1.5052473763118399</v>
      </c>
      <c r="D26">
        <v>1.67166416791604</v>
      </c>
      <c r="E26">
        <v>1.8455772113943001</v>
      </c>
    </row>
    <row r="27" spans="2:5">
      <c r="B27" s="9">
        <v>43900</v>
      </c>
      <c r="C27">
        <v>1.38830584707646</v>
      </c>
      <c r="D27">
        <v>1.5487256371814</v>
      </c>
      <c r="E27">
        <v>1.7151424287856001</v>
      </c>
    </row>
    <row r="28" spans="2:5">
      <c r="B28" s="9">
        <v>43901</v>
      </c>
      <c r="C28">
        <v>1.29535232383808</v>
      </c>
      <c r="D28">
        <v>1.4377811094452699</v>
      </c>
      <c r="E28">
        <v>1.5802098950524699</v>
      </c>
    </row>
    <row r="29" spans="2:5">
      <c r="B29" s="9">
        <v>43902</v>
      </c>
      <c r="C29">
        <v>1.2038980509745101</v>
      </c>
      <c r="D29">
        <v>1.33283358320839</v>
      </c>
      <c r="E29">
        <v>1.4617691154422701</v>
      </c>
    </row>
    <row r="30" spans="2:5">
      <c r="B30" s="9">
        <v>43903</v>
      </c>
      <c r="C30">
        <v>1.1409295352323801</v>
      </c>
      <c r="D30">
        <v>1.2473763118440699</v>
      </c>
      <c r="E30">
        <v>1.36281859070464</v>
      </c>
    </row>
    <row r="31" spans="2:5">
      <c r="B31" s="9">
        <v>43904</v>
      </c>
      <c r="C31">
        <v>1.0494752623688099</v>
      </c>
      <c r="D31">
        <v>1.1544227886056899</v>
      </c>
      <c r="E31">
        <v>1.26536731634182</v>
      </c>
    </row>
    <row r="32" spans="2:5">
      <c r="B32" s="9">
        <v>43905</v>
      </c>
      <c r="C32">
        <v>0.94452773613193397</v>
      </c>
      <c r="D32">
        <v>1.0419790104947499</v>
      </c>
      <c r="E32">
        <v>1.1484257871064401</v>
      </c>
    </row>
    <row r="33" spans="2:5">
      <c r="B33" s="9">
        <v>43906</v>
      </c>
      <c r="C33">
        <v>0.88155922038980405</v>
      </c>
      <c r="D33">
        <v>0.96251874062968401</v>
      </c>
      <c r="E33">
        <v>1.0434782608695601</v>
      </c>
    </row>
    <row r="34" spans="2:5">
      <c r="B34" s="9">
        <v>43907</v>
      </c>
      <c r="C34">
        <v>0.832083958020988</v>
      </c>
      <c r="D34">
        <v>0.91904047976011904</v>
      </c>
      <c r="E34">
        <v>1.0119940029985</v>
      </c>
    </row>
    <row r="35" spans="2:5">
      <c r="B35" s="9">
        <v>43908</v>
      </c>
      <c r="C35">
        <v>0.79610194902548603</v>
      </c>
      <c r="D35">
        <v>0.88305847076461597</v>
      </c>
      <c r="E35">
        <v>0.96851574212893499</v>
      </c>
    </row>
    <row r="36" spans="2:5">
      <c r="B36" s="9">
        <v>43909</v>
      </c>
      <c r="C36">
        <v>0.75262368815592096</v>
      </c>
      <c r="D36">
        <v>0.839580209895052</v>
      </c>
      <c r="E36">
        <v>0.92653673163418204</v>
      </c>
    </row>
    <row r="37" spans="2:5">
      <c r="B37" s="9">
        <v>43910</v>
      </c>
      <c r="C37">
        <v>0.73463268365817003</v>
      </c>
      <c r="D37">
        <v>0.80959520239880001</v>
      </c>
      <c r="E37">
        <v>0.88905547226386705</v>
      </c>
    </row>
    <row r="38" spans="2:5">
      <c r="B38" s="9">
        <v>43911</v>
      </c>
      <c r="C38">
        <v>0.70314842578710501</v>
      </c>
      <c r="D38">
        <v>0.78410794602698597</v>
      </c>
      <c r="E38">
        <v>0.87706146926536599</v>
      </c>
    </row>
    <row r="39" spans="2:5">
      <c r="B39" s="9">
        <v>43912</v>
      </c>
      <c r="C39">
        <v>0.65367316341828996</v>
      </c>
      <c r="D39">
        <v>0.74662668665667198</v>
      </c>
      <c r="E39">
        <v>0.83808095952023898</v>
      </c>
    </row>
    <row r="40" spans="2:5">
      <c r="B40" s="9">
        <v>43913</v>
      </c>
      <c r="C40">
        <v>0.64767616191903998</v>
      </c>
      <c r="D40">
        <v>0.71514242878560697</v>
      </c>
      <c r="E40">
        <v>0.79610194902548603</v>
      </c>
    </row>
    <row r="41" spans="2:5">
      <c r="B41" s="9">
        <v>43914</v>
      </c>
      <c r="C41">
        <v>0.62368815592203797</v>
      </c>
      <c r="D41">
        <v>0.70914542728635599</v>
      </c>
      <c r="E41">
        <v>0.80209895052473701</v>
      </c>
    </row>
    <row r="42" spans="2:5">
      <c r="B42" s="9">
        <v>43915</v>
      </c>
      <c r="C42">
        <v>0.62368815592203797</v>
      </c>
      <c r="D42">
        <v>0.71664167916041899</v>
      </c>
      <c r="E42">
        <v>0.80209895052473701</v>
      </c>
    </row>
    <row r="43" spans="2:5">
      <c r="B43" s="9">
        <v>43916</v>
      </c>
      <c r="C43">
        <v>0.62368815592203797</v>
      </c>
      <c r="D43">
        <v>0.72263868065966896</v>
      </c>
      <c r="E43">
        <v>0.82758620689655105</v>
      </c>
    </row>
    <row r="44" spans="2:5">
      <c r="B44" s="9">
        <v>43917</v>
      </c>
      <c r="C44">
        <v>0.64767616191903998</v>
      </c>
      <c r="D44">
        <v>0.740629685157421</v>
      </c>
      <c r="E44">
        <v>0.84557721139430198</v>
      </c>
    </row>
    <row r="45" spans="2:5">
      <c r="B45" s="9">
        <v>43918</v>
      </c>
      <c r="C45">
        <v>0.65367316341828996</v>
      </c>
      <c r="D45">
        <v>0.75862068965517104</v>
      </c>
      <c r="E45">
        <v>0.87556221889055397</v>
      </c>
    </row>
    <row r="46" spans="2:5">
      <c r="B46" s="9">
        <v>43919</v>
      </c>
      <c r="C46">
        <v>0.65367316341828996</v>
      </c>
      <c r="D46">
        <v>0.76611694152923504</v>
      </c>
      <c r="E46">
        <v>0.88305847076461597</v>
      </c>
    </row>
    <row r="47" spans="2:5">
      <c r="B47" s="9">
        <v>43920</v>
      </c>
      <c r="C47">
        <v>0.64167916041979001</v>
      </c>
      <c r="D47">
        <v>0.75262368815592096</v>
      </c>
      <c r="E47">
        <v>0.86356821589205301</v>
      </c>
    </row>
    <row r="48" spans="2:5">
      <c r="B48" s="9">
        <v>43921</v>
      </c>
      <c r="C48">
        <v>0.59220389805097395</v>
      </c>
      <c r="D48">
        <v>0.71664167916041899</v>
      </c>
      <c r="E48">
        <v>0.839580209895052</v>
      </c>
    </row>
    <row r="49" spans="2:5">
      <c r="B49" s="9">
        <v>43922</v>
      </c>
      <c r="C49">
        <v>0.58620689655172298</v>
      </c>
      <c r="D49">
        <v>0.68515742128935397</v>
      </c>
      <c r="E49">
        <v>0.78860569715142304</v>
      </c>
    </row>
    <row r="50" spans="2:5">
      <c r="B50" s="9">
        <v>43923</v>
      </c>
      <c r="C50">
        <v>0.580209895052473</v>
      </c>
      <c r="D50">
        <v>0.69115442278860595</v>
      </c>
      <c r="E50">
        <v>0.80809595202398699</v>
      </c>
    </row>
    <row r="51" spans="2:5">
      <c r="B51" s="9">
        <v>43924</v>
      </c>
      <c r="C51">
        <v>0.59220389805097395</v>
      </c>
      <c r="D51">
        <v>0.71664167916041899</v>
      </c>
      <c r="E51">
        <v>0.85157421289355195</v>
      </c>
    </row>
    <row r="52" spans="2:5">
      <c r="B52" s="9">
        <v>43925</v>
      </c>
      <c r="C52">
        <v>0.60569715142428704</v>
      </c>
      <c r="D52">
        <v>0.74662668665667098</v>
      </c>
      <c r="E52">
        <v>0.901049475262368</v>
      </c>
    </row>
    <row r="53" spans="2:5">
      <c r="B53" s="9">
        <v>43926</v>
      </c>
      <c r="C53">
        <v>0.62368815592203797</v>
      </c>
      <c r="D53">
        <v>0.77061469265367299</v>
      </c>
      <c r="E53">
        <v>0.93103448275862</v>
      </c>
    </row>
    <row r="54" spans="2:5">
      <c r="B54" s="9">
        <v>43927</v>
      </c>
      <c r="C54">
        <v>0.64767616191903998</v>
      </c>
      <c r="D54">
        <v>0.79610194902548603</v>
      </c>
      <c r="E54">
        <v>0.95052473763118395</v>
      </c>
    </row>
    <row r="55" spans="2:5">
      <c r="B55" s="9">
        <v>43928</v>
      </c>
      <c r="C55">
        <v>0.65367316341828996</v>
      </c>
      <c r="D55">
        <v>0.80809595202398699</v>
      </c>
      <c r="E55">
        <v>0.97601199400299699</v>
      </c>
    </row>
    <row r="56" spans="2:5">
      <c r="B56" s="9">
        <v>43929</v>
      </c>
      <c r="C56">
        <v>0.61169415292353702</v>
      </c>
      <c r="D56">
        <v>0.78410794602698597</v>
      </c>
      <c r="E56">
        <v>0.96851574212893499</v>
      </c>
    </row>
    <row r="57" spans="2:5">
      <c r="B57" s="9">
        <v>43930</v>
      </c>
      <c r="C57">
        <v>0.580209895052473</v>
      </c>
      <c r="D57">
        <v>0.72863568215892005</v>
      </c>
      <c r="E57">
        <v>0.89505247376311803</v>
      </c>
    </row>
    <row r="58" spans="2:5">
      <c r="B58" s="9">
        <v>43931</v>
      </c>
      <c r="C58">
        <v>0.56221889055472296</v>
      </c>
      <c r="D58">
        <v>0.69715142428785604</v>
      </c>
      <c r="E58">
        <v>0.84557721139430198</v>
      </c>
    </row>
    <row r="59" spans="2:5">
      <c r="B59" s="9">
        <v>43932</v>
      </c>
      <c r="C59">
        <v>0.52473763118440697</v>
      </c>
      <c r="D59">
        <v>0.69115442278860595</v>
      </c>
      <c r="E59">
        <v>0.86506746626686604</v>
      </c>
    </row>
    <row r="60" spans="2:5">
      <c r="B60" s="9">
        <v>43933</v>
      </c>
      <c r="C60">
        <v>0.53073463268365795</v>
      </c>
      <c r="D60">
        <v>0.69715142428785604</v>
      </c>
      <c r="E60">
        <v>0.87556221889055397</v>
      </c>
    </row>
    <row r="61" spans="2:5">
      <c r="B61" s="9">
        <v>43934</v>
      </c>
      <c r="C61">
        <v>0.54272863568215801</v>
      </c>
      <c r="D61">
        <v>0.72113943028485705</v>
      </c>
      <c r="E61">
        <v>0.91304347826086896</v>
      </c>
    </row>
    <row r="62" spans="2:5">
      <c r="B62" s="9">
        <v>43935</v>
      </c>
      <c r="C62">
        <v>0.54272863568215801</v>
      </c>
      <c r="D62">
        <v>0.74662668665667198</v>
      </c>
      <c r="E62">
        <v>0.95652173913043403</v>
      </c>
    </row>
    <row r="63" spans="2:5">
      <c r="B63" s="9">
        <v>43936</v>
      </c>
      <c r="C63">
        <v>0.55472263868065896</v>
      </c>
      <c r="D63">
        <v>0.75862068965517104</v>
      </c>
      <c r="E63">
        <v>0.98800599700149905</v>
      </c>
    </row>
    <row r="64" spans="2:5">
      <c r="B64" s="9">
        <v>43937</v>
      </c>
      <c r="C64">
        <v>0.55472263868065896</v>
      </c>
      <c r="D64">
        <v>0.76461769115442202</v>
      </c>
      <c r="E64">
        <v>1</v>
      </c>
    </row>
    <row r="65" spans="2:5">
      <c r="B65" s="9">
        <v>43938</v>
      </c>
      <c r="C65">
        <v>0.56221889055472296</v>
      </c>
      <c r="D65">
        <v>0.76461769115442202</v>
      </c>
      <c r="E65">
        <v>1</v>
      </c>
    </row>
    <row r="66" spans="2:5">
      <c r="B66" s="9">
        <v>43939</v>
      </c>
      <c r="C66">
        <v>0.53673163418290804</v>
      </c>
      <c r="D66">
        <v>0.75262368815592096</v>
      </c>
      <c r="E66">
        <v>1</v>
      </c>
    </row>
    <row r="67" spans="2:5">
      <c r="B67" s="9">
        <v>43940</v>
      </c>
      <c r="C67">
        <v>0.47526236881559197</v>
      </c>
      <c r="D67">
        <v>0.71664167916041899</v>
      </c>
      <c r="E67">
        <v>0.97451274362818496</v>
      </c>
    </row>
    <row r="68" spans="2:5">
      <c r="B68" s="9">
        <v>43941</v>
      </c>
      <c r="C68">
        <v>0.50674662668665604</v>
      </c>
      <c r="D68">
        <v>0.69715142428785604</v>
      </c>
      <c r="E68">
        <v>0.90704647676161798</v>
      </c>
    </row>
    <row r="69" spans="2:5">
      <c r="B69" s="9">
        <v>43942</v>
      </c>
      <c r="C69">
        <v>0.47526236881559197</v>
      </c>
      <c r="D69">
        <v>0.71664167916041899</v>
      </c>
      <c r="E69">
        <v>0.97451274362818496</v>
      </c>
    </row>
    <row r="70" spans="2:5">
      <c r="B70" s="9">
        <v>43943</v>
      </c>
      <c r="C70">
        <v>0.469265367316341</v>
      </c>
      <c r="D70">
        <v>0.740629685157421</v>
      </c>
      <c r="E70">
        <v>1.02998500749625</v>
      </c>
    </row>
    <row r="71" spans="2:5">
      <c r="B71" s="9">
        <v>43944</v>
      </c>
      <c r="C71">
        <v>0.49925037481259299</v>
      </c>
      <c r="D71">
        <v>0.76461769115442202</v>
      </c>
      <c r="E71">
        <v>1.05547226386806</v>
      </c>
    </row>
    <row r="72" spans="2:5">
      <c r="B72" s="9">
        <v>43945</v>
      </c>
      <c r="C72">
        <v>0.46326836581709102</v>
      </c>
      <c r="D72">
        <v>0.77061469265367299</v>
      </c>
      <c r="E72">
        <v>1.1169415292353799</v>
      </c>
    </row>
    <row r="73" spans="2:5">
      <c r="B73" s="9">
        <v>43946</v>
      </c>
      <c r="C73">
        <v>0.51274362818590702</v>
      </c>
      <c r="D73">
        <v>0.77211394302848502</v>
      </c>
      <c r="E73">
        <v>1.05547226386806</v>
      </c>
    </row>
    <row r="74" spans="2:5">
      <c r="B74" s="9">
        <v>43947</v>
      </c>
      <c r="C74">
        <v>0.44377811094452801</v>
      </c>
      <c r="D74">
        <v>0.75262368815592096</v>
      </c>
      <c r="E74">
        <v>1.1094452773613099</v>
      </c>
    </row>
    <row r="75" spans="2:5">
      <c r="B75" s="9">
        <v>43948</v>
      </c>
      <c r="C75">
        <v>0.45127436281859001</v>
      </c>
      <c r="D75">
        <v>0.72863568215892005</v>
      </c>
      <c r="E75">
        <v>1.03748125937031</v>
      </c>
    </row>
    <row r="76" spans="2:5">
      <c r="B76" s="9">
        <v>43949</v>
      </c>
      <c r="C76">
        <v>0.43178410794602601</v>
      </c>
      <c r="D76">
        <v>0.72263868065966896</v>
      </c>
      <c r="E76">
        <v>1.03748125937031</v>
      </c>
    </row>
    <row r="77" spans="2:5">
      <c r="B77" s="9">
        <v>43950</v>
      </c>
      <c r="C77">
        <v>0.38830584707646099</v>
      </c>
      <c r="D77">
        <v>0.70914542728635599</v>
      </c>
      <c r="E77">
        <v>1.0794602698650599</v>
      </c>
    </row>
    <row r="78" spans="2:5">
      <c r="B78" s="9">
        <v>43951</v>
      </c>
      <c r="C78">
        <v>0.35832083958020899</v>
      </c>
      <c r="D78">
        <v>0.68515742128935397</v>
      </c>
      <c r="E78">
        <v>1.05547226386806</v>
      </c>
    </row>
    <row r="79" spans="2:5">
      <c r="B79" s="9">
        <v>43952</v>
      </c>
      <c r="C79">
        <v>0.39430284857571202</v>
      </c>
      <c r="D79">
        <v>0.69115442278860595</v>
      </c>
      <c r="E79">
        <v>1.03748125937031</v>
      </c>
    </row>
    <row r="80" spans="2:5">
      <c r="B80" s="9">
        <v>43953</v>
      </c>
      <c r="C80">
        <v>0.35232383808095902</v>
      </c>
      <c r="D80">
        <v>0.72113943028485705</v>
      </c>
      <c r="E80">
        <v>1.1484257871064401</v>
      </c>
    </row>
    <row r="81" spans="2:5">
      <c r="B81" s="9">
        <v>43954</v>
      </c>
      <c r="C81">
        <v>0.35832083958020899</v>
      </c>
      <c r="D81">
        <v>0.76461769115442202</v>
      </c>
      <c r="E81">
        <v>1.21589205397301</v>
      </c>
    </row>
    <row r="82" spans="2:5">
      <c r="B82" s="9">
        <v>43955</v>
      </c>
      <c r="C82">
        <v>0.38830584707646099</v>
      </c>
      <c r="D82">
        <v>0.79610194902548603</v>
      </c>
      <c r="E82">
        <v>1.2668665667166401</v>
      </c>
    </row>
    <row r="83" spans="2:5">
      <c r="B83" s="9">
        <v>43956</v>
      </c>
      <c r="C83">
        <v>0.40179910044977502</v>
      </c>
      <c r="D83">
        <v>0.82608695652173902</v>
      </c>
      <c r="E83">
        <v>1.33283358320839</v>
      </c>
    </row>
    <row r="84" spans="2:5">
      <c r="B84" s="9">
        <v>43957</v>
      </c>
      <c r="C84">
        <v>0.38230884557721101</v>
      </c>
      <c r="D84">
        <v>0.832083958020988</v>
      </c>
      <c r="E84">
        <v>1.37631184407796</v>
      </c>
    </row>
    <row r="85" spans="2:5">
      <c r="B85" s="9">
        <v>43958</v>
      </c>
      <c r="C85">
        <v>0.35832083958020799</v>
      </c>
      <c r="D85">
        <v>0.81409295352323696</v>
      </c>
      <c r="E85">
        <v>1.33283358320839</v>
      </c>
    </row>
    <row r="86" spans="2:5">
      <c r="B86" s="9">
        <v>43959</v>
      </c>
      <c r="C86">
        <v>0.419790104947526</v>
      </c>
      <c r="D86">
        <v>0.82008995502248805</v>
      </c>
      <c r="E86">
        <v>1.2773613193403199</v>
      </c>
    </row>
    <row r="87" spans="2:5">
      <c r="B87" s="9">
        <v>43960</v>
      </c>
      <c r="C87">
        <v>0.29685157421289299</v>
      </c>
      <c r="D87">
        <v>0.81409295352323696</v>
      </c>
      <c r="E87">
        <v>1.44377811094452</v>
      </c>
    </row>
    <row r="88" spans="2:5">
      <c r="B88" s="9">
        <v>43961</v>
      </c>
      <c r="C88">
        <v>0.29535232383808102</v>
      </c>
      <c r="D88">
        <v>0.77661169415292297</v>
      </c>
      <c r="E88">
        <v>1.3643178410794601</v>
      </c>
    </row>
    <row r="89" spans="2:5">
      <c r="B89" s="9">
        <v>43962</v>
      </c>
      <c r="C89">
        <v>0.37631184407795998</v>
      </c>
      <c r="D89">
        <v>0.76461769115442202</v>
      </c>
      <c r="E89">
        <v>1.2548725637181399</v>
      </c>
    </row>
    <row r="90" spans="2:5">
      <c r="B90" s="9">
        <v>43963</v>
      </c>
      <c r="C90">
        <v>0.29685157421289299</v>
      </c>
      <c r="D90">
        <v>0.77811094452773499</v>
      </c>
      <c r="E90">
        <v>1.4002998500749599</v>
      </c>
    </row>
    <row r="91" spans="2:5">
      <c r="B91" s="9">
        <v>43964</v>
      </c>
      <c r="C91">
        <v>0.29685157421289299</v>
      </c>
      <c r="D91">
        <v>0.79610194902548603</v>
      </c>
      <c r="E91">
        <v>1.4452773613193299</v>
      </c>
    </row>
    <row r="92" spans="2:5">
      <c r="B92" s="9">
        <v>43965</v>
      </c>
      <c r="C92">
        <v>0.33283358320839501</v>
      </c>
      <c r="D92">
        <v>0.83358320839580102</v>
      </c>
      <c r="E92">
        <v>1.4452773613193299</v>
      </c>
    </row>
    <row r="93" spans="2:5">
      <c r="B93" s="9">
        <v>43966</v>
      </c>
      <c r="C93">
        <v>0.33283358320839501</v>
      </c>
      <c r="D93">
        <v>0.91304347826086896</v>
      </c>
      <c r="E93">
        <v>1.5547226386806501</v>
      </c>
    </row>
    <row r="94" spans="2:5">
      <c r="B94" s="9">
        <v>43967</v>
      </c>
      <c r="C94">
        <v>0.33283358320839501</v>
      </c>
      <c r="D94">
        <v>0.99850074962518698</v>
      </c>
      <c r="E94">
        <v>1.85907046476761</v>
      </c>
    </row>
    <row r="95" spans="2:5">
      <c r="B95" s="9">
        <v>43968</v>
      </c>
      <c r="C95">
        <v>0.33433283358320798</v>
      </c>
      <c r="D95">
        <v>1.0794602698650599</v>
      </c>
      <c r="E95">
        <v>1.99999999999999</v>
      </c>
    </row>
    <row r="96" spans="2:5">
      <c r="B96" s="9">
        <v>43969</v>
      </c>
      <c r="C96">
        <v>0.50074962518740496</v>
      </c>
      <c r="D96">
        <v>1.1289355322338801</v>
      </c>
      <c r="E96">
        <v>1.88755622188905</v>
      </c>
    </row>
    <row r="97" spans="2:5">
      <c r="B97" s="9">
        <v>43970</v>
      </c>
      <c r="C97">
        <v>0.24737631184407699</v>
      </c>
      <c r="D97">
        <v>1.0794602698650599</v>
      </c>
      <c r="E97">
        <v>2.2023988005996902</v>
      </c>
    </row>
    <row r="98" spans="2:5">
      <c r="B98" s="9">
        <v>43971</v>
      </c>
      <c r="C98">
        <v>0.40179910044977502</v>
      </c>
      <c r="D98">
        <v>0.95652173913043403</v>
      </c>
      <c r="E98">
        <v>1.5982008995502199</v>
      </c>
    </row>
    <row r="99" spans="2:5">
      <c r="B99" s="9">
        <v>43972</v>
      </c>
      <c r="C99">
        <v>0.36431784107946003</v>
      </c>
      <c r="D99">
        <v>0.87556221889055497</v>
      </c>
      <c r="E99">
        <v>1.45577211394302</v>
      </c>
    </row>
    <row r="100" spans="2:5">
      <c r="B100" s="9">
        <v>43973</v>
      </c>
      <c r="C100">
        <v>0.36431784107946003</v>
      </c>
      <c r="D100">
        <v>0.87556221889055497</v>
      </c>
      <c r="E100">
        <v>1.45577211394302</v>
      </c>
    </row>
    <row r="101" spans="2:5">
      <c r="B101" s="9">
        <v>43974</v>
      </c>
      <c r="C101">
        <v>0.19790104947526199</v>
      </c>
      <c r="D101">
        <v>0.87556221889055397</v>
      </c>
      <c r="E101">
        <v>1.80209895052473</v>
      </c>
    </row>
    <row r="102" spans="2:5">
      <c r="B102" s="9">
        <v>43975</v>
      </c>
      <c r="C102">
        <v>1.49925037481146E-3</v>
      </c>
      <c r="D102">
        <v>0.79610194902548603</v>
      </c>
      <c r="E102">
        <v>1.7526236881559201</v>
      </c>
    </row>
    <row r="103" spans="2:5">
      <c r="B103" s="9">
        <v>43976</v>
      </c>
      <c r="C103">
        <v>0.33283358320839501</v>
      </c>
      <c r="D103">
        <v>0.73463268365817003</v>
      </c>
      <c r="E103">
        <v>1.2143928035981999</v>
      </c>
    </row>
    <row r="104" spans="2:5">
      <c r="B104" s="9">
        <v>43977</v>
      </c>
      <c r="C104">
        <v>0</v>
      </c>
      <c r="D104">
        <v>0.679160419790104</v>
      </c>
      <c r="E104">
        <v>1.4017991004497701</v>
      </c>
    </row>
    <row r="105" spans="2:5">
      <c r="B105" s="9">
        <v>43978</v>
      </c>
      <c r="C105">
        <v>0</v>
      </c>
      <c r="D105">
        <v>0.56221889055472296</v>
      </c>
      <c r="E105">
        <v>1.4002998500749599</v>
      </c>
    </row>
    <row r="106" spans="2:5">
      <c r="B106" s="9">
        <v>43979</v>
      </c>
      <c r="C106">
        <v>9.1454272863567804E-2</v>
      </c>
      <c r="D106">
        <v>0.48125937031484201</v>
      </c>
      <c r="E106">
        <v>0.91304347826086896</v>
      </c>
    </row>
    <row r="107" spans="2:5">
      <c r="B107" s="9">
        <v>43980</v>
      </c>
      <c r="C107">
        <v>0</v>
      </c>
      <c r="D107">
        <v>0.47526236881559197</v>
      </c>
      <c r="E107">
        <v>1.2473763118440699</v>
      </c>
    </row>
    <row r="108" spans="2:5">
      <c r="B108" s="9">
        <v>43981</v>
      </c>
      <c r="C108">
        <v>0</v>
      </c>
      <c r="D108">
        <v>0.51724137931034397</v>
      </c>
      <c r="E108">
        <v>1.19490254872563</v>
      </c>
    </row>
    <row r="109" spans="2:5">
      <c r="B109" s="9">
        <v>43982</v>
      </c>
      <c r="C109">
        <v>1.4992503748132401E-3</v>
      </c>
      <c r="D109">
        <v>0.580209895052473</v>
      </c>
      <c r="E109">
        <v>1.99250374812593</v>
      </c>
    </row>
    <row r="110" spans="2:5">
      <c r="B110" s="9">
        <v>43983</v>
      </c>
      <c r="C110">
        <v>1.49925037481146E-3</v>
      </c>
      <c r="D110">
        <v>0.66716641679160305</v>
      </c>
      <c r="E110">
        <v>1.65967016491754</v>
      </c>
    </row>
    <row r="111" spans="2:5">
      <c r="B111" s="9">
        <v>43984</v>
      </c>
      <c r="C111">
        <v>1.4992503748150099E-3</v>
      </c>
      <c r="D111">
        <v>0.81409295352323696</v>
      </c>
      <c r="E111">
        <v>1.9865067466266799</v>
      </c>
    </row>
    <row r="112" spans="2:5">
      <c r="B112" s="9">
        <v>43985</v>
      </c>
      <c r="C112">
        <v>1.7763568394002501E-15</v>
      </c>
      <c r="D112">
        <v>0.95652173913043403</v>
      </c>
      <c r="E112">
        <v>2.9805097451274301</v>
      </c>
    </row>
    <row r="113" spans="2:5">
      <c r="B113" s="9">
        <v>43986</v>
      </c>
      <c r="C113">
        <v>0</v>
      </c>
      <c r="D113">
        <v>1.0119940029985</v>
      </c>
      <c r="E113">
        <v>2.9730134932533701</v>
      </c>
    </row>
    <row r="114" spans="2:5">
      <c r="B114" s="9">
        <v>43987</v>
      </c>
      <c r="C114">
        <v>1.7763568394002501E-15</v>
      </c>
      <c r="D114">
        <v>1.047976011994</v>
      </c>
      <c r="E114">
        <v>2.3073463268365799</v>
      </c>
    </row>
    <row r="115" spans="2:5">
      <c r="B115" s="9">
        <v>43988</v>
      </c>
      <c r="C115">
        <v>1.7763568394002501E-15</v>
      </c>
      <c r="D115">
        <v>1.13493253373313</v>
      </c>
      <c r="E115">
        <v>2.9490254872563701</v>
      </c>
    </row>
    <row r="116" spans="2:5">
      <c r="B116" s="9">
        <v>43989</v>
      </c>
      <c r="C116">
        <v>0</v>
      </c>
      <c r="D116">
        <v>1.2593703148425699</v>
      </c>
      <c r="E116">
        <v>2.93703148425787</v>
      </c>
    </row>
    <row r="117" spans="2:5">
      <c r="B117" s="9">
        <v>43990</v>
      </c>
      <c r="C117">
        <v>1.7763568394002501E-15</v>
      </c>
      <c r="D117">
        <v>1.29535232383808</v>
      </c>
      <c r="E117">
        <v>3.8875562218890498</v>
      </c>
    </row>
    <row r="118" spans="2:5">
      <c r="B118" s="9">
        <v>43991</v>
      </c>
      <c r="C118">
        <v>0</v>
      </c>
      <c r="D118">
        <v>1.17841079460269</v>
      </c>
      <c r="E118">
        <v>3.8620689655172402</v>
      </c>
    </row>
    <row r="119" spans="2:5">
      <c r="B119" s="9">
        <v>43992</v>
      </c>
      <c r="C119">
        <v>0</v>
      </c>
      <c r="D119">
        <v>0.96251874062968401</v>
      </c>
      <c r="E119">
        <v>2.2338830584707599</v>
      </c>
    </row>
    <row r="120" spans="2:5">
      <c r="B120" s="9">
        <v>43993</v>
      </c>
      <c r="C120">
        <v>0</v>
      </c>
      <c r="D120">
        <v>0.79610194902548603</v>
      </c>
      <c r="E120">
        <v>1.89505247376311</v>
      </c>
    </row>
    <row r="121" spans="2:5">
      <c r="B121" s="9">
        <v>43994</v>
      </c>
      <c r="C121">
        <v>0</v>
      </c>
      <c r="D121">
        <v>0.74662668665667198</v>
      </c>
      <c r="E121">
        <v>1.8695652173913</v>
      </c>
    </row>
    <row r="122" spans="2:5">
      <c r="B122" s="9">
        <v>43995</v>
      </c>
      <c r="C122">
        <v>0.59820089955022404</v>
      </c>
      <c r="D122">
        <v>0.76461769115442202</v>
      </c>
      <c r="E122">
        <v>0.94452773613193397</v>
      </c>
    </row>
    <row r="123" spans="2:5">
      <c r="B123" s="9">
        <v>43996</v>
      </c>
      <c r="C123">
        <v>0.61169415292353702</v>
      </c>
      <c r="D123">
        <v>0.77661169415292297</v>
      </c>
      <c r="E123">
        <v>0.95652173913043403</v>
      </c>
    </row>
    <row r="124" spans="2:5">
      <c r="B124" s="9">
        <v>43997</v>
      </c>
      <c r="C124">
        <v>0.63568215892053903</v>
      </c>
      <c r="D124">
        <v>0.81409295352323696</v>
      </c>
      <c r="E124">
        <v>1</v>
      </c>
    </row>
    <row r="125" spans="2:5">
      <c r="B125" s="9">
        <v>43998</v>
      </c>
      <c r="C125">
        <v>0.66716641679160305</v>
      </c>
      <c r="D125">
        <v>0.86956521739130399</v>
      </c>
      <c r="E125">
        <v>1.07796101949025</v>
      </c>
    </row>
    <row r="126" spans="2:5">
      <c r="B126" s="9">
        <v>43999</v>
      </c>
      <c r="C126">
        <v>0.740629685157421</v>
      </c>
      <c r="D126">
        <v>0.94452773613193397</v>
      </c>
      <c r="E126">
        <v>1.1589205397301301</v>
      </c>
    </row>
    <row r="127" spans="2:5">
      <c r="B127" s="9">
        <v>44000</v>
      </c>
      <c r="C127">
        <v>0.77811094452773499</v>
      </c>
      <c r="D127">
        <v>1.0119940029985</v>
      </c>
      <c r="E127">
        <v>1.26536731634182</v>
      </c>
    </row>
    <row r="128" spans="2:5">
      <c r="B128" s="9">
        <v>44001</v>
      </c>
      <c r="C128">
        <v>0.82758620689655105</v>
      </c>
      <c r="D128">
        <v>1.05547226386806</v>
      </c>
      <c r="E128">
        <v>1.3073463268365799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EA38" activePane="bottomRight" state="frozen"/>
      <selection pane="topRight" activeCell="C1" sqref="C1"/>
      <selection pane="bottomLeft" activeCell="A3" sqref="A3"/>
      <selection pane="bottomRight" activeCell="EI34" sqref="EI34"/>
    </sheetView>
  </sheetViews>
  <sheetFormatPr baseColWidth="10" defaultRowHeight="15"/>
  <cols>
    <col min="1" max="1" width="1.5" style="54" customWidth="1"/>
    <col min="2" max="2" width="11.83203125" style="60" customWidth="1"/>
    <col min="3" max="3" width="11.5" style="60" customWidth="1"/>
    <col min="4" max="4" width="12.5" style="60" customWidth="1"/>
    <col min="5" max="5" width="12.5" style="60" bestFit="1" customWidth="1"/>
    <col min="6" max="189" width="12.5" style="54" bestFit="1" customWidth="1"/>
    <col min="190" max="16384" width="10.83203125" style="54"/>
  </cols>
  <sheetData>
    <row r="1" spans="2:189" ht="8" customHeight="1" thickBot="1"/>
    <row r="2" spans="2:189" ht="17" thickBot="1">
      <c r="B2" s="61" t="s">
        <v>79</v>
      </c>
      <c r="C2" s="58" t="s">
        <v>7</v>
      </c>
      <c r="D2" s="59">
        <v>43887</v>
      </c>
      <c r="E2" s="59">
        <v>43888</v>
      </c>
      <c r="F2" s="59">
        <v>43889</v>
      </c>
      <c r="G2" s="59">
        <v>43890</v>
      </c>
      <c r="H2" s="59">
        <v>43891</v>
      </c>
      <c r="I2" s="59">
        <v>43892</v>
      </c>
      <c r="J2" s="59">
        <v>43893</v>
      </c>
      <c r="K2" s="59">
        <v>43894</v>
      </c>
      <c r="L2" s="59">
        <v>43895</v>
      </c>
      <c r="M2" s="59">
        <v>43896</v>
      </c>
      <c r="N2" s="59">
        <v>43897</v>
      </c>
      <c r="O2" s="59">
        <v>43898</v>
      </c>
      <c r="P2" s="59">
        <v>43899</v>
      </c>
      <c r="Q2" s="59">
        <v>43900</v>
      </c>
      <c r="R2" s="59">
        <v>43901</v>
      </c>
      <c r="S2" s="59">
        <v>43902</v>
      </c>
      <c r="T2" s="59">
        <v>43903</v>
      </c>
      <c r="U2" s="59">
        <v>43904</v>
      </c>
      <c r="V2" s="59">
        <v>43905</v>
      </c>
      <c r="W2" s="59">
        <v>43906</v>
      </c>
      <c r="X2" s="59">
        <v>43907</v>
      </c>
      <c r="Y2" s="59">
        <v>43908</v>
      </c>
      <c r="Z2" s="59">
        <v>43909</v>
      </c>
      <c r="AA2" s="59">
        <v>43910</v>
      </c>
      <c r="AB2" s="59">
        <v>43911</v>
      </c>
      <c r="AC2" s="59">
        <v>43912</v>
      </c>
      <c r="AD2" s="59">
        <v>43913</v>
      </c>
      <c r="AE2" s="59">
        <v>43914</v>
      </c>
      <c r="AF2" s="59">
        <v>43915</v>
      </c>
      <c r="AG2" s="59">
        <v>43916</v>
      </c>
      <c r="AH2" s="59">
        <v>43917</v>
      </c>
      <c r="AI2" s="59">
        <v>43918</v>
      </c>
      <c r="AJ2" s="59">
        <v>43919</v>
      </c>
      <c r="AK2" s="59">
        <v>43920</v>
      </c>
      <c r="AL2" s="59">
        <v>43921</v>
      </c>
      <c r="AM2" s="59">
        <v>43922</v>
      </c>
      <c r="AN2" s="59">
        <v>43923</v>
      </c>
      <c r="AO2" s="59">
        <v>43924</v>
      </c>
      <c r="AP2" s="59">
        <v>43925</v>
      </c>
      <c r="AQ2" s="59">
        <v>43926</v>
      </c>
      <c r="AR2" s="59">
        <v>43927</v>
      </c>
      <c r="AS2" s="59">
        <v>43928</v>
      </c>
      <c r="AT2" s="59">
        <v>43929</v>
      </c>
      <c r="AU2" s="59">
        <v>43930</v>
      </c>
      <c r="AV2" s="59">
        <v>43931</v>
      </c>
      <c r="AW2" s="59">
        <v>43932</v>
      </c>
      <c r="AX2" s="59">
        <v>43933</v>
      </c>
      <c r="AY2" s="59">
        <v>43934</v>
      </c>
      <c r="AZ2" s="59">
        <v>43935</v>
      </c>
      <c r="BA2" s="59">
        <v>43936</v>
      </c>
      <c r="BB2" s="59">
        <v>43937</v>
      </c>
      <c r="BC2" s="59">
        <v>43938</v>
      </c>
      <c r="BD2" s="59">
        <v>43939</v>
      </c>
      <c r="BE2" s="59">
        <v>43940</v>
      </c>
      <c r="BF2" s="59">
        <v>43941</v>
      </c>
      <c r="BG2" s="59">
        <v>43942</v>
      </c>
      <c r="BH2" s="59">
        <v>43943</v>
      </c>
      <c r="BI2" s="59">
        <v>43944</v>
      </c>
      <c r="BJ2" s="59">
        <v>43945</v>
      </c>
      <c r="BK2" s="59">
        <v>43946</v>
      </c>
      <c r="BL2" s="59">
        <v>43947</v>
      </c>
      <c r="BM2" s="59">
        <v>43948</v>
      </c>
      <c r="BN2" s="59">
        <v>43949</v>
      </c>
      <c r="BO2" s="59">
        <v>43950</v>
      </c>
      <c r="BP2" s="59">
        <v>43951</v>
      </c>
      <c r="BQ2" s="59">
        <v>43952</v>
      </c>
      <c r="BR2" s="59">
        <v>43953</v>
      </c>
      <c r="BS2" s="59">
        <v>43954</v>
      </c>
      <c r="BT2" s="59">
        <v>43955</v>
      </c>
      <c r="BU2" s="59">
        <v>43956</v>
      </c>
      <c r="BV2" s="59">
        <v>43957</v>
      </c>
      <c r="BW2" s="59">
        <v>43958</v>
      </c>
      <c r="BX2" s="59">
        <v>43959</v>
      </c>
      <c r="BY2" s="59">
        <v>43960</v>
      </c>
      <c r="BZ2" s="59">
        <v>43961</v>
      </c>
      <c r="CA2" s="59">
        <v>43962</v>
      </c>
      <c r="CB2" s="59">
        <v>43963</v>
      </c>
      <c r="CC2" s="59">
        <v>43964</v>
      </c>
      <c r="CD2" s="59">
        <v>43965</v>
      </c>
      <c r="CE2" s="59">
        <v>43966</v>
      </c>
      <c r="CF2" s="59">
        <v>43967</v>
      </c>
      <c r="CG2" s="59">
        <v>43968</v>
      </c>
      <c r="CH2" s="59">
        <v>43969</v>
      </c>
      <c r="CI2" s="59">
        <v>43970</v>
      </c>
      <c r="CJ2" s="59">
        <v>43971</v>
      </c>
      <c r="CK2" s="59">
        <v>43972</v>
      </c>
      <c r="CL2" s="59">
        <v>43973</v>
      </c>
      <c r="CM2" s="59">
        <v>43974</v>
      </c>
      <c r="CN2" s="59">
        <v>43975</v>
      </c>
      <c r="CO2" s="59">
        <v>43976</v>
      </c>
      <c r="CP2" s="59">
        <v>43977</v>
      </c>
      <c r="CQ2" s="59">
        <v>43978</v>
      </c>
      <c r="CR2" s="59">
        <v>43979</v>
      </c>
      <c r="CS2" s="59">
        <v>43980</v>
      </c>
      <c r="CT2" s="59">
        <v>43981</v>
      </c>
      <c r="CU2" s="59">
        <v>43982</v>
      </c>
      <c r="CV2" s="59">
        <v>43983</v>
      </c>
      <c r="CW2" s="59">
        <v>43984</v>
      </c>
      <c r="CX2" s="59">
        <v>43985</v>
      </c>
      <c r="CY2" s="59">
        <v>43986</v>
      </c>
      <c r="CZ2" s="59">
        <v>43987</v>
      </c>
      <c r="DA2" s="59">
        <v>43988</v>
      </c>
      <c r="DB2" s="59">
        <v>43989</v>
      </c>
      <c r="DC2" s="59">
        <v>43990</v>
      </c>
      <c r="DD2" s="59">
        <v>43991</v>
      </c>
      <c r="DE2" s="59">
        <v>43992</v>
      </c>
      <c r="DF2" s="59">
        <v>43993</v>
      </c>
      <c r="DG2" s="59">
        <v>43994</v>
      </c>
      <c r="DH2" s="59">
        <v>43995</v>
      </c>
      <c r="DI2" s="59">
        <v>43996</v>
      </c>
      <c r="DJ2" s="59">
        <v>43997</v>
      </c>
      <c r="DK2" s="59">
        <v>43998</v>
      </c>
      <c r="DL2" s="59">
        <v>43999</v>
      </c>
      <c r="DM2" s="59">
        <v>44000</v>
      </c>
      <c r="DN2" s="59">
        <v>44001</v>
      </c>
      <c r="DO2" s="59">
        <v>44002</v>
      </c>
      <c r="DP2" s="59">
        <v>44003</v>
      </c>
      <c r="DQ2" s="59">
        <v>44004</v>
      </c>
      <c r="DR2" s="59">
        <v>44005</v>
      </c>
      <c r="DS2" s="59">
        <v>44006</v>
      </c>
      <c r="DT2" s="59">
        <v>44007</v>
      </c>
      <c r="DU2" s="59">
        <v>44008</v>
      </c>
      <c r="DV2" s="59">
        <v>44009</v>
      </c>
      <c r="DW2" s="59">
        <v>44010</v>
      </c>
      <c r="DX2" s="59">
        <v>44011</v>
      </c>
      <c r="DY2" s="59">
        <v>44012</v>
      </c>
      <c r="DZ2" s="59">
        <v>44013</v>
      </c>
      <c r="EA2" s="59">
        <v>44014</v>
      </c>
      <c r="EB2" s="59">
        <v>44015</v>
      </c>
      <c r="EC2" s="59">
        <v>44016</v>
      </c>
      <c r="ED2" s="59">
        <v>44017</v>
      </c>
      <c r="EE2" s="59">
        <v>44018</v>
      </c>
      <c r="EF2" s="59">
        <v>44019</v>
      </c>
      <c r="EG2" s="59">
        <v>44020</v>
      </c>
      <c r="EH2" s="59">
        <v>44021</v>
      </c>
      <c r="EI2" s="59">
        <v>44022</v>
      </c>
      <c r="EJ2" s="59">
        <v>44023</v>
      </c>
      <c r="EK2" s="59">
        <v>44024</v>
      </c>
      <c r="EL2" s="59">
        <v>44025</v>
      </c>
      <c r="EM2" s="59">
        <v>44026</v>
      </c>
      <c r="EN2" s="59">
        <v>44027</v>
      </c>
      <c r="EO2" s="59">
        <v>44028</v>
      </c>
      <c r="EP2" s="59">
        <v>44029</v>
      </c>
      <c r="EQ2" s="59">
        <v>44030</v>
      </c>
      <c r="ER2" s="59">
        <v>44031</v>
      </c>
      <c r="ES2" s="59">
        <v>44032</v>
      </c>
      <c r="ET2" s="59">
        <v>44033</v>
      </c>
      <c r="EU2" s="59">
        <v>44034</v>
      </c>
      <c r="EV2" s="59">
        <v>44035</v>
      </c>
      <c r="EW2" s="59">
        <v>44036</v>
      </c>
      <c r="EX2" s="59">
        <v>44037</v>
      </c>
      <c r="EY2" s="59">
        <v>44038</v>
      </c>
      <c r="EZ2" s="59">
        <v>44039</v>
      </c>
      <c r="FA2" s="59">
        <v>44040</v>
      </c>
      <c r="FB2" s="59">
        <v>44041</v>
      </c>
      <c r="FC2" s="59">
        <v>44042</v>
      </c>
      <c r="FD2" s="59">
        <v>44043</v>
      </c>
      <c r="FE2" s="59">
        <v>44044</v>
      </c>
      <c r="FF2" s="59">
        <v>44045</v>
      </c>
      <c r="FG2" s="59">
        <v>44046</v>
      </c>
      <c r="FH2" s="59">
        <v>44047</v>
      </c>
      <c r="FI2" s="59">
        <v>44048</v>
      </c>
      <c r="FJ2" s="59">
        <v>44049</v>
      </c>
      <c r="FK2" s="59">
        <v>44050</v>
      </c>
      <c r="FL2" s="59">
        <v>44051</v>
      </c>
      <c r="FM2" s="59">
        <v>44052</v>
      </c>
      <c r="FN2" s="59">
        <v>44053</v>
      </c>
      <c r="FO2" s="59">
        <v>44054</v>
      </c>
      <c r="FP2" s="59">
        <v>44055</v>
      </c>
      <c r="FQ2" s="59">
        <v>44056</v>
      </c>
      <c r="FR2" s="59">
        <v>44057</v>
      </c>
      <c r="FS2" s="59">
        <v>44058</v>
      </c>
      <c r="FT2" s="59">
        <v>44059</v>
      </c>
      <c r="FU2" s="59">
        <v>44060</v>
      </c>
      <c r="FV2" s="59">
        <v>44061</v>
      </c>
      <c r="FW2" s="59">
        <v>44062</v>
      </c>
      <c r="FX2" s="59">
        <v>44063</v>
      </c>
      <c r="FY2" s="59">
        <v>44064</v>
      </c>
      <c r="FZ2" s="59">
        <v>44065</v>
      </c>
      <c r="GA2" s="59">
        <v>44066</v>
      </c>
      <c r="GB2" s="59">
        <v>44067</v>
      </c>
      <c r="GC2" s="59">
        <v>44068</v>
      </c>
      <c r="GD2" s="59">
        <v>44069</v>
      </c>
      <c r="GE2" s="59">
        <v>44070</v>
      </c>
      <c r="GF2" s="59">
        <v>44071</v>
      </c>
      <c r="GG2" s="59">
        <v>44072</v>
      </c>
    </row>
    <row r="3" spans="2:189" ht="9" customHeight="1" thickBot="1">
      <c r="B3" s="54"/>
      <c r="C3" s="54"/>
      <c r="D3" s="54"/>
      <c r="E3" s="54"/>
    </row>
    <row r="4" spans="2:189" ht="16" thickBot="1">
      <c r="B4" s="80" t="s">
        <v>0</v>
      </c>
      <c r="C4" s="62" t="s">
        <v>75</v>
      </c>
      <c r="D4" s="62">
        <v>0</v>
      </c>
      <c r="E4" s="62">
        <v>0</v>
      </c>
      <c r="F4" s="62">
        <v>0</v>
      </c>
      <c r="G4" s="62">
        <v>0</v>
      </c>
      <c r="H4" s="62">
        <v>0</v>
      </c>
      <c r="I4" s="62">
        <v>2</v>
      </c>
      <c r="J4" s="62">
        <v>2</v>
      </c>
      <c r="K4" s="62">
        <v>3</v>
      </c>
      <c r="L4" s="62">
        <v>5</v>
      </c>
      <c r="M4" s="62">
        <v>8</v>
      </c>
      <c r="N4" s="62">
        <v>15</v>
      </c>
      <c r="O4" s="62">
        <v>22</v>
      </c>
      <c r="P4" s="62">
        <v>27</v>
      </c>
      <c r="Q4" s="62">
        <v>27</v>
      </c>
      <c r="R4" s="62">
        <v>36</v>
      </c>
      <c r="S4" s="62">
        <v>44</v>
      </c>
      <c r="T4" s="62">
        <v>53</v>
      </c>
      <c r="U4" s="62">
        <v>77</v>
      </c>
      <c r="V4" s="62">
        <v>103</v>
      </c>
      <c r="W4" s="62">
        <v>138</v>
      </c>
      <c r="X4" s="62">
        <v>196</v>
      </c>
      <c r="Y4" s="62">
        <v>289</v>
      </c>
      <c r="Z4" s="62">
        <v>381</v>
      </c>
      <c r="AA4" s="62">
        <v>506</v>
      </c>
      <c r="AB4" s="62">
        <v>644</v>
      </c>
      <c r="AC4" s="62">
        <v>825</v>
      </c>
      <c r="AD4" s="62">
        <v>1007</v>
      </c>
      <c r="AE4" s="62">
        <v>1130</v>
      </c>
      <c r="AF4" s="62">
        <v>1517</v>
      </c>
      <c r="AG4" s="62">
        <v>1858</v>
      </c>
      <c r="AH4" s="62">
        <v>2443</v>
      </c>
      <c r="AI4" s="62">
        <v>3035</v>
      </c>
      <c r="AJ4" s="62">
        <v>3550</v>
      </c>
      <c r="AK4" s="62">
        <v>3801</v>
      </c>
      <c r="AL4" s="62">
        <v>4452</v>
      </c>
      <c r="AM4" s="62">
        <v>4910</v>
      </c>
      <c r="AN4" s="62">
        <v>5338</v>
      </c>
      <c r="AO4" s="62">
        <v>5899</v>
      </c>
      <c r="AP4" s="62">
        <v>6280</v>
      </c>
      <c r="AQ4" s="62">
        <v>6530</v>
      </c>
      <c r="AR4" s="62">
        <v>6706</v>
      </c>
      <c r="AS4" s="62">
        <v>7052</v>
      </c>
      <c r="AT4" s="62">
        <v>7386</v>
      </c>
      <c r="AU4" s="62">
        <v>8102</v>
      </c>
      <c r="AV4" s="62">
        <v>8897</v>
      </c>
      <c r="AW4" s="62">
        <v>9264</v>
      </c>
      <c r="AX4" s="62">
        <v>9747</v>
      </c>
      <c r="AY4" s="62">
        <v>9984</v>
      </c>
      <c r="AZ4" s="62">
        <v>10302</v>
      </c>
      <c r="BA4" s="62">
        <v>10751</v>
      </c>
      <c r="BB4" s="62">
        <v>11237</v>
      </c>
      <c r="BC4" s="62">
        <v>11324</v>
      </c>
      <c r="BD4" s="62">
        <v>11762</v>
      </c>
      <c r="BE4" s="62">
        <v>12148</v>
      </c>
      <c r="BF4" s="62">
        <v>12543</v>
      </c>
      <c r="BG4" s="62">
        <v>12806</v>
      </c>
      <c r="BH4" s="62">
        <v>13150</v>
      </c>
      <c r="BI4" s="62">
        <v>13382</v>
      </c>
      <c r="BJ4" s="62">
        <v>13707</v>
      </c>
      <c r="BK4" s="62">
        <v>13951</v>
      </c>
      <c r="BL4" s="62">
        <v>14205</v>
      </c>
      <c r="BM4" s="62">
        <v>14315</v>
      </c>
      <c r="BN4" s="62">
        <v>14521</v>
      </c>
      <c r="BO4" s="62">
        <v>14534</v>
      </c>
      <c r="BP4" s="62">
        <v>14726</v>
      </c>
      <c r="BQ4" s="62">
        <v>14867</v>
      </c>
      <c r="BR4" s="62">
        <v>14951</v>
      </c>
      <c r="BS4" s="62">
        <v>15021</v>
      </c>
      <c r="BT4" s="62">
        <v>15141</v>
      </c>
      <c r="BU4" s="62">
        <v>15199</v>
      </c>
      <c r="BV4" s="62">
        <v>15256</v>
      </c>
      <c r="BW4" s="62">
        <v>15450</v>
      </c>
      <c r="BX4" s="62">
        <v>15809</v>
      </c>
      <c r="BY4" s="62">
        <v>15854</v>
      </c>
      <c r="BZ4" s="62">
        <v>15952</v>
      </c>
      <c r="CA4" s="62">
        <v>16008</v>
      </c>
      <c r="CB4" s="62">
        <v>16053</v>
      </c>
      <c r="CC4" s="62">
        <v>16112</v>
      </c>
      <c r="CD4" s="62">
        <v>16166</v>
      </c>
      <c r="CE4" s="62">
        <v>16214</v>
      </c>
      <c r="CF4" s="62">
        <v>16282</v>
      </c>
      <c r="CG4" s="62">
        <v>16352</v>
      </c>
      <c r="CH4" s="62">
        <v>16396</v>
      </c>
      <c r="CI4" s="62">
        <v>16472</v>
      </c>
      <c r="CJ4" s="62">
        <v>16488</v>
      </c>
      <c r="CK4" s="62">
        <v>16540</v>
      </c>
      <c r="CL4" s="62">
        <v>16596</v>
      </c>
      <c r="CM4" s="62">
        <v>16664</v>
      </c>
      <c r="CN4" s="62">
        <v>16678</v>
      </c>
      <c r="CO4" s="62">
        <v>16699</v>
      </c>
      <c r="CP4" s="66">
        <v>16697</v>
      </c>
      <c r="CQ4" s="62">
        <v>16703</v>
      </c>
      <c r="CR4" s="62">
        <v>16718</v>
      </c>
      <c r="CS4" s="62">
        <v>16725</v>
      </c>
      <c r="CT4" s="62">
        <v>16739</v>
      </c>
      <c r="CU4" s="62">
        <v>16760</v>
      </c>
      <c r="CV4" s="62">
        <v>16760</v>
      </c>
      <c r="CW4" s="62">
        <v>16789</v>
      </c>
      <c r="CX4" s="62">
        <v>16804</v>
      </c>
      <c r="CY4" s="62">
        <v>16819</v>
      </c>
      <c r="CZ4" s="62">
        <v>16834</v>
      </c>
      <c r="DA4" s="62">
        <v>16855</v>
      </c>
      <c r="DB4" s="62">
        <v>16909</v>
      </c>
      <c r="DC4" s="62">
        <v>16948</v>
      </c>
      <c r="DD4" s="62">
        <v>16967</v>
      </c>
      <c r="DE4" s="62">
        <v>16988</v>
      </c>
      <c r="DF4" s="62">
        <v>17007</v>
      </c>
      <c r="DG4" s="62">
        <v>17024</v>
      </c>
      <c r="DH4" s="62">
        <v>17066</v>
      </c>
      <c r="DI4" s="62">
        <v>17078</v>
      </c>
      <c r="DJ4" s="62">
        <v>17097</v>
      </c>
      <c r="DK4" s="62">
        <v>17141</v>
      </c>
      <c r="DL4" s="62">
        <v>17179</v>
      </c>
      <c r="DM4" s="62">
        <v>17208</v>
      </c>
      <c r="DN4" s="62">
        <v>17236</v>
      </c>
      <c r="DO4" s="62">
        <v>17242</v>
      </c>
      <c r="DP4" s="62">
        <v>17249</v>
      </c>
      <c r="DQ4" s="62">
        <v>17320</v>
      </c>
      <c r="DR4" s="62">
        <v>17329</v>
      </c>
      <c r="DS4" s="62">
        <v>17339</v>
      </c>
      <c r="DT4" s="62">
        <v>17372</v>
      </c>
      <c r="DU4" s="62">
        <v>17441</v>
      </c>
      <c r="DV4" s="62">
        <v>17445</v>
      </c>
      <c r="DW4" s="62">
        <v>17476</v>
      </c>
      <c r="DX4" s="62">
        <v>17502</v>
      </c>
      <c r="DY4" s="62">
        <v>17521</v>
      </c>
      <c r="DZ4" s="62">
        <v>17585</v>
      </c>
      <c r="EA4" s="62">
        <v>17624</v>
      </c>
      <c r="EB4" s="62">
        <v>17664</v>
      </c>
      <c r="EC4" s="62">
        <v>17723</v>
      </c>
      <c r="ED4" s="62">
        <v>17748</v>
      </c>
      <c r="EE4" s="62">
        <v>17766</v>
      </c>
      <c r="EF4" s="62">
        <v>17823</v>
      </c>
      <c r="EG4" s="62">
        <v>17900</v>
      </c>
      <c r="EH4" s="62">
        <v>17957</v>
      </c>
      <c r="EI4" s="62">
        <v>18001</v>
      </c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  <c r="FW4" s="62"/>
      <c r="FX4" s="62"/>
      <c r="FY4" s="62"/>
      <c r="FZ4" s="62"/>
      <c r="GA4" s="62"/>
      <c r="GB4" s="62"/>
      <c r="GC4" s="62"/>
      <c r="GD4" s="62"/>
      <c r="GE4" s="62"/>
      <c r="GF4" s="62"/>
      <c r="GG4" s="62"/>
    </row>
    <row r="5" spans="2:189">
      <c r="B5" s="81"/>
      <c r="C5" s="33" t="s">
        <v>69</v>
      </c>
      <c r="D5" s="33">
        <v>0</v>
      </c>
      <c r="E5" s="33" t="e">
        <f>(E4-D4)/E4</f>
        <v>#DIV/0!</v>
      </c>
      <c r="F5" s="33" t="e">
        <f t="shared" ref="F5:BQ5" si="0">(F4-E4)/F4</f>
        <v>#DIV/0!</v>
      </c>
      <c r="G5" s="33" t="e">
        <f t="shared" si="0"/>
        <v>#DIV/0!</v>
      </c>
      <c r="H5" s="33" t="e">
        <f t="shared" si="0"/>
        <v>#DIV/0!</v>
      </c>
      <c r="I5" s="33">
        <f t="shared" si="0"/>
        <v>1</v>
      </c>
      <c r="J5" s="33">
        <f t="shared" si="0"/>
        <v>0</v>
      </c>
      <c r="K5" s="33">
        <f t="shared" si="0"/>
        <v>0.33333333333333331</v>
      </c>
      <c r="L5" s="33">
        <f t="shared" si="0"/>
        <v>0.4</v>
      </c>
      <c r="M5" s="33">
        <f t="shared" si="0"/>
        <v>0.375</v>
      </c>
      <c r="N5" s="33">
        <f t="shared" si="0"/>
        <v>0.46666666666666667</v>
      </c>
      <c r="O5" s="33">
        <f t="shared" si="0"/>
        <v>0.31818181818181818</v>
      </c>
      <c r="P5" s="33">
        <f t="shared" si="0"/>
        <v>0.18518518518518517</v>
      </c>
      <c r="Q5" s="33">
        <f t="shared" si="0"/>
        <v>0</v>
      </c>
      <c r="R5" s="33">
        <f t="shared" si="0"/>
        <v>0.25</v>
      </c>
      <c r="S5" s="33">
        <f t="shared" si="0"/>
        <v>0.18181818181818182</v>
      </c>
      <c r="T5" s="33">
        <f t="shared" si="0"/>
        <v>0.16981132075471697</v>
      </c>
      <c r="U5" s="33">
        <f t="shared" si="0"/>
        <v>0.31168831168831168</v>
      </c>
      <c r="V5" s="33">
        <f t="shared" si="0"/>
        <v>0.25242718446601942</v>
      </c>
      <c r="W5" s="33">
        <f t="shared" si="0"/>
        <v>0.25362318840579712</v>
      </c>
      <c r="X5" s="33">
        <f t="shared" si="0"/>
        <v>0.29591836734693877</v>
      </c>
      <c r="Y5" s="33">
        <f t="shared" si="0"/>
        <v>0.3217993079584775</v>
      </c>
      <c r="Z5" s="33">
        <f t="shared" si="0"/>
        <v>0.24146981627296588</v>
      </c>
      <c r="AA5" s="33">
        <f t="shared" si="0"/>
        <v>0.24703557312252963</v>
      </c>
      <c r="AB5" s="33">
        <f t="shared" si="0"/>
        <v>0.21428571428571427</v>
      </c>
      <c r="AC5" s="33">
        <f t="shared" si="0"/>
        <v>0.21939393939393939</v>
      </c>
      <c r="AD5" s="33">
        <f t="shared" si="0"/>
        <v>0.18073485600794439</v>
      </c>
      <c r="AE5" s="33">
        <f t="shared" si="0"/>
        <v>0.1088495575221239</v>
      </c>
      <c r="AF5" s="33">
        <f t="shared" si="0"/>
        <v>0.25510876730388926</v>
      </c>
      <c r="AG5" s="33">
        <f t="shared" si="0"/>
        <v>0.18353067814854682</v>
      </c>
      <c r="AH5" s="33">
        <f t="shared" si="0"/>
        <v>0.2394596807204257</v>
      </c>
      <c r="AI5" s="33">
        <f t="shared" si="0"/>
        <v>0.19505766062602967</v>
      </c>
      <c r="AJ5" s="33">
        <f t="shared" si="0"/>
        <v>0.14507042253521127</v>
      </c>
      <c r="AK5" s="33">
        <f t="shared" si="0"/>
        <v>6.6035253880557754E-2</v>
      </c>
      <c r="AL5" s="33">
        <f t="shared" si="0"/>
        <v>0.14622641509433962</v>
      </c>
      <c r="AM5" s="33">
        <f t="shared" si="0"/>
        <v>9.3279022403258652E-2</v>
      </c>
      <c r="AN5" s="33">
        <f t="shared" si="0"/>
        <v>8.0179842637692025E-2</v>
      </c>
      <c r="AO5" s="33">
        <f t="shared" si="0"/>
        <v>9.5100864553314124E-2</v>
      </c>
      <c r="AP5" s="33">
        <f t="shared" si="0"/>
        <v>6.0668789808917198E-2</v>
      </c>
      <c r="AQ5" s="33">
        <f t="shared" si="0"/>
        <v>3.8284839203675342E-2</v>
      </c>
      <c r="AR5" s="33">
        <f t="shared" si="0"/>
        <v>2.6245153593796599E-2</v>
      </c>
      <c r="AS5" s="33">
        <f t="shared" si="0"/>
        <v>4.9064095292115709E-2</v>
      </c>
      <c r="AT5" s="33">
        <f t="shared" si="0"/>
        <v>4.5220687787706472E-2</v>
      </c>
      <c r="AU5" s="33">
        <f t="shared" si="0"/>
        <v>8.8373241175018519E-2</v>
      </c>
      <c r="AV5" s="33">
        <f t="shared" si="0"/>
        <v>8.9355962684050799E-2</v>
      </c>
      <c r="AW5" s="33">
        <f t="shared" si="0"/>
        <v>3.9615716753022452E-2</v>
      </c>
      <c r="AX5" s="33">
        <f t="shared" si="0"/>
        <v>4.9553708833487226E-2</v>
      </c>
      <c r="AY5" s="33">
        <f t="shared" si="0"/>
        <v>2.3737980769230768E-2</v>
      </c>
      <c r="AZ5" s="33">
        <f t="shared" si="0"/>
        <v>3.0867792661619105E-2</v>
      </c>
      <c r="BA5" s="33">
        <f t="shared" si="0"/>
        <v>4.1763556878429912E-2</v>
      </c>
      <c r="BB5" s="33">
        <f t="shared" si="0"/>
        <v>4.3249977752069055E-2</v>
      </c>
      <c r="BC5" s="33">
        <f t="shared" si="0"/>
        <v>7.6827975980219001E-3</v>
      </c>
      <c r="BD5" s="33">
        <f t="shared" si="0"/>
        <v>3.7238564869920082E-2</v>
      </c>
      <c r="BE5" s="33">
        <f t="shared" si="0"/>
        <v>3.1774777741191966E-2</v>
      </c>
      <c r="BF5" s="33">
        <f t="shared" si="0"/>
        <v>3.1491668659810255E-2</v>
      </c>
      <c r="BG5" s="33">
        <f t="shared" si="0"/>
        <v>2.0537248164922691E-2</v>
      </c>
      <c r="BH5" s="33">
        <f t="shared" si="0"/>
        <v>2.6159695817490496E-2</v>
      </c>
      <c r="BI5" s="33">
        <f t="shared" si="0"/>
        <v>1.7336720968465103E-2</v>
      </c>
      <c r="BJ5" s="33">
        <f t="shared" si="0"/>
        <v>2.3710512876632377E-2</v>
      </c>
      <c r="BK5" s="33">
        <f t="shared" si="0"/>
        <v>1.7489785678445991E-2</v>
      </c>
      <c r="BL5" s="33">
        <f t="shared" si="0"/>
        <v>1.7881027807110171E-2</v>
      </c>
      <c r="BM5" s="33">
        <f t="shared" si="0"/>
        <v>7.6842472930492489E-3</v>
      </c>
      <c r="BN5" s="33">
        <f t="shared" si="0"/>
        <v>1.4186350802286344E-2</v>
      </c>
      <c r="BO5" s="33">
        <f t="shared" si="0"/>
        <v>8.9445438282647585E-4</v>
      </c>
      <c r="BP5" s="33">
        <f t="shared" si="0"/>
        <v>1.3038163791932636E-2</v>
      </c>
      <c r="BQ5" s="33">
        <f t="shared" si="0"/>
        <v>9.4840922849263477E-3</v>
      </c>
      <c r="BR5" s="33">
        <f t="shared" ref="BR5:CN5" si="1">(BR4-BQ4)/BR4</f>
        <v>5.6183532874055251E-3</v>
      </c>
      <c r="BS5" s="33">
        <f t="shared" si="1"/>
        <v>4.6601424672125689E-3</v>
      </c>
      <c r="BT5" s="33">
        <f t="shared" si="1"/>
        <v>7.9255002972062616E-3</v>
      </c>
      <c r="BU5" s="33">
        <f t="shared" si="1"/>
        <v>3.8160405289821698E-3</v>
      </c>
      <c r="BV5" s="33">
        <f t="shared" si="1"/>
        <v>3.7362349239643418E-3</v>
      </c>
      <c r="BW5" s="33">
        <f t="shared" si="1"/>
        <v>1.255663430420712E-2</v>
      </c>
      <c r="BX5" s="33">
        <f t="shared" si="1"/>
        <v>2.270858371813524E-2</v>
      </c>
      <c r="BY5" s="33">
        <f t="shared" si="1"/>
        <v>2.8384004036836131E-3</v>
      </c>
      <c r="BZ5" s="33">
        <f t="shared" si="1"/>
        <v>6.1434302908726177E-3</v>
      </c>
      <c r="CA5" s="33">
        <f t="shared" si="1"/>
        <v>3.4982508745627187E-3</v>
      </c>
      <c r="CB5" s="33">
        <f t="shared" si="1"/>
        <v>2.8032143524574847E-3</v>
      </c>
      <c r="CC5" s="33">
        <f t="shared" si="1"/>
        <v>3.6618669314796427E-3</v>
      </c>
      <c r="CD5" s="33">
        <f t="shared" si="1"/>
        <v>3.3403439317085241E-3</v>
      </c>
      <c r="CE5" s="33">
        <f t="shared" si="1"/>
        <v>2.9604045886271126E-3</v>
      </c>
      <c r="CF5" s="33">
        <f t="shared" si="1"/>
        <v>4.1763911067436432E-3</v>
      </c>
      <c r="CG5" s="33">
        <f t="shared" si="1"/>
        <v>4.2808219178082189E-3</v>
      </c>
      <c r="CH5" s="33">
        <f t="shared" si="1"/>
        <v>2.6835813613076361E-3</v>
      </c>
      <c r="CI5" s="33">
        <f t="shared" si="1"/>
        <v>4.613890237979602E-3</v>
      </c>
      <c r="CJ5" s="33">
        <f t="shared" si="1"/>
        <v>9.7040271712760793E-4</v>
      </c>
      <c r="CK5" s="33">
        <f t="shared" si="1"/>
        <v>3.1438935912938329E-3</v>
      </c>
      <c r="CL5" s="33">
        <f t="shared" si="1"/>
        <v>3.3743070619426368E-3</v>
      </c>
      <c r="CM5" s="33">
        <f t="shared" si="1"/>
        <v>4.0806529044647146E-3</v>
      </c>
      <c r="CN5" s="33">
        <f t="shared" si="1"/>
        <v>8.3942918815205659E-4</v>
      </c>
      <c r="CO5" s="33">
        <f t="shared" ref="CO5:DT5" si="2">(CO4-CN4)/CO4</f>
        <v>1.2575603329540691E-3</v>
      </c>
      <c r="CP5" s="33">
        <f t="shared" si="2"/>
        <v>-1.1978199676588608E-4</v>
      </c>
      <c r="CQ5" s="33">
        <f t="shared" si="2"/>
        <v>3.5921690714242952E-4</v>
      </c>
      <c r="CR5" s="33">
        <f t="shared" si="2"/>
        <v>8.9723651154444313E-4</v>
      </c>
      <c r="CS5" s="33">
        <f t="shared" si="2"/>
        <v>4.1853512705530642E-4</v>
      </c>
      <c r="CT5" s="33">
        <f t="shared" si="2"/>
        <v>8.3637015353366388E-4</v>
      </c>
      <c r="CU5" s="33">
        <f t="shared" si="2"/>
        <v>1.252983293556086E-3</v>
      </c>
      <c r="CV5" s="33">
        <f t="shared" si="2"/>
        <v>0</v>
      </c>
      <c r="CW5" s="33">
        <f t="shared" si="2"/>
        <v>1.7273214604800761E-3</v>
      </c>
      <c r="CX5" s="33">
        <f t="shared" si="2"/>
        <v>8.9264460842656515E-4</v>
      </c>
      <c r="CY5" s="33">
        <f t="shared" si="2"/>
        <v>8.9184850466734046E-4</v>
      </c>
      <c r="CZ5" s="33">
        <f t="shared" si="2"/>
        <v>8.9105381965070695E-4</v>
      </c>
      <c r="DA5" s="33">
        <f t="shared" si="2"/>
        <v>1.2459210916641946E-3</v>
      </c>
      <c r="DB5" s="33">
        <f t="shared" si="2"/>
        <v>3.1935655568040688E-3</v>
      </c>
      <c r="DC5" s="33">
        <f t="shared" si="2"/>
        <v>2.3011564786405477E-3</v>
      </c>
      <c r="DD5" s="33">
        <f t="shared" si="2"/>
        <v>1.1198208286674132E-3</v>
      </c>
      <c r="DE5" s="33">
        <f t="shared" si="2"/>
        <v>1.2361667059100541E-3</v>
      </c>
      <c r="DF5" s="33">
        <f t="shared" si="2"/>
        <v>1.1171870406303287E-3</v>
      </c>
      <c r="DG5" s="33">
        <f t="shared" si="2"/>
        <v>9.9859022556390972E-4</v>
      </c>
      <c r="DH5" s="33">
        <f t="shared" si="2"/>
        <v>2.4610336341263331E-3</v>
      </c>
      <c r="DI5" s="33">
        <f t="shared" si="2"/>
        <v>7.0265839091228485E-4</v>
      </c>
      <c r="DJ5" s="33">
        <f t="shared" si="2"/>
        <v>1.1113060770895479E-3</v>
      </c>
      <c r="DK5" s="33">
        <f t="shared" si="2"/>
        <v>2.566944752348171E-3</v>
      </c>
      <c r="DL5" s="33">
        <f t="shared" si="2"/>
        <v>2.2120030269515106E-3</v>
      </c>
      <c r="DM5" s="33">
        <f t="shared" si="2"/>
        <v>1.6852626685262668E-3</v>
      </c>
      <c r="DN5" s="33">
        <f t="shared" si="2"/>
        <v>1.6245068461359943E-3</v>
      </c>
      <c r="DO5" s="33">
        <f t="shared" si="2"/>
        <v>3.4798747245099175E-4</v>
      </c>
      <c r="DP5" s="33">
        <f t="shared" si="2"/>
        <v>4.0582062728274104E-4</v>
      </c>
      <c r="DQ5" s="33">
        <f t="shared" si="2"/>
        <v>4.099307159353349E-3</v>
      </c>
      <c r="DR5" s="33">
        <f t="shared" si="2"/>
        <v>5.19360609383115E-4</v>
      </c>
      <c r="DS5" s="33">
        <f t="shared" si="2"/>
        <v>5.7673452909625701E-4</v>
      </c>
      <c r="DT5" s="33">
        <f t="shared" si="2"/>
        <v>1.8996085655077135E-3</v>
      </c>
      <c r="DU5" s="33">
        <f t="shared" ref="DU5:EZ5" si="3">(DU4-DT4)/DU4</f>
        <v>3.9561951722951669E-3</v>
      </c>
      <c r="DV5" s="33">
        <f t="shared" si="3"/>
        <v>2.2929206076239609E-4</v>
      </c>
      <c r="DW5" s="33">
        <f t="shared" si="3"/>
        <v>1.773861295490959E-3</v>
      </c>
      <c r="DX5" s="33">
        <f t="shared" si="3"/>
        <v>1.4855445091989487E-3</v>
      </c>
      <c r="DY5" s="33">
        <f t="shared" si="3"/>
        <v>1.0844129901261344E-3</v>
      </c>
      <c r="DZ5" s="33">
        <f t="shared" si="3"/>
        <v>3.6394654535115154E-3</v>
      </c>
      <c r="EA5" s="33">
        <f t="shared" si="3"/>
        <v>2.212891511575125E-3</v>
      </c>
      <c r="EB5" s="33">
        <f t="shared" si="3"/>
        <v>2.2644927536231885E-3</v>
      </c>
      <c r="EC5" s="33">
        <f t="shared" si="3"/>
        <v>3.3290075043728488E-3</v>
      </c>
      <c r="ED5" s="33">
        <f t="shared" si="3"/>
        <v>1.4086094207798061E-3</v>
      </c>
      <c r="EE5" s="33">
        <f t="shared" si="3"/>
        <v>1.0131712259371835E-3</v>
      </c>
      <c r="EF5" s="33">
        <f t="shared" si="3"/>
        <v>3.1981147954889748E-3</v>
      </c>
      <c r="EG5" s="33">
        <f t="shared" si="3"/>
        <v>4.3016759776536313E-3</v>
      </c>
      <c r="EH5" s="33">
        <f t="shared" si="3"/>
        <v>3.1742495962577269E-3</v>
      </c>
      <c r="EI5" s="33">
        <f t="shared" si="3"/>
        <v>2.4443086495194713E-3</v>
      </c>
      <c r="EJ5" s="33" t="e">
        <f t="shared" si="3"/>
        <v>#DIV/0!</v>
      </c>
      <c r="EK5" s="33" t="e">
        <f t="shared" si="3"/>
        <v>#DIV/0!</v>
      </c>
      <c r="EL5" s="33" t="e">
        <f t="shared" si="3"/>
        <v>#DIV/0!</v>
      </c>
      <c r="EM5" s="33" t="e">
        <f t="shared" si="3"/>
        <v>#DIV/0!</v>
      </c>
      <c r="EN5" s="33" t="e">
        <f t="shared" si="3"/>
        <v>#DIV/0!</v>
      </c>
      <c r="EO5" s="33" t="e">
        <f t="shared" si="3"/>
        <v>#DIV/0!</v>
      </c>
      <c r="EP5" s="33" t="e">
        <f t="shared" si="3"/>
        <v>#DIV/0!</v>
      </c>
      <c r="EQ5" s="33" t="e">
        <f t="shared" si="3"/>
        <v>#DIV/0!</v>
      </c>
      <c r="ER5" s="33" t="e">
        <f t="shared" si="3"/>
        <v>#DIV/0!</v>
      </c>
      <c r="ES5" s="33" t="e">
        <f t="shared" si="3"/>
        <v>#DIV/0!</v>
      </c>
      <c r="ET5" s="33" t="e">
        <f t="shared" si="3"/>
        <v>#DIV/0!</v>
      </c>
      <c r="EU5" s="33" t="e">
        <f t="shared" si="3"/>
        <v>#DIV/0!</v>
      </c>
      <c r="EV5" s="33" t="e">
        <f t="shared" si="3"/>
        <v>#DIV/0!</v>
      </c>
      <c r="EW5" s="33" t="e">
        <f t="shared" si="3"/>
        <v>#DIV/0!</v>
      </c>
      <c r="EX5" s="33" t="e">
        <f t="shared" si="3"/>
        <v>#DIV/0!</v>
      </c>
      <c r="EY5" s="33" t="e">
        <f t="shared" si="3"/>
        <v>#DIV/0!</v>
      </c>
      <c r="EZ5" s="33" t="e">
        <f t="shared" si="3"/>
        <v>#DIV/0!</v>
      </c>
      <c r="FA5" s="33" t="e">
        <f t="shared" ref="FA5:GF5" si="4">(FA4-EZ4)/FA4</f>
        <v>#DIV/0!</v>
      </c>
      <c r="FB5" s="33" t="e">
        <f t="shared" si="4"/>
        <v>#DIV/0!</v>
      </c>
      <c r="FC5" s="33" t="e">
        <f t="shared" si="4"/>
        <v>#DIV/0!</v>
      </c>
      <c r="FD5" s="33" t="e">
        <f t="shared" si="4"/>
        <v>#DIV/0!</v>
      </c>
      <c r="FE5" s="33" t="e">
        <f t="shared" si="4"/>
        <v>#DIV/0!</v>
      </c>
      <c r="FF5" s="33" t="e">
        <f t="shared" si="4"/>
        <v>#DIV/0!</v>
      </c>
      <c r="FG5" s="33" t="e">
        <f t="shared" si="4"/>
        <v>#DIV/0!</v>
      </c>
      <c r="FH5" s="33" t="e">
        <f t="shared" si="4"/>
        <v>#DIV/0!</v>
      </c>
      <c r="FI5" s="33" t="e">
        <f t="shared" si="4"/>
        <v>#DIV/0!</v>
      </c>
      <c r="FJ5" s="33" t="e">
        <f t="shared" si="4"/>
        <v>#DIV/0!</v>
      </c>
      <c r="FK5" s="33" t="e">
        <f t="shared" si="4"/>
        <v>#DIV/0!</v>
      </c>
      <c r="FL5" s="33" t="e">
        <f t="shared" si="4"/>
        <v>#DIV/0!</v>
      </c>
      <c r="FM5" s="33" t="e">
        <f t="shared" si="4"/>
        <v>#DIV/0!</v>
      </c>
      <c r="FN5" s="33" t="e">
        <f t="shared" si="4"/>
        <v>#DIV/0!</v>
      </c>
      <c r="FO5" s="33" t="e">
        <f t="shared" si="4"/>
        <v>#DIV/0!</v>
      </c>
      <c r="FP5" s="33" t="e">
        <f t="shared" si="4"/>
        <v>#DIV/0!</v>
      </c>
      <c r="FQ5" s="33" t="e">
        <f t="shared" si="4"/>
        <v>#DIV/0!</v>
      </c>
      <c r="FR5" s="33" t="e">
        <f t="shared" si="4"/>
        <v>#DIV/0!</v>
      </c>
      <c r="FS5" s="33" t="e">
        <f t="shared" si="4"/>
        <v>#DIV/0!</v>
      </c>
      <c r="FT5" s="33" t="e">
        <f t="shared" si="4"/>
        <v>#DIV/0!</v>
      </c>
      <c r="FU5" s="33" t="e">
        <f t="shared" si="4"/>
        <v>#DIV/0!</v>
      </c>
      <c r="FV5" s="33" t="e">
        <f t="shared" si="4"/>
        <v>#DIV/0!</v>
      </c>
      <c r="FW5" s="33" t="e">
        <f t="shared" si="4"/>
        <v>#DIV/0!</v>
      </c>
      <c r="FX5" s="33" t="e">
        <f t="shared" si="4"/>
        <v>#DIV/0!</v>
      </c>
      <c r="FY5" s="33" t="e">
        <f t="shared" si="4"/>
        <v>#DIV/0!</v>
      </c>
      <c r="FZ5" s="33" t="e">
        <f t="shared" si="4"/>
        <v>#DIV/0!</v>
      </c>
      <c r="GA5" s="33" t="e">
        <f t="shared" si="4"/>
        <v>#DIV/0!</v>
      </c>
      <c r="GB5" s="33" t="e">
        <f t="shared" si="4"/>
        <v>#DIV/0!</v>
      </c>
      <c r="GC5" s="33" t="e">
        <f t="shared" si="4"/>
        <v>#DIV/0!</v>
      </c>
      <c r="GD5" s="33" t="e">
        <f t="shared" si="4"/>
        <v>#DIV/0!</v>
      </c>
      <c r="GE5" s="33" t="e">
        <f t="shared" si="4"/>
        <v>#DIV/0!</v>
      </c>
      <c r="GF5" s="33" t="e">
        <f t="shared" si="4"/>
        <v>#DIV/0!</v>
      </c>
      <c r="GG5" s="33" t="e">
        <f t="shared" ref="GG5:HL5" si="5">(GG4-GF4)/GG4</f>
        <v>#DIV/0!</v>
      </c>
    </row>
    <row r="6" spans="2:189" ht="16" thickBot="1">
      <c r="B6" s="81"/>
      <c r="C6" s="34" t="s">
        <v>68</v>
      </c>
      <c r="D6" s="51">
        <v>0</v>
      </c>
      <c r="E6" s="51">
        <f>E4-D4</f>
        <v>0</v>
      </c>
      <c r="F6" s="51">
        <f t="shared" ref="F6:BQ6" si="6">F4-E4</f>
        <v>0</v>
      </c>
      <c r="G6" s="51">
        <f t="shared" si="6"/>
        <v>0</v>
      </c>
      <c r="H6" s="51">
        <f t="shared" si="6"/>
        <v>0</v>
      </c>
      <c r="I6" s="51">
        <f t="shared" si="6"/>
        <v>2</v>
      </c>
      <c r="J6" s="51">
        <f t="shared" si="6"/>
        <v>0</v>
      </c>
      <c r="K6" s="51">
        <f t="shared" si="6"/>
        <v>1</v>
      </c>
      <c r="L6" s="51">
        <f t="shared" si="6"/>
        <v>2</v>
      </c>
      <c r="M6" s="51">
        <f t="shared" si="6"/>
        <v>3</v>
      </c>
      <c r="N6" s="51">
        <f t="shared" si="6"/>
        <v>7</v>
      </c>
      <c r="O6" s="51">
        <f t="shared" si="6"/>
        <v>7</v>
      </c>
      <c r="P6" s="51">
        <f t="shared" si="6"/>
        <v>5</v>
      </c>
      <c r="Q6" s="51">
        <f t="shared" si="6"/>
        <v>0</v>
      </c>
      <c r="R6" s="51">
        <f t="shared" si="6"/>
        <v>9</v>
      </c>
      <c r="S6" s="51">
        <f t="shared" si="6"/>
        <v>8</v>
      </c>
      <c r="T6" s="51">
        <f t="shared" si="6"/>
        <v>9</v>
      </c>
      <c r="U6" s="51">
        <f t="shared" si="6"/>
        <v>24</v>
      </c>
      <c r="V6" s="51">
        <f t="shared" si="6"/>
        <v>26</v>
      </c>
      <c r="W6" s="51">
        <f t="shared" si="6"/>
        <v>35</v>
      </c>
      <c r="X6" s="51">
        <f t="shared" si="6"/>
        <v>58</v>
      </c>
      <c r="Y6" s="51">
        <f t="shared" si="6"/>
        <v>93</v>
      </c>
      <c r="Z6" s="51">
        <f t="shared" si="6"/>
        <v>92</v>
      </c>
      <c r="AA6" s="51">
        <f t="shared" si="6"/>
        <v>125</v>
      </c>
      <c r="AB6" s="51">
        <f t="shared" si="6"/>
        <v>138</v>
      </c>
      <c r="AC6" s="51">
        <f t="shared" si="6"/>
        <v>181</v>
      </c>
      <c r="AD6" s="51">
        <f t="shared" si="6"/>
        <v>182</v>
      </c>
      <c r="AE6" s="51">
        <f t="shared" si="6"/>
        <v>123</v>
      </c>
      <c r="AF6" s="51">
        <f t="shared" si="6"/>
        <v>387</v>
      </c>
      <c r="AG6" s="51">
        <f t="shared" si="6"/>
        <v>341</v>
      </c>
      <c r="AH6" s="51">
        <f t="shared" si="6"/>
        <v>585</v>
      </c>
      <c r="AI6" s="51">
        <f t="shared" si="6"/>
        <v>592</v>
      </c>
      <c r="AJ6" s="51">
        <f t="shared" si="6"/>
        <v>515</v>
      </c>
      <c r="AK6" s="51">
        <f t="shared" si="6"/>
        <v>251</v>
      </c>
      <c r="AL6" s="51">
        <f t="shared" si="6"/>
        <v>651</v>
      </c>
      <c r="AM6" s="51">
        <f t="shared" si="6"/>
        <v>458</v>
      </c>
      <c r="AN6" s="51">
        <f t="shared" si="6"/>
        <v>428</v>
      </c>
      <c r="AO6" s="51">
        <f t="shared" si="6"/>
        <v>561</v>
      </c>
      <c r="AP6" s="51">
        <f t="shared" si="6"/>
        <v>381</v>
      </c>
      <c r="AQ6" s="51">
        <f t="shared" si="6"/>
        <v>250</v>
      </c>
      <c r="AR6" s="51">
        <f t="shared" si="6"/>
        <v>176</v>
      </c>
      <c r="AS6" s="51">
        <f t="shared" si="6"/>
        <v>346</v>
      </c>
      <c r="AT6" s="51">
        <f t="shared" si="6"/>
        <v>334</v>
      </c>
      <c r="AU6" s="51">
        <f t="shared" si="6"/>
        <v>716</v>
      </c>
      <c r="AV6" s="51">
        <f t="shared" si="6"/>
        <v>795</v>
      </c>
      <c r="AW6" s="51">
        <f t="shared" si="6"/>
        <v>367</v>
      </c>
      <c r="AX6" s="51">
        <f t="shared" si="6"/>
        <v>483</v>
      </c>
      <c r="AY6" s="51">
        <f t="shared" si="6"/>
        <v>237</v>
      </c>
      <c r="AZ6" s="51">
        <f t="shared" si="6"/>
        <v>318</v>
      </c>
      <c r="BA6" s="51">
        <f t="shared" si="6"/>
        <v>449</v>
      </c>
      <c r="BB6" s="51">
        <f t="shared" si="6"/>
        <v>486</v>
      </c>
      <c r="BC6" s="51">
        <f t="shared" si="6"/>
        <v>87</v>
      </c>
      <c r="BD6" s="51">
        <f t="shared" si="6"/>
        <v>438</v>
      </c>
      <c r="BE6" s="51">
        <f t="shared" si="6"/>
        <v>386</v>
      </c>
      <c r="BF6" s="51">
        <f t="shared" si="6"/>
        <v>395</v>
      </c>
      <c r="BG6" s="51">
        <f t="shared" si="6"/>
        <v>263</v>
      </c>
      <c r="BH6" s="51">
        <f t="shared" si="6"/>
        <v>344</v>
      </c>
      <c r="BI6" s="51">
        <f t="shared" si="6"/>
        <v>232</v>
      </c>
      <c r="BJ6" s="51">
        <f t="shared" si="6"/>
        <v>325</v>
      </c>
      <c r="BK6" s="51">
        <f t="shared" si="6"/>
        <v>244</v>
      </c>
      <c r="BL6" s="51">
        <f t="shared" si="6"/>
        <v>254</v>
      </c>
      <c r="BM6" s="51">
        <f t="shared" si="6"/>
        <v>110</v>
      </c>
      <c r="BN6" s="51">
        <f t="shared" si="6"/>
        <v>206</v>
      </c>
      <c r="BO6" s="51">
        <f t="shared" si="6"/>
        <v>13</v>
      </c>
      <c r="BP6" s="51">
        <f t="shared" si="6"/>
        <v>192</v>
      </c>
      <c r="BQ6" s="51">
        <f t="shared" si="6"/>
        <v>141</v>
      </c>
      <c r="BR6" s="51">
        <f t="shared" ref="BR6:CM6" si="7">BR4-BQ4</f>
        <v>84</v>
      </c>
      <c r="BS6" s="51">
        <f t="shared" si="7"/>
        <v>70</v>
      </c>
      <c r="BT6" s="51">
        <f t="shared" si="7"/>
        <v>120</v>
      </c>
      <c r="BU6" s="51">
        <f t="shared" si="7"/>
        <v>58</v>
      </c>
      <c r="BV6" s="51">
        <f t="shared" si="7"/>
        <v>57</v>
      </c>
      <c r="BW6" s="51">
        <f t="shared" si="7"/>
        <v>194</v>
      </c>
      <c r="BX6" s="51">
        <f t="shared" si="7"/>
        <v>359</v>
      </c>
      <c r="BY6" s="51">
        <f t="shared" si="7"/>
        <v>45</v>
      </c>
      <c r="BZ6" s="51">
        <f t="shared" si="7"/>
        <v>98</v>
      </c>
      <c r="CA6" s="51">
        <f t="shared" si="7"/>
        <v>56</v>
      </c>
      <c r="CB6" s="51">
        <f t="shared" si="7"/>
        <v>45</v>
      </c>
      <c r="CC6" s="51">
        <f t="shared" si="7"/>
        <v>59</v>
      </c>
      <c r="CD6" s="51">
        <f t="shared" si="7"/>
        <v>54</v>
      </c>
      <c r="CE6" s="51">
        <f t="shared" si="7"/>
        <v>48</v>
      </c>
      <c r="CF6" s="51">
        <f t="shared" si="7"/>
        <v>68</v>
      </c>
      <c r="CG6" s="51">
        <f t="shared" si="7"/>
        <v>70</v>
      </c>
      <c r="CH6" s="51">
        <f t="shared" si="7"/>
        <v>44</v>
      </c>
      <c r="CI6" s="51">
        <f t="shared" si="7"/>
        <v>76</v>
      </c>
      <c r="CJ6" s="51">
        <f t="shared" si="7"/>
        <v>16</v>
      </c>
      <c r="CK6" s="51">
        <f t="shared" si="7"/>
        <v>52</v>
      </c>
      <c r="CL6" s="51">
        <f t="shared" si="7"/>
        <v>56</v>
      </c>
      <c r="CM6" s="51">
        <f t="shared" si="7"/>
        <v>68</v>
      </c>
      <c r="CN6" s="51">
        <f t="shared" ref="CN6:EI6" si="8">CN4-CM4</f>
        <v>14</v>
      </c>
      <c r="CO6" s="51">
        <f t="shared" si="8"/>
        <v>21</v>
      </c>
      <c r="CP6" s="51">
        <f t="shared" si="8"/>
        <v>-2</v>
      </c>
      <c r="CQ6" s="51">
        <f t="shared" si="8"/>
        <v>6</v>
      </c>
      <c r="CR6" s="51">
        <f t="shared" si="8"/>
        <v>15</v>
      </c>
      <c r="CS6" s="51">
        <f t="shared" si="8"/>
        <v>7</v>
      </c>
      <c r="CT6" s="51">
        <f t="shared" si="8"/>
        <v>14</v>
      </c>
      <c r="CU6" s="51">
        <f t="shared" si="8"/>
        <v>21</v>
      </c>
      <c r="CV6" s="51">
        <f t="shared" si="8"/>
        <v>0</v>
      </c>
      <c r="CW6" s="51">
        <f t="shared" si="8"/>
        <v>29</v>
      </c>
      <c r="CX6" s="51">
        <f t="shared" si="8"/>
        <v>15</v>
      </c>
      <c r="CY6" s="51">
        <f t="shared" si="8"/>
        <v>15</v>
      </c>
      <c r="CZ6" s="51">
        <f t="shared" si="8"/>
        <v>15</v>
      </c>
      <c r="DA6" s="51">
        <f t="shared" si="8"/>
        <v>21</v>
      </c>
      <c r="DB6" s="51">
        <f t="shared" si="8"/>
        <v>54</v>
      </c>
      <c r="DC6" s="51">
        <f t="shared" si="8"/>
        <v>39</v>
      </c>
      <c r="DD6" s="51">
        <f t="shared" si="8"/>
        <v>19</v>
      </c>
      <c r="DE6" s="51">
        <f t="shared" si="8"/>
        <v>21</v>
      </c>
      <c r="DF6" s="51">
        <f t="shared" si="8"/>
        <v>19</v>
      </c>
      <c r="DG6" s="51">
        <f t="shared" si="8"/>
        <v>17</v>
      </c>
      <c r="DH6" s="51">
        <f t="shared" si="8"/>
        <v>42</v>
      </c>
      <c r="DI6" s="51">
        <f t="shared" si="8"/>
        <v>12</v>
      </c>
      <c r="DJ6" s="51">
        <f t="shared" si="8"/>
        <v>19</v>
      </c>
      <c r="DK6" s="51">
        <f t="shared" si="8"/>
        <v>44</v>
      </c>
      <c r="DL6" s="51">
        <f t="shared" si="8"/>
        <v>38</v>
      </c>
      <c r="DM6" s="51">
        <f t="shared" si="8"/>
        <v>29</v>
      </c>
      <c r="DN6" s="51">
        <f t="shared" si="8"/>
        <v>28</v>
      </c>
      <c r="DO6" s="51">
        <f t="shared" si="8"/>
        <v>6</v>
      </c>
      <c r="DP6" s="51">
        <f t="shared" si="8"/>
        <v>7</v>
      </c>
      <c r="DQ6" s="51">
        <f t="shared" si="8"/>
        <v>71</v>
      </c>
      <c r="DR6" s="51">
        <f t="shared" si="8"/>
        <v>9</v>
      </c>
      <c r="DS6" s="51">
        <f t="shared" si="8"/>
        <v>10</v>
      </c>
      <c r="DT6" s="51">
        <f t="shared" si="8"/>
        <v>33</v>
      </c>
      <c r="DU6" s="51">
        <f t="shared" si="8"/>
        <v>69</v>
      </c>
      <c r="DV6" s="51">
        <f t="shared" si="8"/>
        <v>4</v>
      </c>
      <c r="DW6" s="51">
        <f t="shared" si="8"/>
        <v>31</v>
      </c>
      <c r="DX6" s="51">
        <f t="shared" si="8"/>
        <v>26</v>
      </c>
      <c r="DY6" s="51">
        <f t="shared" si="8"/>
        <v>19</v>
      </c>
      <c r="DZ6" s="51">
        <f t="shared" si="8"/>
        <v>64</v>
      </c>
      <c r="EA6" s="51">
        <f t="shared" si="8"/>
        <v>39</v>
      </c>
      <c r="EB6" s="51">
        <f t="shared" si="8"/>
        <v>40</v>
      </c>
      <c r="EC6" s="51">
        <f t="shared" si="8"/>
        <v>59</v>
      </c>
      <c r="ED6" s="51">
        <f t="shared" si="8"/>
        <v>25</v>
      </c>
      <c r="EE6" s="51">
        <f t="shared" si="8"/>
        <v>18</v>
      </c>
      <c r="EF6" s="51">
        <f t="shared" si="8"/>
        <v>57</v>
      </c>
      <c r="EG6" s="51">
        <f t="shared" si="8"/>
        <v>77</v>
      </c>
      <c r="EH6" s="51">
        <f t="shared" si="8"/>
        <v>57</v>
      </c>
      <c r="EI6" s="51">
        <f t="shared" si="8"/>
        <v>44</v>
      </c>
      <c r="EJ6" s="51">
        <f t="shared" ref="EJ6:GG6" si="9">EJ4-EI4</f>
        <v>-18001</v>
      </c>
      <c r="EK6" s="51">
        <f t="shared" si="9"/>
        <v>0</v>
      </c>
      <c r="EL6" s="51">
        <f t="shared" si="9"/>
        <v>0</v>
      </c>
      <c r="EM6" s="51">
        <f t="shared" si="9"/>
        <v>0</v>
      </c>
      <c r="EN6" s="51">
        <f t="shared" si="9"/>
        <v>0</v>
      </c>
      <c r="EO6" s="51">
        <f t="shared" si="9"/>
        <v>0</v>
      </c>
      <c r="EP6" s="51">
        <f t="shared" si="9"/>
        <v>0</v>
      </c>
      <c r="EQ6" s="51">
        <f t="shared" si="9"/>
        <v>0</v>
      </c>
      <c r="ER6" s="51">
        <f t="shared" si="9"/>
        <v>0</v>
      </c>
      <c r="ES6" s="51">
        <f t="shared" si="9"/>
        <v>0</v>
      </c>
      <c r="ET6" s="51">
        <f t="shared" si="9"/>
        <v>0</v>
      </c>
      <c r="EU6" s="51">
        <f t="shared" si="9"/>
        <v>0</v>
      </c>
      <c r="EV6" s="51">
        <f t="shared" si="9"/>
        <v>0</v>
      </c>
      <c r="EW6" s="51">
        <f t="shared" si="9"/>
        <v>0</v>
      </c>
      <c r="EX6" s="51">
        <f t="shared" si="9"/>
        <v>0</v>
      </c>
      <c r="EY6" s="51">
        <f t="shared" si="9"/>
        <v>0</v>
      </c>
      <c r="EZ6" s="51">
        <f t="shared" si="9"/>
        <v>0</v>
      </c>
      <c r="FA6" s="51">
        <f t="shared" si="9"/>
        <v>0</v>
      </c>
      <c r="FB6" s="51">
        <f t="shared" si="9"/>
        <v>0</v>
      </c>
      <c r="FC6" s="51">
        <f t="shared" si="9"/>
        <v>0</v>
      </c>
      <c r="FD6" s="51">
        <f t="shared" si="9"/>
        <v>0</v>
      </c>
      <c r="FE6" s="51">
        <f t="shared" si="9"/>
        <v>0</v>
      </c>
      <c r="FF6" s="51">
        <f t="shared" si="9"/>
        <v>0</v>
      </c>
      <c r="FG6" s="51">
        <f t="shared" si="9"/>
        <v>0</v>
      </c>
      <c r="FH6" s="51">
        <f t="shared" si="9"/>
        <v>0</v>
      </c>
      <c r="FI6" s="51">
        <f t="shared" si="9"/>
        <v>0</v>
      </c>
      <c r="FJ6" s="51">
        <f t="shared" si="9"/>
        <v>0</v>
      </c>
      <c r="FK6" s="51">
        <f t="shared" si="9"/>
        <v>0</v>
      </c>
      <c r="FL6" s="51">
        <f t="shared" si="9"/>
        <v>0</v>
      </c>
      <c r="FM6" s="51">
        <f t="shared" si="9"/>
        <v>0</v>
      </c>
      <c r="FN6" s="51">
        <f t="shared" si="9"/>
        <v>0</v>
      </c>
      <c r="FO6" s="51">
        <f t="shared" si="9"/>
        <v>0</v>
      </c>
      <c r="FP6" s="51">
        <f t="shared" si="9"/>
        <v>0</v>
      </c>
      <c r="FQ6" s="51">
        <f t="shared" si="9"/>
        <v>0</v>
      </c>
      <c r="FR6" s="51">
        <f t="shared" si="9"/>
        <v>0</v>
      </c>
      <c r="FS6" s="51">
        <f t="shared" si="9"/>
        <v>0</v>
      </c>
      <c r="FT6" s="51">
        <f t="shared" si="9"/>
        <v>0</v>
      </c>
      <c r="FU6" s="51">
        <f t="shared" si="9"/>
        <v>0</v>
      </c>
      <c r="FV6" s="51">
        <f t="shared" si="9"/>
        <v>0</v>
      </c>
      <c r="FW6" s="51">
        <f t="shared" si="9"/>
        <v>0</v>
      </c>
      <c r="FX6" s="51">
        <f t="shared" si="9"/>
        <v>0</v>
      </c>
      <c r="FY6" s="51">
        <f t="shared" si="9"/>
        <v>0</v>
      </c>
      <c r="FZ6" s="51">
        <f t="shared" si="9"/>
        <v>0</v>
      </c>
      <c r="GA6" s="51">
        <f t="shared" si="9"/>
        <v>0</v>
      </c>
      <c r="GB6" s="51">
        <f t="shared" si="9"/>
        <v>0</v>
      </c>
      <c r="GC6" s="51">
        <f t="shared" si="9"/>
        <v>0</v>
      </c>
      <c r="GD6" s="51">
        <f t="shared" si="9"/>
        <v>0</v>
      </c>
      <c r="GE6" s="51">
        <f t="shared" si="9"/>
        <v>0</v>
      </c>
      <c r="GF6" s="51">
        <f t="shared" si="9"/>
        <v>0</v>
      </c>
      <c r="GG6" s="51">
        <f t="shared" si="9"/>
        <v>0</v>
      </c>
    </row>
    <row r="7" spans="2:189">
      <c r="B7" s="81"/>
      <c r="C7" s="63" t="s">
        <v>76</v>
      </c>
      <c r="D7" s="63">
        <v>0</v>
      </c>
      <c r="E7" s="63">
        <v>0</v>
      </c>
      <c r="F7" s="63">
        <v>0</v>
      </c>
      <c r="G7" s="63">
        <v>0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  <c r="P7" s="63">
        <v>0</v>
      </c>
      <c r="Q7" s="63">
        <v>0</v>
      </c>
      <c r="R7" s="63">
        <v>0</v>
      </c>
      <c r="S7" s="63">
        <v>0</v>
      </c>
      <c r="T7" s="63">
        <v>0</v>
      </c>
      <c r="U7" s="63">
        <v>0</v>
      </c>
      <c r="V7" s="63">
        <v>0</v>
      </c>
      <c r="W7" s="63">
        <v>0</v>
      </c>
      <c r="X7" s="63">
        <v>0</v>
      </c>
      <c r="Y7" s="63">
        <v>0</v>
      </c>
      <c r="Z7" s="63">
        <v>0</v>
      </c>
      <c r="AA7" s="63">
        <v>1</v>
      </c>
      <c r="AB7" s="63">
        <v>4</v>
      </c>
      <c r="AC7" s="63">
        <v>5</v>
      </c>
      <c r="AD7" s="63">
        <v>9</v>
      </c>
      <c r="AE7" s="63">
        <v>14</v>
      </c>
      <c r="AF7" s="63">
        <v>20</v>
      </c>
      <c r="AG7" s="63">
        <v>28</v>
      </c>
      <c r="AH7" s="63">
        <v>33</v>
      </c>
      <c r="AI7" s="63">
        <v>44</v>
      </c>
      <c r="AJ7" s="63">
        <v>61</v>
      </c>
      <c r="AK7" s="63">
        <v>74</v>
      </c>
      <c r="AL7" s="63">
        <v>83</v>
      </c>
      <c r="AM7" s="63">
        <v>95</v>
      </c>
      <c r="AN7" s="63">
        <v>107</v>
      </c>
      <c r="AO7" s="63">
        <v>130</v>
      </c>
      <c r="AP7" s="63">
        <v>141</v>
      </c>
      <c r="AQ7" s="63">
        <v>158</v>
      </c>
      <c r="AR7" s="63">
        <v>168</v>
      </c>
      <c r="AS7" s="63">
        <v>186</v>
      </c>
      <c r="AT7" s="63">
        <v>208</v>
      </c>
      <c r="AU7" s="63">
        <v>224</v>
      </c>
      <c r="AV7" s="63">
        <v>240</v>
      </c>
      <c r="AW7" s="63">
        <v>258</v>
      </c>
      <c r="AX7" s="63">
        <v>280</v>
      </c>
      <c r="AY7" s="63">
        <v>303</v>
      </c>
      <c r="AZ7" s="63">
        <v>321</v>
      </c>
      <c r="BA7" s="63">
        <v>339</v>
      </c>
      <c r="BB7" s="63">
        <v>355</v>
      </c>
      <c r="BC7" s="63">
        <v>377</v>
      </c>
      <c r="BD7" s="63">
        <v>393</v>
      </c>
      <c r="BE7" s="63">
        <v>409</v>
      </c>
      <c r="BF7" s="63">
        <v>424</v>
      </c>
      <c r="BG7" s="63">
        <v>441</v>
      </c>
      <c r="BH7" s="63">
        <v>454</v>
      </c>
      <c r="BI7" s="63">
        <v>475</v>
      </c>
      <c r="BJ7" s="63">
        <v>491</v>
      </c>
      <c r="BK7" s="63">
        <v>502</v>
      </c>
      <c r="BL7" s="63">
        <v>519</v>
      </c>
      <c r="BM7" s="63">
        <v>536</v>
      </c>
      <c r="BN7" s="63">
        <v>546</v>
      </c>
      <c r="BO7" s="63">
        <v>556</v>
      </c>
      <c r="BP7" s="63">
        <v>566</v>
      </c>
      <c r="BQ7" s="63">
        <v>578</v>
      </c>
      <c r="BR7" s="63">
        <v>585</v>
      </c>
      <c r="BS7" s="63">
        <v>597</v>
      </c>
      <c r="BT7" s="63">
        <v>609</v>
      </c>
      <c r="BU7" s="63">
        <v>613</v>
      </c>
      <c r="BV7" s="63">
        <v>623</v>
      </c>
      <c r="BW7" s="63">
        <v>634</v>
      </c>
      <c r="BX7" s="63">
        <v>639</v>
      </c>
      <c r="BY7" s="63">
        <v>645</v>
      </c>
      <c r="BZ7" s="63">
        <v>648</v>
      </c>
      <c r="CA7" s="63">
        <v>651</v>
      </c>
      <c r="CB7" s="63">
        <v>660</v>
      </c>
      <c r="CC7" s="63">
        <v>667</v>
      </c>
      <c r="CD7" s="63">
        <v>674</v>
      </c>
      <c r="CE7" s="63">
        <v>677</v>
      </c>
      <c r="CF7" s="63">
        <v>684</v>
      </c>
      <c r="CG7" s="63">
        <v>693</v>
      </c>
      <c r="CH7" s="63">
        <v>698</v>
      </c>
      <c r="CI7" s="63">
        <v>707</v>
      </c>
      <c r="CJ7" s="63">
        <v>713</v>
      </c>
      <c r="CK7" s="63">
        <v>717</v>
      </c>
      <c r="CL7" s="63">
        <v>725</v>
      </c>
      <c r="CM7" s="63">
        <v>732</v>
      </c>
      <c r="CN7" s="63">
        <v>738</v>
      </c>
      <c r="CO7" s="63">
        <v>744</v>
      </c>
      <c r="CP7" s="63">
        <v>752</v>
      </c>
      <c r="CQ7" s="63">
        <v>755</v>
      </c>
      <c r="CR7" s="63">
        <v>761</v>
      </c>
      <c r="CS7" s="63">
        <v>769</v>
      </c>
      <c r="CT7" s="63">
        <v>773</v>
      </c>
      <c r="CU7" s="63">
        <v>784</v>
      </c>
      <c r="CV7" s="63">
        <v>791</v>
      </c>
      <c r="CW7" s="63">
        <v>795</v>
      </c>
      <c r="CX7" s="63">
        <v>796</v>
      </c>
      <c r="CY7" s="63">
        <v>801</v>
      </c>
      <c r="CZ7" s="63">
        <v>803</v>
      </c>
      <c r="DA7" s="63">
        <v>804</v>
      </c>
      <c r="DB7" s="63">
        <v>806</v>
      </c>
      <c r="DC7" s="63">
        <v>807</v>
      </c>
      <c r="DD7" s="63">
        <v>809</v>
      </c>
      <c r="DE7" s="63">
        <v>809</v>
      </c>
      <c r="DF7" s="63">
        <v>810</v>
      </c>
      <c r="DG7" s="63">
        <v>811</v>
      </c>
      <c r="DH7" s="63">
        <v>812</v>
      </c>
      <c r="DI7" s="63">
        <v>812</v>
      </c>
      <c r="DJ7" s="63">
        <v>813</v>
      </c>
      <c r="DK7" s="63">
        <v>813</v>
      </c>
      <c r="DL7" s="63">
        <v>813</v>
      </c>
      <c r="DM7" s="63">
        <v>813</v>
      </c>
      <c r="DN7" s="63">
        <v>813</v>
      </c>
      <c r="DO7" s="63">
        <v>814</v>
      </c>
      <c r="DP7" s="63">
        <v>814</v>
      </c>
      <c r="DQ7" s="63">
        <v>814</v>
      </c>
      <c r="DR7" s="63">
        <v>814</v>
      </c>
      <c r="DS7" s="63">
        <v>814</v>
      </c>
      <c r="DT7" s="63">
        <v>815</v>
      </c>
      <c r="DU7" s="63">
        <v>816</v>
      </c>
      <c r="DV7" s="63">
        <v>816</v>
      </c>
      <c r="DW7" s="63">
        <v>816</v>
      </c>
      <c r="DX7" s="63">
        <v>817</v>
      </c>
      <c r="DY7" s="63">
        <v>818</v>
      </c>
      <c r="DZ7" s="63">
        <v>819</v>
      </c>
      <c r="EA7" s="63">
        <v>819</v>
      </c>
      <c r="EB7" s="63">
        <v>819</v>
      </c>
      <c r="EC7" s="63">
        <v>819</v>
      </c>
      <c r="ED7" s="63">
        <v>819</v>
      </c>
      <c r="EE7" s="63">
        <v>820</v>
      </c>
      <c r="EF7" s="63">
        <v>821</v>
      </c>
      <c r="EG7" s="63">
        <v>821</v>
      </c>
      <c r="EH7" s="63">
        <v>821</v>
      </c>
      <c r="EI7" s="63">
        <v>821</v>
      </c>
      <c r="EJ7" s="63"/>
      <c r="EK7" s="63"/>
      <c r="EL7" s="63"/>
      <c r="EM7" s="63"/>
      <c r="EN7" s="63"/>
      <c r="EO7" s="63"/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</row>
    <row r="8" spans="2:189">
      <c r="B8" s="81"/>
      <c r="C8" s="55" t="s">
        <v>69</v>
      </c>
      <c r="D8" s="55">
        <v>0</v>
      </c>
      <c r="E8" s="55" t="e">
        <f>(E7-D7)/E7</f>
        <v>#DIV/0!</v>
      </c>
      <c r="F8" s="55" t="e">
        <f t="shared" ref="F8:BQ8" si="10">(F7-E7)/F7</f>
        <v>#DIV/0!</v>
      </c>
      <c r="G8" s="55" t="e">
        <f t="shared" si="10"/>
        <v>#DIV/0!</v>
      </c>
      <c r="H8" s="55" t="e">
        <f t="shared" si="10"/>
        <v>#DIV/0!</v>
      </c>
      <c r="I8" s="55" t="e">
        <f t="shared" si="10"/>
        <v>#DIV/0!</v>
      </c>
      <c r="J8" s="55" t="e">
        <f t="shared" si="10"/>
        <v>#DIV/0!</v>
      </c>
      <c r="K8" s="55" t="e">
        <f t="shared" si="10"/>
        <v>#DIV/0!</v>
      </c>
      <c r="L8" s="55" t="e">
        <f t="shared" si="10"/>
        <v>#DIV/0!</v>
      </c>
      <c r="M8" s="55" t="e">
        <f t="shared" si="10"/>
        <v>#DIV/0!</v>
      </c>
      <c r="N8" s="55" t="e">
        <f t="shared" si="10"/>
        <v>#DIV/0!</v>
      </c>
      <c r="O8" s="55" t="e">
        <f t="shared" si="10"/>
        <v>#DIV/0!</v>
      </c>
      <c r="P8" s="55" t="e">
        <f t="shared" si="10"/>
        <v>#DIV/0!</v>
      </c>
      <c r="Q8" s="55" t="e">
        <f t="shared" si="10"/>
        <v>#DIV/0!</v>
      </c>
      <c r="R8" s="55" t="e">
        <f t="shared" si="10"/>
        <v>#DIV/0!</v>
      </c>
      <c r="S8" s="55" t="e">
        <f t="shared" si="10"/>
        <v>#DIV/0!</v>
      </c>
      <c r="T8" s="55" t="e">
        <f t="shared" si="10"/>
        <v>#DIV/0!</v>
      </c>
      <c r="U8" s="55" t="e">
        <f t="shared" si="10"/>
        <v>#DIV/0!</v>
      </c>
      <c r="V8" s="55" t="e">
        <f t="shared" si="10"/>
        <v>#DIV/0!</v>
      </c>
      <c r="W8" s="55" t="e">
        <f t="shared" si="10"/>
        <v>#DIV/0!</v>
      </c>
      <c r="X8" s="55" t="e">
        <f t="shared" si="10"/>
        <v>#DIV/0!</v>
      </c>
      <c r="Y8" s="55" t="e">
        <f t="shared" si="10"/>
        <v>#DIV/0!</v>
      </c>
      <c r="Z8" s="55" t="e">
        <f t="shared" si="10"/>
        <v>#DIV/0!</v>
      </c>
      <c r="AA8" s="55">
        <f t="shared" si="10"/>
        <v>1</v>
      </c>
      <c r="AB8" s="55">
        <f t="shared" si="10"/>
        <v>0.75</v>
      </c>
      <c r="AC8" s="55">
        <f t="shared" si="10"/>
        <v>0.2</v>
      </c>
      <c r="AD8" s="55">
        <f t="shared" si="10"/>
        <v>0.44444444444444442</v>
      </c>
      <c r="AE8" s="55">
        <f t="shared" si="10"/>
        <v>0.35714285714285715</v>
      </c>
      <c r="AF8" s="55">
        <f t="shared" si="10"/>
        <v>0.3</v>
      </c>
      <c r="AG8" s="55">
        <f t="shared" si="10"/>
        <v>0.2857142857142857</v>
      </c>
      <c r="AH8" s="55">
        <f t="shared" si="10"/>
        <v>0.15151515151515152</v>
      </c>
      <c r="AI8" s="55">
        <f t="shared" si="10"/>
        <v>0.25</v>
      </c>
      <c r="AJ8" s="55">
        <f t="shared" si="10"/>
        <v>0.27868852459016391</v>
      </c>
      <c r="AK8" s="55">
        <f t="shared" si="10"/>
        <v>0.17567567567567569</v>
      </c>
      <c r="AL8" s="55">
        <f t="shared" si="10"/>
        <v>0.10843373493975904</v>
      </c>
      <c r="AM8" s="55">
        <f t="shared" si="10"/>
        <v>0.12631578947368421</v>
      </c>
      <c r="AN8" s="55">
        <f t="shared" si="10"/>
        <v>0.11214953271028037</v>
      </c>
      <c r="AO8" s="55">
        <f t="shared" si="10"/>
        <v>0.17692307692307693</v>
      </c>
      <c r="AP8" s="55">
        <f t="shared" si="10"/>
        <v>7.8014184397163122E-2</v>
      </c>
      <c r="AQ8" s="55">
        <f t="shared" si="10"/>
        <v>0.10759493670886076</v>
      </c>
      <c r="AR8" s="55">
        <f t="shared" si="10"/>
        <v>5.9523809523809521E-2</v>
      </c>
      <c r="AS8" s="55">
        <f t="shared" si="10"/>
        <v>9.6774193548387094E-2</v>
      </c>
      <c r="AT8" s="55">
        <f t="shared" si="10"/>
        <v>0.10576923076923077</v>
      </c>
      <c r="AU8" s="55">
        <f t="shared" si="10"/>
        <v>7.1428571428571425E-2</v>
      </c>
      <c r="AV8" s="55">
        <f t="shared" si="10"/>
        <v>6.6666666666666666E-2</v>
      </c>
      <c r="AW8" s="55">
        <f t="shared" si="10"/>
        <v>6.9767441860465115E-2</v>
      </c>
      <c r="AX8" s="55">
        <f t="shared" si="10"/>
        <v>7.857142857142857E-2</v>
      </c>
      <c r="AY8" s="55">
        <f t="shared" si="10"/>
        <v>7.590759075907591E-2</v>
      </c>
      <c r="AZ8" s="55">
        <f t="shared" si="10"/>
        <v>5.6074766355140186E-2</v>
      </c>
      <c r="BA8" s="55">
        <f t="shared" si="10"/>
        <v>5.3097345132743362E-2</v>
      </c>
      <c r="BB8" s="55">
        <f t="shared" si="10"/>
        <v>4.507042253521127E-2</v>
      </c>
      <c r="BC8" s="55">
        <f t="shared" si="10"/>
        <v>5.8355437665782495E-2</v>
      </c>
      <c r="BD8" s="55">
        <f t="shared" si="10"/>
        <v>4.0712468193384227E-2</v>
      </c>
      <c r="BE8" s="55">
        <f t="shared" si="10"/>
        <v>3.9119804400977995E-2</v>
      </c>
      <c r="BF8" s="55">
        <f t="shared" si="10"/>
        <v>3.5377358490566037E-2</v>
      </c>
      <c r="BG8" s="55">
        <f t="shared" si="10"/>
        <v>3.8548752834467119E-2</v>
      </c>
      <c r="BH8" s="55">
        <f t="shared" si="10"/>
        <v>2.8634361233480177E-2</v>
      </c>
      <c r="BI8" s="55">
        <f t="shared" si="10"/>
        <v>4.4210526315789471E-2</v>
      </c>
      <c r="BJ8" s="55">
        <f t="shared" si="10"/>
        <v>3.2586558044806514E-2</v>
      </c>
      <c r="BK8" s="55">
        <f t="shared" si="10"/>
        <v>2.1912350597609563E-2</v>
      </c>
      <c r="BL8" s="55">
        <f t="shared" si="10"/>
        <v>3.2755298651252408E-2</v>
      </c>
      <c r="BM8" s="55">
        <f t="shared" si="10"/>
        <v>3.1716417910447763E-2</v>
      </c>
      <c r="BN8" s="55">
        <f t="shared" si="10"/>
        <v>1.8315018315018316E-2</v>
      </c>
      <c r="BO8" s="55">
        <f t="shared" si="10"/>
        <v>1.7985611510791366E-2</v>
      </c>
      <c r="BP8" s="55">
        <f t="shared" si="10"/>
        <v>1.7667844522968199E-2</v>
      </c>
      <c r="BQ8" s="55">
        <f t="shared" si="10"/>
        <v>2.0761245674740483E-2</v>
      </c>
      <c r="BR8" s="55">
        <f t="shared" ref="BR8:CN8" si="11">(BR7-BQ7)/BR7</f>
        <v>1.1965811965811967E-2</v>
      </c>
      <c r="BS8" s="55">
        <f t="shared" si="11"/>
        <v>2.0100502512562814E-2</v>
      </c>
      <c r="BT8" s="55">
        <f t="shared" si="11"/>
        <v>1.9704433497536946E-2</v>
      </c>
      <c r="BU8" s="55">
        <f t="shared" si="11"/>
        <v>6.5252854812398045E-3</v>
      </c>
      <c r="BV8" s="55">
        <f t="shared" si="11"/>
        <v>1.6051364365971106E-2</v>
      </c>
      <c r="BW8" s="55">
        <f t="shared" si="11"/>
        <v>1.7350157728706624E-2</v>
      </c>
      <c r="BX8" s="55">
        <f t="shared" si="11"/>
        <v>7.8247261345852897E-3</v>
      </c>
      <c r="BY8" s="55">
        <f t="shared" si="11"/>
        <v>9.3023255813953487E-3</v>
      </c>
      <c r="BZ8" s="55">
        <f t="shared" si="11"/>
        <v>4.6296296296296294E-3</v>
      </c>
      <c r="CA8" s="55">
        <f t="shared" si="11"/>
        <v>4.608294930875576E-3</v>
      </c>
      <c r="CB8" s="55">
        <f t="shared" si="11"/>
        <v>1.3636363636363636E-2</v>
      </c>
      <c r="CC8" s="55">
        <f t="shared" si="11"/>
        <v>1.0494752623688156E-2</v>
      </c>
      <c r="CD8" s="55">
        <f t="shared" si="11"/>
        <v>1.0385756676557863E-2</v>
      </c>
      <c r="CE8" s="55">
        <f t="shared" si="11"/>
        <v>4.4313146233382573E-3</v>
      </c>
      <c r="CF8" s="55">
        <f t="shared" si="11"/>
        <v>1.023391812865497E-2</v>
      </c>
      <c r="CG8" s="55">
        <f t="shared" si="11"/>
        <v>1.2987012987012988E-2</v>
      </c>
      <c r="CH8" s="55">
        <f t="shared" si="11"/>
        <v>7.1633237822349575E-3</v>
      </c>
      <c r="CI8" s="55">
        <f t="shared" si="11"/>
        <v>1.272984441301273E-2</v>
      </c>
      <c r="CJ8" s="55">
        <f t="shared" si="11"/>
        <v>8.4151472650771386E-3</v>
      </c>
      <c r="CK8" s="55">
        <f t="shared" si="11"/>
        <v>5.5788005578800556E-3</v>
      </c>
      <c r="CL8" s="55">
        <f t="shared" si="11"/>
        <v>1.1034482758620689E-2</v>
      </c>
      <c r="CM8" s="55">
        <f t="shared" si="11"/>
        <v>9.562841530054645E-3</v>
      </c>
      <c r="CN8" s="55">
        <f t="shared" si="11"/>
        <v>8.130081300813009E-3</v>
      </c>
      <c r="CO8" s="55">
        <f t="shared" ref="CO8:DT8" si="12">(CO7-CN7)/CO7</f>
        <v>8.0645161290322578E-3</v>
      </c>
      <c r="CP8" s="55">
        <f t="shared" si="12"/>
        <v>1.0638297872340425E-2</v>
      </c>
      <c r="CQ8" s="55">
        <f t="shared" si="12"/>
        <v>3.9735099337748344E-3</v>
      </c>
      <c r="CR8" s="55">
        <f t="shared" si="12"/>
        <v>7.8843626806833107E-3</v>
      </c>
      <c r="CS8" s="55">
        <f t="shared" si="12"/>
        <v>1.0403120936280884E-2</v>
      </c>
      <c r="CT8" s="55">
        <f t="shared" si="12"/>
        <v>5.1746442432082798E-3</v>
      </c>
      <c r="CU8" s="55">
        <f t="shared" si="12"/>
        <v>1.4030612244897959E-2</v>
      </c>
      <c r="CV8" s="55">
        <f t="shared" si="12"/>
        <v>8.8495575221238937E-3</v>
      </c>
      <c r="CW8" s="55">
        <f t="shared" si="12"/>
        <v>5.0314465408805029E-3</v>
      </c>
      <c r="CX8" s="55">
        <f t="shared" si="12"/>
        <v>1.2562814070351759E-3</v>
      </c>
      <c r="CY8" s="55">
        <f t="shared" si="12"/>
        <v>6.2421972534332081E-3</v>
      </c>
      <c r="CZ8" s="55">
        <f t="shared" si="12"/>
        <v>2.4906600249066002E-3</v>
      </c>
      <c r="DA8" s="55">
        <f t="shared" si="12"/>
        <v>1.2437810945273632E-3</v>
      </c>
      <c r="DB8" s="55">
        <f t="shared" si="12"/>
        <v>2.4813895781637717E-3</v>
      </c>
      <c r="DC8" s="55">
        <f t="shared" si="12"/>
        <v>1.2391573729863693E-3</v>
      </c>
      <c r="DD8" s="55">
        <f t="shared" si="12"/>
        <v>2.472187886279357E-3</v>
      </c>
      <c r="DE8" s="55">
        <f t="shared" si="12"/>
        <v>0</v>
      </c>
      <c r="DF8" s="55">
        <f t="shared" si="12"/>
        <v>1.2345679012345679E-3</v>
      </c>
      <c r="DG8" s="55">
        <f t="shared" si="12"/>
        <v>1.2330456226880395E-3</v>
      </c>
      <c r="DH8" s="55">
        <f t="shared" si="12"/>
        <v>1.2315270935960591E-3</v>
      </c>
      <c r="DI8" s="55">
        <f t="shared" si="12"/>
        <v>0</v>
      </c>
      <c r="DJ8" s="55">
        <f t="shared" si="12"/>
        <v>1.2300123001230013E-3</v>
      </c>
      <c r="DK8" s="55">
        <f t="shared" si="12"/>
        <v>0</v>
      </c>
      <c r="DL8" s="55">
        <f t="shared" si="12"/>
        <v>0</v>
      </c>
      <c r="DM8" s="55">
        <f t="shared" si="12"/>
        <v>0</v>
      </c>
      <c r="DN8" s="55">
        <f t="shared" si="12"/>
        <v>0</v>
      </c>
      <c r="DO8" s="55">
        <f t="shared" si="12"/>
        <v>1.2285012285012285E-3</v>
      </c>
      <c r="DP8" s="55">
        <f t="shared" si="12"/>
        <v>0</v>
      </c>
      <c r="DQ8" s="55">
        <f t="shared" si="12"/>
        <v>0</v>
      </c>
      <c r="DR8" s="55">
        <f t="shared" si="12"/>
        <v>0</v>
      </c>
      <c r="DS8" s="55">
        <f t="shared" si="12"/>
        <v>0</v>
      </c>
      <c r="DT8" s="55">
        <f t="shared" si="12"/>
        <v>1.2269938650306749E-3</v>
      </c>
      <c r="DU8" s="55">
        <f t="shared" ref="DU8:EZ8" si="13">(DU7-DT7)/DU7</f>
        <v>1.2254901960784314E-3</v>
      </c>
      <c r="DV8" s="55">
        <f t="shared" si="13"/>
        <v>0</v>
      </c>
      <c r="DW8" s="55">
        <f t="shared" si="13"/>
        <v>0</v>
      </c>
      <c r="DX8" s="55">
        <f t="shared" si="13"/>
        <v>1.2239902080783353E-3</v>
      </c>
      <c r="DY8" s="55">
        <f t="shared" si="13"/>
        <v>1.2224938875305623E-3</v>
      </c>
      <c r="DZ8" s="55">
        <f t="shared" si="13"/>
        <v>1.221001221001221E-3</v>
      </c>
      <c r="EA8" s="55">
        <f t="shared" si="13"/>
        <v>0</v>
      </c>
      <c r="EB8" s="55">
        <f t="shared" si="13"/>
        <v>0</v>
      </c>
      <c r="EC8" s="55">
        <f t="shared" si="13"/>
        <v>0</v>
      </c>
      <c r="ED8" s="55">
        <f t="shared" si="13"/>
        <v>0</v>
      </c>
      <c r="EE8" s="55">
        <f t="shared" si="13"/>
        <v>1.2195121951219512E-3</v>
      </c>
      <c r="EF8" s="55">
        <f t="shared" si="13"/>
        <v>1.2180267965895249E-3</v>
      </c>
      <c r="EG8" s="55">
        <f t="shared" si="13"/>
        <v>0</v>
      </c>
      <c r="EH8" s="55">
        <f t="shared" si="13"/>
        <v>0</v>
      </c>
      <c r="EI8" s="55">
        <f t="shared" si="13"/>
        <v>0</v>
      </c>
      <c r="EJ8" s="55" t="e">
        <f t="shared" si="13"/>
        <v>#DIV/0!</v>
      </c>
      <c r="EK8" s="55" t="e">
        <f t="shared" si="13"/>
        <v>#DIV/0!</v>
      </c>
      <c r="EL8" s="55" t="e">
        <f t="shared" si="13"/>
        <v>#DIV/0!</v>
      </c>
      <c r="EM8" s="55" t="e">
        <f t="shared" si="13"/>
        <v>#DIV/0!</v>
      </c>
      <c r="EN8" s="55" t="e">
        <f t="shared" si="13"/>
        <v>#DIV/0!</v>
      </c>
      <c r="EO8" s="55" t="e">
        <f t="shared" si="13"/>
        <v>#DIV/0!</v>
      </c>
      <c r="EP8" s="55" t="e">
        <f t="shared" si="13"/>
        <v>#DIV/0!</v>
      </c>
      <c r="EQ8" s="55" t="e">
        <f t="shared" si="13"/>
        <v>#DIV/0!</v>
      </c>
      <c r="ER8" s="55" t="e">
        <f t="shared" si="13"/>
        <v>#DIV/0!</v>
      </c>
      <c r="ES8" s="55" t="e">
        <f t="shared" si="13"/>
        <v>#DIV/0!</v>
      </c>
      <c r="ET8" s="55" t="e">
        <f t="shared" si="13"/>
        <v>#DIV/0!</v>
      </c>
      <c r="EU8" s="55" t="e">
        <f t="shared" si="13"/>
        <v>#DIV/0!</v>
      </c>
      <c r="EV8" s="55" t="e">
        <f t="shared" si="13"/>
        <v>#DIV/0!</v>
      </c>
      <c r="EW8" s="55" t="e">
        <f t="shared" si="13"/>
        <v>#DIV/0!</v>
      </c>
      <c r="EX8" s="55" t="e">
        <f t="shared" si="13"/>
        <v>#DIV/0!</v>
      </c>
      <c r="EY8" s="55" t="e">
        <f t="shared" si="13"/>
        <v>#DIV/0!</v>
      </c>
      <c r="EZ8" s="55" t="e">
        <f t="shared" si="13"/>
        <v>#DIV/0!</v>
      </c>
      <c r="FA8" s="55" t="e">
        <f t="shared" ref="FA8:GF8" si="14">(FA7-EZ7)/FA7</f>
        <v>#DIV/0!</v>
      </c>
      <c r="FB8" s="55" t="e">
        <f t="shared" si="14"/>
        <v>#DIV/0!</v>
      </c>
      <c r="FC8" s="55" t="e">
        <f t="shared" si="14"/>
        <v>#DIV/0!</v>
      </c>
      <c r="FD8" s="55" t="e">
        <f t="shared" si="14"/>
        <v>#DIV/0!</v>
      </c>
      <c r="FE8" s="55" t="e">
        <f t="shared" si="14"/>
        <v>#DIV/0!</v>
      </c>
      <c r="FF8" s="55" t="e">
        <f t="shared" si="14"/>
        <v>#DIV/0!</v>
      </c>
      <c r="FG8" s="55" t="e">
        <f t="shared" si="14"/>
        <v>#DIV/0!</v>
      </c>
      <c r="FH8" s="55" t="e">
        <f t="shared" si="14"/>
        <v>#DIV/0!</v>
      </c>
      <c r="FI8" s="55" t="e">
        <f t="shared" si="14"/>
        <v>#DIV/0!</v>
      </c>
      <c r="FJ8" s="55" t="e">
        <f t="shared" si="14"/>
        <v>#DIV/0!</v>
      </c>
      <c r="FK8" s="55" t="e">
        <f t="shared" si="14"/>
        <v>#DIV/0!</v>
      </c>
      <c r="FL8" s="55" t="e">
        <f t="shared" si="14"/>
        <v>#DIV/0!</v>
      </c>
      <c r="FM8" s="55" t="e">
        <f t="shared" si="14"/>
        <v>#DIV/0!</v>
      </c>
      <c r="FN8" s="55" t="e">
        <f t="shared" si="14"/>
        <v>#DIV/0!</v>
      </c>
      <c r="FO8" s="55" t="e">
        <f t="shared" si="14"/>
        <v>#DIV/0!</v>
      </c>
      <c r="FP8" s="55" t="e">
        <f t="shared" si="14"/>
        <v>#DIV/0!</v>
      </c>
      <c r="FQ8" s="55" t="e">
        <f t="shared" si="14"/>
        <v>#DIV/0!</v>
      </c>
      <c r="FR8" s="55" t="e">
        <f t="shared" si="14"/>
        <v>#DIV/0!</v>
      </c>
      <c r="FS8" s="55" t="e">
        <f t="shared" si="14"/>
        <v>#DIV/0!</v>
      </c>
      <c r="FT8" s="55" t="e">
        <f t="shared" si="14"/>
        <v>#DIV/0!</v>
      </c>
      <c r="FU8" s="55" t="e">
        <f t="shared" si="14"/>
        <v>#DIV/0!</v>
      </c>
      <c r="FV8" s="55" t="e">
        <f t="shared" si="14"/>
        <v>#DIV/0!</v>
      </c>
      <c r="FW8" s="55" t="e">
        <f t="shared" si="14"/>
        <v>#DIV/0!</v>
      </c>
      <c r="FX8" s="55" t="e">
        <f t="shared" si="14"/>
        <v>#DIV/0!</v>
      </c>
      <c r="FY8" s="55" t="e">
        <f t="shared" si="14"/>
        <v>#DIV/0!</v>
      </c>
      <c r="FZ8" s="55" t="e">
        <f t="shared" si="14"/>
        <v>#DIV/0!</v>
      </c>
      <c r="GA8" s="55" t="e">
        <f t="shared" si="14"/>
        <v>#DIV/0!</v>
      </c>
      <c r="GB8" s="55" t="e">
        <f t="shared" si="14"/>
        <v>#DIV/0!</v>
      </c>
      <c r="GC8" s="55" t="e">
        <f t="shared" si="14"/>
        <v>#DIV/0!</v>
      </c>
      <c r="GD8" s="55" t="e">
        <f t="shared" si="14"/>
        <v>#DIV/0!</v>
      </c>
      <c r="GE8" s="55" t="e">
        <f t="shared" si="14"/>
        <v>#DIV/0!</v>
      </c>
      <c r="GF8" s="55" t="e">
        <f t="shared" si="14"/>
        <v>#DIV/0!</v>
      </c>
      <c r="GG8" s="55" t="e">
        <f t="shared" ref="GG8:HL8" si="15">(GG7-GF7)/GG7</f>
        <v>#DIV/0!</v>
      </c>
    </row>
    <row r="9" spans="2:189" ht="16" thickBot="1">
      <c r="B9" s="82"/>
      <c r="C9" s="56" t="s">
        <v>68</v>
      </c>
      <c r="D9" s="57">
        <v>0</v>
      </c>
      <c r="E9" s="57">
        <f>E7-D7</f>
        <v>0</v>
      </c>
      <c r="F9" s="57">
        <f t="shared" ref="F9:BQ9" si="16">F7-E7</f>
        <v>0</v>
      </c>
      <c r="G9" s="57">
        <f t="shared" si="16"/>
        <v>0</v>
      </c>
      <c r="H9" s="57">
        <f t="shared" si="16"/>
        <v>0</v>
      </c>
      <c r="I9" s="57">
        <f t="shared" si="16"/>
        <v>0</v>
      </c>
      <c r="J9" s="57">
        <f t="shared" si="16"/>
        <v>0</v>
      </c>
      <c r="K9" s="57">
        <f t="shared" si="16"/>
        <v>0</v>
      </c>
      <c r="L9" s="57">
        <f t="shared" si="16"/>
        <v>0</v>
      </c>
      <c r="M9" s="57">
        <f t="shared" si="16"/>
        <v>0</v>
      </c>
      <c r="N9" s="57">
        <f t="shared" si="16"/>
        <v>0</v>
      </c>
      <c r="O9" s="57">
        <f t="shared" si="16"/>
        <v>0</v>
      </c>
      <c r="P9" s="57">
        <f t="shared" si="16"/>
        <v>0</v>
      </c>
      <c r="Q9" s="57">
        <f t="shared" si="16"/>
        <v>0</v>
      </c>
      <c r="R9" s="57">
        <f t="shared" si="16"/>
        <v>0</v>
      </c>
      <c r="S9" s="57">
        <f t="shared" si="16"/>
        <v>0</v>
      </c>
      <c r="T9" s="57">
        <f t="shared" si="16"/>
        <v>0</v>
      </c>
      <c r="U9" s="57">
        <f t="shared" si="16"/>
        <v>0</v>
      </c>
      <c r="V9" s="57">
        <f t="shared" si="16"/>
        <v>0</v>
      </c>
      <c r="W9" s="57">
        <f t="shared" si="16"/>
        <v>0</v>
      </c>
      <c r="X9" s="57">
        <f t="shared" si="16"/>
        <v>0</v>
      </c>
      <c r="Y9" s="57">
        <f t="shared" si="16"/>
        <v>0</v>
      </c>
      <c r="Z9" s="57">
        <f t="shared" si="16"/>
        <v>0</v>
      </c>
      <c r="AA9" s="57">
        <f t="shared" si="16"/>
        <v>1</v>
      </c>
      <c r="AB9" s="57">
        <f t="shared" si="16"/>
        <v>3</v>
      </c>
      <c r="AC9" s="57">
        <f t="shared" si="16"/>
        <v>1</v>
      </c>
      <c r="AD9" s="57">
        <f t="shared" si="16"/>
        <v>4</v>
      </c>
      <c r="AE9" s="57">
        <f t="shared" si="16"/>
        <v>5</v>
      </c>
      <c r="AF9" s="57">
        <f t="shared" si="16"/>
        <v>6</v>
      </c>
      <c r="AG9" s="57">
        <f t="shared" si="16"/>
        <v>8</v>
      </c>
      <c r="AH9" s="57">
        <f t="shared" si="16"/>
        <v>5</v>
      </c>
      <c r="AI9" s="57">
        <f t="shared" si="16"/>
        <v>11</v>
      </c>
      <c r="AJ9" s="57">
        <f t="shared" si="16"/>
        <v>17</v>
      </c>
      <c r="AK9" s="57">
        <f t="shared" si="16"/>
        <v>13</v>
      </c>
      <c r="AL9" s="57">
        <f t="shared" si="16"/>
        <v>9</v>
      </c>
      <c r="AM9" s="57">
        <f t="shared" si="16"/>
        <v>12</v>
      </c>
      <c r="AN9" s="57">
        <f t="shared" si="16"/>
        <v>12</v>
      </c>
      <c r="AO9" s="57">
        <f t="shared" si="16"/>
        <v>23</v>
      </c>
      <c r="AP9" s="57">
        <f t="shared" si="16"/>
        <v>11</v>
      </c>
      <c r="AQ9" s="57">
        <f t="shared" si="16"/>
        <v>17</v>
      </c>
      <c r="AR9" s="57">
        <f t="shared" si="16"/>
        <v>10</v>
      </c>
      <c r="AS9" s="57">
        <f t="shared" si="16"/>
        <v>18</v>
      </c>
      <c r="AT9" s="57">
        <f t="shared" si="16"/>
        <v>22</v>
      </c>
      <c r="AU9" s="57">
        <f t="shared" si="16"/>
        <v>16</v>
      </c>
      <c r="AV9" s="57">
        <f t="shared" si="16"/>
        <v>16</v>
      </c>
      <c r="AW9" s="57">
        <f t="shared" si="16"/>
        <v>18</v>
      </c>
      <c r="AX9" s="57">
        <f t="shared" si="16"/>
        <v>22</v>
      </c>
      <c r="AY9" s="57">
        <f t="shared" si="16"/>
        <v>23</v>
      </c>
      <c r="AZ9" s="57">
        <f t="shared" si="16"/>
        <v>18</v>
      </c>
      <c r="BA9" s="57">
        <f t="shared" si="16"/>
        <v>18</v>
      </c>
      <c r="BB9" s="57">
        <f t="shared" si="16"/>
        <v>16</v>
      </c>
      <c r="BC9" s="57">
        <f t="shared" si="16"/>
        <v>22</v>
      </c>
      <c r="BD9" s="57">
        <f t="shared" si="16"/>
        <v>16</v>
      </c>
      <c r="BE9" s="57">
        <f t="shared" si="16"/>
        <v>16</v>
      </c>
      <c r="BF9" s="57">
        <f t="shared" si="16"/>
        <v>15</v>
      </c>
      <c r="BG9" s="57">
        <f t="shared" si="16"/>
        <v>17</v>
      </c>
      <c r="BH9" s="57">
        <f t="shared" si="16"/>
        <v>13</v>
      </c>
      <c r="BI9" s="57">
        <f t="shared" si="16"/>
        <v>21</v>
      </c>
      <c r="BJ9" s="57">
        <f t="shared" si="16"/>
        <v>16</v>
      </c>
      <c r="BK9" s="57">
        <f t="shared" si="16"/>
        <v>11</v>
      </c>
      <c r="BL9" s="57">
        <f t="shared" si="16"/>
        <v>17</v>
      </c>
      <c r="BM9" s="57">
        <f t="shared" si="16"/>
        <v>17</v>
      </c>
      <c r="BN9" s="57">
        <f t="shared" si="16"/>
        <v>10</v>
      </c>
      <c r="BO9" s="57">
        <f t="shared" si="16"/>
        <v>10</v>
      </c>
      <c r="BP9" s="57">
        <f t="shared" si="16"/>
        <v>10</v>
      </c>
      <c r="BQ9" s="57">
        <f t="shared" si="16"/>
        <v>12</v>
      </c>
      <c r="BR9" s="57">
        <f t="shared" ref="BR9:CM9" si="17">BR7-BQ7</f>
        <v>7</v>
      </c>
      <c r="BS9" s="57">
        <f t="shared" si="17"/>
        <v>12</v>
      </c>
      <c r="BT9" s="57">
        <f t="shared" si="17"/>
        <v>12</v>
      </c>
      <c r="BU9" s="57">
        <f t="shared" si="17"/>
        <v>4</v>
      </c>
      <c r="BV9" s="57">
        <f t="shared" si="17"/>
        <v>10</v>
      </c>
      <c r="BW9" s="57">
        <f t="shared" si="17"/>
        <v>11</v>
      </c>
      <c r="BX9" s="57">
        <f t="shared" si="17"/>
        <v>5</v>
      </c>
      <c r="BY9" s="57">
        <f t="shared" si="17"/>
        <v>6</v>
      </c>
      <c r="BZ9" s="57">
        <f t="shared" si="17"/>
        <v>3</v>
      </c>
      <c r="CA9" s="57">
        <f t="shared" si="17"/>
        <v>3</v>
      </c>
      <c r="CB9" s="57">
        <f t="shared" si="17"/>
        <v>9</v>
      </c>
      <c r="CC9" s="57">
        <f t="shared" si="17"/>
        <v>7</v>
      </c>
      <c r="CD9" s="57">
        <f t="shared" si="17"/>
        <v>7</v>
      </c>
      <c r="CE9" s="57">
        <f t="shared" si="17"/>
        <v>3</v>
      </c>
      <c r="CF9" s="57">
        <f t="shared" si="17"/>
        <v>7</v>
      </c>
      <c r="CG9" s="57">
        <f t="shared" si="17"/>
        <v>9</v>
      </c>
      <c r="CH9" s="57">
        <f t="shared" si="17"/>
        <v>5</v>
      </c>
      <c r="CI9" s="57">
        <f t="shared" si="17"/>
        <v>9</v>
      </c>
      <c r="CJ9" s="57">
        <f t="shared" si="17"/>
        <v>6</v>
      </c>
      <c r="CK9" s="57">
        <f t="shared" si="17"/>
        <v>4</v>
      </c>
      <c r="CL9" s="57">
        <f t="shared" si="17"/>
        <v>8</v>
      </c>
      <c r="CM9" s="57">
        <f t="shared" si="17"/>
        <v>7</v>
      </c>
      <c r="CN9" s="57">
        <f t="shared" ref="CN9:EI9" si="18">CN7-CM7</f>
        <v>6</v>
      </c>
      <c r="CO9" s="57">
        <f t="shared" si="18"/>
        <v>6</v>
      </c>
      <c r="CP9" s="57">
        <f t="shared" si="18"/>
        <v>8</v>
      </c>
      <c r="CQ9" s="57">
        <f t="shared" si="18"/>
        <v>3</v>
      </c>
      <c r="CR9" s="57">
        <f t="shared" si="18"/>
        <v>6</v>
      </c>
      <c r="CS9" s="57">
        <f t="shared" si="18"/>
        <v>8</v>
      </c>
      <c r="CT9" s="57">
        <f t="shared" si="18"/>
        <v>4</v>
      </c>
      <c r="CU9" s="57">
        <f t="shared" si="18"/>
        <v>11</v>
      </c>
      <c r="CV9" s="57">
        <f t="shared" si="18"/>
        <v>7</v>
      </c>
      <c r="CW9" s="57">
        <f t="shared" si="18"/>
        <v>4</v>
      </c>
      <c r="CX9" s="57">
        <f t="shared" si="18"/>
        <v>1</v>
      </c>
      <c r="CY9" s="57">
        <f t="shared" si="18"/>
        <v>5</v>
      </c>
      <c r="CZ9" s="57">
        <f t="shared" si="18"/>
        <v>2</v>
      </c>
      <c r="DA9" s="57">
        <f t="shared" si="18"/>
        <v>1</v>
      </c>
      <c r="DB9" s="57">
        <f t="shared" si="18"/>
        <v>2</v>
      </c>
      <c r="DC9" s="57">
        <f t="shared" si="18"/>
        <v>1</v>
      </c>
      <c r="DD9" s="57">
        <f t="shared" si="18"/>
        <v>2</v>
      </c>
      <c r="DE9" s="57">
        <f t="shared" si="18"/>
        <v>0</v>
      </c>
      <c r="DF9" s="57">
        <f t="shared" si="18"/>
        <v>1</v>
      </c>
      <c r="DG9" s="57">
        <f t="shared" si="18"/>
        <v>1</v>
      </c>
      <c r="DH9" s="57">
        <f t="shared" si="18"/>
        <v>1</v>
      </c>
      <c r="DI9" s="57">
        <f t="shared" si="18"/>
        <v>0</v>
      </c>
      <c r="DJ9" s="57">
        <f t="shared" si="18"/>
        <v>1</v>
      </c>
      <c r="DK9" s="57">
        <f t="shared" si="18"/>
        <v>0</v>
      </c>
      <c r="DL9" s="57">
        <f t="shared" si="18"/>
        <v>0</v>
      </c>
      <c r="DM9" s="57">
        <f t="shared" si="18"/>
        <v>0</v>
      </c>
      <c r="DN9" s="57">
        <f t="shared" si="18"/>
        <v>0</v>
      </c>
      <c r="DO9" s="57">
        <f t="shared" si="18"/>
        <v>1</v>
      </c>
      <c r="DP9" s="57">
        <f t="shared" si="18"/>
        <v>0</v>
      </c>
      <c r="DQ9" s="57">
        <f t="shared" si="18"/>
        <v>0</v>
      </c>
      <c r="DR9" s="57">
        <f t="shared" si="18"/>
        <v>0</v>
      </c>
      <c r="DS9" s="57">
        <f t="shared" si="18"/>
        <v>0</v>
      </c>
      <c r="DT9" s="57">
        <f t="shared" si="18"/>
        <v>1</v>
      </c>
      <c r="DU9" s="57">
        <f t="shared" si="18"/>
        <v>1</v>
      </c>
      <c r="DV9" s="57">
        <f t="shared" si="18"/>
        <v>0</v>
      </c>
      <c r="DW9" s="57">
        <f t="shared" si="18"/>
        <v>0</v>
      </c>
      <c r="DX9" s="57">
        <f t="shared" si="18"/>
        <v>1</v>
      </c>
      <c r="DY9" s="57">
        <f t="shared" si="18"/>
        <v>1</v>
      </c>
      <c r="DZ9" s="57">
        <f t="shared" si="18"/>
        <v>1</v>
      </c>
      <c r="EA9" s="57">
        <f t="shared" si="18"/>
        <v>0</v>
      </c>
      <c r="EB9" s="57">
        <f t="shared" si="18"/>
        <v>0</v>
      </c>
      <c r="EC9" s="57">
        <f t="shared" si="18"/>
        <v>0</v>
      </c>
      <c r="ED9" s="57">
        <f t="shared" si="18"/>
        <v>0</v>
      </c>
      <c r="EE9" s="57">
        <f t="shared" si="18"/>
        <v>1</v>
      </c>
      <c r="EF9" s="57">
        <f t="shared" si="18"/>
        <v>1</v>
      </c>
      <c r="EG9" s="57">
        <f t="shared" si="18"/>
        <v>0</v>
      </c>
      <c r="EH9" s="57">
        <f t="shared" si="18"/>
        <v>0</v>
      </c>
      <c r="EI9" s="57">
        <f t="shared" si="18"/>
        <v>0</v>
      </c>
      <c r="EJ9" s="57">
        <f t="shared" ref="EJ9:GG9" si="19">EJ7-EI7</f>
        <v>-821</v>
      </c>
      <c r="EK9" s="57">
        <f t="shared" si="19"/>
        <v>0</v>
      </c>
      <c r="EL9" s="57">
        <f t="shared" si="19"/>
        <v>0</v>
      </c>
      <c r="EM9" s="57">
        <f t="shared" si="19"/>
        <v>0</v>
      </c>
      <c r="EN9" s="57">
        <f t="shared" si="19"/>
        <v>0</v>
      </c>
      <c r="EO9" s="57">
        <f t="shared" si="19"/>
        <v>0</v>
      </c>
      <c r="EP9" s="57">
        <f t="shared" si="19"/>
        <v>0</v>
      </c>
      <c r="EQ9" s="57">
        <f t="shared" si="19"/>
        <v>0</v>
      </c>
      <c r="ER9" s="57">
        <f t="shared" si="19"/>
        <v>0</v>
      </c>
      <c r="ES9" s="57">
        <f t="shared" si="19"/>
        <v>0</v>
      </c>
      <c r="ET9" s="57">
        <f t="shared" si="19"/>
        <v>0</v>
      </c>
      <c r="EU9" s="57">
        <f t="shared" si="19"/>
        <v>0</v>
      </c>
      <c r="EV9" s="57">
        <f t="shared" si="19"/>
        <v>0</v>
      </c>
      <c r="EW9" s="57">
        <f t="shared" si="19"/>
        <v>0</v>
      </c>
      <c r="EX9" s="57">
        <f t="shared" si="19"/>
        <v>0</v>
      </c>
      <c r="EY9" s="57">
        <f t="shared" si="19"/>
        <v>0</v>
      </c>
      <c r="EZ9" s="57">
        <f t="shared" si="19"/>
        <v>0</v>
      </c>
      <c r="FA9" s="57">
        <f t="shared" si="19"/>
        <v>0</v>
      </c>
      <c r="FB9" s="57">
        <f t="shared" si="19"/>
        <v>0</v>
      </c>
      <c r="FC9" s="57">
        <f t="shared" si="19"/>
        <v>0</v>
      </c>
      <c r="FD9" s="57">
        <f t="shared" si="19"/>
        <v>0</v>
      </c>
      <c r="FE9" s="57">
        <f t="shared" si="19"/>
        <v>0</v>
      </c>
      <c r="FF9" s="57">
        <f t="shared" si="19"/>
        <v>0</v>
      </c>
      <c r="FG9" s="57">
        <f t="shared" si="19"/>
        <v>0</v>
      </c>
      <c r="FH9" s="57">
        <f t="shared" si="19"/>
        <v>0</v>
      </c>
      <c r="FI9" s="57">
        <f t="shared" si="19"/>
        <v>0</v>
      </c>
      <c r="FJ9" s="57">
        <f t="shared" si="19"/>
        <v>0</v>
      </c>
      <c r="FK9" s="57">
        <f t="shared" si="19"/>
        <v>0</v>
      </c>
      <c r="FL9" s="57">
        <f t="shared" si="19"/>
        <v>0</v>
      </c>
      <c r="FM9" s="57">
        <f t="shared" si="19"/>
        <v>0</v>
      </c>
      <c r="FN9" s="57">
        <f t="shared" si="19"/>
        <v>0</v>
      </c>
      <c r="FO9" s="57">
        <f t="shared" si="19"/>
        <v>0</v>
      </c>
      <c r="FP9" s="57">
        <f t="shared" si="19"/>
        <v>0</v>
      </c>
      <c r="FQ9" s="57">
        <f t="shared" si="19"/>
        <v>0</v>
      </c>
      <c r="FR9" s="57">
        <f t="shared" si="19"/>
        <v>0</v>
      </c>
      <c r="FS9" s="57">
        <f t="shared" si="19"/>
        <v>0</v>
      </c>
      <c r="FT9" s="57">
        <f t="shared" si="19"/>
        <v>0</v>
      </c>
      <c r="FU9" s="57">
        <f t="shared" si="19"/>
        <v>0</v>
      </c>
      <c r="FV9" s="57">
        <f t="shared" si="19"/>
        <v>0</v>
      </c>
      <c r="FW9" s="57">
        <f t="shared" si="19"/>
        <v>0</v>
      </c>
      <c r="FX9" s="57">
        <f t="shared" si="19"/>
        <v>0</v>
      </c>
      <c r="FY9" s="57">
        <f t="shared" si="19"/>
        <v>0</v>
      </c>
      <c r="FZ9" s="57">
        <f t="shared" si="19"/>
        <v>0</v>
      </c>
      <c r="GA9" s="57">
        <f t="shared" si="19"/>
        <v>0</v>
      </c>
      <c r="GB9" s="57">
        <f t="shared" si="19"/>
        <v>0</v>
      </c>
      <c r="GC9" s="57">
        <f t="shared" si="19"/>
        <v>0</v>
      </c>
      <c r="GD9" s="57">
        <f t="shared" si="19"/>
        <v>0</v>
      </c>
      <c r="GE9" s="57">
        <f t="shared" si="19"/>
        <v>0</v>
      </c>
      <c r="GF9" s="57">
        <f t="shared" si="19"/>
        <v>0</v>
      </c>
      <c r="GG9" s="57">
        <f t="shared" si="19"/>
        <v>0</v>
      </c>
    </row>
    <row r="10" spans="2:189" ht="9" customHeight="1" thickBot="1">
      <c r="B10" s="54"/>
      <c r="C10" s="54"/>
      <c r="D10" s="54"/>
      <c r="E10" s="54"/>
    </row>
    <row r="11" spans="2:189" ht="16" thickBot="1">
      <c r="B11" s="83" t="s">
        <v>2</v>
      </c>
      <c r="C11" s="62" t="s">
        <v>75</v>
      </c>
      <c r="D11" s="62">
        <v>0</v>
      </c>
      <c r="E11" s="62">
        <v>0</v>
      </c>
      <c r="F11" s="62">
        <v>0</v>
      </c>
      <c r="G11" s="62">
        <v>0</v>
      </c>
      <c r="H11" s="62">
        <v>0</v>
      </c>
      <c r="I11" s="62">
        <v>0</v>
      </c>
      <c r="J11" s="62">
        <v>1</v>
      </c>
      <c r="K11" s="62">
        <v>1</v>
      </c>
      <c r="L11" s="62">
        <v>1</v>
      </c>
      <c r="M11" s="62">
        <v>1</v>
      </c>
      <c r="N11" s="62">
        <v>1</v>
      </c>
      <c r="O11" s="62">
        <v>1</v>
      </c>
      <c r="P11" s="62">
        <v>1</v>
      </c>
      <c r="Q11" s="62">
        <v>2</v>
      </c>
      <c r="R11" s="62">
        <v>3</v>
      </c>
      <c r="S11" s="62">
        <v>5</v>
      </c>
      <c r="T11" s="62">
        <v>6</v>
      </c>
      <c r="U11" s="62">
        <v>8</v>
      </c>
      <c r="V11" s="62">
        <v>10</v>
      </c>
      <c r="W11" s="62">
        <v>31</v>
      </c>
      <c r="X11" s="62">
        <v>51</v>
      </c>
      <c r="Y11" s="62">
        <v>74</v>
      </c>
      <c r="Z11" s="62">
        <v>86</v>
      </c>
      <c r="AA11" s="62">
        <v>106</v>
      </c>
      <c r="AB11" s="62">
        <v>137</v>
      </c>
      <c r="AC11" s="62">
        <v>180</v>
      </c>
      <c r="AD11" s="62">
        <v>238</v>
      </c>
      <c r="AE11" s="62">
        <v>293</v>
      </c>
      <c r="AF11" s="62">
        <v>365</v>
      </c>
      <c r="AG11" s="62">
        <v>435</v>
      </c>
      <c r="AH11" s="62">
        <v>520</v>
      </c>
      <c r="AI11" s="62">
        <v>647</v>
      </c>
      <c r="AJ11" s="62">
        <v>709</v>
      </c>
      <c r="AK11" s="62">
        <v>784</v>
      </c>
      <c r="AL11" s="62">
        <v>911</v>
      </c>
      <c r="AM11" s="62">
        <v>1043</v>
      </c>
      <c r="AN11" s="62">
        <v>1161</v>
      </c>
      <c r="AO11" s="62">
        <v>1286</v>
      </c>
      <c r="AP11" s="62">
        <v>1372</v>
      </c>
      <c r="AQ11" s="62">
        <v>1442</v>
      </c>
      <c r="AR11" s="62">
        <v>1521</v>
      </c>
      <c r="AS11" s="62">
        <v>1766</v>
      </c>
      <c r="AT11" s="62">
        <v>1865</v>
      </c>
      <c r="AU11" s="62">
        <v>1905</v>
      </c>
      <c r="AV11" s="62">
        <v>2197</v>
      </c>
      <c r="AW11" s="62">
        <v>2327</v>
      </c>
      <c r="AX11" s="62">
        <v>2426</v>
      </c>
      <c r="AY11" s="62">
        <v>2477</v>
      </c>
      <c r="AZ11" s="62">
        <v>2549</v>
      </c>
      <c r="BA11" s="62">
        <v>2629</v>
      </c>
      <c r="BB11" s="62">
        <v>2756</v>
      </c>
      <c r="BC11" s="62">
        <v>2778</v>
      </c>
      <c r="BD11" s="62">
        <v>2863</v>
      </c>
      <c r="BE11" s="62">
        <v>2923</v>
      </c>
      <c r="BF11" s="62">
        <v>2952</v>
      </c>
      <c r="BG11" s="62">
        <v>2999</v>
      </c>
      <c r="BH11" s="62">
        <v>3053</v>
      </c>
      <c r="BI11" s="62">
        <v>3084</v>
      </c>
      <c r="BJ11" s="62">
        <v>3116</v>
      </c>
      <c r="BK11" s="62">
        <v>3183</v>
      </c>
      <c r="BL11" s="62">
        <v>3232</v>
      </c>
      <c r="BM11" s="62">
        <v>3252</v>
      </c>
      <c r="BN11" s="62">
        <v>3289</v>
      </c>
      <c r="BO11" s="62">
        <v>3340</v>
      </c>
      <c r="BP11" s="62">
        <v>3389</v>
      </c>
      <c r="BQ11" s="62">
        <v>3419</v>
      </c>
      <c r="BR11" s="62">
        <v>3426</v>
      </c>
      <c r="BS11" s="62">
        <v>3447</v>
      </c>
      <c r="BT11" s="62">
        <v>3478</v>
      </c>
      <c r="BU11" s="62">
        <v>3489</v>
      </c>
      <c r="BV11" s="62">
        <v>3505</v>
      </c>
      <c r="BW11" s="62">
        <v>3545</v>
      </c>
      <c r="BX11" s="62">
        <v>3564</v>
      </c>
      <c r="BY11" s="62">
        <v>3581</v>
      </c>
      <c r="BZ11" s="62">
        <v>3581</v>
      </c>
      <c r="CA11" s="66">
        <v>3545</v>
      </c>
      <c r="CB11" s="62">
        <v>3553</v>
      </c>
      <c r="CC11" s="62">
        <v>3559</v>
      </c>
      <c r="CD11" s="62">
        <v>3569</v>
      </c>
      <c r="CE11" s="62">
        <v>3598</v>
      </c>
      <c r="CF11" s="62">
        <v>3609</v>
      </c>
      <c r="CG11" s="62">
        <v>3626</v>
      </c>
      <c r="CH11" s="62">
        <v>3628</v>
      </c>
      <c r="CI11" s="62">
        <v>3644</v>
      </c>
      <c r="CJ11" s="62">
        <v>3655</v>
      </c>
      <c r="CK11" s="62">
        <v>3662</v>
      </c>
      <c r="CL11" s="62">
        <v>3664</v>
      </c>
      <c r="CM11" s="62">
        <v>3676</v>
      </c>
      <c r="CN11" s="62">
        <v>3683</v>
      </c>
      <c r="CO11" s="62">
        <v>3683</v>
      </c>
      <c r="CP11" s="62">
        <v>3690</v>
      </c>
      <c r="CQ11" s="62">
        <v>3690</v>
      </c>
      <c r="CR11" s="62">
        <v>3710</v>
      </c>
      <c r="CS11" s="62">
        <v>3728</v>
      </c>
      <c r="CT11" s="62">
        <v>3739</v>
      </c>
      <c r="CU11" s="62">
        <v>3744</v>
      </c>
      <c r="CV11" s="62">
        <v>3747</v>
      </c>
      <c r="CW11" s="62">
        <v>3753</v>
      </c>
      <c r="CX11" s="62">
        <v>3765</v>
      </c>
      <c r="CY11" s="62">
        <v>3770</v>
      </c>
      <c r="CZ11" s="62">
        <v>3789</v>
      </c>
      <c r="DA11" s="62">
        <v>3799</v>
      </c>
      <c r="DB11" s="62">
        <v>3823</v>
      </c>
      <c r="DC11" s="62">
        <v>3826</v>
      </c>
      <c r="DD11" s="62">
        <v>3837</v>
      </c>
      <c r="DE11" s="62">
        <v>3837</v>
      </c>
      <c r="DF11" s="62">
        <v>3841</v>
      </c>
      <c r="DG11" s="62">
        <v>3846</v>
      </c>
      <c r="DH11" s="62">
        <v>3868</v>
      </c>
      <c r="DI11" s="62">
        <v>3874</v>
      </c>
      <c r="DJ11" s="62">
        <v>3892</v>
      </c>
      <c r="DK11" s="62">
        <v>3904</v>
      </c>
      <c r="DL11" s="62">
        <v>3913</v>
      </c>
      <c r="DM11" s="62">
        <v>3934</v>
      </c>
      <c r="DN11" s="62">
        <v>3955</v>
      </c>
      <c r="DO11" s="62">
        <v>3966</v>
      </c>
      <c r="DP11" s="62">
        <v>3991</v>
      </c>
      <c r="DQ11" s="62">
        <v>4005</v>
      </c>
      <c r="DR11" s="62">
        <v>4014</v>
      </c>
      <c r="DS11" s="62">
        <v>4042</v>
      </c>
      <c r="DT11" s="62">
        <v>4055</v>
      </c>
      <c r="DU11" s="62">
        <v>4056</v>
      </c>
      <c r="DV11" s="62">
        <v>4080</v>
      </c>
      <c r="DW11" s="62">
        <v>4094</v>
      </c>
      <c r="DX11" s="62">
        <v>4100</v>
      </c>
      <c r="DY11" s="62">
        <v>4110</v>
      </c>
      <c r="DZ11" s="62">
        <v>4121</v>
      </c>
      <c r="EA11" s="62">
        <v>4121</v>
      </c>
      <c r="EB11" s="62">
        <v>4137</v>
      </c>
      <c r="EC11" s="62">
        <v>4157</v>
      </c>
      <c r="ED11" s="62">
        <v>4189</v>
      </c>
      <c r="EE11" s="62">
        <v>4195</v>
      </c>
      <c r="EF11" s="62">
        <v>4211</v>
      </c>
      <c r="EG11" s="62">
        <v>4232</v>
      </c>
      <c r="EH11" s="62">
        <v>4245</v>
      </c>
      <c r="EI11" s="62">
        <v>4254</v>
      </c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</row>
    <row r="12" spans="2:189">
      <c r="B12" s="84"/>
      <c r="C12" s="33" t="s">
        <v>69</v>
      </c>
      <c r="D12" s="33">
        <v>0</v>
      </c>
      <c r="E12" s="33" t="e">
        <f>(E11-D11)/E11</f>
        <v>#DIV/0!</v>
      </c>
      <c r="F12" s="33" t="e">
        <f t="shared" ref="F12:BQ12" si="20">(F11-E11)/F11</f>
        <v>#DIV/0!</v>
      </c>
      <c r="G12" s="33" t="e">
        <f t="shared" si="20"/>
        <v>#DIV/0!</v>
      </c>
      <c r="H12" s="33" t="e">
        <f t="shared" si="20"/>
        <v>#DIV/0!</v>
      </c>
      <c r="I12" s="33" t="e">
        <f t="shared" si="20"/>
        <v>#DIV/0!</v>
      </c>
      <c r="J12" s="33">
        <f t="shared" si="20"/>
        <v>1</v>
      </c>
      <c r="K12" s="33">
        <f t="shared" si="20"/>
        <v>0</v>
      </c>
      <c r="L12" s="33">
        <f t="shared" si="20"/>
        <v>0</v>
      </c>
      <c r="M12" s="33">
        <f t="shared" si="20"/>
        <v>0</v>
      </c>
      <c r="N12" s="33">
        <f t="shared" si="20"/>
        <v>0</v>
      </c>
      <c r="O12" s="33">
        <f t="shared" si="20"/>
        <v>0</v>
      </c>
      <c r="P12" s="33">
        <f t="shared" si="20"/>
        <v>0</v>
      </c>
      <c r="Q12" s="33">
        <f t="shared" si="20"/>
        <v>0.5</v>
      </c>
      <c r="R12" s="33">
        <f t="shared" si="20"/>
        <v>0.33333333333333331</v>
      </c>
      <c r="S12" s="33">
        <f t="shared" si="20"/>
        <v>0.4</v>
      </c>
      <c r="T12" s="33">
        <f t="shared" si="20"/>
        <v>0.16666666666666666</v>
      </c>
      <c r="U12" s="33">
        <f t="shared" si="20"/>
        <v>0.25</v>
      </c>
      <c r="V12" s="33">
        <f t="shared" si="20"/>
        <v>0.2</v>
      </c>
      <c r="W12" s="33">
        <f t="shared" si="20"/>
        <v>0.67741935483870963</v>
      </c>
      <c r="X12" s="33">
        <f t="shared" si="20"/>
        <v>0.39215686274509803</v>
      </c>
      <c r="Y12" s="33">
        <f t="shared" si="20"/>
        <v>0.3108108108108108</v>
      </c>
      <c r="Z12" s="33">
        <f t="shared" si="20"/>
        <v>0.13953488372093023</v>
      </c>
      <c r="AA12" s="33">
        <f t="shared" si="20"/>
        <v>0.18867924528301888</v>
      </c>
      <c r="AB12" s="33">
        <f t="shared" si="20"/>
        <v>0.22627737226277372</v>
      </c>
      <c r="AC12" s="33">
        <f t="shared" si="20"/>
        <v>0.2388888888888889</v>
      </c>
      <c r="AD12" s="33">
        <f t="shared" si="20"/>
        <v>0.24369747899159663</v>
      </c>
      <c r="AE12" s="33">
        <f t="shared" si="20"/>
        <v>0.18771331058020477</v>
      </c>
      <c r="AF12" s="33">
        <f t="shared" si="20"/>
        <v>0.19726027397260273</v>
      </c>
      <c r="AG12" s="33">
        <f t="shared" si="20"/>
        <v>0.16091954022988506</v>
      </c>
      <c r="AH12" s="33">
        <f t="shared" si="20"/>
        <v>0.16346153846153846</v>
      </c>
      <c r="AI12" s="33">
        <f t="shared" si="20"/>
        <v>0.19629057187017002</v>
      </c>
      <c r="AJ12" s="33">
        <f t="shared" si="20"/>
        <v>8.744710860366714E-2</v>
      </c>
      <c r="AK12" s="33">
        <f t="shared" si="20"/>
        <v>9.5663265306122444E-2</v>
      </c>
      <c r="AL12" s="33">
        <f t="shared" si="20"/>
        <v>0.13940724478594951</v>
      </c>
      <c r="AM12" s="33">
        <f t="shared" si="20"/>
        <v>0.12655800575263662</v>
      </c>
      <c r="AN12" s="33">
        <f t="shared" si="20"/>
        <v>0.10163652024117141</v>
      </c>
      <c r="AO12" s="33">
        <f t="shared" si="20"/>
        <v>9.7200622083981336E-2</v>
      </c>
      <c r="AP12" s="33">
        <f t="shared" si="20"/>
        <v>6.2682215743440239E-2</v>
      </c>
      <c r="AQ12" s="33">
        <f t="shared" si="20"/>
        <v>4.8543689320388349E-2</v>
      </c>
      <c r="AR12" s="33">
        <f t="shared" si="20"/>
        <v>5.1939513477975013E-2</v>
      </c>
      <c r="AS12" s="33">
        <f t="shared" si="20"/>
        <v>0.13873159682899208</v>
      </c>
      <c r="AT12" s="33">
        <f t="shared" si="20"/>
        <v>5.3083109919571048E-2</v>
      </c>
      <c r="AU12" s="33">
        <f t="shared" si="20"/>
        <v>2.0997375328083989E-2</v>
      </c>
      <c r="AV12" s="33">
        <f t="shared" si="20"/>
        <v>0.13290851160673645</v>
      </c>
      <c r="AW12" s="33">
        <f t="shared" si="20"/>
        <v>5.5865921787709494E-2</v>
      </c>
      <c r="AX12" s="33">
        <f t="shared" si="20"/>
        <v>4.0807914262159933E-2</v>
      </c>
      <c r="AY12" s="33">
        <f t="shared" si="20"/>
        <v>2.0589422688736373E-2</v>
      </c>
      <c r="AZ12" s="33">
        <f t="shared" si="20"/>
        <v>2.8246371125931737E-2</v>
      </c>
      <c r="BA12" s="33">
        <f t="shared" si="20"/>
        <v>3.0429821224800303E-2</v>
      </c>
      <c r="BB12" s="33">
        <f t="shared" si="20"/>
        <v>4.6081277213352687E-2</v>
      </c>
      <c r="BC12" s="33">
        <f t="shared" si="20"/>
        <v>7.9193664506839456E-3</v>
      </c>
      <c r="BD12" s="33">
        <f t="shared" si="20"/>
        <v>2.9689137268599373E-2</v>
      </c>
      <c r="BE12" s="33">
        <f t="shared" si="20"/>
        <v>2.0526855969893943E-2</v>
      </c>
      <c r="BF12" s="33">
        <f t="shared" si="20"/>
        <v>9.8238482384823845E-3</v>
      </c>
      <c r="BG12" s="33">
        <f t="shared" si="20"/>
        <v>1.5671890630210069E-2</v>
      </c>
      <c r="BH12" s="33">
        <f t="shared" si="20"/>
        <v>1.7687520471667214E-2</v>
      </c>
      <c r="BI12" s="33">
        <f t="shared" si="20"/>
        <v>1.0051880674448769E-2</v>
      </c>
      <c r="BJ12" s="33">
        <f t="shared" si="20"/>
        <v>1.0269576379974325E-2</v>
      </c>
      <c r="BK12" s="33">
        <f t="shared" si="20"/>
        <v>2.1049324536600692E-2</v>
      </c>
      <c r="BL12" s="33">
        <f t="shared" si="20"/>
        <v>1.516089108910891E-2</v>
      </c>
      <c r="BM12" s="33">
        <f t="shared" si="20"/>
        <v>6.1500615006150061E-3</v>
      </c>
      <c r="BN12" s="33">
        <f t="shared" si="20"/>
        <v>1.124961994527212E-2</v>
      </c>
      <c r="BO12" s="33">
        <f t="shared" si="20"/>
        <v>1.5269461077844311E-2</v>
      </c>
      <c r="BP12" s="33">
        <f t="shared" si="20"/>
        <v>1.4458542342874005E-2</v>
      </c>
      <c r="BQ12" s="33">
        <f t="shared" si="20"/>
        <v>8.7744954665106758E-3</v>
      </c>
      <c r="BR12" s="33">
        <f t="shared" ref="BR12:CN12" si="21">(BR11-BQ11)/BR11</f>
        <v>2.0431990659661413E-3</v>
      </c>
      <c r="BS12" s="33">
        <f t="shared" si="21"/>
        <v>6.0922541340295913E-3</v>
      </c>
      <c r="BT12" s="33">
        <f t="shared" si="21"/>
        <v>8.9131684876365726E-3</v>
      </c>
      <c r="BU12" s="33">
        <f t="shared" si="21"/>
        <v>3.1527658354829464E-3</v>
      </c>
      <c r="BV12" s="33">
        <f t="shared" si="21"/>
        <v>4.56490727532097E-3</v>
      </c>
      <c r="BW12" s="33">
        <f t="shared" si="21"/>
        <v>1.1283497884344146E-2</v>
      </c>
      <c r="BX12" s="33">
        <f t="shared" si="21"/>
        <v>5.3310886644219978E-3</v>
      </c>
      <c r="BY12" s="33">
        <f t="shared" si="21"/>
        <v>4.7472772968444573E-3</v>
      </c>
      <c r="BZ12" s="33">
        <f t="shared" si="21"/>
        <v>0</v>
      </c>
      <c r="CA12" s="33">
        <f t="shared" si="21"/>
        <v>-1.0155148095909733E-2</v>
      </c>
      <c r="CB12" s="33">
        <f t="shared" si="21"/>
        <v>2.2516183506895581E-3</v>
      </c>
      <c r="CC12" s="33">
        <f t="shared" si="21"/>
        <v>1.6858668165214948E-3</v>
      </c>
      <c r="CD12" s="33">
        <f t="shared" si="21"/>
        <v>2.8019052956010089E-3</v>
      </c>
      <c r="CE12" s="33">
        <f t="shared" si="21"/>
        <v>8.0600333518621465E-3</v>
      </c>
      <c r="CF12" s="33">
        <f t="shared" si="21"/>
        <v>3.0479357162648932E-3</v>
      </c>
      <c r="CG12" s="33">
        <f t="shared" si="21"/>
        <v>4.6883618312189741E-3</v>
      </c>
      <c r="CH12" s="33">
        <f t="shared" si="21"/>
        <v>5.5126791620727675E-4</v>
      </c>
      <c r="CI12" s="33">
        <f t="shared" si="21"/>
        <v>4.3907793633369925E-3</v>
      </c>
      <c r="CJ12" s="33">
        <f t="shared" si="21"/>
        <v>3.0095759233926128E-3</v>
      </c>
      <c r="CK12" s="33">
        <f t="shared" si="21"/>
        <v>1.9115237575095577E-3</v>
      </c>
      <c r="CL12" s="33">
        <f t="shared" si="21"/>
        <v>5.4585152838427945E-4</v>
      </c>
      <c r="CM12" s="33">
        <f t="shared" si="21"/>
        <v>3.2644178454842221E-3</v>
      </c>
      <c r="CN12" s="33">
        <f t="shared" si="21"/>
        <v>1.9006244909041542E-3</v>
      </c>
      <c r="CO12" s="33">
        <f t="shared" ref="CO12:DT12" si="22">(CO11-CN11)/CO11</f>
        <v>0</v>
      </c>
      <c r="CP12" s="33">
        <f t="shared" si="22"/>
        <v>1.8970189701897019E-3</v>
      </c>
      <c r="CQ12" s="33">
        <f t="shared" si="22"/>
        <v>0</v>
      </c>
      <c r="CR12" s="33">
        <f t="shared" si="22"/>
        <v>5.3908355795148251E-3</v>
      </c>
      <c r="CS12" s="33">
        <f t="shared" si="22"/>
        <v>4.8283261802575111E-3</v>
      </c>
      <c r="CT12" s="33">
        <f t="shared" si="22"/>
        <v>2.941963091735758E-3</v>
      </c>
      <c r="CU12" s="33">
        <f t="shared" si="22"/>
        <v>1.3354700854700855E-3</v>
      </c>
      <c r="CV12" s="33">
        <f t="shared" si="22"/>
        <v>8.0064051240992789E-4</v>
      </c>
      <c r="CW12" s="33">
        <f t="shared" si="22"/>
        <v>1.5987210231814548E-3</v>
      </c>
      <c r="CX12" s="33">
        <f t="shared" si="22"/>
        <v>3.1872509960159364E-3</v>
      </c>
      <c r="CY12" s="33">
        <f t="shared" si="22"/>
        <v>1.3262599469496021E-3</v>
      </c>
      <c r="CZ12" s="33">
        <f t="shared" si="22"/>
        <v>5.014515703351808E-3</v>
      </c>
      <c r="DA12" s="33">
        <f t="shared" si="22"/>
        <v>2.6322716504343247E-3</v>
      </c>
      <c r="DB12" s="33">
        <f t="shared" si="22"/>
        <v>6.2777923097044209E-3</v>
      </c>
      <c r="DC12" s="33">
        <f t="shared" si="22"/>
        <v>7.8410872974385784E-4</v>
      </c>
      <c r="DD12" s="33">
        <f t="shared" si="22"/>
        <v>2.8668230388324213E-3</v>
      </c>
      <c r="DE12" s="33">
        <f t="shared" si="22"/>
        <v>0</v>
      </c>
      <c r="DF12" s="33">
        <f t="shared" si="22"/>
        <v>1.0413954699297059E-3</v>
      </c>
      <c r="DG12" s="33">
        <f t="shared" si="22"/>
        <v>1.3000520020800832E-3</v>
      </c>
      <c r="DH12" s="33">
        <f t="shared" si="22"/>
        <v>5.6876938986556358E-3</v>
      </c>
      <c r="DI12" s="33">
        <f t="shared" si="22"/>
        <v>1.5487867836861124E-3</v>
      </c>
      <c r="DJ12" s="33">
        <f t="shared" si="22"/>
        <v>4.6248715313463515E-3</v>
      </c>
      <c r="DK12" s="33">
        <f t="shared" si="22"/>
        <v>3.0737704918032786E-3</v>
      </c>
      <c r="DL12" s="33">
        <f t="shared" si="22"/>
        <v>2.3000255558395092E-3</v>
      </c>
      <c r="DM12" s="33">
        <f t="shared" si="22"/>
        <v>5.3380782918149468E-3</v>
      </c>
      <c r="DN12" s="33">
        <f t="shared" si="22"/>
        <v>5.3097345132743362E-3</v>
      </c>
      <c r="DO12" s="33">
        <f t="shared" si="22"/>
        <v>2.7735753908219871E-3</v>
      </c>
      <c r="DP12" s="33">
        <f t="shared" si="22"/>
        <v>6.2640942119769477E-3</v>
      </c>
      <c r="DQ12" s="33">
        <f t="shared" si="22"/>
        <v>3.495630461922597E-3</v>
      </c>
      <c r="DR12" s="33">
        <f t="shared" si="22"/>
        <v>2.242152466367713E-3</v>
      </c>
      <c r="DS12" s="33">
        <f t="shared" si="22"/>
        <v>6.9272637308263234E-3</v>
      </c>
      <c r="DT12" s="33">
        <f t="shared" si="22"/>
        <v>3.2059186189889025E-3</v>
      </c>
      <c r="DU12" s="33">
        <f t="shared" ref="DU12:EZ12" si="23">(DU11-DT11)/DU11</f>
        <v>2.4654832347140041E-4</v>
      </c>
      <c r="DV12" s="33">
        <f t="shared" si="23"/>
        <v>5.8823529411764705E-3</v>
      </c>
      <c r="DW12" s="33">
        <f t="shared" si="23"/>
        <v>3.4196384953590619E-3</v>
      </c>
      <c r="DX12" s="33">
        <f t="shared" si="23"/>
        <v>1.4634146341463415E-3</v>
      </c>
      <c r="DY12" s="33">
        <f t="shared" si="23"/>
        <v>2.4330900243309003E-3</v>
      </c>
      <c r="DZ12" s="33">
        <f t="shared" si="23"/>
        <v>2.6692550351856345E-3</v>
      </c>
      <c r="EA12" s="33">
        <f t="shared" si="23"/>
        <v>0</v>
      </c>
      <c r="EB12" s="33">
        <f t="shared" si="23"/>
        <v>3.8675368624607204E-3</v>
      </c>
      <c r="EC12" s="33">
        <f t="shared" si="23"/>
        <v>4.8111618955977865E-3</v>
      </c>
      <c r="ED12" s="33">
        <f t="shared" si="23"/>
        <v>7.6390546669849605E-3</v>
      </c>
      <c r="EE12" s="33">
        <f t="shared" si="23"/>
        <v>1.4302741358760429E-3</v>
      </c>
      <c r="EF12" s="33">
        <f t="shared" si="23"/>
        <v>3.7995725480883401E-3</v>
      </c>
      <c r="EG12" s="33">
        <f t="shared" si="23"/>
        <v>4.9621928166351604E-3</v>
      </c>
      <c r="EH12" s="33">
        <f t="shared" si="23"/>
        <v>3.0624263839811542E-3</v>
      </c>
      <c r="EI12" s="33">
        <f t="shared" si="23"/>
        <v>2.1156558533145277E-3</v>
      </c>
      <c r="EJ12" s="33" t="e">
        <f t="shared" si="23"/>
        <v>#DIV/0!</v>
      </c>
      <c r="EK12" s="33" t="e">
        <f t="shared" si="23"/>
        <v>#DIV/0!</v>
      </c>
      <c r="EL12" s="33" t="e">
        <f t="shared" si="23"/>
        <v>#DIV/0!</v>
      </c>
      <c r="EM12" s="33" t="e">
        <f t="shared" si="23"/>
        <v>#DIV/0!</v>
      </c>
      <c r="EN12" s="33" t="e">
        <f t="shared" si="23"/>
        <v>#DIV/0!</v>
      </c>
      <c r="EO12" s="33" t="e">
        <f t="shared" si="23"/>
        <v>#DIV/0!</v>
      </c>
      <c r="EP12" s="33" t="e">
        <f t="shared" si="23"/>
        <v>#DIV/0!</v>
      </c>
      <c r="EQ12" s="33" t="e">
        <f t="shared" si="23"/>
        <v>#DIV/0!</v>
      </c>
      <c r="ER12" s="33" t="e">
        <f t="shared" si="23"/>
        <v>#DIV/0!</v>
      </c>
      <c r="ES12" s="33" t="e">
        <f t="shared" si="23"/>
        <v>#DIV/0!</v>
      </c>
      <c r="ET12" s="33" t="e">
        <f t="shared" si="23"/>
        <v>#DIV/0!</v>
      </c>
      <c r="EU12" s="33" t="e">
        <f t="shared" si="23"/>
        <v>#DIV/0!</v>
      </c>
      <c r="EV12" s="33" t="e">
        <f t="shared" si="23"/>
        <v>#DIV/0!</v>
      </c>
      <c r="EW12" s="33" t="e">
        <f t="shared" si="23"/>
        <v>#DIV/0!</v>
      </c>
      <c r="EX12" s="33" t="e">
        <f t="shared" si="23"/>
        <v>#DIV/0!</v>
      </c>
      <c r="EY12" s="33" t="e">
        <f t="shared" si="23"/>
        <v>#DIV/0!</v>
      </c>
      <c r="EZ12" s="33" t="e">
        <f t="shared" si="23"/>
        <v>#DIV/0!</v>
      </c>
      <c r="FA12" s="33" t="e">
        <f t="shared" ref="FA12:GF12" si="24">(FA11-EZ11)/FA11</f>
        <v>#DIV/0!</v>
      </c>
      <c r="FB12" s="33" t="e">
        <f t="shared" si="24"/>
        <v>#DIV/0!</v>
      </c>
      <c r="FC12" s="33" t="e">
        <f t="shared" si="24"/>
        <v>#DIV/0!</v>
      </c>
      <c r="FD12" s="33" t="e">
        <f t="shared" si="24"/>
        <v>#DIV/0!</v>
      </c>
      <c r="FE12" s="33" t="e">
        <f t="shared" si="24"/>
        <v>#DIV/0!</v>
      </c>
      <c r="FF12" s="33" t="e">
        <f t="shared" si="24"/>
        <v>#DIV/0!</v>
      </c>
      <c r="FG12" s="33" t="e">
        <f t="shared" si="24"/>
        <v>#DIV/0!</v>
      </c>
      <c r="FH12" s="33" t="e">
        <f t="shared" si="24"/>
        <v>#DIV/0!</v>
      </c>
      <c r="FI12" s="33" t="e">
        <f t="shared" si="24"/>
        <v>#DIV/0!</v>
      </c>
      <c r="FJ12" s="33" t="e">
        <f t="shared" si="24"/>
        <v>#DIV/0!</v>
      </c>
      <c r="FK12" s="33" t="e">
        <f t="shared" si="24"/>
        <v>#DIV/0!</v>
      </c>
      <c r="FL12" s="33" t="e">
        <f t="shared" si="24"/>
        <v>#DIV/0!</v>
      </c>
      <c r="FM12" s="33" t="e">
        <f t="shared" si="24"/>
        <v>#DIV/0!</v>
      </c>
      <c r="FN12" s="33" t="e">
        <f t="shared" si="24"/>
        <v>#DIV/0!</v>
      </c>
      <c r="FO12" s="33" t="e">
        <f t="shared" si="24"/>
        <v>#DIV/0!</v>
      </c>
      <c r="FP12" s="33" t="e">
        <f t="shared" si="24"/>
        <v>#DIV/0!</v>
      </c>
      <c r="FQ12" s="33" t="e">
        <f t="shared" si="24"/>
        <v>#DIV/0!</v>
      </c>
      <c r="FR12" s="33" t="e">
        <f t="shared" si="24"/>
        <v>#DIV/0!</v>
      </c>
      <c r="FS12" s="33" t="e">
        <f t="shared" si="24"/>
        <v>#DIV/0!</v>
      </c>
      <c r="FT12" s="33" t="e">
        <f t="shared" si="24"/>
        <v>#DIV/0!</v>
      </c>
      <c r="FU12" s="33" t="e">
        <f t="shared" si="24"/>
        <v>#DIV/0!</v>
      </c>
      <c r="FV12" s="33" t="e">
        <f t="shared" si="24"/>
        <v>#DIV/0!</v>
      </c>
      <c r="FW12" s="33" t="e">
        <f t="shared" si="24"/>
        <v>#DIV/0!</v>
      </c>
      <c r="FX12" s="33" t="e">
        <f t="shared" si="24"/>
        <v>#DIV/0!</v>
      </c>
      <c r="FY12" s="33" t="e">
        <f t="shared" si="24"/>
        <v>#DIV/0!</v>
      </c>
      <c r="FZ12" s="33" t="e">
        <f t="shared" si="24"/>
        <v>#DIV/0!</v>
      </c>
      <c r="GA12" s="33" t="e">
        <f t="shared" si="24"/>
        <v>#DIV/0!</v>
      </c>
      <c r="GB12" s="33" t="e">
        <f t="shared" si="24"/>
        <v>#DIV/0!</v>
      </c>
      <c r="GC12" s="33" t="e">
        <f t="shared" si="24"/>
        <v>#DIV/0!</v>
      </c>
      <c r="GD12" s="33" t="e">
        <f t="shared" si="24"/>
        <v>#DIV/0!</v>
      </c>
      <c r="GE12" s="33" t="e">
        <f t="shared" si="24"/>
        <v>#DIV/0!</v>
      </c>
      <c r="GF12" s="33" t="e">
        <f t="shared" si="24"/>
        <v>#DIV/0!</v>
      </c>
      <c r="GG12" s="33" t="e">
        <f t="shared" ref="GG12:HL12" si="25">(GG11-GF11)/GG11</f>
        <v>#DIV/0!</v>
      </c>
    </row>
    <row r="13" spans="2:189" ht="16" thickBot="1">
      <c r="B13" s="84"/>
      <c r="C13" s="34" t="s">
        <v>68</v>
      </c>
      <c r="D13" s="51">
        <v>0</v>
      </c>
      <c r="E13" s="51">
        <f>E11-D11</f>
        <v>0</v>
      </c>
      <c r="F13" s="51">
        <f t="shared" ref="F13:BQ13" si="26">F11-E11</f>
        <v>0</v>
      </c>
      <c r="G13" s="51">
        <f t="shared" si="26"/>
        <v>0</v>
      </c>
      <c r="H13" s="51">
        <f t="shared" si="26"/>
        <v>0</v>
      </c>
      <c r="I13" s="51">
        <f t="shared" si="26"/>
        <v>0</v>
      </c>
      <c r="J13" s="51">
        <f t="shared" si="26"/>
        <v>1</v>
      </c>
      <c r="K13" s="51">
        <f t="shared" si="26"/>
        <v>0</v>
      </c>
      <c r="L13" s="51">
        <f t="shared" si="26"/>
        <v>0</v>
      </c>
      <c r="M13" s="51">
        <f t="shared" si="26"/>
        <v>0</v>
      </c>
      <c r="N13" s="51">
        <f t="shared" si="26"/>
        <v>0</v>
      </c>
      <c r="O13" s="51">
        <f t="shared" si="26"/>
        <v>0</v>
      </c>
      <c r="P13" s="51">
        <f t="shared" si="26"/>
        <v>0</v>
      </c>
      <c r="Q13" s="51">
        <f t="shared" si="26"/>
        <v>1</v>
      </c>
      <c r="R13" s="51">
        <f t="shared" si="26"/>
        <v>1</v>
      </c>
      <c r="S13" s="51">
        <f t="shared" si="26"/>
        <v>2</v>
      </c>
      <c r="T13" s="51">
        <f t="shared" si="26"/>
        <v>1</v>
      </c>
      <c r="U13" s="51">
        <f t="shared" si="26"/>
        <v>2</v>
      </c>
      <c r="V13" s="51">
        <f t="shared" si="26"/>
        <v>2</v>
      </c>
      <c r="W13" s="51">
        <f t="shared" si="26"/>
        <v>21</v>
      </c>
      <c r="X13" s="51">
        <f t="shared" si="26"/>
        <v>20</v>
      </c>
      <c r="Y13" s="51">
        <f t="shared" si="26"/>
        <v>23</v>
      </c>
      <c r="Z13" s="51">
        <f t="shared" si="26"/>
        <v>12</v>
      </c>
      <c r="AA13" s="51">
        <f t="shared" si="26"/>
        <v>20</v>
      </c>
      <c r="AB13" s="51">
        <f t="shared" si="26"/>
        <v>31</v>
      </c>
      <c r="AC13" s="51">
        <f t="shared" si="26"/>
        <v>43</v>
      </c>
      <c r="AD13" s="51">
        <f t="shared" si="26"/>
        <v>58</v>
      </c>
      <c r="AE13" s="51">
        <f t="shared" si="26"/>
        <v>55</v>
      </c>
      <c r="AF13" s="51">
        <f t="shared" si="26"/>
        <v>72</v>
      </c>
      <c r="AG13" s="51">
        <f t="shared" si="26"/>
        <v>70</v>
      </c>
      <c r="AH13" s="51">
        <f t="shared" si="26"/>
        <v>85</v>
      </c>
      <c r="AI13" s="51">
        <f t="shared" si="26"/>
        <v>127</v>
      </c>
      <c r="AJ13" s="51">
        <f t="shared" si="26"/>
        <v>62</v>
      </c>
      <c r="AK13" s="51">
        <f t="shared" si="26"/>
        <v>75</v>
      </c>
      <c r="AL13" s="51">
        <f t="shared" si="26"/>
        <v>127</v>
      </c>
      <c r="AM13" s="51">
        <f t="shared" si="26"/>
        <v>132</v>
      </c>
      <c r="AN13" s="51">
        <f t="shared" si="26"/>
        <v>118</v>
      </c>
      <c r="AO13" s="51">
        <f t="shared" si="26"/>
        <v>125</v>
      </c>
      <c r="AP13" s="51">
        <f t="shared" si="26"/>
        <v>86</v>
      </c>
      <c r="AQ13" s="51">
        <f t="shared" si="26"/>
        <v>70</v>
      </c>
      <c r="AR13" s="51">
        <f t="shared" si="26"/>
        <v>79</v>
      </c>
      <c r="AS13" s="51">
        <f t="shared" si="26"/>
        <v>245</v>
      </c>
      <c r="AT13" s="51">
        <f t="shared" si="26"/>
        <v>99</v>
      </c>
      <c r="AU13" s="51">
        <f t="shared" si="26"/>
        <v>40</v>
      </c>
      <c r="AV13" s="51">
        <f t="shared" si="26"/>
        <v>292</v>
      </c>
      <c r="AW13" s="51">
        <f t="shared" si="26"/>
        <v>130</v>
      </c>
      <c r="AX13" s="51">
        <f t="shared" si="26"/>
        <v>99</v>
      </c>
      <c r="AY13" s="51">
        <f t="shared" si="26"/>
        <v>51</v>
      </c>
      <c r="AZ13" s="51">
        <f t="shared" si="26"/>
        <v>72</v>
      </c>
      <c r="BA13" s="51">
        <f t="shared" si="26"/>
        <v>80</v>
      </c>
      <c r="BB13" s="51">
        <f t="shared" si="26"/>
        <v>127</v>
      </c>
      <c r="BC13" s="51">
        <f t="shared" si="26"/>
        <v>22</v>
      </c>
      <c r="BD13" s="51">
        <f t="shared" si="26"/>
        <v>85</v>
      </c>
      <c r="BE13" s="51">
        <f t="shared" si="26"/>
        <v>60</v>
      </c>
      <c r="BF13" s="51">
        <f t="shared" si="26"/>
        <v>29</v>
      </c>
      <c r="BG13" s="51">
        <f t="shared" si="26"/>
        <v>47</v>
      </c>
      <c r="BH13" s="51">
        <f t="shared" si="26"/>
        <v>54</v>
      </c>
      <c r="BI13" s="51">
        <f t="shared" si="26"/>
        <v>31</v>
      </c>
      <c r="BJ13" s="51">
        <f t="shared" si="26"/>
        <v>32</v>
      </c>
      <c r="BK13" s="51">
        <f t="shared" si="26"/>
        <v>67</v>
      </c>
      <c r="BL13" s="51">
        <f t="shared" si="26"/>
        <v>49</v>
      </c>
      <c r="BM13" s="51">
        <f t="shared" si="26"/>
        <v>20</v>
      </c>
      <c r="BN13" s="51">
        <f t="shared" si="26"/>
        <v>37</v>
      </c>
      <c r="BO13" s="51">
        <f t="shared" si="26"/>
        <v>51</v>
      </c>
      <c r="BP13" s="51">
        <f t="shared" si="26"/>
        <v>49</v>
      </c>
      <c r="BQ13" s="51">
        <f t="shared" si="26"/>
        <v>30</v>
      </c>
      <c r="BR13" s="51">
        <f t="shared" ref="BR13:CM13" si="27">BR11-BQ11</f>
        <v>7</v>
      </c>
      <c r="BS13" s="51">
        <f t="shared" si="27"/>
        <v>21</v>
      </c>
      <c r="BT13" s="51">
        <f t="shared" si="27"/>
        <v>31</v>
      </c>
      <c r="BU13" s="51">
        <f t="shared" si="27"/>
        <v>11</v>
      </c>
      <c r="BV13" s="51">
        <f t="shared" si="27"/>
        <v>16</v>
      </c>
      <c r="BW13" s="51">
        <f t="shared" si="27"/>
        <v>40</v>
      </c>
      <c r="BX13" s="51">
        <f t="shared" si="27"/>
        <v>19</v>
      </c>
      <c r="BY13" s="51">
        <f t="shared" si="27"/>
        <v>17</v>
      </c>
      <c r="BZ13" s="51">
        <f t="shared" si="27"/>
        <v>0</v>
      </c>
      <c r="CA13" s="51">
        <f t="shared" si="27"/>
        <v>-36</v>
      </c>
      <c r="CB13" s="51">
        <f t="shared" si="27"/>
        <v>8</v>
      </c>
      <c r="CC13" s="51">
        <f t="shared" si="27"/>
        <v>6</v>
      </c>
      <c r="CD13" s="51">
        <f t="shared" si="27"/>
        <v>10</v>
      </c>
      <c r="CE13" s="51">
        <f t="shared" si="27"/>
        <v>29</v>
      </c>
      <c r="CF13" s="51">
        <f t="shared" si="27"/>
        <v>11</v>
      </c>
      <c r="CG13" s="51">
        <f t="shared" si="27"/>
        <v>17</v>
      </c>
      <c r="CH13" s="51">
        <f t="shared" si="27"/>
        <v>2</v>
      </c>
      <c r="CI13" s="51">
        <f t="shared" si="27"/>
        <v>16</v>
      </c>
      <c r="CJ13" s="51">
        <f t="shared" si="27"/>
        <v>11</v>
      </c>
      <c r="CK13" s="51">
        <f t="shared" si="27"/>
        <v>7</v>
      </c>
      <c r="CL13" s="51">
        <f t="shared" si="27"/>
        <v>2</v>
      </c>
      <c r="CM13" s="51">
        <f t="shared" si="27"/>
        <v>12</v>
      </c>
      <c r="CN13" s="51">
        <f t="shared" ref="CN13:EI13" si="28">CN11-CM11</f>
        <v>7</v>
      </c>
      <c r="CO13" s="51">
        <f t="shared" si="28"/>
        <v>0</v>
      </c>
      <c r="CP13" s="51">
        <f t="shared" si="28"/>
        <v>7</v>
      </c>
      <c r="CQ13" s="51">
        <f t="shared" si="28"/>
        <v>0</v>
      </c>
      <c r="CR13" s="51">
        <f t="shared" si="28"/>
        <v>20</v>
      </c>
      <c r="CS13" s="51">
        <f t="shared" si="28"/>
        <v>18</v>
      </c>
      <c r="CT13" s="51">
        <f t="shared" si="28"/>
        <v>11</v>
      </c>
      <c r="CU13" s="51">
        <f t="shared" si="28"/>
        <v>5</v>
      </c>
      <c r="CV13" s="51">
        <f t="shared" si="28"/>
        <v>3</v>
      </c>
      <c r="CW13" s="51">
        <f t="shared" si="28"/>
        <v>6</v>
      </c>
      <c r="CX13" s="51">
        <f t="shared" si="28"/>
        <v>12</v>
      </c>
      <c r="CY13" s="51">
        <f t="shared" si="28"/>
        <v>5</v>
      </c>
      <c r="CZ13" s="51">
        <f t="shared" si="28"/>
        <v>19</v>
      </c>
      <c r="DA13" s="51">
        <f t="shared" si="28"/>
        <v>10</v>
      </c>
      <c r="DB13" s="51">
        <f t="shared" si="28"/>
        <v>24</v>
      </c>
      <c r="DC13" s="51">
        <f t="shared" si="28"/>
        <v>3</v>
      </c>
      <c r="DD13" s="51">
        <f t="shared" si="28"/>
        <v>11</v>
      </c>
      <c r="DE13" s="51">
        <f t="shared" si="28"/>
        <v>0</v>
      </c>
      <c r="DF13" s="51">
        <f t="shared" si="28"/>
        <v>4</v>
      </c>
      <c r="DG13" s="51">
        <f t="shared" si="28"/>
        <v>5</v>
      </c>
      <c r="DH13" s="51">
        <f t="shared" si="28"/>
        <v>22</v>
      </c>
      <c r="DI13" s="51">
        <f t="shared" si="28"/>
        <v>6</v>
      </c>
      <c r="DJ13" s="51">
        <f t="shared" si="28"/>
        <v>18</v>
      </c>
      <c r="DK13" s="51">
        <f t="shared" si="28"/>
        <v>12</v>
      </c>
      <c r="DL13" s="51">
        <f t="shared" si="28"/>
        <v>9</v>
      </c>
      <c r="DM13" s="51">
        <f t="shared" si="28"/>
        <v>21</v>
      </c>
      <c r="DN13" s="51">
        <f t="shared" si="28"/>
        <v>21</v>
      </c>
      <c r="DO13" s="51">
        <f t="shared" si="28"/>
        <v>11</v>
      </c>
      <c r="DP13" s="51">
        <f t="shared" si="28"/>
        <v>25</v>
      </c>
      <c r="DQ13" s="51">
        <f t="shared" si="28"/>
        <v>14</v>
      </c>
      <c r="DR13" s="51">
        <f t="shared" si="28"/>
        <v>9</v>
      </c>
      <c r="DS13" s="51">
        <f t="shared" si="28"/>
        <v>28</v>
      </c>
      <c r="DT13" s="51">
        <f t="shared" si="28"/>
        <v>13</v>
      </c>
      <c r="DU13" s="51">
        <f t="shared" si="28"/>
        <v>1</v>
      </c>
      <c r="DV13" s="51">
        <f t="shared" si="28"/>
        <v>24</v>
      </c>
      <c r="DW13" s="51">
        <f t="shared" si="28"/>
        <v>14</v>
      </c>
      <c r="DX13" s="51">
        <f t="shared" si="28"/>
        <v>6</v>
      </c>
      <c r="DY13" s="51">
        <f t="shared" si="28"/>
        <v>10</v>
      </c>
      <c r="DZ13" s="51">
        <f t="shared" si="28"/>
        <v>11</v>
      </c>
      <c r="EA13" s="51">
        <f t="shared" si="28"/>
        <v>0</v>
      </c>
      <c r="EB13" s="51">
        <f t="shared" si="28"/>
        <v>16</v>
      </c>
      <c r="EC13" s="51">
        <f t="shared" si="28"/>
        <v>20</v>
      </c>
      <c r="ED13" s="51">
        <f t="shared" si="28"/>
        <v>32</v>
      </c>
      <c r="EE13" s="51">
        <f t="shared" si="28"/>
        <v>6</v>
      </c>
      <c r="EF13" s="51">
        <f t="shared" si="28"/>
        <v>16</v>
      </c>
      <c r="EG13" s="51">
        <f t="shared" si="28"/>
        <v>21</v>
      </c>
      <c r="EH13" s="51">
        <f t="shared" si="28"/>
        <v>13</v>
      </c>
      <c r="EI13" s="51">
        <f t="shared" si="28"/>
        <v>9</v>
      </c>
      <c r="EJ13" s="51">
        <f t="shared" ref="EJ13:GG13" si="29">EJ11-EI11</f>
        <v>-4254</v>
      </c>
      <c r="EK13" s="51">
        <f t="shared" si="29"/>
        <v>0</v>
      </c>
      <c r="EL13" s="51">
        <f t="shared" si="29"/>
        <v>0</v>
      </c>
      <c r="EM13" s="51">
        <f t="shared" si="29"/>
        <v>0</v>
      </c>
      <c r="EN13" s="51">
        <f t="shared" si="29"/>
        <v>0</v>
      </c>
      <c r="EO13" s="51">
        <f t="shared" si="29"/>
        <v>0</v>
      </c>
      <c r="EP13" s="51">
        <f t="shared" si="29"/>
        <v>0</v>
      </c>
      <c r="EQ13" s="51">
        <f t="shared" si="29"/>
        <v>0</v>
      </c>
      <c r="ER13" s="51">
        <f t="shared" si="29"/>
        <v>0</v>
      </c>
      <c r="ES13" s="51">
        <f t="shared" si="29"/>
        <v>0</v>
      </c>
      <c r="ET13" s="51">
        <f t="shared" si="29"/>
        <v>0</v>
      </c>
      <c r="EU13" s="51">
        <f t="shared" si="29"/>
        <v>0</v>
      </c>
      <c r="EV13" s="51">
        <f t="shared" si="29"/>
        <v>0</v>
      </c>
      <c r="EW13" s="51">
        <f t="shared" si="29"/>
        <v>0</v>
      </c>
      <c r="EX13" s="51">
        <f t="shared" si="29"/>
        <v>0</v>
      </c>
      <c r="EY13" s="51">
        <f t="shared" si="29"/>
        <v>0</v>
      </c>
      <c r="EZ13" s="51">
        <f t="shared" si="29"/>
        <v>0</v>
      </c>
      <c r="FA13" s="51">
        <f t="shared" si="29"/>
        <v>0</v>
      </c>
      <c r="FB13" s="51">
        <f t="shared" si="29"/>
        <v>0</v>
      </c>
      <c r="FC13" s="51">
        <f t="shared" si="29"/>
        <v>0</v>
      </c>
      <c r="FD13" s="51">
        <f t="shared" si="29"/>
        <v>0</v>
      </c>
      <c r="FE13" s="51">
        <f t="shared" si="29"/>
        <v>0</v>
      </c>
      <c r="FF13" s="51">
        <f t="shared" si="29"/>
        <v>0</v>
      </c>
      <c r="FG13" s="51">
        <f t="shared" si="29"/>
        <v>0</v>
      </c>
      <c r="FH13" s="51">
        <f t="shared" si="29"/>
        <v>0</v>
      </c>
      <c r="FI13" s="51">
        <f t="shared" si="29"/>
        <v>0</v>
      </c>
      <c r="FJ13" s="51">
        <f t="shared" si="29"/>
        <v>0</v>
      </c>
      <c r="FK13" s="51">
        <f t="shared" si="29"/>
        <v>0</v>
      </c>
      <c r="FL13" s="51">
        <f t="shared" si="29"/>
        <v>0</v>
      </c>
      <c r="FM13" s="51">
        <f t="shared" si="29"/>
        <v>0</v>
      </c>
      <c r="FN13" s="51">
        <f t="shared" si="29"/>
        <v>0</v>
      </c>
      <c r="FO13" s="51">
        <f t="shared" si="29"/>
        <v>0</v>
      </c>
      <c r="FP13" s="51">
        <f t="shared" si="29"/>
        <v>0</v>
      </c>
      <c r="FQ13" s="51">
        <f t="shared" si="29"/>
        <v>0</v>
      </c>
      <c r="FR13" s="51">
        <f t="shared" si="29"/>
        <v>0</v>
      </c>
      <c r="FS13" s="51">
        <f t="shared" si="29"/>
        <v>0</v>
      </c>
      <c r="FT13" s="51">
        <f t="shared" si="29"/>
        <v>0</v>
      </c>
      <c r="FU13" s="51">
        <f t="shared" si="29"/>
        <v>0</v>
      </c>
      <c r="FV13" s="51">
        <f t="shared" si="29"/>
        <v>0</v>
      </c>
      <c r="FW13" s="51">
        <f t="shared" si="29"/>
        <v>0</v>
      </c>
      <c r="FX13" s="51">
        <f t="shared" si="29"/>
        <v>0</v>
      </c>
      <c r="FY13" s="51">
        <f t="shared" si="29"/>
        <v>0</v>
      </c>
      <c r="FZ13" s="51">
        <f t="shared" si="29"/>
        <v>0</v>
      </c>
      <c r="GA13" s="51">
        <f t="shared" si="29"/>
        <v>0</v>
      </c>
      <c r="GB13" s="51">
        <f t="shared" si="29"/>
        <v>0</v>
      </c>
      <c r="GC13" s="51">
        <f t="shared" si="29"/>
        <v>0</v>
      </c>
      <c r="GD13" s="51">
        <f t="shared" si="29"/>
        <v>0</v>
      </c>
      <c r="GE13" s="51">
        <f t="shared" si="29"/>
        <v>0</v>
      </c>
      <c r="GF13" s="51">
        <f t="shared" si="29"/>
        <v>0</v>
      </c>
      <c r="GG13" s="51">
        <f t="shared" si="29"/>
        <v>0</v>
      </c>
    </row>
    <row r="14" spans="2:189" ht="16" thickBot="1">
      <c r="B14" s="84"/>
      <c r="C14" s="64" t="s">
        <v>76</v>
      </c>
      <c r="D14" s="63">
        <v>0</v>
      </c>
      <c r="E14" s="63">
        <v>0</v>
      </c>
      <c r="F14" s="63">
        <v>0</v>
      </c>
      <c r="G14" s="63">
        <v>0</v>
      </c>
      <c r="H14" s="63">
        <v>0</v>
      </c>
      <c r="I14" s="63">
        <v>0</v>
      </c>
      <c r="J14" s="63">
        <v>0</v>
      </c>
      <c r="K14" s="63">
        <v>0</v>
      </c>
      <c r="L14" s="63">
        <v>0</v>
      </c>
      <c r="M14" s="63">
        <v>0</v>
      </c>
      <c r="N14" s="63">
        <v>0</v>
      </c>
      <c r="O14" s="63">
        <v>0</v>
      </c>
      <c r="P14" s="63">
        <v>0</v>
      </c>
      <c r="Q14" s="63">
        <v>0</v>
      </c>
      <c r="R14" s="63">
        <v>0</v>
      </c>
      <c r="S14" s="63">
        <v>0</v>
      </c>
      <c r="T14" s="63">
        <v>0</v>
      </c>
      <c r="U14" s="63">
        <v>0</v>
      </c>
      <c r="V14" s="63">
        <v>0</v>
      </c>
      <c r="W14" s="63">
        <v>0</v>
      </c>
      <c r="X14" s="63">
        <v>0</v>
      </c>
      <c r="Y14" s="63">
        <v>0</v>
      </c>
      <c r="Z14" s="63">
        <v>1</v>
      </c>
      <c r="AA14" s="63">
        <v>2</v>
      </c>
      <c r="AB14" s="63">
        <v>4</v>
      </c>
      <c r="AC14" s="63">
        <v>4</v>
      </c>
      <c r="AD14" s="63">
        <v>5</v>
      </c>
      <c r="AE14" s="63">
        <v>6</v>
      </c>
      <c r="AF14" s="63">
        <v>10</v>
      </c>
      <c r="AG14" s="63">
        <v>13</v>
      </c>
      <c r="AH14" s="63">
        <v>18</v>
      </c>
      <c r="AI14" s="63">
        <v>28</v>
      </c>
      <c r="AJ14" s="63">
        <v>28</v>
      </c>
      <c r="AK14" s="63">
        <v>34</v>
      </c>
      <c r="AL14" s="63">
        <v>40</v>
      </c>
      <c r="AM14" s="63">
        <v>52</v>
      </c>
      <c r="AN14" s="63">
        <v>55</v>
      </c>
      <c r="AO14" s="63">
        <v>61</v>
      </c>
      <c r="AP14" s="63">
        <v>66</v>
      </c>
      <c r="AQ14" s="63">
        <v>72</v>
      </c>
      <c r="AR14" s="63">
        <v>76</v>
      </c>
      <c r="AS14" s="63">
        <v>88</v>
      </c>
      <c r="AT14" s="63">
        <v>96</v>
      </c>
      <c r="AU14" s="63">
        <v>104</v>
      </c>
      <c r="AV14" s="63">
        <v>107</v>
      </c>
      <c r="AW14" s="63">
        <v>113</v>
      </c>
      <c r="AX14" s="63">
        <v>120</v>
      </c>
      <c r="AY14" s="63">
        <v>123</v>
      </c>
      <c r="AZ14" s="63">
        <v>131</v>
      </c>
      <c r="BA14" s="63">
        <v>136</v>
      </c>
      <c r="BB14" s="63">
        <v>146</v>
      </c>
      <c r="BC14" s="63">
        <v>148</v>
      </c>
      <c r="BD14" s="63">
        <v>157</v>
      </c>
      <c r="BE14" s="63">
        <v>164</v>
      </c>
      <c r="BF14" s="63">
        <v>164</v>
      </c>
      <c r="BG14" s="63">
        <v>171</v>
      </c>
      <c r="BH14" s="63">
        <v>175</v>
      </c>
      <c r="BI14" s="63">
        <v>179</v>
      </c>
      <c r="BJ14" s="63">
        <v>183</v>
      </c>
      <c r="BK14" s="63">
        <v>188</v>
      </c>
      <c r="BL14" s="63">
        <v>188</v>
      </c>
      <c r="BM14" s="63">
        <v>191</v>
      </c>
      <c r="BN14" s="63">
        <v>194</v>
      </c>
      <c r="BO14" s="63">
        <v>196</v>
      </c>
      <c r="BP14" s="63">
        <v>198</v>
      </c>
      <c r="BQ14" s="63">
        <v>201</v>
      </c>
      <c r="BR14" s="63">
        <v>206</v>
      </c>
      <c r="BS14" s="63">
        <v>209</v>
      </c>
      <c r="BT14" s="63">
        <v>209</v>
      </c>
      <c r="BU14" s="63">
        <v>211</v>
      </c>
      <c r="BV14" s="63">
        <v>213</v>
      </c>
      <c r="BW14" s="63">
        <v>213</v>
      </c>
      <c r="BX14" s="63">
        <v>214</v>
      </c>
      <c r="BY14" s="63">
        <v>215</v>
      </c>
      <c r="BZ14" s="63">
        <v>216</v>
      </c>
      <c r="CA14" s="63">
        <v>216</v>
      </c>
      <c r="CB14" s="63">
        <v>219</v>
      </c>
      <c r="CC14" s="63">
        <v>221</v>
      </c>
      <c r="CD14" s="63">
        <v>221</v>
      </c>
      <c r="CE14" s="63">
        <v>221</v>
      </c>
      <c r="CF14" s="63">
        <v>221</v>
      </c>
      <c r="CG14" s="63">
        <v>221</v>
      </c>
      <c r="CH14" s="63">
        <v>228</v>
      </c>
      <c r="CI14" s="63">
        <v>227</v>
      </c>
      <c r="CJ14" s="63">
        <v>230</v>
      </c>
      <c r="CK14" s="63">
        <v>232</v>
      </c>
      <c r="CL14" s="63">
        <v>233</v>
      </c>
      <c r="CM14" s="67">
        <v>230</v>
      </c>
      <c r="CN14" s="63">
        <v>231</v>
      </c>
      <c r="CO14" s="63">
        <v>233</v>
      </c>
      <c r="CP14" s="63">
        <v>234</v>
      </c>
      <c r="CQ14" s="63">
        <v>235</v>
      </c>
      <c r="CR14" s="63">
        <v>237</v>
      </c>
      <c r="CS14" s="63">
        <v>237</v>
      </c>
      <c r="CT14" s="63">
        <v>238</v>
      </c>
      <c r="CU14" s="63">
        <v>238</v>
      </c>
      <c r="CV14" s="63">
        <v>239</v>
      </c>
      <c r="CW14" s="63">
        <v>240</v>
      </c>
      <c r="CX14" s="63">
        <v>240</v>
      </c>
      <c r="CY14" s="63">
        <v>240</v>
      </c>
      <c r="CZ14" s="63">
        <v>244</v>
      </c>
      <c r="DA14" s="63">
        <v>244</v>
      </c>
      <c r="DB14" s="63">
        <v>244</v>
      </c>
      <c r="DC14" s="63">
        <v>244</v>
      </c>
      <c r="DD14" s="63">
        <v>244</v>
      </c>
      <c r="DE14" s="63">
        <v>245</v>
      </c>
      <c r="DF14" s="63">
        <v>246</v>
      </c>
      <c r="DG14" s="63">
        <v>246</v>
      </c>
      <c r="DH14" s="63">
        <v>246</v>
      </c>
      <c r="DI14" s="63">
        <v>246</v>
      </c>
      <c r="DJ14" s="63">
        <v>246</v>
      </c>
      <c r="DK14" s="63">
        <v>246</v>
      </c>
      <c r="DL14" s="63">
        <v>246</v>
      </c>
      <c r="DM14" s="63">
        <v>246</v>
      </c>
      <c r="DN14" s="63">
        <v>247</v>
      </c>
      <c r="DO14" s="63">
        <v>247</v>
      </c>
      <c r="DP14" s="63">
        <v>248</v>
      </c>
      <c r="DQ14" s="63">
        <v>248</v>
      </c>
      <c r="DR14" s="63">
        <v>248</v>
      </c>
      <c r="DS14" s="63">
        <v>248</v>
      </c>
      <c r="DT14" s="63">
        <v>248</v>
      </c>
      <c r="DU14" s="63">
        <v>248</v>
      </c>
      <c r="DV14" s="63">
        <v>248</v>
      </c>
      <c r="DW14" s="63">
        <v>248</v>
      </c>
      <c r="DX14" s="63">
        <v>248</v>
      </c>
      <c r="DY14" s="63">
        <v>248</v>
      </c>
      <c r="DZ14" s="63">
        <v>248</v>
      </c>
      <c r="EA14" s="63">
        <v>249</v>
      </c>
      <c r="EB14" s="63">
        <v>248</v>
      </c>
      <c r="EC14" s="63">
        <v>248</v>
      </c>
      <c r="ED14" s="63">
        <v>248</v>
      </c>
      <c r="EE14" s="63">
        <v>248</v>
      </c>
      <c r="EF14" s="63">
        <v>248</v>
      </c>
      <c r="EG14" s="63">
        <v>248</v>
      </c>
      <c r="EH14" s="63">
        <v>248</v>
      </c>
      <c r="EI14" s="63">
        <v>250</v>
      </c>
      <c r="EJ14" s="63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3"/>
      <c r="FP14" s="63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  <c r="GC14" s="63"/>
      <c r="GD14" s="63"/>
      <c r="GE14" s="63"/>
      <c r="GF14" s="63"/>
      <c r="GG14" s="63"/>
    </row>
    <row r="15" spans="2:189">
      <c r="B15" s="84"/>
      <c r="C15" s="55" t="s">
        <v>69</v>
      </c>
      <c r="D15" s="55">
        <v>0</v>
      </c>
      <c r="E15" s="55" t="e">
        <f>(E14-D14)/E14</f>
        <v>#DIV/0!</v>
      </c>
      <c r="F15" s="55" t="e">
        <f t="shared" ref="F15:BQ15" si="30">(F14-E14)/F14</f>
        <v>#DIV/0!</v>
      </c>
      <c r="G15" s="55" t="e">
        <f t="shared" si="30"/>
        <v>#DIV/0!</v>
      </c>
      <c r="H15" s="55" t="e">
        <f t="shared" si="30"/>
        <v>#DIV/0!</v>
      </c>
      <c r="I15" s="55" t="e">
        <f t="shared" si="30"/>
        <v>#DIV/0!</v>
      </c>
      <c r="J15" s="55" t="e">
        <f t="shared" si="30"/>
        <v>#DIV/0!</v>
      </c>
      <c r="K15" s="55" t="e">
        <f t="shared" si="30"/>
        <v>#DIV/0!</v>
      </c>
      <c r="L15" s="55" t="e">
        <f t="shared" si="30"/>
        <v>#DIV/0!</v>
      </c>
      <c r="M15" s="55" t="e">
        <f t="shared" si="30"/>
        <v>#DIV/0!</v>
      </c>
      <c r="N15" s="55" t="e">
        <f t="shared" si="30"/>
        <v>#DIV/0!</v>
      </c>
      <c r="O15" s="55" t="e">
        <f t="shared" si="30"/>
        <v>#DIV/0!</v>
      </c>
      <c r="P15" s="55" t="e">
        <f t="shared" si="30"/>
        <v>#DIV/0!</v>
      </c>
      <c r="Q15" s="55" t="e">
        <f t="shared" si="30"/>
        <v>#DIV/0!</v>
      </c>
      <c r="R15" s="55" t="e">
        <f t="shared" si="30"/>
        <v>#DIV/0!</v>
      </c>
      <c r="S15" s="55" t="e">
        <f t="shared" si="30"/>
        <v>#DIV/0!</v>
      </c>
      <c r="T15" s="55" t="e">
        <f t="shared" si="30"/>
        <v>#DIV/0!</v>
      </c>
      <c r="U15" s="55" t="e">
        <f t="shared" si="30"/>
        <v>#DIV/0!</v>
      </c>
      <c r="V15" s="55" t="e">
        <f t="shared" si="30"/>
        <v>#DIV/0!</v>
      </c>
      <c r="W15" s="55" t="e">
        <f t="shared" si="30"/>
        <v>#DIV/0!</v>
      </c>
      <c r="X15" s="55" t="e">
        <f t="shared" si="30"/>
        <v>#DIV/0!</v>
      </c>
      <c r="Y15" s="55" t="e">
        <f t="shared" si="30"/>
        <v>#DIV/0!</v>
      </c>
      <c r="Z15" s="55">
        <f t="shared" si="30"/>
        <v>1</v>
      </c>
      <c r="AA15" s="55">
        <f t="shared" si="30"/>
        <v>0.5</v>
      </c>
      <c r="AB15" s="55">
        <f t="shared" si="30"/>
        <v>0.5</v>
      </c>
      <c r="AC15" s="55">
        <f t="shared" si="30"/>
        <v>0</v>
      </c>
      <c r="AD15" s="55">
        <f t="shared" si="30"/>
        <v>0.2</v>
      </c>
      <c r="AE15" s="55">
        <f t="shared" si="30"/>
        <v>0.16666666666666666</v>
      </c>
      <c r="AF15" s="55">
        <f t="shared" si="30"/>
        <v>0.4</v>
      </c>
      <c r="AG15" s="55">
        <f t="shared" si="30"/>
        <v>0.23076923076923078</v>
      </c>
      <c r="AH15" s="55">
        <f t="shared" si="30"/>
        <v>0.27777777777777779</v>
      </c>
      <c r="AI15" s="55">
        <f t="shared" si="30"/>
        <v>0.35714285714285715</v>
      </c>
      <c r="AJ15" s="55">
        <f t="shared" si="30"/>
        <v>0</v>
      </c>
      <c r="AK15" s="55">
        <f t="shared" si="30"/>
        <v>0.17647058823529413</v>
      </c>
      <c r="AL15" s="55">
        <f t="shared" si="30"/>
        <v>0.15</v>
      </c>
      <c r="AM15" s="55">
        <f t="shared" si="30"/>
        <v>0.23076923076923078</v>
      </c>
      <c r="AN15" s="55">
        <f t="shared" si="30"/>
        <v>5.4545454545454543E-2</v>
      </c>
      <c r="AO15" s="55">
        <f t="shared" si="30"/>
        <v>9.8360655737704916E-2</v>
      </c>
      <c r="AP15" s="55">
        <f t="shared" si="30"/>
        <v>7.575757575757576E-2</v>
      </c>
      <c r="AQ15" s="55">
        <f t="shared" si="30"/>
        <v>8.3333333333333329E-2</v>
      </c>
      <c r="AR15" s="55">
        <f t="shared" si="30"/>
        <v>5.2631578947368418E-2</v>
      </c>
      <c r="AS15" s="55">
        <f t="shared" si="30"/>
        <v>0.13636363636363635</v>
      </c>
      <c r="AT15" s="55">
        <f t="shared" si="30"/>
        <v>8.3333333333333329E-2</v>
      </c>
      <c r="AU15" s="55">
        <f t="shared" si="30"/>
        <v>7.6923076923076927E-2</v>
      </c>
      <c r="AV15" s="55">
        <f t="shared" si="30"/>
        <v>2.8037383177570093E-2</v>
      </c>
      <c r="AW15" s="55">
        <f t="shared" si="30"/>
        <v>5.3097345132743362E-2</v>
      </c>
      <c r="AX15" s="55">
        <f t="shared" si="30"/>
        <v>5.8333333333333334E-2</v>
      </c>
      <c r="AY15" s="55">
        <f t="shared" si="30"/>
        <v>2.4390243902439025E-2</v>
      </c>
      <c r="AZ15" s="55">
        <f t="shared" si="30"/>
        <v>6.1068702290076333E-2</v>
      </c>
      <c r="BA15" s="55">
        <f t="shared" si="30"/>
        <v>3.6764705882352942E-2</v>
      </c>
      <c r="BB15" s="55">
        <f t="shared" si="30"/>
        <v>6.8493150684931503E-2</v>
      </c>
      <c r="BC15" s="55">
        <f t="shared" si="30"/>
        <v>1.3513513513513514E-2</v>
      </c>
      <c r="BD15" s="55">
        <f t="shared" si="30"/>
        <v>5.7324840764331211E-2</v>
      </c>
      <c r="BE15" s="55">
        <f t="shared" si="30"/>
        <v>4.2682926829268296E-2</v>
      </c>
      <c r="BF15" s="55">
        <f t="shared" si="30"/>
        <v>0</v>
      </c>
      <c r="BG15" s="55">
        <f t="shared" si="30"/>
        <v>4.0935672514619881E-2</v>
      </c>
      <c r="BH15" s="55">
        <f t="shared" si="30"/>
        <v>2.2857142857142857E-2</v>
      </c>
      <c r="BI15" s="55">
        <f t="shared" si="30"/>
        <v>2.23463687150838E-2</v>
      </c>
      <c r="BJ15" s="55">
        <f t="shared" si="30"/>
        <v>2.185792349726776E-2</v>
      </c>
      <c r="BK15" s="55">
        <f t="shared" si="30"/>
        <v>2.6595744680851064E-2</v>
      </c>
      <c r="BL15" s="55">
        <f t="shared" si="30"/>
        <v>0</v>
      </c>
      <c r="BM15" s="55">
        <f t="shared" si="30"/>
        <v>1.5706806282722512E-2</v>
      </c>
      <c r="BN15" s="55">
        <f t="shared" si="30"/>
        <v>1.5463917525773196E-2</v>
      </c>
      <c r="BO15" s="55">
        <f t="shared" si="30"/>
        <v>1.020408163265306E-2</v>
      </c>
      <c r="BP15" s="55">
        <f t="shared" si="30"/>
        <v>1.0101010101010102E-2</v>
      </c>
      <c r="BQ15" s="55">
        <f t="shared" si="30"/>
        <v>1.4925373134328358E-2</v>
      </c>
      <c r="BR15" s="55">
        <f t="shared" ref="BR15:CN15" si="31">(BR14-BQ14)/BR14</f>
        <v>2.4271844660194174E-2</v>
      </c>
      <c r="BS15" s="55">
        <f t="shared" si="31"/>
        <v>1.4354066985645933E-2</v>
      </c>
      <c r="BT15" s="55">
        <f t="shared" si="31"/>
        <v>0</v>
      </c>
      <c r="BU15" s="55">
        <f t="shared" si="31"/>
        <v>9.4786729857819912E-3</v>
      </c>
      <c r="BV15" s="55">
        <f t="shared" si="31"/>
        <v>9.3896713615023476E-3</v>
      </c>
      <c r="BW15" s="55">
        <f t="shared" si="31"/>
        <v>0</v>
      </c>
      <c r="BX15" s="55">
        <f t="shared" si="31"/>
        <v>4.6728971962616819E-3</v>
      </c>
      <c r="BY15" s="55">
        <f t="shared" si="31"/>
        <v>4.6511627906976744E-3</v>
      </c>
      <c r="BZ15" s="55">
        <f t="shared" si="31"/>
        <v>4.6296296296296294E-3</v>
      </c>
      <c r="CA15" s="55">
        <f t="shared" si="31"/>
        <v>0</v>
      </c>
      <c r="CB15" s="55">
        <f t="shared" si="31"/>
        <v>1.3698630136986301E-2</v>
      </c>
      <c r="CC15" s="55">
        <f t="shared" si="31"/>
        <v>9.0497737556561094E-3</v>
      </c>
      <c r="CD15" s="55">
        <f t="shared" si="31"/>
        <v>0</v>
      </c>
      <c r="CE15" s="55">
        <f t="shared" si="31"/>
        <v>0</v>
      </c>
      <c r="CF15" s="55">
        <f t="shared" si="31"/>
        <v>0</v>
      </c>
      <c r="CG15" s="55">
        <f t="shared" si="31"/>
        <v>0</v>
      </c>
      <c r="CH15" s="55">
        <f t="shared" si="31"/>
        <v>3.0701754385964911E-2</v>
      </c>
      <c r="CI15" s="55">
        <f t="shared" si="31"/>
        <v>-4.4052863436123352E-3</v>
      </c>
      <c r="CJ15" s="55">
        <f t="shared" si="31"/>
        <v>1.3043478260869565E-2</v>
      </c>
      <c r="CK15" s="55">
        <f t="shared" si="31"/>
        <v>8.6206896551724137E-3</v>
      </c>
      <c r="CL15" s="55">
        <f t="shared" si="31"/>
        <v>4.2918454935622317E-3</v>
      </c>
      <c r="CM15" s="55">
        <f t="shared" si="31"/>
        <v>-1.3043478260869565E-2</v>
      </c>
      <c r="CN15" s="55">
        <f t="shared" si="31"/>
        <v>4.329004329004329E-3</v>
      </c>
      <c r="CO15" s="55">
        <f t="shared" ref="CO15:DT15" si="32">(CO14-CN14)/CO14</f>
        <v>8.5836909871244635E-3</v>
      </c>
      <c r="CP15" s="55">
        <f t="shared" si="32"/>
        <v>4.2735042735042739E-3</v>
      </c>
      <c r="CQ15" s="55">
        <f t="shared" si="32"/>
        <v>4.2553191489361703E-3</v>
      </c>
      <c r="CR15" s="55">
        <f t="shared" si="32"/>
        <v>8.4388185654008432E-3</v>
      </c>
      <c r="CS15" s="55">
        <f t="shared" si="32"/>
        <v>0</v>
      </c>
      <c r="CT15" s="55">
        <f t="shared" si="32"/>
        <v>4.2016806722689074E-3</v>
      </c>
      <c r="CU15" s="55">
        <f t="shared" si="32"/>
        <v>0</v>
      </c>
      <c r="CV15" s="55">
        <f t="shared" si="32"/>
        <v>4.1841004184100415E-3</v>
      </c>
      <c r="CW15" s="55">
        <f t="shared" si="32"/>
        <v>4.1666666666666666E-3</v>
      </c>
      <c r="CX15" s="55">
        <f t="shared" si="32"/>
        <v>0</v>
      </c>
      <c r="CY15" s="55">
        <f t="shared" si="32"/>
        <v>0</v>
      </c>
      <c r="CZ15" s="55">
        <f t="shared" si="32"/>
        <v>1.6393442622950821E-2</v>
      </c>
      <c r="DA15" s="55">
        <f t="shared" si="32"/>
        <v>0</v>
      </c>
      <c r="DB15" s="55">
        <f t="shared" si="32"/>
        <v>0</v>
      </c>
      <c r="DC15" s="55">
        <f t="shared" si="32"/>
        <v>0</v>
      </c>
      <c r="DD15" s="55">
        <f t="shared" si="32"/>
        <v>0</v>
      </c>
      <c r="DE15" s="55">
        <f t="shared" si="32"/>
        <v>4.0816326530612249E-3</v>
      </c>
      <c r="DF15" s="55">
        <f t="shared" si="32"/>
        <v>4.0650406504065045E-3</v>
      </c>
      <c r="DG15" s="55">
        <f t="shared" si="32"/>
        <v>0</v>
      </c>
      <c r="DH15" s="55">
        <f t="shared" si="32"/>
        <v>0</v>
      </c>
      <c r="DI15" s="55">
        <f t="shared" si="32"/>
        <v>0</v>
      </c>
      <c r="DJ15" s="55">
        <f t="shared" si="32"/>
        <v>0</v>
      </c>
      <c r="DK15" s="55">
        <f t="shared" si="32"/>
        <v>0</v>
      </c>
      <c r="DL15" s="55">
        <f t="shared" si="32"/>
        <v>0</v>
      </c>
      <c r="DM15" s="55">
        <f t="shared" si="32"/>
        <v>0</v>
      </c>
      <c r="DN15" s="55">
        <f t="shared" si="32"/>
        <v>4.048582995951417E-3</v>
      </c>
      <c r="DO15" s="55">
        <f t="shared" si="32"/>
        <v>0</v>
      </c>
      <c r="DP15" s="55">
        <f t="shared" si="32"/>
        <v>4.0322580645161289E-3</v>
      </c>
      <c r="DQ15" s="55">
        <f t="shared" si="32"/>
        <v>0</v>
      </c>
      <c r="DR15" s="55">
        <f t="shared" si="32"/>
        <v>0</v>
      </c>
      <c r="DS15" s="55">
        <f t="shared" si="32"/>
        <v>0</v>
      </c>
      <c r="DT15" s="55">
        <f t="shared" si="32"/>
        <v>0</v>
      </c>
      <c r="DU15" s="55">
        <f t="shared" ref="DU15:EZ15" si="33">(DU14-DT14)/DU14</f>
        <v>0</v>
      </c>
      <c r="DV15" s="55">
        <f t="shared" si="33"/>
        <v>0</v>
      </c>
      <c r="DW15" s="55">
        <f t="shared" si="33"/>
        <v>0</v>
      </c>
      <c r="DX15" s="55">
        <f t="shared" si="33"/>
        <v>0</v>
      </c>
      <c r="DY15" s="55">
        <f t="shared" si="33"/>
        <v>0</v>
      </c>
      <c r="DZ15" s="55">
        <f t="shared" si="33"/>
        <v>0</v>
      </c>
      <c r="EA15" s="55">
        <f t="shared" si="33"/>
        <v>4.0160642570281121E-3</v>
      </c>
      <c r="EB15" s="55">
        <f t="shared" si="33"/>
        <v>-4.0322580645161289E-3</v>
      </c>
      <c r="EC15" s="55">
        <f t="shared" si="33"/>
        <v>0</v>
      </c>
      <c r="ED15" s="55">
        <f t="shared" si="33"/>
        <v>0</v>
      </c>
      <c r="EE15" s="55">
        <f t="shared" si="33"/>
        <v>0</v>
      </c>
      <c r="EF15" s="55">
        <f t="shared" si="33"/>
        <v>0</v>
      </c>
      <c r="EG15" s="55">
        <f t="shared" si="33"/>
        <v>0</v>
      </c>
      <c r="EH15" s="55">
        <f t="shared" si="33"/>
        <v>0</v>
      </c>
      <c r="EI15" s="55">
        <f t="shared" si="33"/>
        <v>8.0000000000000002E-3</v>
      </c>
      <c r="EJ15" s="55" t="e">
        <f t="shared" si="33"/>
        <v>#DIV/0!</v>
      </c>
      <c r="EK15" s="55" t="e">
        <f t="shared" si="33"/>
        <v>#DIV/0!</v>
      </c>
      <c r="EL15" s="55" t="e">
        <f t="shared" si="33"/>
        <v>#DIV/0!</v>
      </c>
      <c r="EM15" s="55" t="e">
        <f t="shared" si="33"/>
        <v>#DIV/0!</v>
      </c>
      <c r="EN15" s="55" t="e">
        <f t="shared" si="33"/>
        <v>#DIV/0!</v>
      </c>
      <c r="EO15" s="55" t="e">
        <f t="shared" si="33"/>
        <v>#DIV/0!</v>
      </c>
      <c r="EP15" s="55" t="e">
        <f t="shared" si="33"/>
        <v>#DIV/0!</v>
      </c>
      <c r="EQ15" s="55" t="e">
        <f t="shared" si="33"/>
        <v>#DIV/0!</v>
      </c>
      <c r="ER15" s="55" t="e">
        <f t="shared" si="33"/>
        <v>#DIV/0!</v>
      </c>
      <c r="ES15" s="55" t="e">
        <f t="shared" si="33"/>
        <v>#DIV/0!</v>
      </c>
      <c r="ET15" s="55" t="e">
        <f t="shared" si="33"/>
        <v>#DIV/0!</v>
      </c>
      <c r="EU15" s="55" t="e">
        <f t="shared" si="33"/>
        <v>#DIV/0!</v>
      </c>
      <c r="EV15" s="55" t="e">
        <f t="shared" si="33"/>
        <v>#DIV/0!</v>
      </c>
      <c r="EW15" s="55" t="e">
        <f t="shared" si="33"/>
        <v>#DIV/0!</v>
      </c>
      <c r="EX15" s="55" t="e">
        <f t="shared" si="33"/>
        <v>#DIV/0!</v>
      </c>
      <c r="EY15" s="55" t="e">
        <f t="shared" si="33"/>
        <v>#DIV/0!</v>
      </c>
      <c r="EZ15" s="55" t="e">
        <f t="shared" si="33"/>
        <v>#DIV/0!</v>
      </c>
      <c r="FA15" s="55" t="e">
        <f t="shared" ref="FA15:GF15" si="34">(FA14-EZ14)/FA14</f>
        <v>#DIV/0!</v>
      </c>
      <c r="FB15" s="55" t="e">
        <f t="shared" si="34"/>
        <v>#DIV/0!</v>
      </c>
      <c r="FC15" s="55" t="e">
        <f t="shared" si="34"/>
        <v>#DIV/0!</v>
      </c>
      <c r="FD15" s="55" t="e">
        <f t="shared" si="34"/>
        <v>#DIV/0!</v>
      </c>
      <c r="FE15" s="55" t="e">
        <f t="shared" si="34"/>
        <v>#DIV/0!</v>
      </c>
      <c r="FF15" s="55" t="e">
        <f t="shared" si="34"/>
        <v>#DIV/0!</v>
      </c>
      <c r="FG15" s="55" t="e">
        <f t="shared" si="34"/>
        <v>#DIV/0!</v>
      </c>
      <c r="FH15" s="55" t="e">
        <f t="shared" si="34"/>
        <v>#DIV/0!</v>
      </c>
      <c r="FI15" s="55" t="e">
        <f t="shared" si="34"/>
        <v>#DIV/0!</v>
      </c>
      <c r="FJ15" s="55" t="e">
        <f t="shared" si="34"/>
        <v>#DIV/0!</v>
      </c>
      <c r="FK15" s="55" t="e">
        <f t="shared" si="34"/>
        <v>#DIV/0!</v>
      </c>
      <c r="FL15" s="55" t="e">
        <f t="shared" si="34"/>
        <v>#DIV/0!</v>
      </c>
      <c r="FM15" s="55" t="e">
        <f t="shared" si="34"/>
        <v>#DIV/0!</v>
      </c>
      <c r="FN15" s="55" t="e">
        <f t="shared" si="34"/>
        <v>#DIV/0!</v>
      </c>
      <c r="FO15" s="55" t="e">
        <f t="shared" si="34"/>
        <v>#DIV/0!</v>
      </c>
      <c r="FP15" s="55" t="e">
        <f t="shared" si="34"/>
        <v>#DIV/0!</v>
      </c>
      <c r="FQ15" s="55" t="e">
        <f t="shared" si="34"/>
        <v>#DIV/0!</v>
      </c>
      <c r="FR15" s="55" t="e">
        <f t="shared" si="34"/>
        <v>#DIV/0!</v>
      </c>
      <c r="FS15" s="55" t="e">
        <f t="shared" si="34"/>
        <v>#DIV/0!</v>
      </c>
      <c r="FT15" s="55" t="e">
        <f t="shared" si="34"/>
        <v>#DIV/0!</v>
      </c>
      <c r="FU15" s="55" t="e">
        <f t="shared" si="34"/>
        <v>#DIV/0!</v>
      </c>
      <c r="FV15" s="55" t="e">
        <f t="shared" si="34"/>
        <v>#DIV/0!</v>
      </c>
      <c r="FW15" s="55" t="e">
        <f t="shared" si="34"/>
        <v>#DIV/0!</v>
      </c>
      <c r="FX15" s="55" t="e">
        <f t="shared" si="34"/>
        <v>#DIV/0!</v>
      </c>
      <c r="FY15" s="55" t="e">
        <f t="shared" si="34"/>
        <v>#DIV/0!</v>
      </c>
      <c r="FZ15" s="55" t="e">
        <f t="shared" si="34"/>
        <v>#DIV/0!</v>
      </c>
      <c r="GA15" s="55" t="e">
        <f t="shared" si="34"/>
        <v>#DIV/0!</v>
      </c>
      <c r="GB15" s="55" t="e">
        <f t="shared" si="34"/>
        <v>#DIV/0!</v>
      </c>
      <c r="GC15" s="55" t="e">
        <f t="shared" si="34"/>
        <v>#DIV/0!</v>
      </c>
      <c r="GD15" s="55" t="e">
        <f t="shared" si="34"/>
        <v>#DIV/0!</v>
      </c>
      <c r="GE15" s="55" t="e">
        <f t="shared" si="34"/>
        <v>#DIV/0!</v>
      </c>
      <c r="GF15" s="55" t="e">
        <f t="shared" si="34"/>
        <v>#DIV/0!</v>
      </c>
      <c r="GG15" s="55" t="e">
        <f t="shared" ref="GG15:HL15" si="35">(GG14-GF14)/GG14</f>
        <v>#DIV/0!</v>
      </c>
    </row>
    <row r="16" spans="2:189" ht="16" thickBot="1">
      <c r="B16" s="85"/>
      <c r="C16" s="56" t="s">
        <v>68</v>
      </c>
      <c r="D16" s="57">
        <v>0</v>
      </c>
      <c r="E16" s="57">
        <f>E14-D14</f>
        <v>0</v>
      </c>
      <c r="F16" s="57">
        <f t="shared" ref="F16:BQ16" si="36">F14-E14</f>
        <v>0</v>
      </c>
      <c r="G16" s="57">
        <f t="shared" si="36"/>
        <v>0</v>
      </c>
      <c r="H16" s="57">
        <f t="shared" si="36"/>
        <v>0</v>
      </c>
      <c r="I16" s="57">
        <f t="shared" si="36"/>
        <v>0</v>
      </c>
      <c r="J16" s="57">
        <f t="shared" si="36"/>
        <v>0</v>
      </c>
      <c r="K16" s="57">
        <f t="shared" si="36"/>
        <v>0</v>
      </c>
      <c r="L16" s="57">
        <f t="shared" si="36"/>
        <v>0</v>
      </c>
      <c r="M16" s="57">
        <f t="shared" si="36"/>
        <v>0</v>
      </c>
      <c r="N16" s="57">
        <f t="shared" si="36"/>
        <v>0</v>
      </c>
      <c r="O16" s="57">
        <f t="shared" si="36"/>
        <v>0</v>
      </c>
      <c r="P16" s="57">
        <f t="shared" si="36"/>
        <v>0</v>
      </c>
      <c r="Q16" s="57">
        <f t="shared" si="36"/>
        <v>0</v>
      </c>
      <c r="R16" s="57">
        <f t="shared" si="36"/>
        <v>0</v>
      </c>
      <c r="S16" s="57">
        <f t="shared" si="36"/>
        <v>0</v>
      </c>
      <c r="T16" s="57">
        <f t="shared" si="36"/>
        <v>0</v>
      </c>
      <c r="U16" s="57">
        <f t="shared" si="36"/>
        <v>0</v>
      </c>
      <c r="V16" s="57">
        <f t="shared" si="36"/>
        <v>0</v>
      </c>
      <c r="W16" s="57">
        <f t="shared" si="36"/>
        <v>0</v>
      </c>
      <c r="X16" s="57">
        <f t="shared" si="36"/>
        <v>0</v>
      </c>
      <c r="Y16" s="57">
        <f t="shared" si="36"/>
        <v>0</v>
      </c>
      <c r="Z16" s="57">
        <f t="shared" si="36"/>
        <v>1</v>
      </c>
      <c r="AA16" s="57">
        <f t="shared" si="36"/>
        <v>1</v>
      </c>
      <c r="AB16" s="57">
        <f t="shared" si="36"/>
        <v>2</v>
      </c>
      <c r="AC16" s="57">
        <f t="shared" si="36"/>
        <v>0</v>
      </c>
      <c r="AD16" s="57">
        <f t="shared" si="36"/>
        <v>1</v>
      </c>
      <c r="AE16" s="57">
        <f t="shared" si="36"/>
        <v>1</v>
      </c>
      <c r="AF16" s="57">
        <f t="shared" si="36"/>
        <v>4</v>
      </c>
      <c r="AG16" s="57">
        <f t="shared" si="36"/>
        <v>3</v>
      </c>
      <c r="AH16" s="57">
        <f t="shared" si="36"/>
        <v>5</v>
      </c>
      <c r="AI16" s="57">
        <f t="shared" si="36"/>
        <v>10</v>
      </c>
      <c r="AJ16" s="57">
        <f t="shared" si="36"/>
        <v>0</v>
      </c>
      <c r="AK16" s="57">
        <f t="shared" si="36"/>
        <v>6</v>
      </c>
      <c r="AL16" s="57">
        <f t="shared" si="36"/>
        <v>6</v>
      </c>
      <c r="AM16" s="57">
        <f t="shared" si="36"/>
        <v>12</v>
      </c>
      <c r="AN16" s="57">
        <f t="shared" si="36"/>
        <v>3</v>
      </c>
      <c r="AO16" s="57">
        <f t="shared" si="36"/>
        <v>6</v>
      </c>
      <c r="AP16" s="57">
        <f t="shared" si="36"/>
        <v>5</v>
      </c>
      <c r="AQ16" s="57">
        <f t="shared" si="36"/>
        <v>6</v>
      </c>
      <c r="AR16" s="57">
        <f t="shared" si="36"/>
        <v>4</v>
      </c>
      <c r="AS16" s="57">
        <f t="shared" si="36"/>
        <v>12</v>
      </c>
      <c r="AT16" s="57">
        <f t="shared" si="36"/>
        <v>8</v>
      </c>
      <c r="AU16" s="57">
        <f t="shared" si="36"/>
        <v>8</v>
      </c>
      <c r="AV16" s="57">
        <f t="shared" si="36"/>
        <v>3</v>
      </c>
      <c r="AW16" s="57">
        <f t="shared" si="36"/>
        <v>6</v>
      </c>
      <c r="AX16" s="57">
        <f t="shared" si="36"/>
        <v>7</v>
      </c>
      <c r="AY16" s="57">
        <f t="shared" si="36"/>
        <v>3</v>
      </c>
      <c r="AZ16" s="57">
        <f t="shared" si="36"/>
        <v>8</v>
      </c>
      <c r="BA16" s="57">
        <f t="shared" si="36"/>
        <v>5</v>
      </c>
      <c r="BB16" s="57">
        <f t="shared" si="36"/>
        <v>10</v>
      </c>
      <c r="BC16" s="57">
        <f t="shared" si="36"/>
        <v>2</v>
      </c>
      <c r="BD16" s="57">
        <f t="shared" si="36"/>
        <v>9</v>
      </c>
      <c r="BE16" s="57">
        <f t="shared" si="36"/>
        <v>7</v>
      </c>
      <c r="BF16" s="57">
        <f t="shared" si="36"/>
        <v>0</v>
      </c>
      <c r="BG16" s="57">
        <f t="shared" si="36"/>
        <v>7</v>
      </c>
      <c r="BH16" s="57">
        <f t="shared" si="36"/>
        <v>4</v>
      </c>
      <c r="BI16" s="57">
        <f t="shared" si="36"/>
        <v>4</v>
      </c>
      <c r="BJ16" s="57">
        <f t="shared" si="36"/>
        <v>4</v>
      </c>
      <c r="BK16" s="57">
        <f t="shared" si="36"/>
        <v>5</v>
      </c>
      <c r="BL16" s="57">
        <f t="shared" si="36"/>
        <v>0</v>
      </c>
      <c r="BM16" s="57">
        <f t="shared" si="36"/>
        <v>3</v>
      </c>
      <c r="BN16" s="57">
        <f t="shared" si="36"/>
        <v>3</v>
      </c>
      <c r="BO16" s="57">
        <f t="shared" si="36"/>
        <v>2</v>
      </c>
      <c r="BP16" s="57">
        <f t="shared" si="36"/>
        <v>2</v>
      </c>
      <c r="BQ16" s="57">
        <f t="shared" si="36"/>
        <v>3</v>
      </c>
      <c r="BR16" s="57">
        <f t="shared" ref="BR16:CM16" si="37">BR14-BQ14</f>
        <v>5</v>
      </c>
      <c r="BS16" s="57">
        <f t="shared" si="37"/>
        <v>3</v>
      </c>
      <c r="BT16" s="57">
        <f t="shared" si="37"/>
        <v>0</v>
      </c>
      <c r="BU16" s="57">
        <f t="shared" si="37"/>
        <v>2</v>
      </c>
      <c r="BV16" s="57">
        <f t="shared" si="37"/>
        <v>2</v>
      </c>
      <c r="BW16" s="57">
        <f t="shared" si="37"/>
        <v>0</v>
      </c>
      <c r="BX16" s="57">
        <f t="shared" si="37"/>
        <v>1</v>
      </c>
      <c r="BY16" s="57">
        <f t="shared" si="37"/>
        <v>1</v>
      </c>
      <c r="BZ16" s="57">
        <f t="shared" si="37"/>
        <v>1</v>
      </c>
      <c r="CA16" s="57">
        <f t="shared" si="37"/>
        <v>0</v>
      </c>
      <c r="CB16" s="57">
        <f t="shared" si="37"/>
        <v>3</v>
      </c>
      <c r="CC16" s="57">
        <f t="shared" si="37"/>
        <v>2</v>
      </c>
      <c r="CD16" s="57">
        <f t="shared" si="37"/>
        <v>0</v>
      </c>
      <c r="CE16" s="57">
        <f t="shared" si="37"/>
        <v>0</v>
      </c>
      <c r="CF16" s="57">
        <f t="shared" si="37"/>
        <v>0</v>
      </c>
      <c r="CG16" s="57">
        <f t="shared" si="37"/>
        <v>0</v>
      </c>
      <c r="CH16" s="57">
        <f t="shared" si="37"/>
        <v>7</v>
      </c>
      <c r="CI16" s="57">
        <f t="shared" si="37"/>
        <v>-1</v>
      </c>
      <c r="CJ16" s="57">
        <f t="shared" si="37"/>
        <v>3</v>
      </c>
      <c r="CK16" s="57">
        <f t="shared" si="37"/>
        <v>2</v>
      </c>
      <c r="CL16" s="57">
        <f t="shared" si="37"/>
        <v>1</v>
      </c>
      <c r="CM16" s="57">
        <f t="shared" si="37"/>
        <v>-3</v>
      </c>
      <c r="CN16" s="57">
        <f t="shared" ref="CN16:EI16" si="38">CN14-CM14</f>
        <v>1</v>
      </c>
      <c r="CO16" s="57">
        <f t="shared" si="38"/>
        <v>2</v>
      </c>
      <c r="CP16" s="57">
        <f t="shared" si="38"/>
        <v>1</v>
      </c>
      <c r="CQ16" s="57">
        <f t="shared" si="38"/>
        <v>1</v>
      </c>
      <c r="CR16" s="57">
        <f t="shared" si="38"/>
        <v>2</v>
      </c>
      <c r="CS16" s="57">
        <f t="shared" si="38"/>
        <v>0</v>
      </c>
      <c r="CT16" s="57">
        <f t="shared" si="38"/>
        <v>1</v>
      </c>
      <c r="CU16" s="57">
        <f t="shared" si="38"/>
        <v>0</v>
      </c>
      <c r="CV16" s="57">
        <f t="shared" si="38"/>
        <v>1</v>
      </c>
      <c r="CW16" s="57">
        <f t="shared" si="38"/>
        <v>1</v>
      </c>
      <c r="CX16" s="57">
        <f t="shared" si="38"/>
        <v>0</v>
      </c>
      <c r="CY16" s="57">
        <f t="shared" si="38"/>
        <v>0</v>
      </c>
      <c r="CZ16" s="57">
        <f t="shared" si="38"/>
        <v>4</v>
      </c>
      <c r="DA16" s="57">
        <f t="shared" si="38"/>
        <v>0</v>
      </c>
      <c r="DB16" s="57">
        <f t="shared" si="38"/>
        <v>0</v>
      </c>
      <c r="DC16" s="57">
        <f t="shared" si="38"/>
        <v>0</v>
      </c>
      <c r="DD16" s="57">
        <f t="shared" si="38"/>
        <v>0</v>
      </c>
      <c r="DE16" s="57">
        <f t="shared" si="38"/>
        <v>1</v>
      </c>
      <c r="DF16" s="57">
        <f t="shared" si="38"/>
        <v>1</v>
      </c>
      <c r="DG16" s="57">
        <f t="shared" si="38"/>
        <v>0</v>
      </c>
      <c r="DH16" s="57">
        <f t="shared" si="38"/>
        <v>0</v>
      </c>
      <c r="DI16" s="57">
        <f t="shared" si="38"/>
        <v>0</v>
      </c>
      <c r="DJ16" s="57">
        <f t="shared" si="38"/>
        <v>0</v>
      </c>
      <c r="DK16" s="57">
        <f t="shared" si="38"/>
        <v>0</v>
      </c>
      <c r="DL16" s="57">
        <f t="shared" si="38"/>
        <v>0</v>
      </c>
      <c r="DM16" s="57">
        <f t="shared" si="38"/>
        <v>0</v>
      </c>
      <c r="DN16" s="57">
        <f t="shared" si="38"/>
        <v>1</v>
      </c>
      <c r="DO16" s="57">
        <f t="shared" si="38"/>
        <v>0</v>
      </c>
      <c r="DP16" s="57">
        <f t="shared" si="38"/>
        <v>1</v>
      </c>
      <c r="DQ16" s="57">
        <f t="shared" si="38"/>
        <v>0</v>
      </c>
      <c r="DR16" s="57">
        <f t="shared" si="38"/>
        <v>0</v>
      </c>
      <c r="DS16" s="57">
        <f t="shared" si="38"/>
        <v>0</v>
      </c>
      <c r="DT16" s="57">
        <f t="shared" si="38"/>
        <v>0</v>
      </c>
      <c r="DU16" s="57">
        <f t="shared" si="38"/>
        <v>0</v>
      </c>
      <c r="DV16" s="57">
        <f t="shared" si="38"/>
        <v>0</v>
      </c>
      <c r="DW16" s="57">
        <f t="shared" si="38"/>
        <v>0</v>
      </c>
      <c r="DX16" s="57">
        <f t="shared" si="38"/>
        <v>0</v>
      </c>
      <c r="DY16" s="57">
        <f t="shared" si="38"/>
        <v>0</v>
      </c>
      <c r="DZ16" s="57">
        <f t="shared" si="38"/>
        <v>0</v>
      </c>
      <c r="EA16" s="57">
        <f t="shared" si="38"/>
        <v>1</v>
      </c>
      <c r="EB16" s="57">
        <f t="shared" si="38"/>
        <v>-1</v>
      </c>
      <c r="EC16" s="57">
        <f t="shared" si="38"/>
        <v>0</v>
      </c>
      <c r="ED16" s="57">
        <f t="shared" si="38"/>
        <v>0</v>
      </c>
      <c r="EE16" s="57">
        <f t="shared" si="38"/>
        <v>0</v>
      </c>
      <c r="EF16" s="57">
        <f t="shared" si="38"/>
        <v>0</v>
      </c>
      <c r="EG16" s="57">
        <f t="shared" si="38"/>
        <v>0</v>
      </c>
      <c r="EH16" s="57">
        <f t="shared" si="38"/>
        <v>0</v>
      </c>
      <c r="EI16" s="57">
        <f t="shared" si="38"/>
        <v>2</v>
      </c>
      <c r="EJ16" s="57">
        <f t="shared" ref="EJ16:GG16" si="39">EJ14-EI14</f>
        <v>-250</v>
      </c>
      <c r="EK16" s="57">
        <f t="shared" si="39"/>
        <v>0</v>
      </c>
      <c r="EL16" s="57">
        <f t="shared" si="39"/>
        <v>0</v>
      </c>
      <c r="EM16" s="57">
        <f t="shared" si="39"/>
        <v>0</v>
      </c>
      <c r="EN16" s="57">
        <f t="shared" si="39"/>
        <v>0</v>
      </c>
      <c r="EO16" s="57">
        <f t="shared" si="39"/>
        <v>0</v>
      </c>
      <c r="EP16" s="57">
        <f t="shared" si="39"/>
        <v>0</v>
      </c>
      <c r="EQ16" s="57">
        <f t="shared" si="39"/>
        <v>0</v>
      </c>
      <c r="ER16" s="57">
        <f t="shared" si="39"/>
        <v>0</v>
      </c>
      <c r="ES16" s="57">
        <f t="shared" si="39"/>
        <v>0</v>
      </c>
      <c r="ET16" s="57">
        <f t="shared" si="39"/>
        <v>0</v>
      </c>
      <c r="EU16" s="57">
        <f t="shared" si="39"/>
        <v>0</v>
      </c>
      <c r="EV16" s="57">
        <f t="shared" si="39"/>
        <v>0</v>
      </c>
      <c r="EW16" s="57">
        <f t="shared" si="39"/>
        <v>0</v>
      </c>
      <c r="EX16" s="57">
        <f t="shared" si="39"/>
        <v>0</v>
      </c>
      <c r="EY16" s="57">
        <f t="shared" si="39"/>
        <v>0</v>
      </c>
      <c r="EZ16" s="57">
        <f t="shared" si="39"/>
        <v>0</v>
      </c>
      <c r="FA16" s="57">
        <f t="shared" si="39"/>
        <v>0</v>
      </c>
      <c r="FB16" s="57">
        <f t="shared" si="39"/>
        <v>0</v>
      </c>
      <c r="FC16" s="57">
        <f t="shared" si="39"/>
        <v>0</v>
      </c>
      <c r="FD16" s="57">
        <f t="shared" si="39"/>
        <v>0</v>
      </c>
      <c r="FE16" s="57">
        <f t="shared" si="39"/>
        <v>0</v>
      </c>
      <c r="FF16" s="57">
        <f t="shared" si="39"/>
        <v>0</v>
      </c>
      <c r="FG16" s="57">
        <f t="shared" si="39"/>
        <v>0</v>
      </c>
      <c r="FH16" s="57">
        <f t="shared" si="39"/>
        <v>0</v>
      </c>
      <c r="FI16" s="57">
        <f t="shared" si="39"/>
        <v>0</v>
      </c>
      <c r="FJ16" s="57">
        <f t="shared" si="39"/>
        <v>0</v>
      </c>
      <c r="FK16" s="57">
        <f t="shared" si="39"/>
        <v>0</v>
      </c>
      <c r="FL16" s="57">
        <f t="shared" si="39"/>
        <v>0</v>
      </c>
      <c r="FM16" s="57">
        <f t="shared" si="39"/>
        <v>0</v>
      </c>
      <c r="FN16" s="57">
        <f t="shared" si="39"/>
        <v>0</v>
      </c>
      <c r="FO16" s="57">
        <f t="shared" si="39"/>
        <v>0</v>
      </c>
      <c r="FP16" s="57">
        <f t="shared" si="39"/>
        <v>0</v>
      </c>
      <c r="FQ16" s="57">
        <f t="shared" si="39"/>
        <v>0</v>
      </c>
      <c r="FR16" s="57">
        <f t="shared" si="39"/>
        <v>0</v>
      </c>
      <c r="FS16" s="57">
        <f t="shared" si="39"/>
        <v>0</v>
      </c>
      <c r="FT16" s="57">
        <f t="shared" si="39"/>
        <v>0</v>
      </c>
      <c r="FU16" s="57">
        <f t="shared" si="39"/>
        <v>0</v>
      </c>
      <c r="FV16" s="57">
        <f t="shared" si="39"/>
        <v>0</v>
      </c>
      <c r="FW16" s="57">
        <f t="shared" si="39"/>
        <v>0</v>
      </c>
      <c r="FX16" s="57">
        <f t="shared" si="39"/>
        <v>0</v>
      </c>
      <c r="FY16" s="57">
        <f t="shared" si="39"/>
        <v>0</v>
      </c>
      <c r="FZ16" s="57">
        <f t="shared" si="39"/>
        <v>0</v>
      </c>
      <c r="GA16" s="57">
        <f t="shared" si="39"/>
        <v>0</v>
      </c>
      <c r="GB16" s="57">
        <f t="shared" si="39"/>
        <v>0</v>
      </c>
      <c r="GC16" s="57">
        <f t="shared" si="39"/>
        <v>0</v>
      </c>
      <c r="GD16" s="57">
        <f t="shared" si="39"/>
        <v>0</v>
      </c>
      <c r="GE16" s="57">
        <f t="shared" si="39"/>
        <v>0</v>
      </c>
      <c r="GF16" s="57">
        <f t="shared" si="39"/>
        <v>0</v>
      </c>
      <c r="GG16" s="57">
        <f t="shared" si="39"/>
        <v>0</v>
      </c>
    </row>
    <row r="17" spans="2:189" ht="9" customHeight="1" thickBot="1">
      <c r="B17" s="54"/>
      <c r="C17" s="54"/>
      <c r="D17" s="54"/>
      <c r="E17" s="54"/>
    </row>
    <row r="18" spans="2:189">
      <c r="B18" s="80" t="s">
        <v>1</v>
      </c>
      <c r="C18" s="62" t="s">
        <v>75</v>
      </c>
      <c r="D18" s="62">
        <v>0</v>
      </c>
      <c r="E18" s="62">
        <v>0</v>
      </c>
      <c r="F18" s="62">
        <v>0</v>
      </c>
      <c r="G18" s="62">
        <v>0</v>
      </c>
      <c r="H18" s="62">
        <v>0</v>
      </c>
      <c r="I18" s="62">
        <v>0</v>
      </c>
      <c r="J18" s="62">
        <v>1</v>
      </c>
      <c r="K18" s="62">
        <v>2</v>
      </c>
      <c r="L18" s="62">
        <v>3</v>
      </c>
      <c r="M18" s="62">
        <v>4</v>
      </c>
      <c r="N18" s="62">
        <v>5</v>
      </c>
      <c r="O18" s="62">
        <v>6</v>
      </c>
      <c r="P18" s="62">
        <v>9</v>
      </c>
      <c r="Q18" s="62">
        <v>10</v>
      </c>
      <c r="R18" s="62">
        <v>17</v>
      </c>
      <c r="S18" s="62">
        <v>23</v>
      </c>
      <c r="T18" s="62">
        <v>46</v>
      </c>
      <c r="U18" s="62">
        <v>73</v>
      </c>
      <c r="V18" s="62">
        <v>116</v>
      </c>
      <c r="W18" s="62">
        <v>142</v>
      </c>
      <c r="X18" s="62">
        <v>180</v>
      </c>
      <c r="Y18" s="62">
        <v>243</v>
      </c>
      <c r="Z18" s="62">
        <v>278</v>
      </c>
      <c r="AA18" s="62">
        <v>361</v>
      </c>
      <c r="AB18" s="62">
        <v>448</v>
      </c>
      <c r="AC18" s="62">
        <v>534</v>
      </c>
      <c r="AD18" s="62">
        <v>737</v>
      </c>
      <c r="AE18" s="62">
        <v>852</v>
      </c>
      <c r="AF18" s="62">
        <v>992</v>
      </c>
      <c r="AG18" s="62">
        <v>1082</v>
      </c>
      <c r="AH18" s="62">
        <v>1110</v>
      </c>
      <c r="AI18" s="62">
        <v>1287</v>
      </c>
      <c r="AJ18" s="62">
        <v>1478</v>
      </c>
      <c r="AK18" s="62">
        <v>1577</v>
      </c>
      <c r="AL18" s="62">
        <v>1799</v>
      </c>
      <c r="AM18" s="62">
        <v>1998</v>
      </c>
      <c r="AN18" s="62">
        <v>2207</v>
      </c>
      <c r="AO18" s="62">
        <v>2347</v>
      </c>
      <c r="AP18" s="62">
        <v>2513</v>
      </c>
      <c r="AQ18" s="62">
        <v>2904</v>
      </c>
      <c r="AR18" s="62">
        <v>3070</v>
      </c>
      <c r="AS18" s="62">
        <v>3185</v>
      </c>
      <c r="AT18" s="62">
        <v>3424</v>
      </c>
      <c r="AU18" s="62">
        <v>3451</v>
      </c>
      <c r="AV18" s="62">
        <v>3821</v>
      </c>
      <c r="AW18" s="62">
        <v>3834</v>
      </c>
      <c r="AX18" s="62">
        <v>3841</v>
      </c>
      <c r="AY18" s="62">
        <v>3896</v>
      </c>
      <c r="AZ18" s="62">
        <v>3994</v>
      </c>
      <c r="BA18" s="62">
        <v>4102</v>
      </c>
      <c r="BB18" s="62">
        <v>4237</v>
      </c>
      <c r="BC18" s="62">
        <v>4302</v>
      </c>
      <c r="BD18" s="62">
        <v>4438</v>
      </c>
      <c r="BE18" s="62">
        <v>4500</v>
      </c>
      <c r="BF18" s="62">
        <v>4709</v>
      </c>
      <c r="BG18" s="62">
        <v>4896</v>
      </c>
      <c r="BH18" s="62">
        <v>5093</v>
      </c>
      <c r="BI18" s="62">
        <v>5194</v>
      </c>
      <c r="BJ18" s="62">
        <v>5277</v>
      </c>
      <c r="BK18" s="62">
        <v>5435</v>
      </c>
      <c r="BL18" s="62">
        <v>5531</v>
      </c>
      <c r="BM18" s="62">
        <v>5556</v>
      </c>
      <c r="BN18" s="62">
        <v>5593</v>
      </c>
      <c r="BO18" s="62">
        <v>5695</v>
      </c>
      <c r="BP18" s="62">
        <v>5815</v>
      </c>
      <c r="BQ18" s="62">
        <v>5939</v>
      </c>
      <c r="BR18" s="62">
        <v>6047</v>
      </c>
      <c r="BS18" s="62">
        <v>6047</v>
      </c>
      <c r="BT18" s="62">
        <v>6136</v>
      </c>
      <c r="BU18" s="62">
        <v>6241</v>
      </c>
      <c r="BV18" s="62">
        <v>6641</v>
      </c>
      <c r="BW18" s="62">
        <v>6935</v>
      </c>
      <c r="BX18" s="62">
        <v>7093</v>
      </c>
      <c r="BY18" s="62">
        <v>7166</v>
      </c>
      <c r="BZ18" s="62">
        <v>7242</v>
      </c>
      <c r="CA18" s="62">
        <v>7316</v>
      </c>
      <c r="CB18" s="62">
        <v>7494</v>
      </c>
      <c r="CC18" s="62">
        <v>7647</v>
      </c>
      <c r="CD18" s="62">
        <v>7767</v>
      </c>
      <c r="CE18" s="62">
        <v>7951</v>
      </c>
      <c r="CF18" s="62">
        <v>8097</v>
      </c>
      <c r="CG18" s="62">
        <v>8235</v>
      </c>
      <c r="CH18" s="62">
        <v>8361</v>
      </c>
      <c r="CI18" s="62">
        <v>8490</v>
      </c>
      <c r="CJ18" s="62">
        <v>8688</v>
      </c>
      <c r="CK18" s="62">
        <v>8878</v>
      </c>
      <c r="CL18" s="62">
        <v>9106</v>
      </c>
      <c r="CM18" s="62">
        <v>9292</v>
      </c>
      <c r="CN18" s="62">
        <v>9423</v>
      </c>
      <c r="CO18" s="62">
        <v>9567</v>
      </c>
      <c r="CP18" s="62">
        <v>9778</v>
      </c>
      <c r="CQ18" s="62">
        <v>10055</v>
      </c>
      <c r="CR18" s="62">
        <v>10320</v>
      </c>
      <c r="CS18" s="62">
        <v>10643</v>
      </c>
      <c r="CT18" s="62">
        <v>10874</v>
      </c>
      <c r="CU18" s="62">
        <v>11142</v>
      </c>
      <c r="CV18" s="62">
        <v>11335</v>
      </c>
      <c r="CW18" s="62">
        <v>11493</v>
      </c>
      <c r="CX18" s="62">
        <v>11828</v>
      </c>
      <c r="CY18" s="62">
        <v>12137</v>
      </c>
      <c r="CZ18" s="62">
        <v>12473</v>
      </c>
      <c r="DA18" s="62">
        <v>12818</v>
      </c>
      <c r="DB18" s="62">
        <v>13073</v>
      </c>
      <c r="DC18" s="62">
        <v>13222</v>
      </c>
      <c r="DD18" s="62">
        <v>13608</v>
      </c>
      <c r="DE18" s="62">
        <v>13878</v>
      </c>
      <c r="DF18" s="62">
        <v>14161</v>
      </c>
      <c r="DG18" s="62">
        <v>14407</v>
      </c>
      <c r="DH18" s="62">
        <v>14622</v>
      </c>
      <c r="DI18" s="62">
        <v>14828</v>
      </c>
      <c r="DJ18" s="62">
        <v>15128</v>
      </c>
      <c r="DK18" s="62">
        <v>15364</v>
      </c>
      <c r="DL18" s="62">
        <v>15646</v>
      </c>
      <c r="DM18" s="62">
        <v>15971</v>
      </c>
      <c r="DN18" s="62">
        <v>16255</v>
      </c>
      <c r="DO18" s="62">
        <v>16537</v>
      </c>
      <c r="DP18" s="62">
        <v>16762</v>
      </c>
      <c r="DQ18" s="62">
        <v>16926</v>
      </c>
      <c r="DR18" s="62">
        <v>17225</v>
      </c>
      <c r="DS18" s="62">
        <v>17527</v>
      </c>
      <c r="DT18" s="62">
        <v>17767</v>
      </c>
      <c r="DU18" s="62">
        <v>18106</v>
      </c>
      <c r="DV18" s="62">
        <v>18361</v>
      </c>
      <c r="DW18" s="62">
        <v>18752</v>
      </c>
      <c r="DX18" s="62">
        <v>18977</v>
      </c>
      <c r="DY18" s="62">
        <v>19165</v>
      </c>
      <c r="DZ18" s="62">
        <v>19383</v>
      </c>
      <c r="EA18" s="62">
        <v>19656</v>
      </c>
      <c r="EB18" s="62">
        <v>19956</v>
      </c>
      <c r="EC18" s="62">
        <v>20273</v>
      </c>
      <c r="ED18" s="62">
        <v>20527</v>
      </c>
      <c r="EE18" s="62">
        <v>20722</v>
      </c>
      <c r="EF18" s="62">
        <v>20929</v>
      </c>
      <c r="EG18" s="62">
        <v>21256</v>
      </c>
      <c r="EH18" s="62">
        <v>21584</v>
      </c>
      <c r="EI18" s="62">
        <v>21926</v>
      </c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62"/>
      <c r="EX18" s="62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  <c r="FL18" s="62"/>
      <c r="FM18" s="62"/>
      <c r="FN18" s="62"/>
      <c r="FO18" s="62"/>
      <c r="FP18" s="62"/>
      <c r="FQ18" s="62"/>
      <c r="FR18" s="62"/>
      <c r="FS18" s="62"/>
      <c r="FT18" s="62"/>
      <c r="FU18" s="62"/>
      <c r="FV18" s="62"/>
      <c r="FW18" s="62"/>
      <c r="FX18" s="62"/>
      <c r="FY18" s="62"/>
      <c r="FZ18" s="62"/>
      <c r="GA18" s="62"/>
      <c r="GB18" s="62"/>
      <c r="GC18" s="62"/>
      <c r="GD18" s="62"/>
      <c r="GE18" s="62"/>
      <c r="GF18" s="62"/>
      <c r="GG18" s="62"/>
    </row>
    <row r="19" spans="2:189">
      <c r="B19" s="81"/>
      <c r="C19" s="33" t="s">
        <v>69</v>
      </c>
      <c r="D19" s="33">
        <v>0</v>
      </c>
      <c r="E19" s="33" t="e">
        <f>(E18-D18)/E18</f>
        <v>#DIV/0!</v>
      </c>
      <c r="F19" s="33" t="e">
        <f t="shared" ref="F19:BQ19" si="40">(F18-E18)/F18</f>
        <v>#DIV/0!</v>
      </c>
      <c r="G19" s="33" t="e">
        <f t="shared" si="40"/>
        <v>#DIV/0!</v>
      </c>
      <c r="H19" s="33" t="e">
        <f t="shared" si="40"/>
        <v>#DIV/0!</v>
      </c>
      <c r="I19" s="33" t="e">
        <f t="shared" si="40"/>
        <v>#DIV/0!</v>
      </c>
      <c r="J19" s="33">
        <f t="shared" si="40"/>
        <v>1</v>
      </c>
      <c r="K19" s="33">
        <f t="shared" si="40"/>
        <v>0.5</v>
      </c>
      <c r="L19" s="33">
        <f t="shared" si="40"/>
        <v>0.33333333333333331</v>
      </c>
      <c r="M19" s="33">
        <f t="shared" si="40"/>
        <v>0.25</v>
      </c>
      <c r="N19" s="33">
        <f t="shared" si="40"/>
        <v>0.2</v>
      </c>
      <c r="O19" s="33">
        <f t="shared" si="40"/>
        <v>0.16666666666666666</v>
      </c>
      <c r="P19" s="33">
        <f t="shared" si="40"/>
        <v>0.33333333333333331</v>
      </c>
      <c r="Q19" s="33">
        <f t="shared" si="40"/>
        <v>0.1</v>
      </c>
      <c r="R19" s="33">
        <f t="shared" si="40"/>
        <v>0.41176470588235292</v>
      </c>
      <c r="S19" s="33">
        <f t="shared" si="40"/>
        <v>0.2608695652173913</v>
      </c>
      <c r="T19" s="33">
        <f t="shared" si="40"/>
        <v>0.5</v>
      </c>
      <c r="U19" s="33">
        <f t="shared" si="40"/>
        <v>0.36986301369863012</v>
      </c>
      <c r="V19" s="33">
        <f t="shared" si="40"/>
        <v>0.37068965517241381</v>
      </c>
      <c r="W19" s="33">
        <f t="shared" si="40"/>
        <v>0.18309859154929578</v>
      </c>
      <c r="X19" s="33">
        <f t="shared" si="40"/>
        <v>0.21111111111111111</v>
      </c>
      <c r="Y19" s="33">
        <f t="shared" si="40"/>
        <v>0.25925925925925924</v>
      </c>
      <c r="Z19" s="33">
        <f t="shared" si="40"/>
        <v>0.12589928057553956</v>
      </c>
      <c r="AA19" s="33">
        <f t="shared" si="40"/>
        <v>0.22991689750692521</v>
      </c>
      <c r="AB19" s="33">
        <f t="shared" si="40"/>
        <v>0.19419642857142858</v>
      </c>
      <c r="AC19" s="33">
        <f t="shared" si="40"/>
        <v>0.16104868913857678</v>
      </c>
      <c r="AD19" s="33">
        <f t="shared" si="40"/>
        <v>0.27544097693351427</v>
      </c>
      <c r="AE19" s="33">
        <f t="shared" si="40"/>
        <v>0.13497652582159625</v>
      </c>
      <c r="AF19" s="33">
        <f t="shared" si="40"/>
        <v>0.14112903225806453</v>
      </c>
      <c r="AG19" s="33">
        <f t="shared" si="40"/>
        <v>8.3179297597042512E-2</v>
      </c>
      <c r="AH19" s="33">
        <f t="shared" si="40"/>
        <v>2.5225225225225224E-2</v>
      </c>
      <c r="AI19" s="33">
        <f t="shared" si="40"/>
        <v>0.13752913752913754</v>
      </c>
      <c r="AJ19" s="33">
        <f t="shared" si="40"/>
        <v>0.12922868741542626</v>
      </c>
      <c r="AK19" s="33">
        <f t="shared" si="40"/>
        <v>6.2777425491439443E-2</v>
      </c>
      <c r="AL19" s="33">
        <f t="shared" si="40"/>
        <v>0.12340188993885493</v>
      </c>
      <c r="AM19" s="33">
        <f t="shared" si="40"/>
        <v>9.9599599599599603E-2</v>
      </c>
      <c r="AN19" s="33">
        <f t="shared" si="40"/>
        <v>9.4698685999093798E-2</v>
      </c>
      <c r="AO19" s="33">
        <f t="shared" si="40"/>
        <v>5.9650617809970177E-2</v>
      </c>
      <c r="AP19" s="33">
        <f t="shared" si="40"/>
        <v>6.6056506167926785E-2</v>
      </c>
      <c r="AQ19" s="33">
        <f t="shared" si="40"/>
        <v>0.1346418732782369</v>
      </c>
      <c r="AR19" s="33">
        <f t="shared" si="40"/>
        <v>5.4071661237785014E-2</v>
      </c>
      <c r="AS19" s="33">
        <f t="shared" si="40"/>
        <v>3.6106750392464679E-2</v>
      </c>
      <c r="AT19" s="33">
        <f t="shared" si="40"/>
        <v>6.9801401869158883E-2</v>
      </c>
      <c r="AU19" s="33">
        <f t="shared" si="40"/>
        <v>7.8238191828455522E-3</v>
      </c>
      <c r="AV19" s="33">
        <f t="shared" si="40"/>
        <v>9.6833289714734358E-2</v>
      </c>
      <c r="AW19" s="33">
        <f t="shared" si="40"/>
        <v>3.3907146583202919E-3</v>
      </c>
      <c r="AX19" s="33">
        <f t="shared" si="40"/>
        <v>1.8224420723769851E-3</v>
      </c>
      <c r="AY19" s="33">
        <f t="shared" si="40"/>
        <v>1.4117043121149897E-2</v>
      </c>
      <c r="AZ19" s="33">
        <f t="shared" si="40"/>
        <v>2.4536805207811718E-2</v>
      </c>
      <c r="BA19" s="33">
        <f t="shared" si="40"/>
        <v>2.6328620185275476E-2</v>
      </c>
      <c r="BB19" s="33">
        <f t="shared" si="40"/>
        <v>3.1862166627330657E-2</v>
      </c>
      <c r="BC19" s="33">
        <f t="shared" si="40"/>
        <v>1.5109251510925152E-2</v>
      </c>
      <c r="BD19" s="33">
        <f t="shared" si="40"/>
        <v>3.064443442992339E-2</v>
      </c>
      <c r="BE19" s="33">
        <f t="shared" si="40"/>
        <v>1.3777777777777778E-2</v>
      </c>
      <c r="BF19" s="33">
        <f t="shared" si="40"/>
        <v>4.4383096198768318E-2</v>
      </c>
      <c r="BG19" s="33">
        <f t="shared" si="40"/>
        <v>3.8194444444444448E-2</v>
      </c>
      <c r="BH19" s="33">
        <f t="shared" si="40"/>
        <v>3.8680541920282738E-2</v>
      </c>
      <c r="BI19" s="33">
        <f t="shared" si="40"/>
        <v>1.9445514054678474E-2</v>
      </c>
      <c r="BJ19" s="33">
        <f t="shared" si="40"/>
        <v>1.5728633693386392E-2</v>
      </c>
      <c r="BK19" s="33">
        <f t="shared" si="40"/>
        <v>2.907083716651334E-2</v>
      </c>
      <c r="BL19" s="33">
        <f t="shared" si="40"/>
        <v>1.7356716687759899E-2</v>
      </c>
      <c r="BM19" s="33">
        <f t="shared" si="40"/>
        <v>4.4996400287976961E-3</v>
      </c>
      <c r="BN19" s="33">
        <f t="shared" si="40"/>
        <v>6.6154121222957267E-3</v>
      </c>
      <c r="BO19" s="33">
        <f t="shared" si="40"/>
        <v>1.7910447761194031E-2</v>
      </c>
      <c r="BP19" s="33">
        <f t="shared" si="40"/>
        <v>2.063628546861565E-2</v>
      </c>
      <c r="BQ19" s="33">
        <f t="shared" si="40"/>
        <v>2.0878935847785822E-2</v>
      </c>
      <c r="BR19" s="33">
        <f t="shared" ref="BR19:CN19" si="41">(BR18-BQ18)/BR18</f>
        <v>1.7860095915329915E-2</v>
      </c>
      <c r="BS19" s="33">
        <f t="shared" si="41"/>
        <v>0</v>
      </c>
      <c r="BT19" s="33">
        <f t="shared" si="41"/>
        <v>1.4504563233376793E-2</v>
      </c>
      <c r="BU19" s="33">
        <f t="shared" si="41"/>
        <v>1.6824226886716871E-2</v>
      </c>
      <c r="BV19" s="33">
        <f t="shared" si="41"/>
        <v>6.0231892787230838E-2</v>
      </c>
      <c r="BW19" s="33">
        <f t="shared" si="41"/>
        <v>4.2393655371304975E-2</v>
      </c>
      <c r="BX19" s="33">
        <f t="shared" si="41"/>
        <v>2.2275482870435639E-2</v>
      </c>
      <c r="BY19" s="33">
        <f t="shared" si="41"/>
        <v>1.0186994138989674E-2</v>
      </c>
      <c r="BZ19" s="33">
        <f t="shared" si="41"/>
        <v>1.0494338580502624E-2</v>
      </c>
      <c r="CA19" s="33">
        <f t="shared" si="41"/>
        <v>1.0114816839803172E-2</v>
      </c>
      <c r="CB19" s="33">
        <f t="shared" si="41"/>
        <v>2.3752335201494529E-2</v>
      </c>
      <c r="CC19" s="33">
        <f t="shared" si="41"/>
        <v>2.0007846214201649E-2</v>
      </c>
      <c r="CD19" s="33">
        <f t="shared" si="41"/>
        <v>1.544998068752414E-2</v>
      </c>
      <c r="CE19" s="33">
        <f t="shared" si="41"/>
        <v>2.3141743176958874E-2</v>
      </c>
      <c r="CF19" s="33">
        <f t="shared" si="41"/>
        <v>1.8031369643077683E-2</v>
      </c>
      <c r="CG19" s="33">
        <f t="shared" si="41"/>
        <v>1.6757741347905284E-2</v>
      </c>
      <c r="CH19" s="33">
        <f t="shared" si="41"/>
        <v>1.5069967707212056E-2</v>
      </c>
      <c r="CI19" s="33">
        <f t="shared" si="41"/>
        <v>1.519434628975265E-2</v>
      </c>
      <c r="CJ19" s="33">
        <f t="shared" si="41"/>
        <v>2.2790055248618785E-2</v>
      </c>
      <c r="CK19" s="33">
        <f t="shared" si="41"/>
        <v>2.1401216490200495E-2</v>
      </c>
      <c r="CL19" s="33">
        <f t="shared" si="41"/>
        <v>2.5038436195914782E-2</v>
      </c>
      <c r="CM19" s="33">
        <f t="shared" si="41"/>
        <v>2.0017219113215669E-2</v>
      </c>
      <c r="CN19" s="33">
        <f t="shared" si="41"/>
        <v>1.3902154303300435E-2</v>
      </c>
      <c r="CO19" s="33">
        <f t="shared" ref="CO19:DT19" si="42">(CO18-CN18)/CO18</f>
        <v>1.5051740357478834E-2</v>
      </c>
      <c r="CP19" s="33">
        <f t="shared" si="42"/>
        <v>2.1579055021476785E-2</v>
      </c>
      <c r="CQ19" s="33">
        <f t="shared" si="42"/>
        <v>2.7548483341621084E-2</v>
      </c>
      <c r="CR19" s="33">
        <f t="shared" si="42"/>
        <v>2.5678294573643411E-2</v>
      </c>
      <c r="CS19" s="33">
        <f t="shared" si="42"/>
        <v>3.034858592502114E-2</v>
      </c>
      <c r="CT19" s="33">
        <f t="shared" si="42"/>
        <v>2.1243332720250137E-2</v>
      </c>
      <c r="CU19" s="33">
        <f t="shared" si="42"/>
        <v>2.4053132292227608E-2</v>
      </c>
      <c r="CV19" s="33">
        <f t="shared" si="42"/>
        <v>1.7026907807675341E-2</v>
      </c>
      <c r="CW19" s="33">
        <f t="shared" si="42"/>
        <v>1.3747498477334029E-2</v>
      </c>
      <c r="CX19" s="33">
        <f t="shared" si="42"/>
        <v>2.8322624281366251E-2</v>
      </c>
      <c r="CY19" s="33">
        <f t="shared" si="42"/>
        <v>2.5459339210678091E-2</v>
      </c>
      <c r="CZ19" s="33">
        <f t="shared" si="42"/>
        <v>2.6938186482802853E-2</v>
      </c>
      <c r="DA19" s="33">
        <f t="shared" si="42"/>
        <v>2.6915275393977218E-2</v>
      </c>
      <c r="DB19" s="33">
        <f t="shared" si="42"/>
        <v>1.950585175552666E-2</v>
      </c>
      <c r="DC19" s="33">
        <f t="shared" si="42"/>
        <v>1.1269096959612767E-2</v>
      </c>
      <c r="DD19" s="33">
        <f t="shared" si="42"/>
        <v>2.8365667254556144E-2</v>
      </c>
      <c r="DE19" s="33">
        <f t="shared" si="42"/>
        <v>1.9455252918287938E-2</v>
      </c>
      <c r="DF19" s="33">
        <f t="shared" si="42"/>
        <v>1.9984464373984889E-2</v>
      </c>
      <c r="DG19" s="33">
        <f t="shared" si="42"/>
        <v>1.7075032970083986E-2</v>
      </c>
      <c r="DH19" s="33">
        <f t="shared" si="42"/>
        <v>1.4703870879496648E-2</v>
      </c>
      <c r="DI19" s="33">
        <f t="shared" si="42"/>
        <v>1.3892635554356622E-2</v>
      </c>
      <c r="DJ19" s="33">
        <f t="shared" si="42"/>
        <v>1.9830777366472766E-2</v>
      </c>
      <c r="DK19" s="33">
        <f t="shared" si="42"/>
        <v>1.5360583181463161E-2</v>
      </c>
      <c r="DL19" s="33">
        <f t="shared" si="42"/>
        <v>1.8023776044995526E-2</v>
      </c>
      <c r="DM19" s="33">
        <f t="shared" si="42"/>
        <v>2.0349383257153592E-2</v>
      </c>
      <c r="DN19" s="33">
        <f t="shared" si="42"/>
        <v>1.7471547216241157E-2</v>
      </c>
      <c r="DO19" s="33">
        <f t="shared" si="42"/>
        <v>1.7052669770816955E-2</v>
      </c>
      <c r="DP19" s="33">
        <f t="shared" si="42"/>
        <v>1.3423219186254623E-2</v>
      </c>
      <c r="DQ19" s="33">
        <f t="shared" si="42"/>
        <v>9.6892354956871086E-3</v>
      </c>
      <c r="DR19" s="33">
        <f t="shared" si="42"/>
        <v>1.7358490566037735E-2</v>
      </c>
      <c r="DS19" s="33">
        <f t="shared" si="42"/>
        <v>1.723055856678268E-2</v>
      </c>
      <c r="DT19" s="33">
        <f t="shared" si="42"/>
        <v>1.3508189339787246E-2</v>
      </c>
      <c r="DU19" s="33">
        <f t="shared" ref="DU19:EZ19" si="43">(DU18-DT18)/DU18</f>
        <v>1.8723075223682759E-2</v>
      </c>
      <c r="DV19" s="33">
        <f t="shared" si="43"/>
        <v>1.3888132454659332E-2</v>
      </c>
      <c r="DW19" s="33">
        <f t="shared" si="43"/>
        <v>2.0851109215017066E-2</v>
      </c>
      <c r="DX19" s="33">
        <f t="shared" si="43"/>
        <v>1.1856457817357854E-2</v>
      </c>
      <c r="DY19" s="33">
        <f t="shared" si="43"/>
        <v>9.8095486564049039E-3</v>
      </c>
      <c r="DZ19" s="33">
        <f t="shared" si="43"/>
        <v>1.1246968993447867E-2</v>
      </c>
      <c r="EA19" s="33">
        <f t="shared" si="43"/>
        <v>1.3888888888888888E-2</v>
      </c>
      <c r="EB19" s="33">
        <f t="shared" si="43"/>
        <v>1.5033072760072159E-2</v>
      </c>
      <c r="EC19" s="33">
        <f t="shared" si="43"/>
        <v>1.5636560943126324E-2</v>
      </c>
      <c r="ED19" s="33">
        <f t="shared" si="43"/>
        <v>1.2373946509475325E-2</v>
      </c>
      <c r="EE19" s="33">
        <f t="shared" si="43"/>
        <v>9.4102885821831864E-3</v>
      </c>
      <c r="EF19" s="33">
        <f t="shared" si="43"/>
        <v>9.8905824454106738E-3</v>
      </c>
      <c r="EG19" s="33">
        <f t="shared" si="43"/>
        <v>1.5383891607075649E-2</v>
      </c>
      <c r="EH19" s="33">
        <f t="shared" si="43"/>
        <v>1.519644180874722E-2</v>
      </c>
      <c r="EI19" s="33">
        <f t="shared" si="43"/>
        <v>1.5597920277296361E-2</v>
      </c>
      <c r="EJ19" s="33" t="e">
        <f t="shared" si="43"/>
        <v>#DIV/0!</v>
      </c>
      <c r="EK19" s="33" t="e">
        <f t="shared" si="43"/>
        <v>#DIV/0!</v>
      </c>
      <c r="EL19" s="33" t="e">
        <f t="shared" si="43"/>
        <v>#DIV/0!</v>
      </c>
      <c r="EM19" s="33" t="e">
        <f t="shared" si="43"/>
        <v>#DIV/0!</v>
      </c>
      <c r="EN19" s="33" t="e">
        <f t="shared" si="43"/>
        <v>#DIV/0!</v>
      </c>
      <c r="EO19" s="33" t="e">
        <f t="shared" si="43"/>
        <v>#DIV/0!</v>
      </c>
      <c r="EP19" s="33" t="e">
        <f t="shared" si="43"/>
        <v>#DIV/0!</v>
      </c>
      <c r="EQ19" s="33" t="e">
        <f t="shared" si="43"/>
        <v>#DIV/0!</v>
      </c>
      <c r="ER19" s="33" t="e">
        <f t="shared" si="43"/>
        <v>#DIV/0!</v>
      </c>
      <c r="ES19" s="33" t="e">
        <f t="shared" si="43"/>
        <v>#DIV/0!</v>
      </c>
      <c r="ET19" s="33" t="e">
        <f t="shared" si="43"/>
        <v>#DIV/0!</v>
      </c>
      <c r="EU19" s="33" t="e">
        <f t="shared" si="43"/>
        <v>#DIV/0!</v>
      </c>
      <c r="EV19" s="33" t="e">
        <f t="shared" si="43"/>
        <v>#DIV/0!</v>
      </c>
      <c r="EW19" s="33" t="e">
        <f t="shared" si="43"/>
        <v>#DIV/0!</v>
      </c>
      <c r="EX19" s="33" t="e">
        <f t="shared" si="43"/>
        <v>#DIV/0!</v>
      </c>
      <c r="EY19" s="33" t="e">
        <f t="shared" si="43"/>
        <v>#DIV/0!</v>
      </c>
      <c r="EZ19" s="33" t="e">
        <f t="shared" si="43"/>
        <v>#DIV/0!</v>
      </c>
      <c r="FA19" s="33" t="e">
        <f t="shared" ref="FA19:GF19" si="44">(FA18-EZ18)/FA18</f>
        <v>#DIV/0!</v>
      </c>
      <c r="FB19" s="33" t="e">
        <f t="shared" si="44"/>
        <v>#DIV/0!</v>
      </c>
      <c r="FC19" s="33" t="e">
        <f t="shared" si="44"/>
        <v>#DIV/0!</v>
      </c>
      <c r="FD19" s="33" t="e">
        <f t="shared" si="44"/>
        <v>#DIV/0!</v>
      </c>
      <c r="FE19" s="33" t="e">
        <f t="shared" si="44"/>
        <v>#DIV/0!</v>
      </c>
      <c r="FF19" s="33" t="e">
        <f t="shared" si="44"/>
        <v>#DIV/0!</v>
      </c>
      <c r="FG19" s="33" t="e">
        <f t="shared" si="44"/>
        <v>#DIV/0!</v>
      </c>
      <c r="FH19" s="33" t="e">
        <f t="shared" si="44"/>
        <v>#DIV/0!</v>
      </c>
      <c r="FI19" s="33" t="e">
        <f t="shared" si="44"/>
        <v>#DIV/0!</v>
      </c>
      <c r="FJ19" s="33" t="e">
        <f t="shared" si="44"/>
        <v>#DIV/0!</v>
      </c>
      <c r="FK19" s="33" t="e">
        <f t="shared" si="44"/>
        <v>#DIV/0!</v>
      </c>
      <c r="FL19" s="33" t="e">
        <f t="shared" si="44"/>
        <v>#DIV/0!</v>
      </c>
      <c r="FM19" s="33" t="e">
        <f t="shared" si="44"/>
        <v>#DIV/0!</v>
      </c>
      <c r="FN19" s="33" t="e">
        <f t="shared" si="44"/>
        <v>#DIV/0!</v>
      </c>
      <c r="FO19" s="33" t="e">
        <f t="shared" si="44"/>
        <v>#DIV/0!</v>
      </c>
      <c r="FP19" s="33" t="e">
        <f t="shared" si="44"/>
        <v>#DIV/0!</v>
      </c>
      <c r="FQ19" s="33" t="e">
        <f t="shared" si="44"/>
        <v>#DIV/0!</v>
      </c>
      <c r="FR19" s="33" t="e">
        <f t="shared" si="44"/>
        <v>#DIV/0!</v>
      </c>
      <c r="FS19" s="33" t="e">
        <f t="shared" si="44"/>
        <v>#DIV/0!</v>
      </c>
      <c r="FT19" s="33" t="e">
        <f t="shared" si="44"/>
        <v>#DIV/0!</v>
      </c>
      <c r="FU19" s="33" t="e">
        <f t="shared" si="44"/>
        <v>#DIV/0!</v>
      </c>
      <c r="FV19" s="33" t="e">
        <f t="shared" si="44"/>
        <v>#DIV/0!</v>
      </c>
      <c r="FW19" s="33" t="e">
        <f t="shared" si="44"/>
        <v>#DIV/0!</v>
      </c>
      <c r="FX19" s="33" t="e">
        <f t="shared" si="44"/>
        <v>#DIV/0!</v>
      </c>
      <c r="FY19" s="33" t="e">
        <f t="shared" si="44"/>
        <v>#DIV/0!</v>
      </c>
      <c r="FZ19" s="33" t="e">
        <f t="shared" si="44"/>
        <v>#DIV/0!</v>
      </c>
      <c r="GA19" s="33" t="e">
        <f t="shared" si="44"/>
        <v>#DIV/0!</v>
      </c>
      <c r="GB19" s="33" t="e">
        <f t="shared" si="44"/>
        <v>#DIV/0!</v>
      </c>
      <c r="GC19" s="33" t="e">
        <f t="shared" si="44"/>
        <v>#DIV/0!</v>
      </c>
      <c r="GD19" s="33" t="e">
        <f t="shared" si="44"/>
        <v>#DIV/0!</v>
      </c>
      <c r="GE19" s="33" t="e">
        <f t="shared" si="44"/>
        <v>#DIV/0!</v>
      </c>
      <c r="GF19" s="33" t="e">
        <f t="shared" si="44"/>
        <v>#DIV/0!</v>
      </c>
      <c r="GG19" s="33" t="e">
        <f t="shared" ref="GG19:HL19" si="45">(GG18-GF18)/GG18</f>
        <v>#DIV/0!</v>
      </c>
    </row>
    <row r="20" spans="2:189" ht="16" thickBot="1">
      <c r="B20" s="81"/>
      <c r="C20" s="34" t="s">
        <v>68</v>
      </c>
      <c r="D20" s="51">
        <v>0</v>
      </c>
      <c r="E20" s="51">
        <f>E18-D18</f>
        <v>0</v>
      </c>
      <c r="F20" s="51">
        <f t="shared" ref="F20:BQ20" si="46">F18-E18</f>
        <v>0</v>
      </c>
      <c r="G20" s="51">
        <f t="shared" si="46"/>
        <v>0</v>
      </c>
      <c r="H20" s="51">
        <f t="shared" si="46"/>
        <v>0</v>
      </c>
      <c r="I20" s="51">
        <f t="shared" si="46"/>
        <v>0</v>
      </c>
      <c r="J20" s="51">
        <f t="shared" si="46"/>
        <v>1</v>
      </c>
      <c r="K20" s="51">
        <f t="shared" si="46"/>
        <v>1</v>
      </c>
      <c r="L20" s="51">
        <f t="shared" si="46"/>
        <v>1</v>
      </c>
      <c r="M20" s="51">
        <f t="shared" si="46"/>
        <v>1</v>
      </c>
      <c r="N20" s="51">
        <f t="shared" si="46"/>
        <v>1</v>
      </c>
      <c r="O20" s="51">
        <f t="shared" si="46"/>
        <v>1</v>
      </c>
      <c r="P20" s="51">
        <f t="shared" si="46"/>
        <v>3</v>
      </c>
      <c r="Q20" s="51">
        <f t="shared" si="46"/>
        <v>1</v>
      </c>
      <c r="R20" s="51">
        <f t="shared" si="46"/>
        <v>7</v>
      </c>
      <c r="S20" s="51">
        <f t="shared" si="46"/>
        <v>6</v>
      </c>
      <c r="T20" s="51">
        <f t="shared" si="46"/>
        <v>23</v>
      </c>
      <c r="U20" s="51">
        <f t="shared" si="46"/>
        <v>27</v>
      </c>
      <c r="V20" s="51">
        <f t="shared" si="46"/>
        <v>43</v>
      </c>
      <c r="W20" s="51">
        <f t="shared" si="46"/>
        <v>26</v>
      </c>
      <c r="X20" s="51">
        <f t="shared" si="46"/>
        <v>38</v>
      </c>
      <c r="Y20" s="51">
        <f t="shared" si="46"/>
        <v>63</v>
      </c>
      <c r="Z20" s="51">
        <f t="shared" si="46"/>
        <v>35</v>
      </c>
      <c r="AA20" s="51">
        <f t="shared" si="46"/>
        <v>83</v>
      </c>
      <c r="AB20" s="51">
        <f t="shared" si="46"/>
        <v>87</v>
      </c>
      <c r="AC20" s="51">
        <f t="shared" si="46"/>
        <v>86</v>
      </c>
      <c r="AD20" s="51">
        <f t="shared" si="46"/>
        <v>203</v>
      </c>
      <c r="AE20" s="51">
        <f t="shared" si="46"/>
        <v>115</v>
      </c>
      <c r="AF20" s="51">
        <f t="shared" si="46"/>
        <v>140</v>
      </c>
      <c r="AG20" s="51">
        <f t="shared" si="46"/>
        <v>90</v>
      </c>
      <c r="AH20" s="51">
        <f t="shared" si="46"/>
        <v>28</v>
      </c>
      <c r="AI20" s="51">
        <f t="shared" si="46"/>
        <v>177</v>
      </c>
      <c r="AJ20" s="51">
        <f t="shared" si="46"/>
        <v>191</v>
      </c>
      <c r="AK20" s="51">
        <f t="shared" si="46"/>
        <v>99</v>
      </c>
      <c r="AL20" s="51">
        <f t="shared" si="46"/>
        <v>222</v>
      </c>
      <c r="AM20" s="51">
        <f t="shared" si="46"/>
        <v>199</v>
      </c>
      <c r="AN20" s="51">
        <f t="shared" si="46"/>
        <v>209</v>
      </c>
      <c r="AO20" s="51">
        <f t="shared" si="46"/>
        <v>140</v>
      </c>
      <c r="AP20" s="51">
        <f t="shared" si="46"/>
        <v>166</v>
      </c>
      <c r="AQ20" s="51">
        <f t="shared" si="46"/>
        <v>391</v>
      </c>
      <c r="AR20" s="51">
        <f t="shared" si="46"/>
        <v>166</v>
      </c>
      <c r="AS20" s="51">
        <f t="shared" si="46"/>
        <v>115</v>
      </c>
      <c r="AT20" s="51">
        <f t="shared" si="46"/>
        <v>239</v>
      </c>
      <c r="AU20" s="51">
        <f t="shared" si="46"/>
        <v>27</v>
      </c>
      <c r="AV20" s="51">
        <f t="shared" si="46"/>
        <v>370</v>
      </c>
      <c r="AW20" s="51">
        <f t="shared" si="46"/>
        <v>13</v>
      </c>
      <c r="AX20" s="51">
        <f t="shared" si="46"/>
        <v>7</v>
      </c>
      <c r="AY20" s="51">
        <f t="shared" si="46"/>
        <v>55</v>
      </c>
      <c r="AZ20" s="51">
        <f t="shared" si="46"/>
        <v>98</v>
      </c>
      <c r="BA20" s="51">
        <f t="shared" si="46"/>
        <v>108</v>
      </c>
      <c r="BB20" s="51">
        <f t="shared" si="46"/>
        <v>135</v>
      </c>
      <c r="BC20" s="51">
        <f t="shared" si="46"/>
        <v>65</v>
      </c>
      <c r="BD20" s="51">
        <f t="shared" si="46"/>
        <v>136</v>
      </c>
      <c r="BE20" s="51">
        <f t="shared" si="46"/>
        <v>62</v>
      </c>
      <c r="BF20" s="51">
        <f t="shared" si="46"/>
        <v>209</v>
      </c>
      <c r="BG20" s="51">
        <f t="shared" si="46"/>
        <v>187</v>
      </c>
      <c r="BH20" s="51">
        <f t="shared" si="46"/>
        <v>197</v>
      </c>
      <c r="BI20" s="51">
        <f t="shared" si="46"/>
        <v>101</v>
      </c>
      <c r="BJ20" s="51">
        <f t="shared" si="46"/>
        <v>83</v>
      </c>
      <c r="BK20" s="51">
        <f t="shared" si="46"/>
        <v>158</v>
      </c>
      <c r="BL20" s="51">
        <f t="shared" si="46"/>
        <v>96</v>
      </c>
      <c r="BM20" s="51">
        <f t="shared" si="46"/>
        <v>25</v>
      </c>
      <c r="BN20" s="51">
        <f t="shared" si="46"/>
        <v>37</v>
      </c>
      <c r="BO20" s="51">
        <f t="shared" si="46"/>
        <v>102</v>
      </c>
      <c r="BP20" s="51">
        <f t="shared" si="46"/>
        <v>120</v>
      </c>
      <c r="BQ20" s="51">
        <f t="shared" si="46"/>
        <v>124</v>
      </c>
      <c r="BR20" s="51">
        <f t="shared" ref="BR20:CM20" si="47">BR18-BQ18</f>
        <v>108</v>
      </c>
      <c r="BS20" s="51">
        <f t="shared" si="47"/>
        <v>0</v>
      </c>
      <c r="BT20" s="51">
        <f t="shared" si="47"/>
        <v>89</v>
      </c>
      <c r="BU20" s="51">
        <f t="shared" si="47"/>
        <v>105</v>
      </c>
      <c r="BV20" s="51">
        <f t="shared" si="47"/>
        <v>400</v>
      </c>
      <c r="BW20" s="51">
        <f t="shared" si="47"/>
        <v>294</v>
      </c>
      <c r="BX20" s="51">
        <f t="shared" si="47"/>
        <v>158</v>
      </c>
      <c r="BY20" s="51">
        <f t="shared" si="47"/>
        <v>73</v>
      </c>
      <c r="BZ20" s="51">
        <f t="shared" si="47"/>
        <v>76</v>
      </c>
      <c r="CA20" s="51">
        <f t="shared" si="47"/>
        <v>74</v>
      </c>
      <c r="CB20" s="51">
        <f t="shared" si="47"/>
        <v>178</v>
      </c>
      <c r="CC20" s="51">
        <f t="shared" si="47"/>
        <v>153</v>
      </c>
      <c r="CD20" s="51">
        <f t="shared" si="47"/>
        <v>120</v>
      </c>
      <c r="CE20" s="51">
        <f t="shared" si="47"/>
        <v>184</v>
      </c>
      <c r="CF20" s="51">
        <f t="shared" si="47"/>
        <v>146</v>
      </c>
      <c r="CG20" s="51">
        <f t="shared" si="47"/>
        <v>138</v>
      </c>
      <c r="CH20" s="51">
        <f t="shared" si="47"/>
        <v>126</v>
      </c>
      <c r="CI20" s="51">
        <f t="shared" si="47"/>
        <v>129</v>
      </c>
      <c r="CJ20" s="51">
        <f t="shared" si="47"/>
        <v>198</v>
      </c>
      <c r="CK20" s="51">
        <f t="shared" si="47"/>
        <v>190</v>
      </c>
      <c r="CL20" s="51">
        <f t="shared" si="47"/>
        <v>228</v>
      </c>
      <c r="CM20" s="51">
        <f t="shared" si="47"/>
        <v>186</v>
      </c>
      <c r="CN20" s="51">
        <f t="shared" ref="CN20:EI20" si="48">CN18-CM18</f>
        <v>131</v>
      </c>
      <c r="CO20" s="51">
        <f t="shared" si="48"/>
        <v>144</v>
      </c>
      <c r="CP20" s="51">
        <f t="shared" si="48"/>
        <v>211</v>
      </c>
      <c r="CQ20" s="51">
        <f t="shared" si="48"/>
        <v>277</v>
      </c>
      <c r="CR20" s="51">
        <f t="shared" si="48"/>
        <v>265</v>
      </c>
      <c r="CS20" s="51">
        <f t="shared" si="48"/>
        <v>323</v>
      </c>
      <c r="CT20" s="51">
        <f t="shared" si="48"/>
        <v>231</v>
      </c>
      <c r="CU20" s="51">
        <f t="shared" si="48"/>
        <v>268</v>
      </c>
      <c r="CV20" s="51">
        <f t="shared" si="48"/>
        <v>193</v>
      </c>
      <c r="CW20" s="51">
        <f t="shared" si="48"/>
        <v>158</v>
      </c>
      <c r="CX20" s="51">
        <f t="shared" si="48"/>
        <v>335</v>
      </c>
      <c r="CY20" s="51">
        <f t="shared" si="48"/>
        <v>309</v>
      </c>
      <c r="CZ20" s="51">
        <f t="shared" si="48"/>
        <v>336</v>
      </c>
      <c r="DA20" s="51">
        <f t="shared" si="48"/>
        <v>345</v>
      </c>
      <c r="DB20" s="51">
        <f t="shared" si="48"/>
        <v>255</v>
      </c>
      <c r="DC20" s="51">
        <f t="shared" si="48"/>
        <v>149</v>
      </c>
      <c r="DD20" s="51">
        <f t="shared" si="48"/>
        <v>386</v>
      </c>
      <c r="DE20" s="51">
        <f t="shared" si="48"/>
        <v>270</v>
      </c>
      <c r="DF20" s="51">
        <f t="shared" si="48"/>
        <v>283</v>
      </c>
      <c r="DG20" s="51">
        <f t="shared" si="48"/>
        <v>246</v>
      </c>
      <c r="DH20" s="51">
        <f t="shared" si="48"/>
        <v>215</v>
      </c>
      <c r="DI20" s="51">
        <f t="shared" si="48"/>
        <v>206</v>
      </c>
      <c r="DJ20" s="51">
        <f t="shared" si="48"/>
        <v>300</v>
      </c>
      <c r="DK20" s="51">
        <f t="shared" si="48"/>
        <v>236</v>
      </c>
      <c r="DL20" s="51">
        <f t="shared" si="48"/>
        <v>282</v>
      </c>
      <c r="DM20" s="51">
        <f t="shared" si="48"/>
        <v>325</v>
      </c>
      <c r="DN20" s="51">
        <f t="shared" si="48"/>
        <v>284</v>
      </c>
      <c r="DO20" s="51">
        <f t="shared" si="48"/>
        <v>282</v>
      </c>
      <c r="DP20" s="51">
        <f t="shared" si="48"/>
        <v>225</v>
      </c>
      <c r="DQ20" s="51">
        <f t="shared" si="48"/>
        <v>164</v>
      </c>
      <c r="DR20" s="51">
        <f t="shared" si="48"/>
        <v>299</v>
      </c>
      <c r="DS20" s="51">
        <f t="shared" si="48"/>
        <v>302</v>
      </c>
      <c r="DT20" s="51">
        <f t="shared" si="48"/>
        <v>240</v>
      </c>
      <c r="DU20" s="51">
        <f t="shared" si="48"/>
        <v>339</v>
      </c>
      <c r="DV20" s="51">
        <f t="shared" si="48"/>
        <v>255</v>
      </c>
      <c r="DW20" s="51">
        <f t="shared" si="48"/>
        <v>391</v>
      </c>
      <c r="DX20" s="51">
        <f t="shared" si="48"/>
        <v>225</v>
      </c>
      <c r="DY20" s="51">
        <f t="shared" si="48"/>
        <v>188</v>
      </c>
      <c r="DZ20" s="51">
        <f t="shared" si="48"/>
        <v>218</v>
      </c>
      <c r="EA20" s="51">
        <f t="shared" si="48"/>
        <v>273</v>
      </c>
      <c r="EB20" s="51">
        <f t="shared" si="48"/>
        <v>300</v>
      </c>
      <c r="EC20" s="51">
        <f t="shared" si="48"/>
        <v>317</v>
      </c>
      <c r="ED20" s="51">
        <f t="shared" si="48"/>
        <v>254</v>
      </c>
      <c r="EE20" s="51">
        <f t="shared" si="48"/>
        <v>195</v>
      </c>
      <c r="EF20" s="51">
        <f t="shared" si="48"/>
        <v>207</v>
      </c>
      <c r="EG20" s="51">
        <f t="shared" si="48"/>
        <v>327</v>
      </c>
      <c r="EH20" s="51">
        <f t="shared" si="48"/>
        <v>328</v>
      </c>
      <c r="EI20" s="51">
        <f t="shared" si="48"/>
        <v>342</v>
      </c>
      <c r="EJ20" s="51">
        <f t="shared" ref="EJ20:GG20" si="49">EJ18-EI18</f>
        <v>-21926</v>
      </c>
      <c r="EK20" s="51">
        <f t="shared" si="49"/>
        <v>0</v>
      </c>
      <c r="EL20" s="51">
        <f t="shared" si="49"/>
        <v>0</v>
      </c>
      <c r="EM20" s="51">
        <f t="shared" si="49"/>
        <v>0</v>
      </c>
      <c r="EN20" s="51">
        <f t="shared" si="49"/>
        <v>0</v>
      </c>
      <c r="EO20" s="51">
        <f t="shared" si="49"/>
        <v>0</v>
      </c>
      <c r="EP20" s="51">
        <f t="shared" si="49"/>
        <v>0</v>
      </c>
      <c r="EQ20" s="51">
        <f t="shared" si="49"/>
        <v>0</v>
      </c>
      <c r="ER20" s="51">
        <f t="shared" si="49"/>
        <v>0</v>
      </c>
      <c r="ES20" s="51">
        <f t="shared" si="49"/>
        <v>0</v>
      </c>
      <c r="ET20" s="51">
        <f t="shared" si="49"/>
        <v>0</v>
      </c>
      <c r="EU20" s="51">
        <f t="shared" si="49"/>
        <v>0</v>
      </c>
      <c r="EV20" s="51">
        <f t="shared" si="49"/>
        <v>0</v>
      </c>
      <c r="EW20" s="51">
        <f t="shared" si="49"/>
        <v>0</v>
      </c>
      <c r="EX20" s="51">
        <f t="shared" si="49"/>
        <v>0</v>
      </c>
      <c r="EY20" s="51">
        <f t="shared" si="49"/>
        <v>0</v>
      </c>
      <c r="EZ20" s="51">
        <f t="shared" si="49"/>
        <v>0</v>
      </c>
      <c r="FA20" s="51">
        <f t="shared" si="49"/>
        <v>0</v>
      </c>
      <c r="FB20" s="51">
        <f t="shared" si="49"/>
        <v>0</v>
      </c>
      <c r="FC20" s="51">
        <f t="shared" si="49"/>
        <v>0</v>
      </c>
      <c r="FD20" s="51">
        <f t="shared" si="49"/>
        <v>0</v>
      </c>
      <c r="FE20" s="51">
        <f t="shared" si="49"/>
        <v>0</v>
      </c>
      <c r="FF20" s="51">
        <f t="shared" si="49"/>
        <v>0</v>
      </c>
      <c r="FG20" s="51">
        <f t="shared" si="49"/>
        <v>0</v>
      </c>
      <c r="FH20" s="51">
        <f t="shared" si="49"/>
        <v>0</v>
      </c>
      <c r="FI20" s="51">
        <f t="shared" si="49"/>
        <v>0</v>
      </c>
      <c r="FJ20" s="51">
        <f t="shared" si="49"/>
        <v>0</v>
      </c>
      <c r="FK20" s="51">
        <f t="shared" si="49"/>
        <v>0</v>
      </c>
      <c r="FL20" s="51">
        <f t="shared" si="49"/>
        <v>0</v>
      </c>
      <c r="FM20" s="51">
        <f t="shared" si="49"/>
        <v>0</v>
      </c>
      <c r="FN20" s="51">
        <f t="shared" si="49"/>
        <v>0</v>
      </c>
      <c r="FO20" s="51">
        <f t="shared" si="49"/>
        <v>0</v>
      </c>
      <c r="FP20" s="51">
        <f t="shared" si="49"/>
        <v>0</v>
      </c>
      <c r="FQ20" s="51">
        <f t="shared" si="49"/>
        <v>0</v>
      </c>
      <c r="FR20" s="51">
        <f t="shared" si="49"/>
        <v>0</v>
      </c>
      <c r="FS20" s="51">
        <f t="shared" si="49"/>
        <v>0</v>
      </c>
      <c r="FT20" s="51">
        <f t="shared" si="49"/>
        <v>0</v>
      </c>
      <c r="FU20" s="51">
        <f t="shared" si="49"/>
        <v>0</v>
      </c>
      <c r="FV20" s="51">
        <f t="shared" si="49"/>
        <v>0</v>
      </c>
      <c r="FW20" s="51">
        <f t="shared" si="49"/>
        <v>0</v>
      </c>
      <c r="FX20" s="51">
        <f t="shared" si="49"/>
        <v>0</v>
      </c>
      <c r="FY20" s="51">
        <f t="shared" si="49"/>
        <v>0</v>
      </c>
      <c r="FZ20" s="51">
        <f t="shared" si="49"/>
        <v>0</v>
      </c>
      <c r="GA20" s="51">
        <f t="shared" si="49"/>
        <v>0</v>
      </c>
      <c r="GB20" s="51">
        <f t="shared" si="49"/>
        <v>0</v>
      </c>
      <c r="GC20" s="51">
        <f t="shared" si="49"/>
        <v>0</v>
      </c>
      <c r="GD20" s="51">
        <f t="shared" si="49"/>
        <v>0</v>
      </c>
      <c r="GE20" s="51">
        <f t="shared" si="49"/>
        <v>0</v>
      </c>
      <c r="GF20" s="51">
        <f t="shared" si="49"/>
        <v>0</v>
      </c>
      <c r="GG20" s="51">
        <f t="shared" si="49"/>
        <v>0</v>
      </c>
    </row>
    <row r="21" spans="2:189">
      <c r="B21" s="81"/>
      <c r="C21" s="64" t="s">
        <v>76</v>
      </c>
      <c r="D21" s="63">
        <v>0</v>
      </c>
      <c r="E21" s="63">
        <v>0</v>
      </c>
      <c r="F21" s="63">
        <v>0</v>
      </c>
      <c r="G21" s="63">
        <v>0</v>
      </c>
      <c r="H21" s="63">
        <v>0</v>
      </c>
      <c r="I21" s="63"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63">
        <v>0</v>
      </c>
      <c r="Q21" s="63">
        <v>0</v>
      </c>
      <c r="R21" s="63">
        <v>0</v>
      </c>
      <c r="S21" s="63">
        <v>0</v>
      </c>
      <c r="T21" s="63">
        <v>0</v>
      </c>
      <c r="U21" s="63">
        <v>0</v>
      </c>
      <c r="V21" s="63">
        <v>0</v>
      </c>
      <c r="W21" s="63">
        <v>0</v>
      </c>
      <c r="X21" s="63">
        <v>1</v>
      </c>
      <c r="Y21" s="63">
        <v>1</v>
      </c>
      <c r="Z21" s="63">
        <v>2</v>
      </c>
      <c r="AA21" s="63">
        <v>2</v>
      </c>
      <c r="AB21" s="63">
        <v>3</v>
      </c>
      <c r="AC21" s="63">
        <v>4</v>
      </c>
      <c r="AD21" s="63">
        <v>8</v>
      </c>
      <c r="AE21" s="63">
        <v>12</v>
      </c>
      <c r="AF21" s="63">
        <v>12</v>
      </c>
      <c r="AG21" s="63">
        <v>18</v>
      </c>
      <c r="AH21" s="63">
        <v>24</v>
      </c>
      <c r="AI21" s="63">
        <v>27</v>
      </c>
      <c r="AJ21" s="63">
        <v>28</v>
      </c>
      <c r="AK21" s="63">
        <v>30</v>
      </c>
      <c r="AL21" s="63">
        <v>35</v>
      </c>
      <c r="AM21" s="63">
        <v>38</v>
      </c>
      <c r="AN21" s="63">
        <v>44</v>
      </c>
      <c r="AO21" s="63">
        <v>51</v>
      </c>
      <c r="AP21" s="63">
        <v>54</v>
      </c>
      <c r="AQ21" s="63">
        <v>58</v>
      </c>
      <c r="AR21" s="63">
        <v>60</v>
      </c>
      <c r="AS21" s="63">
        <v>64</v>
      </c>
      <c r="AT21" s="63">
        <v>68</v>
      </c>
      <c r="AU21" s="63">
        <v>72</v>
      </c>
      <c r="AV21" s="63">
        <v>78</v>
      </c>
      <c r="AW21" s="63">
        <v>87</v>
      </c>
      <c r="AX21" s="63">
        <v>91</v>
      </c>
      <c r="AY21" s="63">
        <v>96</v>
      </c>
      <c r="AZ21" s="63">
        <v>102</v>
      </c>
      <c r="BA21" s="63">
        <v>111</v>
      </c>
      <c r="BB21" s="63">
        <v>115</v>
      </c>
      <c r="BC21" s="63">
        <v>119</v>
      </c>
      <c r="BD21" s="63">
        <v>124</v>
      </c>
      <c r="BE21" s="63">
        <v>126</v>
      </c>
      <c r="BF21" s="63">
        <v>130</v>
      </c>
      <c r="BG21" s="63">
        <v>133</v>
      </c>
      <c r="BH21" s="63">
        <v>138</v>
      </c>
      <c r="BI21" s="63">
        <v>146</v>
      </c>
      <c r="BJ21" s="63">
        <v>160</v>
      </c>
      <c r="BK21" s="63">
        <v>170</v>
      </c>
      <c r="BL21" s="63">
        <v>175</v>
      </c>
      <c r="BM21" s="63">
        <v>179</v>
      </c>
      <c r="BN21" s="63">
        <v>185</v>
      </c>
      <c r="BO21" s="63">
        <v>195</v>
      </c>
      <c r="BP21" s="63">
        <v>199</v>
      </c>
      <c r="BQ21" s="63">
        <v>202</v>
      </c>
      <c r="BR21" s="63">
        <v>205</v>
      </c>
      <c r="BS21" s="63">
        <v>210</v>
      </c>
      <c r="BT21" s="63">
        <v>218</v>
      </c>
      <c r="BU21" s="63">
        <v>223</v>
      </c>
      <c r="BV21" s="63">
        <v>226</v>
      </c>
      <c r="BW21" s="63">
        <v>230</v>
      </c>
      <c r="BX21" s="63">
        <v>233</v>
      </c>
      <c r="BY21" s="63">
        <v>238</v>
      </c>
      <c r="BZ21" s="63">
        <v>243</v>
      </c>
      <c r="CA21" s="63">
        <v>248</v>
      </c>
      <c r="CB21" s="63">
        <v>254</v>
      </c>
      <c r="CC21" s="63">
        <v>257</v>
      </c>
      <c r="CD21" s="63">
        <v>259</v>
      </c>
      <c r="CE21" s="63">
        <v>262</v>
      </c>
      <c r="CF21" s="63">
        <v>267</v>
      </c>
      <c r="CG21" s="63">
        <v>273</v>
      </c>
      <c r="CH21" s="63">
        <v>279</v>
      </c>
      <c r="CI21" s="63">
        <v>282</v>
      </c>
      <c r="CJ21" s="63">
        <v>289</v>
      </c>
      <c r="CK21" s="63">
        <v>297</v>
      </c>
      <c r="CL21" s="63">
        <v>300</v>
      </c>
      <c r="CM21" s="63">
        <v>309</v>
      </c>
      <c r="CN21" s="63">
        <v>316</v>
      </c>
      <c r="CO21" s="63">
        <v>322</v>
      </c>
      <c r="CP21" s="63">
        <v>325</v>
      </c>
      <c r="CQ21" s="63">
        <v>335</v>
      </c>
      <c r="CR21" s="63">
        <v>340</v>
      </c>
      <c r="CS21" s="63">
        <v>346</v>
      </c>
      <c r="CT21" s="63">
        <v>354</v>
      </c>
      <c r="CU21" s="63">
        <v>357</v>
      </c>
      <c r="CV21" s="63">
        <v>363</v>
      </c>
      <c r="CW21" s="63">
        <v>370</v>
      </c>
      <c r="CX21" s="63">
        <v>380</v>
      </c>
      <c r="CY21" s="63">
        <v>383</v>
      </c>
      <c r="CZ21" s="63">
        <v>387</v>
      </c>
      <c r="DA21" s="63">
        <v>395</v>
      </c>
      <c r="DB21" s="63">
        <v>398</v>
      </c>
      <c r="DC21" s="63">
        <v>403</v>
      </c>
      <c r="DD21" s="63">
        <v>408</v>
      </c>
      <c r="DE21" s="63">
        <v>412</v>
      </c>
      <c r="DF21" s="63">
        <v>417</v>
      </c>
      <c r="DG21" s="63">
        <v>417</v>
      </c>
      <c r="DH21" s="63">
        <v>422</v>
      </c>
      <c r="DI21" s="63">
        <v>427</v>
      </c>
      <c r="DJ21" s="63">
        <v>429</v>
      </c>
      <c r="DK21" s="63">
        <v>431</v>
      </c>
      <c r="DL21" s="63">
        <v>432</v>
      </c>
      <c r="DM21" s="63">
        <v>433</v>
      </c>
      <c r="DN21" s="63">
        <v>435</v>
      </c>
      <c r="DO21" s="63">
        <v>435</v>
      </c>
      <c r="DP21" s="63">
        <v>436</v>
      </c>
      <c r="DQ21" s="63">
        <v>440</v>
      </c>
      <c r="DR21" s="63">
        <v>446</v>
      </c>
      <c r="DS21" s="63">
        <v>449</v>
      </c>
      <c r="DT21" s="63">
        <v>453</v>
      </c>
      <c r="DU21" s="63">
        <v>457</v>
      </c>
      <c r="DV21" s="63">
        <v>463</v>
      </c>
      <c r="DW21" s="63">
        <v>465</v>
      </c>
      <c r="DX21" s="63">
        <v>468</v>
      </c>
      <c r="DY21" s="63">
        <v>473</v>
      </c>
      <c r="DZ21" s="63">
        <v>475</v>
      </c>
      <c r="EA21" s="63">
        <v>480</v>
      </c>
      <c r="EB21" s="63">
        <v>491</v>
      </c>
      <c r="EC21" s="63">
        <v>498</v>
      </c>
      <c r="ED21" s="63">
        <v>504</v>
      </c>
      <c r="EE21" s="63">
        <v>507</v>
      </c>
      <c r="EF21" s="63">
        <v>513</v>
      </c>
      <c r="EG21" s="63">
        <v>514</v>
      </c>
      <c r="EH21" s="63">
        <v>527</v>
      </c>
      <c r="EI21" s="63">
        <v>527</v>
      </c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</row>
    <row r="22" spans="2:189">
      <c r="B22" s="81"/>
      <c r="C22" s="55" t="s">
        <v>69</v>
      </c>
      <c r="D22" s="55">
        <v>0</v>
      </c>
      <c r="E22" s="55" t="e">
        <f>(E21-D21)/E21</f>
        <v>#DIV/0!</v>
      </c>
      <c r="F22" s="55" t="e">
        <f>(F21-E21)/F21</f>
        <v>#DIV/0!</v>
      </c>
      <c r="G22" s="55" t="e">
        <f t="shared" ref="G22:BR22" si="50">(G21-F21)/G21</f>
        <v>#DIV/0!</v>
      </c>
      <c r="H22" s="55" t="e">
        <f t="shared" si="50"/>
        <v>#DIV/0!</v>
      </c>
      <c r="I22" s="55" t="e">
        <f t="shared" si="50"/>
        <v>#DIV/0!</v>
      </c>
      <c r="J22" s="55" t="e">
        <f t="shared" si="50"/>
        <v>#DIV/0!</v>
      </c>
      <c r="K22" s="55" t="e">
        <f t="shared" si="50"/>
        <v>#DIV/0!</v>
      </c>
      <c r="L22" s="55" t="e">
        <f t="shared" si="50"/>
        <v>#DIV/0!</v>
      </c>
      <c r="M22" s="55" t="e">
        <f t="shared" si="50"/>
        <v>#DIV/0!</v>
      </c>
      <c r="N22" s="55" t="e">
        <f t="shared" si="50"/>
        <v>#DIV/0!</v>
      </c>
      <c r="O22" s="55" t="e">
        <f t="shared" si="50"/>
        <v>#DIV/0!</v>
      </c>
      <c r="P22" s="55" t="e">
        <f t="shared" si="50"/>
        <v>#DIV/0!</v>
      </c>
      <c r="Q22" s="55" t="e">
        <f t="shared" si="50"/>
        <v>#DIV/0!</v>
      </c>
      <c r="R22" s="55" t="e">
        <f t="shared" si="50"/>
        <v>#DIV/0!</v>
      </c>
      <c r="S22" s="55" t="e">
        <f t="shared" si="50"/>
        <v>#DIV/0!</v>
      </c>
      <c r="T22" s="55" t="e">
        <f t="shared" si="50"/>
        <v>#DIV/0!</v>
      </c>
      <c r="U22" s="55" t="e">
        <f t="shared" si="50"/>
        <v>#DIV/0!</v>
      </c>
      <c r="V22" s="55" t="e">
        <f t="shared" si="50"/>
        <v>#DIV/0!</v>
      </c>
      <c r="W22" s="55" t="e">
        <f t="shared" si="50"/>
        <v>#DIV/0!</v>
      </c>
      <c r="X22" s="55">
        <f t="shared" si="50"/>
        <v>1</v>
      </c>
      <c r="Y22" s="55">
        <f t="shared" si="50"/>
        <v>0</v>
      </c>
      <c r="Z22" s="55">
        <f t="shared" si="50"/>
        <v>0.5</v>
      </c>
      <c r="AA22" s="55">
        <f t="shared" si="50"/>
        <v>0</v>
      </c>
      <c r="AB22" s="55">
        <f t="shared" si="50"/>
        <v>0.33333333333333331</v>
      </c>
      <c r="AC22" s="55">
        <f t="shared" si="50"/>
        <v>0.25</v>
      </c>
      <c r="AD22" s="55">
        <f t="shared" si="50"/>
        <v>0.5</v>
      </c>
      <c r="AE22" s="55">
        <f t="shared" si="50"/>
        <v>0.33333333333333331</v>
      </c>
      <c r="AF22" s="55">
        <f t="shared" si="50"/>
        <v>0</v>
      </c>
      <c r="AG22" s="55">
        <f t="shared" si="50"/>
        <v>0.33333333333333331</v>
      </c>
      <c r="AH22" s="55">
        <f t="shared" si="50"/>
        <v>0.25</v>
      </c>
      <c r="AI22" s="55">
        <f t="shared" si="50"/>
        <v>0.1111111111111111</v>
      </c>
      <c r="AJ22" s="55">
        <f t="shared" si="50"/>
        <v>3.5714285714285712E-2</v>
      </c>
      <c r="AK22" s="55">
        <f t="shared" si="50"/>
        <v>6.6666666666666666E-2</v>
      </c>
      <c r="AL22" s="55">
        <f t="shared" si="50"/>
        <v>0.14285714285714285</v>
      </c>
      <c r="AM22" s="55">
        <f t="shared" si="50"/>
        <v>7.8947368421052627E-2</v>
      </c>
      <c r="AN22" s="55">
        <f t="shared" si="50"/>
        <v>0.13636363636363635</v>
      </c>
      <c r="AO22" s="55">
        <f t="shared" si="50"/>
        <v>0.13725490196078433</v>
      </c>
      <c r="AP22" s="55">
        <f t="shared" si="50"/>
        <v>5.5555555555555552E-2</v>
      </c>
      <c r="AQ22" s="55">
        <f t="shared" si="50"/>
        <v>6.8965517241379309E-2</v>
      </c>
      <c r="AR22" s="55">
        <f t="shared" si="50"/>
        <v>3.3333333333333333E-2</v>
      </c>
      <c r="AS22" s="55">
        <f t="shared" si="50"/>
        <v>6.25E-2</v>
      </c>
      <c r="AT22" s="55">
        <f t="shared" si="50"/>
        <v>5.8823529411764705E-2</v>
      </c>
      <c r="AU22" s="55">
        <f t="shared" si="50"/>
        <v>5.5555555555555552E-2</v>
      </c>
      <c r="AV22" s="55">
        <f t="shared" si="50"/>
        <v>7.6923076923076927E-2</v>
      </c>
      <c r="AW22" s="55">
        <f t="shared" si="50"/>
        <v>0.10344827586206896</v>
      </c>
      <c r="AX22" s="55">
        <f t="shared" si="50"/>
        <v>4.3956043956043959E-2</v>
      </c>
      <c r="AY22" s="55">
        <f t="shared" si="50"/>
        <v>5.2083333333333336E-2</v>
      </c>
      <c r="AZ22" s="55">
        <f t="shared" si="50"/>
        <v>5.8823529411764705E-2</v>
      </c>
      <c r="BA22" s="55">
        <f t="shared" si="50"/>
        <v>8.1081081081081086E-2</v>
      </c>
      <c r="BB22" s="55">
        <f t="shared" si="50"/>
        <v>3.4782608695652174E-2</v>
      </c>
      <c r="BC22" s="55">
        <f t="shared" si="50"/>
        <v>3.3613445378151259E-2</v>
      </c>
      <c r="BD22" s="55">
        <f t="shared" si="50"/>
        <v>4.0322580645161289E-2</v>
      </c>
      <c r="BE22" s="55">
        <f t="shared" si="50"/>
        <v>1.5873015873015872E-2</v>
      </c>
      <c r="BF22" s="55">
        <f t="shared" si="50"/>
        <v>3.0769230769230771E-2</v>
      </c>
      <c r="BG22" s="55">
        <f t="shared" si="50"/>
        <v>2.2556390977443608E-2</v>
      </c>
      <c r="BH22" s="55">
        <f t="shared" si="50"/>
        <v>3.6231884057971016E-2</v>
      </c>
      <c r="BI22" s="55">
        <f t="shared" si="50"/>
        <v>5.4794520547945202E-2</v>
      </c>
      <c r="BJ22" s="55">
        <f t="shared" si="50"/>
        <v>8.7499999999999994E-2</v>
      </c>
      <c r="BK22" s="55">
        <f t="shared" si="50"/>
        <v>5.8823529411764705E-2</v>
      </c>
      <c r="BL22" s="55">
        <f t="shared" si="50"/>
        <v>2.8571428571428571E-2</v>
      </c>
      <c r="BM22" s="55">
        <f t="shared" si="50"/>
        <v>2.23463687150838E-2</v>
      </c>
      <c r="BN22" s="55">
        <f t="shared" si="50"/>
        <v>3.2432432432432434E-2</v>
      </c>
      <c r="BO22" s="55">
        <f t="shared" si="50"/>
        <v>5.128205128205128E-2</v>
      </c>
      <c r="BP22" s="55">
        <f t="shared" si="50"/>
        <v>2.0100502512562814E-2</v>
      </c>
      <c r="BQ22" s="55">
        <f t="shared" si="50"/>
        <v>1.4851485148514851E-2</v>
      </c>
      <c r="BR22" s="55">
        <f t="shared" si="50"/>
        <v>1.4634146341463415E-2</v>
      </c>
      <c r="BS22" s="55">
        <f t="shared" ref="BS22:CN22" si="51">(BS21-BR21)/BS21</f>
        <v>2.3809523809523808E-2</v>
      </c>
      <c r="BT22" s="55">
        <f t="shared" si="51"/>
        <v>3.669724770642202E-2</v>
      </c>
      <c r="BU22" s="55">
        <f t="shared" si="51"/>
        <v>2.2421524663677129E-2</v>
      </c>
      <c r="BV22" s="55">
        <f t="shared" si="51"/>
        <v>1.3274336283185841E-2</v>
      </c>
      <c r="BW22" s="55">
        <f t="shared" si="51"/>
        <v>1.7391304347826087E-2</v>
      </c>
      <c r="BX22" s="55">
        <f t="shared" si="51"/>
        <v>1.2875536480686695E-2</v>
      </c>
      <c r="BY22" s="55">
        <f t="shared" si="51"/>
        <v>2.100840336134454E-2</v>
      </c>
      <c r="BZ22" s="55">
        <f t="shared" si="51"/>
        <v>2.0576131687242798E-2</v>
      </c>
      <c r="CA22" s="55">
        <f t="shared" si="51"/>
        <v>2.0161290322580645E-2</v>
      </c>
      <c r="CB22" s="55">
        <f t="shared" si="51"/>
        <v>2.3622047244094488E-2</v>
      </c>
      <c r="CC22" s="55">
        <f t="shared" si="51"/>
        <v>1.1673151750972763E-2</v>
      </c>
      <c r="CD22" s="55">
        <f t="shared" si="51"/>
        <v>7.7220077220077222E-3</v>
      </c>
      <c r="CE22" s="55">
        <f t="shared" si="51"/>
        <v>1.1450381679389313E-2</v>
      </c>
      <c r="CF22" s="55">
        <f t="shared" si="51"/>
        <v>1.8726591760299626E-2</v>
      </c>
      <c r="CG22" s="55">
        <f t="shared" si="51"/>
        <v>2.197802197802198E-2</v>
      </c>
      <c r="CH22" s="55">
        <f t="shared" si="51"/>
        <v>2.1505376344086023E-2</v>
      </c>
      <c r="CI22" s="55">
        <f t="shared" si="51"/>
        <v>1.0638297872340425E-2</v>
      </c>
      <c r="CJ22" s="55">
        <f t="shared" si="51"/>
        <v>2.4221453287197232E-2</v>
      </c>
      <c r="CK22" s="55">
        <f t="shared" si="51"/>
        <v>2.6936026936026935E-2</v>
      </c>
      <c r="CL22" s="55">
        <f t="shared" si="51"/>
        <v>0.01</v>
      </c>
      <c r="CM22" s="55">
        <f t="shared" si="51"/>
        <v>2.9126213592233011E-2</v>
      </c>
      <c r="CN22" s="55">
        <f t="shared" si="51"/>
        <v>2.2151898734177215E-2</v>
      </c>
      <c r="CO22" s="55">
        <f t="shared" ref="CO22:DT22" si="52">(CO21-CN21)/CO21</f>
        <v>1.8633540372670808E-2</v>
      </c>
      <c r="CP22" s="55">
        <f t="shared" si="52"/>
        <v>9.2307692307692316E-3</v>
      </c>
      <c r="CQ22" s="55">
        <f t="shared" si="52"/>
        <v>2.9850746268656716E-2</v>
      </c>
      <c r="CR22" s="55">
        <f t="shared" si="52"/>
        <v>1.4705882352941176E-2</v>
      </c>
      <c r="CS22" s="55">
        <f t="shared" si="52"/>
        <v>1.7341040462427744E-2</v>
      </c>
      <c r="CT22" s="55">
        <f t="shared" si="52"/>
        <v>2.2598870056497175E-2</v>
      </c>
      <c r="CU22" s="55">
        <f t="shared" si="52"/>
        <v>8.4033613445378148E-3</v>
      </c>
      <c r="CV22" s="55">
        <f t="shared" si="52"/>
        <v>1.6528925619834711E-2</v>
      </c>
      <c r="CW22" s="55">
        <f t="shared" si="52"/>
        <v>1.891891891891892E-2</v>
      </c>
      <c r="CX22" s="55">
        <f t="shared" si="52"/>
        <v>2.6315789473684209E-2</v>
      </c>
      <c r="CY22" s="55">
        <f t="shared" si="52"/>
        <v>7.832898172323759E-3</v>
      </c>
      <c r="CZ22" s="55">
        <f t="shared" si="52"/>
        <v>1.0335917312661499E-2</v>
      </c>
      <c r="DA22" s="55">
        <f t="shared" si="52"/>
        <v>2.0253164556962026E-2</v>
      </c>
      <c r="DB22" s="55">
        <f t="shared" si="52"/>
        <v>7.537688442211055E-3</v>
      </c>
      <c r="DC22" s="55">
        <f t="shared" si="52"/>
        <v>1.2406947890818859E-2</v>
      </c>
      <c r="DD22" s="55">
        <f t="shared" si="52"/>
        <v>1.2254901960784314E-2</v>
      </c>
      <c r="DE22" s="55">
        <f t="shared" si="52"/>
        <v>9.7087378640776691E-3</v>
      </c>
      <c r="DF22" s="55">
        <f t="shared" si="52"/>
        <v>1.1990407673860911E-2</v>
      </c>
      <c r="DG22" s="55">
        <f t="shared" si="52"/>
        <v>0</v>
      </c>
      <c r="DH22" s="55">
        <f t="shared" si="52"/>
        <v>1.1848341232227487E-2</v>
      </c>
      <c r="DI22" s="55">
        <f t="shared" si="52"/>
        <v>1.1709601873536301E-2</v>
      </c>
      <c r="DJ22" s="55">
        <f t="shared" si="52"/>
        <v>4.662004662004662E-3</v>
      </c>
      <c r="DK22" s="55">
        <f t="shared" si="52"/>
        <v>4.6403712296983757E-3</v>
      </c>
      <c r="DL22" s="55">
        <f t="shared" si="52"/>
        <v>2.3148148148148147E-3</v>
      </c>
      <c r="DM22" s="55">
        <f t="shared" si="52"/>
        <v>2.3094688221709007E-3</v>
      </c>
      <c r="DN22" s="55">
        <f t="shared" si="52"/>
        <v>4.5977011494252873E-3</v>
      </c>
      <c r="DO22" s="55">
        <f t="shared" si="52"/>
        <v>0</v>
      </c>
      <c r="DP22" s="55">
        <f t="shared" si="52"/>
        <v>2.2935779816513763E-3</v>
      </c>
      <c r="DQ22" s="55">
        <f t="shared" si="52"/>
        <v>9.0909090909090905E-3</v>
      </c>
      <c r="DR22" s="55">
        <f t="shared" si="52"/>
        <v>1.3452914798206279E-2</v>
      </c>
      <c r="DS22" s="55">
        <f t="shared" si="52"/>
        <v>6.6815144766146995E-3</v>
      </c>
      <c r="DT22" s="55">
        <f t="shared" si="52"/>
        <v>8.8300220750551876E-3</v>
      </c>
      <c r="DU22" s="55">
        <f t="shared" ref="DU22:EZ22" si="53">(DU21-DT21)/DU21</f>
        <v>8.7527352297592995E-3</v>
      </c>
      <c r="DV22" s="55">
        <f t="shared" si="53"/>
        <v>1.2958963282937365E-2</v>
      </c>
      <c r="DW22" s="55">
        <f t="shared" si="53"/>
        <v>4.3010752688172043E-3</v>
      </c>
      <c r="DX22" s="55">
        <f t="shared" si="53"/>
        <v>6.41025641025641E-3</v>
      </c>
      <c r="DY22" s="55">
        <f t="shared" si="53"/>
        <v>1.0570824524312896E-2</v>
      </c>
      <c r="DZ22" s="55">
        <f t="shared" si="53"/>
        <v>4.2105263157894736E-3</v>
      </c>
      <c r="EA22" s="55">
        <f t="shared" si="53"/>
        <v>1.0416666666666666E-2</v>
      </c>
      <c r="EB22" s="55">
        <f t="shared" si="53"/>
        <v>2.2403258655804479E-2</v>
      </c>
      <c r="EC22" s="55">
        <f t="shared" si="53"/>
        <v>1.4056224899598393E-2</v>
      </c>
      <c r="ED22" s="55">
        <f t="shared" si="53"/>
        <v>1.1904761904761904E-2</v>
      </c>
      <c r="EE22" s="55">
        <f t="shared" si="53"/>
        <v>5.9171597633136093E-3</v>
      </c>
      <c r="EF22" s="55">
        <f t="shared" si="53"/>
        <v>1.1695906432748537E-2</v>
      </c>
      <c r="EG22" s="55">
        <f t="shared" si="53"/>
        <v>1.9455252918287938E-3</v>
      </c>
      <c r="EH22" s="55">
        <f t="shared" si="53"/>
        <v>2.4667931688804556E-2</v>
      </c>
      <c r="EI22" s="55">
        <f t="shared" si="53"/>
        <v>0</v>
      </c>
      <c r="EJ22" s="55" t="e">
        <f t="shared" si="53"/>
        <v>#DIV/0!</v>
      </c>
      <c r="EK22" s="55" t="e">
        <f t="shared" si="53"/>
        <v>#DIV/0!</v>
      </c>
      <c r="EL22" s="55" t="e">
        <f t="shared" si="53"/>
        <v>#DIV/0!</v>
      </c>
      <c r="EM22" s="55" t="e">
        <f t="shared" si="53"/>
        <v>#DIV/0!</v>
      </c>
      <c r="EN22" s="55" t="e">
        <f t="shared" si="53"/>
        <v>#DIV/0!</v>
      </c>
      <c r="EO22" s="55" t="e">
        <f t="shared" si="53"/>
        <v>#DIV/0!</v>
      </c>
      <c r="EP22" s="55" t="e">
        <f t="shared" si="53"/>
        <v>#DIV/0!</v>
      </c>
      <c r="EQ22" s="55" t="e">
        <f t="shared" si="53"/>
        <v>#DIV/0!</v>
      </c>
      <c r="ER22" s="55" t="e">
        <f t="shared" si="53"/>
        <v>#DIV/0!</v>
      </c>
      <c r="ES22" s="55" t="e">
        <f t="shared" si="53"/>
        <v>#DIV/0!</v>
      </c>
      <c r="ET22" s="55" t="e">
        <f t="shared" si="53"/>
        <v>#DIV/0!</v>
      </c>
      <c r="EU22" s="55" t="e">
        <f t="shared" si="53"/>
        <v>#DIV/0!</v>
      </c>
      <c r="EV22" s="55" t="e">
        <f t="shared" si="53"/>
        <v>#DIV/0!</v>
      </c>
      <c r="EW22" s="55" t="e">
        <f t="shared" si="53"/>
        <v>#DIV/0!</v>
      </c>
      <c r="EX22" s="55" t="e">
        <f t="shared" si="53"/>
        <v>#DIV/0!</v>
      </c>
      <c r="EY22" s="55" t="e">
        <f t="shared" si="53"/>
        <v>#DIV/0!</v>
      </c>
      <c r="EZ22" s="55" t="e">
        <f t="shared" si="53"/>
        <v>#DIV/0!</v>
      </c>
      <c r="FA22" s="55" t="e">
        <f t="shared" ref="FA22:GF22" si="54">(FA21-EZ21)/FA21</f>
        <v>#DIV/0!</v>
      </c>
      <c r="FB22" s="55" t="e">
        <f t="shared" si="54"/>
        <v>#DIV/0!</v>
      </c>
      <c r="FC22" s="55" t="e">
        <f t="shared" si="54"/>
        <v>#DIV/0!</v>
      </c>
      <c r="FD22" s="55" t="e">
        <f t="shared" si="54"/>
        <v>#DIV/0!</v>
      </c>
      <c r="FE22" s="55" t="e">
        <f t="shared" si="54"/>
        <v>#DIV/0!</v>
      </c>
      <c r="FF22" s="55" t="e">
        <f t="shared" si="54"/>
        <v>#DIV/0!</v>
      </c>
      <c r="FG22" s="55" t="e">
        <f t="shared" si="54"/>
        <v>#DIV/0!</v>
      </c>
      <c r="FH22" s="55" t="e">
        <f t="shared" si="54"/>
        <v>#DIV/0!</v>
      </c>
      <c r="FI22" s="55" t="e">
        <f t="shared" si="54"/>
        <v>#DIV/0!</v>
      </c>
      <c r="FJ22" s="55" t="e">
        <f t="shared" si="54"/>
        <v>#DIV/0!</v>
      </c>
      <c r="FK22" s="55" t="e">
        <f t="shared" si="54"/>
        <v>#DIV/0!</v>
      </c>
      <c r="FL22" s="55" t="e">
        <f t="shared" si="54"/>
        <v>#DIV/0!</v>
      </c>
      <c r="FM22" s="55" t="e">
        <f t="shared" si="54"/>
        <v>#DIV/0!</v>
      </c>
      <c r="FN22" s="55" t="e">
        <f t="shared" si="54"/>
        <v>#DIV/0!</v>
      </c>
      <c r="FO22" s="55" t="e">
        <f t="shared" si="54"/>
        <v>#DIV/0!</v>
      </c>
      <c r="FP22" s="55" t="e">
        <f t="shared" si="54"/>
        <v>#DIV/0!</v>
      </c>
      <c r="FQ22" s="55" t="e">
        <f t="shared" si="54"/>
        <v>#DIV/0!</v>
      </c>
      <c r="FR22" s="55" t="e">
        <f t="shared" si="54"/>
        <v>#DIV/0!</v>
      </c>
      <c r="FS22" s="55" t="e">
        <f t="shared" si="54"/>
        <v>#DIV/0!</v>
      </c>
      <c r="FT22" s="55" t="e">
        <f t="shared" si="54"/>
        <v>#DIV/0!</v>
      </c>
      <c r="FU22" s="55" t="e">
        <f t="shared" si="54"/>
        <v>#DIV/0!</v>
      </c>
      <c r="FV22" s="55" t="e">
        <f t="shared" si="54"/>
        <v>#DIV/0!</v>
      </c>
      <c r="FW22" s="55" t="e">
        <f t="shared" si="54"/>
        <v>#DIV/0!</v>
      </c>
      <c r="FX22" s="55" t="e">
        <f t="shared" si="54"/>
        <v>#DIV/0!</v>
      </c>
      <c r="FY22" s="55" t="e">
        <f t="shared" si="54"/>
        <v>#DIV/0!</v>
      </c>
      <c r="FZ22" s="55" t="e">
        <f t="shared" si="54"/>
        <v>#DIV/0!</v>
      </c>
      <c r="GA22" s="55" t="e">
        <f t="shared" si="54"/>
        <v>#DIV/0!</v>
      </c>
      <c r="GB22" s="55" t="e">
        <f t="shared" si="54"/>
        <v>#DIV/0!</v>
      </c>
      <c r="GC22" s="55" t="e">
        <f t="shared" si="54"/>
        <v>#DIV/0!</v>
      </c>
      <c r="GD22" s="55" t="e">
        <f t="shared" si="54"/>
        <v>#DIV/0!</v>
      </c>
      <c r="GE22" s="55" t="e">
        <f t="shared" si="54"/>
        <v>#DIV/0!</v>
      </c>
      <c r="GF22" s="55" t="e">
        <f t="shared" si="54"/>
        <v>#DIV/0!</v>
      </c>
      <c r="GG22" s="55" t="e">
        <f t="shared" ref="GG22:HL22" si="55">(GG21-GF21)/GG21</f>
        <v>#DIV/0!</v>
      </c>
    </row>
    <row r="23" spans="2:189" ht="16" thickBot="1">
      <c r="B23" s="82"/>
      <c r="C23" s="56" t="s">
        <v>68</v>
      </c>
      <c r="D23" s="57">
        <v>0</v>
      </c>
      <c r="E23" s="57">
        <f>E21-D21</f>
        <v>0</v>
      </c>
      <c r="F23" s="57">
        <f>F21-E21</f>
        <v>0</v>
      </c>
      <c r="G23" s="57">
        <f t="shared" ref="G23:BR23" si="56">G21-F21</f>
        <v>0</v>
      </c>
      <c r="H23" s="57">
        <f t="shared" si="56"/>
        <v>0</v>
      </c>
      <c r="I23" s="57">
        <f t="shared" si="56"/>
        <v>0</v>
      </c>
      <c r="J23" s="57">
        <f t="shared" si="56"/>
        <v>0</v>
      </c>
      <c r="K23" s="57">
        <f t="shared" si="56"/>
        <v>0</v>
      </c>
      <c r="L23" s="57">
        <f t="shared" si="56"/>
        <v>0</v>
      </c>
      <c r="M23" s="57">
        <f t="shared" si="56"/>
        <v>0</v>
      </c>
      <c r="N23" s="57">
        <f t="shared" si="56"/>
        <v>0</v>
      </c>
      <c r="O23" s="57">
        <f t="shared" si="56"/>
        <v>0</v>
      </c>
      <c r="P23" s="57">
        <f t="shared" si="56"/>
        <v>0</v>
      </c>
      <c r="Q23" s="57">
        <f t="shared" si="56"/>
        <v>0</v>
      </c>
      <c r="R23" s="57">
        <f t="shared" si="56"/>
        <v>0</v>
      </c>
      <c r="S23" s="57">
        <f t="shared" si="56"/>
        <v>0</v>
      </c>
      <c r="T23" s="57">
        <f t="shared" si="56"/>
        <v>0</v>
      </c>
      <c r="U23" s="57">
        <f t="shared" si="56"/>
        <v>0</v>
      </c>
      <c r="V23" s="57">
        <f t="shared" si="56"/>
        <v>0</v>
      </c>
      <c r="W23" s="57">
        <f t="shared" si="56"/>
        <v>0</v>
      </c>
      <c r="X23" s="57">
        <f t="shared" si="56"/>
        <v>1</v>
      </c>
      <c r="Y23" s="57">
        <f t="shared" si="56"/>
        <v>0</v>
      </c>
      <c r="Z23" s="57">
        <f t="shared" si="56"/>
        <v>1</v>
      </c>
      <c r="AA23" s="57">
        <f t="shared" si="56"/>
        <v>0</v>
      </c>
      <c r="AB23" s="57">
        <f t="shared" si="56"/>
        <v>1</v>
      </c>
      <c r="AC23" s="57">
        <f t="shared" si="56"/>
        <v>1</v>
      </c>
      <c r="AD23" s="57">
        <f t="shared" si="56"/>
        <v>4</v>
      </c>
      <c r="AE23" s="57">
        <f t="shared" si="56"/>
        <v>4</v>
      </c>
      <c r="AF23" s="57">
        <f t="shared" si="56"/>
        <v>0</v>
      </c>
      <c r="AG23" s="57">
        <f t="shared" si="56"/>
        <v>6</v>
      </c>
      <c r="AH23" s="57">
        <f t="shared" si="56"/>
        <v>6</v>
      </c>
      <c r="AI23" s="57">
        <f t="shared" si="56"/>
        <v>3</v>
      </c>
      <c r="AJ23" s="57">
        <f t="shared" si="56"/>
        <v>1</v>
      </c>
      <c r="AK23" s="57">
        <f t="shared" si="56"/>
        <v>2</v>
      </c>
      <c r="AL23" s="57">
        <f t="shared" si="56"/>
        <v>5</v>
      </c>
      <c r="AM23" s="57">
        <f t="shared" si="56"/>
        <v>3</v>
      </c>
      <c r="AN23" s="57">
        <f t="shared" si="56"/>
        <v>6</v>
      </c>
      <c r="AO23" s="57">
        <f t="shared" si="56"/>
        <v>7</v>
      </c>
      <c r="AP23" s="57">
        <f t="shared" si="56"/>
        <v>3</v>
      </c>
      <c r="AQ23" s="57">
        <f t="shared" si="56"/>
        <v>4</v>
      </c>
      <c r="AR23" s="57">
        <f t="shared" si="56"/>
        <v>2</v>
      </c>
      <c r="AS23" s="57">
        <f t="shared" si="56"/>
        <v>4</v>
      </c>
      <c r="AT23" s="57">
        <f t="shared" si="56"/>
        <v>4</v>
      </c>
      <c r="AU23" s="57">
        <f t="shared" si="56"/>
        <v>4</v>
      </c>
      <c r="AV23" s="57">
        <f t="shared" si="56"/>
        <v>6</v>
      </c>
      <c r="AW23" s="57">
        <f t="shared" si="56"/>
        <v>9</v>
      </c>
      <c r="AX23" s="57">
        <f t="shared" si="56"/>
        <v>4</v>
      </c>
      <c r="AY23" s="57">
        <f t="shared" si="56"/>
        <v>5</v>
      </c>
      <c r="AZ23" s="57">
        <f t="shared" si="56"/>
        <v>6</v>
      </c>
      <c r="BA23" s="57">
        <f t="shared" si="56"/>
        <v>9</v>
      </c>
      <c r="BB23" s="57">
        <f t="shared" si="56"/>
        <v>4</v>
      </c>
      <c r="BC23" s="57">
        <f t="shared" si="56"/>
        <v>4</v>
      </c>
      <c r="BD23" s="57">
        <f t="shared" si="56"/>
        <v>5</v>
      </c>
      <c r="BE23" s="57">
        <f t="shared" si="56"/>
        <v>2</v>
      </c>
      <c r="BF23" s="57">
        <f t="shared" si="56"/>
        <v>4</v>
      </c>
      <c r="BG23" s="57">
        <f t="shared" si="56"/>
        <v>3</v>
      </c>
      <c r="BH23" s="57">
        <f t="shared" si="56"/>
        <v>5</v>
      </c>
      <c r="BI23" s="57">
        <f t="shared" si="56"/>
        <v>8</v>
      </c>
      <c r="BJ23" s="57">
        <f t="shared" si="56"/>
        <v>14</v>
      </c>
      <c r="BK23" s="57">
        <f t="shared" si="56"/>
        <v>10</v>
      </c>
      <c r="BL23" s="57">
        <f t="shared" si="56"/>
        <v>5</v>
      </c>
      <c r="BM23" s="57">
        <f t="shared" si="56"/>
        <v>4</v>
      </c>
      <c r="BN23" s="57">
        <f t="shared" si="56"/>
        <v>6</v>
      </c>
      <c r="BO23" s="57">
        <f t="shared" si="56"/>
        <v>10</v>
      </c>
      <c r="BP23" s="57">
        <f t="shared" si="56"/>
        <v>4</v>
      </c>
      <c r="BQ23" s="57">
        <f t="shared" si="56"/>
        <v>3</v>
      </c>
      <c r="BR23" s="57">
        <f t="shared" si="56"/>
        <v>3</v>
      </c>
      <c r="BS23" s="57">
        <f t="shared" ref="BS23:CM23" si="57">BS21-BR21</f>
        <v>5</v>
      </c>
      <c r="BT23" s="57">
        <f t="shared" si="57"/>
        <v>8</v>
      </c>
      <c r="BU23" s="57">
        <f t="shared" si="57"/>
        <v>5</v>
      </c>
      <c r="BV23" s="57">
        <f t="shared" si="57"/>
        <v>3</v>
      </c>
      <c r="BW23" s="57">
        <f t="shared" si="57"/>
        <v>4</v>
      </c>
      <c r="BX23" s="57">
        <f t="shared" si="57"/>
        <v>3</v>
      </c>
      <c r="BY23" s="57">
        <f t="shared" si="57"/>
        <v>5</v>
      </c>
      <c r="BZ23" s="57">
        <f t="shared" si="57"/>
        <v>5</v>
      </c>
      <c r="CA23" s="57">
        <f t="shared" si="57"/>
        <v>5</v>
      </c>
      <c r="CB23" s="57">
        <f t="shared" si="57"/>
        <v>6</v>
      </c>
      <c r="CC23" s="57">
        <f t="shared" si="57"/>
        <v>3</v>
      </c>
      <c r="CD23" s="57">
        <f t="shared" si="57"/>
        <v>2</v>
      </c>
      <c r="CE23" s="57">
        <f t="shared" si="57"/>
        <v>3</v>
      </c>
      <c r="CF23" s="57">
        <f t="shared" si="57"/>
        <v>5</v>
      </c>
      <c r="CG23" s="57">
        <f t="shared" si="57"/>
        <v>6</v>
      </c>
      <c r="CH23" s="57">
        <f t="shared" si="57"/>
        <v>6</v>
      </c>
      <c r="CI23" s="57">
        <f t="shared" si="57"/>
        <v>3</v>
      </c>
      <c r="CJ23" s="57">
        <f t="shared" si="57"/>
        <v>7</v>
      </c>
      <c r="CK23" s="57">
        <f t="shared" si="57"/>
        <v>8</v>
      </c>
      <c r="CL23" s="57">
        <f t="shared" si="57"/>
        <v>3</v>
      </c>
      <c r="CM23" s="57">
        <f t="shared" si="57"/>
        <v>9</v>
      </c>
      <c r="CN23" s="57">
        <f t="shared" ref="CN23:EI23" si="58">CN21-CM21</f>
        <v>7</v>
      </c>
      <c r="CO23" s="57">
        <f t="shared" si="58"/>
        <v>6</v>
      </c>
      <c r="CP23" s="57">
        <f t="shared" si="58"/>
        <v>3</v>
      </c>
      <c r="CQ23" s="57">
        <f t="shared" si="58"/>
        <v>10</v>
      </c>
      <c r="CR23" s="57">
        <f t="shared" si="58"/>
        <v>5</v>
      </c>
      <c r="CS23" s="57">
        <f t="shared" si="58"/>
        <v>6</v>
      </c>
      <c r="CT23" s="57">
        <f t="shared" si="58"/>
        <v>8</v>
      </c>
      <c r="CU23" s="57">
        <f t="shared" si="58"/>
        <v>3</v>
      </c>
      <c r="CV23" s="57">
        <f t="shared" si="58"/>
        <v>6</v>
      </c>
      <c r="CW23" s="57">
        <f t="shared" si="58"/>
        <v>7</v>
      </c>
      <c r="CX23" s="57">
        <f t="shared" si="58"/>
        <v>10</v>
      </c>
      <c r="CY23" s="57">
        <f t="shared" si="58"/>
        <v>3</v>
      </c>
      <c r="CZ23" s="57">
        <f t="shared" si="58"/>
        <v>4</v>
      </c>
      <c r="DA23" s="57">
        <f t="shared" si="58"/>
        <v>8</v>
      </c>
      <c r="DB23" s="57">
        <f t="shared" si="58"/>
        <v>3</v>
      </c>
      <c r="DC23" s="57">
        <f t="shared" si="58"/>
        <v>5</v>
      </c>
      <c r="DD23" s="57">
        <f t="shared" si="58"/>
        <v>5</v>
      </c>
      <c r="DE23" s="57">
        <f t="shared" si="58"/>
        <v>4</v>
      </c>
      <c r="DF23" s="57">
        <f t="shared" si="58"/>
        <v>5</v>
      </c>
      <c r="DG23" s="57">
        <f t="shared" si="58"/>
        <v>0</v>
      </c>
      <c r="DH23" s="57">
        <f t="shared" si="58"/>
        <v>5</v>
      </c>
      <c r="DI23" s="57">
        <f t="shared" si="58"/>
        <v>5</v>
      </c>
      <c r="DJ23" s="57">
        <f t="shared" si="58"/>
        <v>2</v>
      </c>
      <c r="DK23" s="57">
        <f t="shared" si="58"/>
        <v>2</v>
      </c>
      <c r="DL23" s="57">
        <f t="shared" si="58"/>
        <v>1</v>
      </c>
      <c r="DM23" s="57">
        <f t="shared" si="58"/>
        <v>1</v>
      </c>
      <c r="DN23" s="57">
        <f t="shared" si="58"/>
        <v>2</v>
      </c>
      <c r="DO23" s="57">
        <f t="shared" si="58"/>
        <v>0</v>
      </c>
      <c r="DP23" s="57">
        <f t="shared" si="58"/>
        <v>1</v>
      </c>
      <c r="DQ23" s="57">
        <f t="shared" si="58"/>
        <v>4</v>
      </c>
      <c r="DR23" s="57">
        <f t="shared" si="58"/>
        <v>6</v>
      </c>
      <c r="DS23" s="57">
        <f t="shared" si="58"/>
        <v>3</v>
      </c>
      <c r="DT23" s="57">
        <f t="shared" si="58"/>
        <v>4</v>
      </c>
      <c r="DU23" s="57">
        <f t="shared" si="58"/>
        <v>4</v>
      </c>
      <c r="DV23" s="57">
        <f t="shared" si="58"/>
        <v>6</v>
      </c>
      <c r="DW23" s="57">
        <f t="shared" si="58"/>
        <v>2</v>
      </c>
      <c r="DX23" s="57">
        <f t="shared" si="58"/>
        <v>3</v>
      </c>
      <c r="DY23" s="57">
        <f t="shared" si="58"/>
        <v>5</v>
      </c>
      <c r="DZ23" s="57">
        <f t="shared" si="58"/>
        <v>2</v>
      </c>
      <c r="EA23" s="57">
        <f t="shared" si="58"/>
        <v>5</v>
      </c>
      <c r="EB23" s="57">
        <f t="shared" si="58"/>
        <v>11</v>
      </c>
      <c r="EC23" s="57">
        <f t="shared" si="58"/>
        <v>7</v>
      </c>
      <c r="ED23" s="57">
        <f t="shared" si="58"/>
        <v>6</v>
      </c>
      <c r="EE23" s="57">
        <f t="shared" si="58"/>
        <v>3</v>
      </c>
      <c r="EF23" s="57">
        <f t="shared" si="58"/>
        <v>6</v>
      </c>
      <c r="EG23" s="57">
        <f t="shared" si="58"/>
        <v>1</v>
      </c>
      <c r="EH23" s="57">
        <f t="shared" si="58"/>
        <v>13</v>
      </c>
      <c r="EI23" s="57">
        <f t="shared" si="58"/>
        <v>0</v>
      </c>
      <c r="EJ23" s="57">
        <f t="shared" ref="EJ23:GG23" si="59">EJ21-EI21</f>
        <v>-527</v>
      </c>
      <c r="EK23" s="57">
        <f t="shared" si="59"/>
        <v>0</v>
      </c>
      <c r="EL23" s="57">
        <f t="shared" si="59"/>
        <v>0</v>
      </c>
      <c r="EM23" s="57">
        <f t="shared" si="59"/>
        <v>0</v>
      </c>
      <c r="EN23" s="57">
        <f t="shared" si="59"/>
        <v>0</v>
      </c>
      <c r="EO23" s="57">
        <f t="shared" si="59"/>
        <v>0</v>
      </c>
      <c r="EP23" s="57">
        <f t="shared" si="59"/>
        <v>0</v>
      </c>
      <c r="EQ23" s="57">
        <f t="shared" si="59"/>
        <v>0</v>
      </c>
      <c r="ER23" s="57">
        <f t="shared" si="59"/>
        <v>0</v>
      </c>
      <c r="ES23" s="57">
        <f t="shared" si="59"/>
        <v>0</v>
      </c>
      <c r="ET23" s="57">
        <f t="shared" si="59"/>
        <v>0</v>
      </c>
      <c r="EU23" s="57">
        <f t="shared" si="59"/>
        <v>0</v>
      </c>
      <c r="EV23" s="57">
        <f t="shared" si="59"/>
        <v>0</v>
      </c>
      <c r="EW23" s="57">
        <f t="shared" si="59"/>
        <v>0</v>
      </c>
      <c r="EX23" s="57">
        <f t="shared" si="59"/>
        <v>0</v>
      </c>
      <c r="EY23" s="57">
        <f t="shared" si="59"/>
        <v>0</v>
      </c>
      <c r="EZ23" s="57">
        <f t="shared" si="59"/>
        <v>0</v>
      </c>
      <c r="FA23" s="57">
        <f t="shared" si="59"/>
        <v>0</v>
      </c>
      <c r="FB23" s="57">
        <f t="shared" si="59"/>
        <v>0</v>
      </c>
      <c r="FC23" s="57">
        <f t="shared" si="59"/>
        <v>0</v>
      </c>
      <c r="FD23" s="57">
        <f t="shared" si="59"/>
        <v>0</v>
      </c>
      <c r="FE23" s="57">
        <f t="shared" si="59"/>
        <v>0</v>
      </c>
      <c r="FF23" s="57">
        <f t="shared" si="59"/>
        <v>0</v>
      </c>
      <c r="FG23" s="57">
        <f t="shared" si="59"/>
        <v>0</v>
      </c>
      <c r="FH23" s="57">
        <f t="shared" si="59"/>
        <v>0</v>
      </c>
      <c r="FI23" s="57">
        <f t="shared" si="59"/>
        <v>0</v>
      </c>
      <c r="FJ23" s="57">
        <f t="shared" si="59"/>
        <v>0</v>
      </c>
      <c r="FK23" s="57">
        <f t="shared" si="59"/>
        <v>0</v>
      </c>
      <c r="FL23" s="57">
        <f t="shared" si="59"/>
        <v>0</v>
      </c>
      <c r="FM23" s="57">
        <f t="shared" si="59"/>
        <v>0</v>
      </c>
      <c r="FN23" s="57">
        <f t="shared" si="59"/>
        <v>0</v>
      </c>
      <c r="FO23" s="57">
        <f t="shared" si="59"/>
        <v>0</v>
      </c>
      <c r="FP23" s="57">
        <f t="shared" si="59"/>
        <v>0</v>
      </c>
      <c r="FQ23" s="57">
        <f t="shared" si="59"/>
        <v>0</v>
      </c>
      <c r="FR23" s="57">
        <f t="shared" si="59"/>
        <v>0</v>
      </c>
      <c r="FS23" s="57">
        <f t="shared" si="59"/>
        <v>0</v>
      </c>
      <c r="FT23" s="57">
        <f t="shared" si="59"/>
        <v>0</v>
      </c>
      <c r="FU23" s="57">
        <f t="shared" si="59"/>
        <v>0</v>
      </c>
      <c r="FV23" s="57">
        <f t="shared" si="59"/>
        <v>0</v>
      </c>
      <c r="FW23" s="57">
        <f t="shared" si="59"/>
        <v>0</v>
      </c>
      <c r="FX23" s="57">
        <f t="shared" si="59"/>
        <v>0</v>
      </c>
      <c r="FY23" s="57">
        <f t="shared" si="59"/>
        <v>0</v>
      </c>
      <c r="FZ23" s="57">
        <f t="shared" si="59"/>
        <v>0</v>
      </c>
      <c r="GA23" s="57">
        <f t="shared" si="59"/>
        <v>0</v>
      </c>
      <c r="GB23" s="57">
        <f t="shared" si="59"/>
        <v>0</v>
      </c>
      <c r="GC23" s="57">
        <f t="shared" si="59"/>
        <v>0</v>
      </c>
      <c r="GD23" s="57">
        <f t="shared" si="59"/>
        <v>0</v>
      </c>
      <c r="GE23" s="57">
        <f t="shared" si="59"/>
        <v>0</v>
      </c>
      <c r="GF23" s="57">
        <f t="shared" si="59"/>
        <v>0</v>
      </c>
      <c r="GG23" s="57">
        <f t="shared" si="59"/>
        <v>0</v>
      </c>
    </row>
    <row r="24" spans="2:189" ht="9" customHeight="1" thickBot="1">
      <c r="B24" s="54"/>
      <c r="C24" s="54"/>
      <c r="D24" s="54"/>
      <c r="E24" s="54"/>
    </row>
    <row r="25" spans="2:189">
      <c r="B25" s="83" t="s">
        <v>3</v>
      </c>
      <c r="C25" s="62" t="s">
        <v>75</v>
      </c>
      <c r="D25" s="62">
        <v>0</v>
      </c>
      <c r="E25" s="62">
        <v>0</v>
      </c>
      <c r="F25" s="62">
        <v>0</v>
      </c>
      <c r="G25" s="62">
        <v>0</v>
      </c>
      <c r="H25" s="62">
        <v>0</v>
      </c>
      <c r="I25" s="62">
        <v>0</v>
      </c>
      <c r="J25" s="62">
        <v>0</v>
      </c>
      <c r="K25" s="62">
        <v>0</v>
      </c>
      <c r="L25" s="62">
        <v>0</v>
      </c>
      <c r="M25" s="62">
        <v>0</v>
      </c>
      <c r="N25" s="62">
        <v>0</v>
      </c>
      <c r="O25" s="62">
        <v>0</v>
      </c>
      <c r="P25" s="62">
        <v>0</v>
      </c>
      <c r="Q25" s="62">
        <v>0</v>
      </c>
      <c r="R25" s="62">
        <v>0</v>
      </c>
      <c r="S25" s="62">
        <v>0</v>
      </c>
      <c r="T25" s="62">
        <v>0</v>
      </c>
      <c r="U25" s="62">
        <v>0</v>
      </c>
      <c r="V25" s="62">
        <v>0</v>
      </c>
      <c r="W25" s="62">
        <v>0</v>
      </c>
      <c r="X25" s="62">
        <v>0</v>
      </c>
      <c r="Y25" s="62">
        <v>2</v>
      </c>
      <c r="Z25" s="62">
        <v>2</v>
      </c>
      <c r="AA25" s="62">
        <v>2</v>
      </c>
      <c r="AB25" s="62">
        <v>3</v>
      </c>
      <c r="AC25" s="62">
        <v>5</v>
      </c>
      <c r="AD25" s="62">
        <v>5</v>
      </c>
      <c r="AE25" s="62">
        <v>6</v>
      </c>
      <c r="AF25" s="62">
        <v>12</v>
      </c>
      <c r="AG25" s="62">
        <v>20</v>
      </c>
      <c r="AH25" s="62">
        <v>30</v>
      </c>
      <c r="AI25" s="62">
        <v>34</v>
      </c>
      <c r="AJ25" s="62">
        <v>41</v>
      </c>
      <c r="AK25" s="62">
        <v>45</v>
      </c>
      <c r="AL25" s="62">
        <v>50</v>
      </c>
      <c r="AM25" s="62">
        <v>54</v>
      </c>
      <c r="AN25" s="62">
        <v>59</v>
      </c>
      <c r="AO25" s="62">
        <v>62</v>
      </c>
      <c r="AP25" s="62">
        <v>63</v>
      </c>
      <c r="AQ25" s="62">
        <v>82</v>
      </c>
      <c r="AR25" s="62">
        <v>84</v>
      </c>
      <c r="AS25" s="62">
        <v>85</v>
      </c>
      <c r="AT25" s="62">
        <v>93</v>
      </c>
      <c r="AU25" s="62">
        <v>94</v>
      </c>
      <c r="AV25" s="62">
        <v>125</v>
      </c>
      <c r="AW25" s="62">
        <v>130</v>
      </c>
      <c r="AX25" s="62">
        <v>139</v>
      </c>
      <c r="AY25" s="62">
        <v>140</v>
      </c>
      <c r="AZ25" s="62">
        <v>155</v>
      </c>
      <c r="BA25" s="62">
        <v>155</v>
      </c>
      <c r="BB25" s="62">
        <v>156</v>
      </c>
      <c r="BC25" s="62">
        <v>158</v>
      </c>
      <c r="BD25" s="62">
        <v>158</v>
      </c>
      <c r="BE25" s="62">
        <v>158</v>
      </c>
      <c r="BF25" s="62">
        <v>161</v>
      </c>
      <c r="BG25" s="62">
        <v>173</v>
      </c>
      <c r="BH25" s="62">
        <v>176</v>
      </c>
      <c r="BI25" s="62">
        <v>181</v>
      </c>
      <c r="BJ25" s="62">
        <v>183</v>
      </c>
      <c r="BK25" s="62">
        <v>185</v>
      </c>
      <c r="BL25" s="62">
        <v>187</v>
      </c>
      <c r="BM25" s="62">
        <v>189</v>
      </c>
      <c r="BN25" s="62">
        <v>201</v>
      </c>
      <c r="BO25" s="62">
        <v>214</v>
      </c>
      <c r="BP25" s="62">
        <v>218</v>
      </c>
      <c r="BQ25" s="62">
        <v>218</v>
      </c>
      <c r="BR25" s="62">
        <v>218</v>
      </c>
      <c r="BS25" s="62">
        <v>218</v>
      </c>
      <c r="BT25" s="62">
        <v>218</v>
      </c>
      <c r="BU25" s="62">
        <v>220</v>
      </c>
      <c r="BV25" s="62">
        <v>220</v>
      </c>
      <c r="BW25" s="62">
        <v>220</v>
      </c>
      <c r="BX25" s="62">
        <v>232</v>
      </c>
      <c r="BY25" s="62">
        <v>235</v>
      </c>
      <c r="BZ25" s="62">
        <v>235</v>
      </c>
      <c r="CA25" s="62">
        <v>237</v>
      </c>
      <c r="CB25" s="62">
        <v>238</v>
      </c>
      <c r="CC25" s="62">
        <v>238</v>
      </c>
      <c r="CD25" s="62">
        <v>238</v>
      </c>
      <c r="CE25" s="62">
        <v>240</v>
      </c>
      <c r="CF25" s="62">
        <v>241</v>
      </c>
      <c r="CG25" s="62">
        <v>242</v>
      </c>
      <c r="CH25" s="62">
        <v>243</v>
      </c>
      <c r="CI25" s="62">
        <v>245</v>
      </c>
      <c r="CJ25" s="62">
        <v>248</v>
      </c>
      <c r="CK25" s="62">
        <v>250</v>
      </c>
      <c r="CL25" s="62">
        <v>251</v>
      </c>
      <c r="CM25" s="62">
        <v>253</v>
      </c>
      <c r="CN25" s="62">
        <v>253</v>
      </c>
      <c r="CO25" s="62">
        <v>253</v>
      </c>
      <c r="CP25" s="62">
        <v>254</v>
      </c>
      <c r="CQ25" s="62">
        <v>256</v>
      </c>
      <c r="CR25" s="62">
        <v>257</v>
      </c>
      <c r="CS25" s="62">
        <v>259</v>
      </c>
      <c r="CT25" s="62">
        <v>259</v>
      </c>
      <c r="CU25" s="62">
        <v>259</v>
      </c>
      <c r="CV25" s="62">
        <v>259</v>
      </c>
      <c r="CW25" s="62">
        <v>260</v>
      </c>
      <c r="CX25" s="62">
        <v>260</v>
      </c>
      <c r="CY25" s="62">
        <v>262</v>
      </c>
      <c r="CZ25" s="62">
        <v>263</v>
      </c>
      <c r="DA25" s="62">
        <v>266</v>
      </c>
      <c r="DB25" s="62">
        <v>268</v>
      </c>
      <c r="DC25" s="62">
        <v>268</v>
      </c>
      <c r="DD25" s="62">
        <v>273</v>
      </c>
      <c r="DE25" s="62">
        <v>274</v>
      </c>
      <c r="DF25" s="62">
        <v>277</v>
      </c>
      <c r="DG25" s="62">
        <v>277</v>
      </c>
      <c r="DH25" s="62">
        <v>281</v>
      </c>
      <c r="DI25" s="62">
        <v>282</v>
      </c>
      <c r="DJ25" s="62">
        <v>287</v>
      </c>
      <c r="DK25" s="62">
        <v>287</v>
      </c>
      <c r="DL25" s="62">
        <v>288</v>
      </c>
      <c r="DM25" s="62">
        <v>295</v>
      </c>
      <c r="DN25" s="62">
        <v>304</v>
      </c>
      <c r="DO25" s="62">
        <v>363</v>
      </c>
      <c r="DP25" s="62">
        <v>374</v>
      </c>
      <c r="DQ25" s="62">
        <v>376</v>
      </c>
      <c r="DR25" s="62">
        <v>397</v>
      </c>
      <c r="DS25" s="62">
        <v>406</v>
      </c>
      <c r="DT25" s="62">
        <v>409</v>
      </c>
      <c r="DU25" s="62">
        <v>449</v>
      </c>
      <c r="DV25" s="62">
        <v>467</v>
      </c>
      <c r="DW25" s="62">
        <v>471</v>
      </c>
      <c r="DX25" s="62">
        <v>477</v>
      </c>
      <c r="DY25" s="62">
        <v>484</v>
      </c>
      <c r="DZ25" s="62">
        <v>491</v>
      </c>
      <c r="EA25" s="62">
        <v>499</v>
      </c>
      <c r="EB25" s="62">
        <v>507</v>
      </c>
      <c r="EC25" s="62">
        <v>520</v>
      </c>
      <c r="ED25" s="62">
        <v>527</v>
      </c>
      <c r="EE25" s="62">
        <v>539</v>
      </c>
      <c r="EF25" s="62">
        <v>544</v>
      </c>
      <c r="EG25" s="62">
        <v>551</v>
      </c>
      <c r="EH25" s="62">
        <v>562</v>
      </c>
      <c r="EI25" s="62">
        <v>562</v>
      </c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62"/>
      <c r="EX25" s="62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  <c r="FL25" s="62"/>
      <c r="FM25" s="62"/>
      <c r="FN25" s="62"/>
      <c r="FO25" s="62"/>
      <c r="FP25" s="62"/>
      <c r="FQ25" s="62"/>
      <c r="FR25" s="62"/>
      <c r="FS25" s="62"/>
      <c r="FT25" s="62"/>
      <c r="FU25" s="62"/>
      <c r="FV25" s="62"/>
      <c r="FW25" s="62"/>
      <c r="FX25" s="62"/>
      <c r="FY25" s="62"/>
      <c r="FZ25" s="62"/>
      <c r="GA25" s="62"/>
      <c r="GB25" s="62"/>
      <c r="GC25" s="62"/>
      <c r="GD25" s="62"/>
      <c r="GE25" s="62"/>
      <c r="GF25" s="62"/>
      <c r="GG25" s="62"/>
    </row>
    <row r="26" spans="2:189">
      <c r="B26" s="84"/>
      <c r="C26" s="33" t="s">
        <v>69</v>
      </c>
      <c r="D26" s="33">
        <v>0</v>
      </c>
      <c r="E26" s="33" t="e">
        <f>(E25-D25)/E25</f>
        <v>#DIV/0!</v>
      </c>
      <c r="F26" s="33" t="e">
        <f t="shared" ref="F26:BQ26" si="60">(F25-E25)/F25</f>
        <v>#DIV/0!</v>
      </c>
      <c r="G26" s="33" t="e">
        <f t="shared" si="60"/>
        <v>#DIV/0!</v>
      </c>
      <c r="H26" s="33" t="e">
        <f t="shared" si="60"/>
        <v>#DIV/0!</v>
      </c>
      <c r="I26" s="33" t="e">
        <f t="shared" si="60"/>
        <v>#DIV/0!</v>
      </c>
      <c r="J26" s="33" t="e">
        <f t="shared" si="60"/>
        <v>#DIV/0!</v>
      </c>
      <c r="K26" s="33" t="e">
        <f t="shared" si="60"/>
        <v>#DIV/0!</v>
      </c>
      <c r="L26" s="33" t="e">
        <f t="shared" si="60"/>
        <v>#DIV/0!</v>
      </c>
      <c r="M26" s="33" t="e">
        <f t="shared" si="60"/>
        <v>#DIV/0!</v>
      </c>
      <c r="N26" s="33" t="e">
        <f t="shared" si="60"/>
        <v>#DIV/0!</v>
      </c>
      <c r="O26" s="33" t="e">
        <f t="shared" si="60"/>
        <v>#DIV/0!</v>
      </c>
      <c r="P26" s="33" t="e">
        <f t="shared" si="60"/>
        <v>#DIV/0!</v>
      </c>
      <c r="Q26" s="33" t="e">
        <f t="shared" si="60"/>
        <v>#DIV/0!</v>
      </c>
      <c r="R26" s="33" t="e">
        <f t="shared" si="60"/>
        <v>#DIV/0!</v>
      </c>
      <c r="S26" s="33" t="e">
        <f t="shared" si="60"/>
        <v>#DIV/0!</v>
      </c>
      <c r="T26" s="33" t="e">
        <f t="shared" si="60"/>
        <v>#DIV/0!</v>
      </c>
      <c r="U26" s="33" t="e">
        <f t="shared" si="60"/>
        <v>#DIV/0!</v>
      </c>
      <c r="V26" s="33" t="e">
        <f t="shared" si="60"/>
        <v>#DIV/0!</v>
      </c>
      <c r="W26" s="33" t="e">
        <f t="shared" si="60"/>
        <v>#DIV/0!</v>
      </c>
      <c r="X26" s="33" t="e">
        <f t="shared" si="60"/>
        <v>#DIV/0!</v>
      </c>
      <c r="Y26" s="33">
        <f t="shared" si="60"/>
        <v>1</v>
      </c>
      <c r="Z26" s="33">
        <f t="shared" si="60"/>
        <v>0</v>
      </c>
      <c r="AA26" s="33">
        <f t="shared" si="60"/>
        <v>0</v>
      </c>
      <c r="AB26" s="33">
        <f t="shared" si="60"/>
        <v>0.33333333333333331</v>
      </c>
      <c r="AC26" s="33">
        <f t="shared" si="60"/>
        <v>0.4</v>
      </c>
      <c r="AD26" s="33">
        <f t="shared" si="60"/>
        <v>0</v>
      </c>
      <c r="AE26" s="33">
        <f t="shared" si="60"/>
        <v>0.16666666666666666</v>
      </c>
      <c r="AF26" s="33">
        <f t="shared" si="60"/>
        <v>0.5</v>
      </c>
      <c r="AG26" s="33">
        <f t="shared" si="60"/>
        <v>0.4</v>
      </c>
      <c r="AH26" s="33">
        <f t="shared" si="60"/>
        <v>0.33333333333333331</v>
      </c>
      <c r="AI26" s="33">
        <f t="shared" si="60"/>
        <v>0.11764705882352941</v>
      </c>
      <c r="AJ26" s="33">
        <f t="shared" si="60"/>
        <v>0.17073170731707318</v>
      </c>
      <c r="AK26" s="33">
        <f t="shared" si="60"/>
        <v>8.8888888888888892E-2</v>
      </c>
      <c r="AL26" s="33">
        <f t="shared" si="60"/>
        <v>0.1</v>
      </c>
      <c r="AM26" s="33">
        <f t="shared" si="60"/>
        <v>7.407407407407407E-2</v>
      </c>
      <c r="AN26" s="33">
        <f t="shared" si="60"/>
        <v>8.4745762711864403E-2</v>
      </c>
      <c r="AO26" s="33">
        <f t="shared" si="60"/>
        <v>4.8387096774193547E-2</v>
      </c>
      <c r="AP26" s="33">
        <f t="shared" si="60"/>
        <v>1.5873015873015872E-2</v>
      </c>
      <c r="AQ26" s="33">
        <f t="shared" si="60"/>
        <v>0.23170731707317074</v>
      </c>
      <c r="AR26" s="33">
        <f t="shared" si="60"/>
        <v>2.3809523809523808E-2</v>
      </c>
      <c r="AS26" s="33">
        <f t="shared" si="60"/>
        <v>1.1764705882352941E-2</v>
      </c>
      <c r="AT26" s="33">
        <f t="shared" si="60"/>
        <v>8.6021505376344093E-2</v>
      </c>
      <c r="AU26" s="33">
        <f t="shared" si="60"/>
        <v>1.0638297872340425E-2</v>
      </c>
      <c r="AV26" s="33">
        <f t="shared" si="60"/>
        <v>0.248</v>
      </c>
      <c r="AW26" s="33">
        <f t="shared" si="60"/>
        <v>3.8461538461538464E-2</v>
      </c>
      <c r="AX26" s="33">
        <f t="shared" si="60"/>
        <v>6.4748201438848921E-2</v>
      </c>
      <c r="AY26" s="33">
        <f t="shared" si="60"/>
        <v>7.1428571428571426E-3</v>
      </c>
      <c r="AZ26" s="33">
        <f t="shared" si="60"/>
        <v>9.6774193548387094E-2</v>
      </c>
      <c r="BA26" s="33">
        <f t="shared" si="60"/>
        <v>0</v>
      </c>
      <c r="BB26" s="33">
        <f t="shared" si="60"/>
        <v>6.41025641025641E-3</v>
      </c>
      <c r="BC26" s="33">
        <f t="shared" si="60"/>
        <v>1.2658227848101266E-2</v>
      </c>
      <c r="BD26" s="33">
        <f t="shared" si="60"/>
        <v>0</v>
      </c>
      <c r="BE26" s="33">
        <f t="shared" si="60"/>
        <v>0</v>
      </c>
      <c r="BF26" s="33">
        <f t="shared" si="60"/>
        <v>1.8633540372670808E-2</v>
      </c>
      <c r="BG26" s="33">
        <f t="shared" si="60"/>
        <v>6.9364161849710976E-2</v>
      </c>
      <c r="BH26" s="33">
        <f t="shared" si="60"/>
        <v>1.7045454545454544E-2</v>
      </c>
      <c r="BI26" s="33">
        <f t="shared" si="60"/>
        <v>2.7624309392265192E-2</v>
      </c>
      <c r="BJ26" s="33">
        <f t="shared" si="60"/>
        <v>1.092896174863388E-2</v>
      </c>
      <c r="BK26" s="33">
        <f t="shared" si="60"/>
        <v>1.0810810810810811E-2</v>
      </c>
      <c r="BL26" s="33">
        <f t="shared" si="60"/>
        <v>1.06951871657754E-2</v>
      </c>
      <c r="BM26" s="33">
        <f t="shared" si="60"/>
        <v>1.0582010582010581E-2</v>
      </c>
      <c r="BN26" s="33">
        <f t="shared" si="60"/>
        <v>5.9701492537313432E-2</v>
      </c>
      <c r="BO26" s="33">
        <f t="shared" si="60"/>
        <v>6.0747663551401869E-2</v>
      </c>
      <c r="BP26" s="33">
        <f t="shared" si="60"/>
        <v>1.834862385321101E-2</v>
      </c>
      <c r="BQ26" s="33">
        <f t="shared" si="60"/>
        <v>0</v>
      </c>
      <c r="BR26" s="33">
        <f t="shared" ref="BR26:CN26" si="61">(BR25-BQ25)/BR25</f>
        <v>0</v>
      </c>
      <c r="BS26" s="33">
        <f t="shared" si="61"/>
        <v>0</v>
      </c>
      <c r="BT26" s="33">
        <f t="shared" si="61"/>
        <v>0</v>
      </c>
      <c r="BU26" s="33">
        <f t="shared" si="61"/>
        <v>9.0909090909090905E-3</v>
      </c>
      <c r="BV26" s="33">
        <f t="shared" si="61"/>
        <v>0</v>
      </c>
      <c r="BW26" s="33">
        <f t="shared" si="61"/>
        <v>0</v>
      </c>
      <c r="BX26" s="33">
        <f t="shared" si="61"/>
        <v>5.1724137931034482E-2</v>
      </c>
      <c r="BY26" s="33">
        <f t="shared" si="61"/>
        <v>1.276595744680851E-2</v>
      </c>
      <c r="BZ26" s="33">
        <f t="shared" si="61"/>
        <v>0</v>
      </c>
      <c r="CA26" s="33">
        <f t="shared" si="61"/>
        <v>8.4388185654008432E-3</v>
      </c>
      <c r="CB26" s="33">
        <f t="shared" si="61"/>
        <v>4.2016806722689074E-3</v>
      </c>
      <c r="CC26" s="33">
        <f t="shared" si="61"/>
        <v>0</v>
      </c>
      <c r="CD26" s="33">
        <f t="shared" si="61"/>
        <v>0</v>
      </c>
      <c r="CE26" s="33">
        <f t="shared" si="61"/>
        <v>8.3333333333333332E-3</v>
      </c>
      <c r="CF26" s="33">
        <f t="shared" si="61"/>
        <v>4.1493775933609959E-3</v>
      </c>
      <c r="CG26" s="33">
        <f t="shared" si="61"/>
        <v>4.1322314049586778E-3</v>
      </c>
      <c r="CH26" s="33">
        <f t="shared" si="61"/>
        <v>4.11522633744856E-3</v>
      </c>
      <c r="CI26" s="33">
        <f t="shared" si="61"/>
        <v>8.1632653061224497E-3</v>
      </c>
      <c r="CJ26" s="33">
        <f t="shared" si="61"/>
        <v>1.2096774193548387E-2</v>
      </c>
      <c r="CK26" s="33">
        <f t="shared" si="61"/>
        <v>8.0000000000000002E-3</v>
      </c>
      <c r="CL26" s="33">
        <f t="shared" si="61"/>
        <v>3.9840637450199202E-3</v>
      </c>
      <c r="CM26" s="33">
        <f t="shared" si="61"/>
        <v>7.9051383399209481E-3</v>
      </c>
      <c r="CN26" s="33">
        <f t="shared" si="61"/>
        <v>0</v>
      </c>
      <c r="CO26" s="33">
        <f t="shared" ref="CO26:DT26" si="62">(CO25-CN25)/CO25</f>
        <v>0</v>
      </c>
      <c r="CP26" s="33">
        <f t="shared" si="62"/>
        <v>3.937007874015748E-3</v>
      </c>
      <c r="CQ26" s="33">
        <f t="shared" si="62"/>
        <v>7.8125E-3</v>
      </c>
      <c r="CR26" s="33">
        <f t="shared" si="62"/>
        <v>3.8910505836575876E-3</v>
      </c>
      <c r="CS26" s="33">
        <f t="shared" si="62"/>
        <v>7.7220077220077222E-3</v>
      </c>
      <c r="CT26" s="33">
        <f t="shared" si="62"/>
        <v>0</v>
      </c>
      <c r="CU26" s="33">
        <f t="shared" si="62"/>
        <v>0</v>
      </c>
      <c r="CV26" s="33">
        <f t="shared" si="62"/>
        <v>0</v>
      </c>
      <c r="CW26" s="33">
        <f t="shared" si="62"/>
        <v>3.8461538461538464E-3</v>
      </c>
      <c r="CX26" s="33">
        <f t="shared" si="62"/>
        <v>0</v>
      </c>
      <c r="CY26" s="33">
        <f t="shared" si="62"/>
        <v>7.6335877862595417E-3</v>
      </c>
      <c r="CZ26" s="33">
        <f t="shared" si="62"/>
        <v>3.8022813688212928E-3</v>
      </c>
      <c r="DA26" s="33">
        <f t="shared" si="62"/>
        <v>1.1278195488721804E-2</v>
      </c>
      <c r="DB26" s="33">
        <f t="shared" si="62"/>
        <v>7.462686567164179E-3</v>
      </c>
      <c r="DC26" s="33">
        <f t="shared" si="62"/>
        <v>0</v>
      </c>
      <c r="DD26" s="33">
        <f t="shared" si="62"/>
        <v>1.8315018315018316E-2</v>
      </c>
      <c r="DE26" s="33">
        <f t="shared" si="62"/>
        <v>3.6496350364963502E-3</v>
      </c>
      <c r="DF26" s="33">
        <f t="shared" si="62"/>
        <v>1.0830324909747292E-2</v>
      </c>
      <c r="DG26" s="33">
        <f t="shared" si="62"/>
        <v>0</v>
      </c>
      <c r="DH26" s="33">
        <f t="shared" si="62"/>
        <v>1.4234875444839857E-2</v>
      </c>
      <c r="DI26" s="33">
        <f t="shared" si="62"/>
        <v>3.5460992907801418E-3</v>
      </c>
      <c r="DJ26" s="33">
        <f t="shared" si="62"/>
        <v>1.7421602787456445E-2</v>
      </c>
      <c r="DK26" s="33">
        <f t="shared" si="62"/>
        <v>0</v>
      </c>
      <c r="DL26" s="33">
        <f t="shared" si="62"/>
        <v>3.472222222222222E-3</v>
      </c>
      <c r="DM26" s="33">
        <f t="shared" si="62"/>
        <v>2.3728813559322035E-2</v>
      </c>
      <c r="DN26" s="33">
        <f t="shared" si="62"/>
        <v>2.9605263157894735E-2</v>
      </c>
      <c r="DO26" s="33">
        <f t="shared" si="62"/>
        <v>0.16253443526170799</v>
      </c>
      <c r="DP26" s="33">
        <f t="shared" si="62"/>
        <v>2.9411764705882353E-2</v>
      </c>
      <c r="DQ26" s="33">
        <f t="shared" si="62"/>
        <v>5.3191489361702126E-3</v>
      </c>
      <c r="DR26" s="33">
        <f t="shared" si="62"/>
        <v>5.2896725440806043E-2</v>
      </c>
      <c r="DS26" s="33">
        <f t="shared" si="62"/>
        <v>2.2167487684729065E-2</v>
      </c>
      <c r="DT26" s="33">
        <f t="shared" si="62"/>
        <v>7.3349633251833741E-3</v>
      </c>
      <c r="DU26" s="33">
        <f t="shared" ref="DU26:EZ26" si="63">(DU25-DT25)/DU25</f>
        <v>8.9086859688195991E-2</v>
      </c>
      <c r="DV26" s="33">
        <f t="shared" si="63"/>
        <v>3.8543897216274089E-2</v>
      </c>
      <c r="DW26" s="33">
        <f t="shared" si="63"/>
        <v>8.4925690021231421E-3</v>
      </c>
      <c r="DX26" s="33">
        <f t="shared" si="63"/>
        <v>1.2578616352201259E-2</v>
      </c>
      <c r="DY26" s="33">
        <f t="shared" si="63"/>
        <v>1.4462809917355372E-2</v>
      </c>
      <c r="DZ26" s="33">
        <f t="shared" si="63"/>
        <v>1.4256619144602852E-2</v>
      </c>
      <c r="EA26" s="33">
        <f t="shared" si="63"/>
        <v>1.6032064128256512E-2</v>
      </c>
      <c r="EB26" s="33">
        <f t="shared" si="63"/>
        <v>1.5779092702169626E-2</v>
      </c>
      <c r="EC26" s="33">
        <f t="shared" si="63"/>
        <v>2.5000000000000001E-2</v>
      </c>
      <c r="ED26" s="33">
        <f t="shared" si="63"/>
        <v>1.3282732447817837E-2</v>
      </c>
      <c r="EE26" s="33">
        <f t="shared" si="63"/>
        <v>2.2263450834879406E-2</v>
      </c>
      <c r="EF26" s="33">
        <f t="shared" si="63"/>
        <v>9.1911764705882356E-3</v>
      </c>
      <c r="EG26" s="33">
        <f t="shared" si="63"/>
        <v>1.2704174228675136E-2</v>
      </c>
      <c r="EH26" s="33">
        <f t="shared" si="63"/>
        <v>1.9572953736654804E-2</v>
      </c>
      <c r="EI26" s="33">
        <f t="shared" si="63"/>
        <v>0</v>
      </c>
      <c r="EJ26" s="33" t="e">
        <f t="shared" si="63"/>
        <v>#DIV/0!</v>
      </c>
      <c r="EK26" s="33" t="e">
        <f t="shared" si="63"/>
        <v>#DIV/0!</v>
      </c>
      <c r="EL26" s="33" t="e">
        <f t="shared" si="63"/>
        <v>#DIV/0!</v>
      </c>
      <c r="EM26" s="33" t="e">
        <f t="shared" si="63"/>
        <v>#DIV/0!</v>
      </c>
      <c r="EN26" s="33" t="e">
        <f t="shared" si="63"/>
        <v>#DIV/0!</v>
      </c>
      <c r="EO26" s="33" t="e">
        <f t="shared" si="63"/>
        <v>#DIV/0!</v>
      </c>
      <c r="EP26" s="33" t="e">
        <f t="shared" si="63"/>
        <v>#DIV/0!</v>
      </c>
      <c r="EQ26" s="33" t="e">
        <f t="shared" si="63"/>
        <v>#DIV/0!</v>
      </c>
      <c r="ER26" s="33" t="e">
        <f t="shared" si="63"/>
        <v>#DIV/0!</v>
      </c>
      <c r="ES26" s="33" t="e">
        <f t="shared" si="63"/>
        <v>#DIV/0!</v>
      </c>
      <c r="ET26" s="33" t="e">
        <f t="shared" si="63"/>
        <v>#DIV/0!</v>
      </c>
      <c r="EU26" s="33" t="e">
        <f t="shared" si="63"/>
        <v>#DIV/0!</v>
      </c>
      <c r="EV26" s="33" t="e">
        <f t="shared" si="63"/>
        <v>#DIV/0!</v>
      </c>
      <c r="EW26" s="33" t="e">
        <f t="shared" si="63"/>
        <v>#DIV/0!</v>
      </c>
      <c r="EX26" s="33" t="e">
        <f t="shared" si="63"/>
        <v>#DIV/0!</v>
      </c>
      <c r="EY26" s="33" t="e">
        <f t="shared" si="63"/>
        <v>#DIV/0!</v>
      </c>
      <c r="EZ26" s="33" t="e">
        <f t="shared" si="63"/>
        <v>#DIV/0!</v>
      </c>
      <c r="FA26" s="33" t="e">
        <f t="shared" ref="FA26:GF26" si="64">(FA25-EZ25)/FA25</f>
        <v>#DIV/0!</v>
      </c>
      <c r="FB26" s="33" t="e">
        <f t="shared" si="64"/>
        <v>#DIV/0!</v>
      </c>
      <c r="FC26" s="33" t="e">
        <f t="shared" si="64"/>
        <v>#DIV/0!</v>
      </c>
      <c r="FD26" s="33" t="e">
        <f t="shared" si="64"/>
        <v>#DIV/0!</v>
      </c>
      <c r="FE26" s="33" t="e">
        <f t="shared" si="64"/>
        <v>#DIV/0!</v>
      </c>
      <c r="FF26" s="33" t="e">
        <f t="shared" si="64"/>
        <v>#DIV/0!</v>
      </c>
      <c r="FG26" s="33" t="e">
        <f t="shared" si="64"/>
        <v>#DIV/0!</v>
      </c>
      <c r="FH26" s="33" t="e">
        <f t="shared" si="64"/>
        <v>#DIV/0!</v>
      </c>
      <c r="FI26" s="33" t="e">
        <f t="shared" si="64"/>
        <v>#DIV/0!</v>
      </c>
      <c r="FJ26" s="33" t="e">
        <f t="shared" si="64"/>
        <v>#DIV/0!</v>
      </c>
      <c r="FK26" s="33" t="e">
        <f t="shared" si="64"/>
        <v>#DIV/0!</v>
      </c>
      <c r="FL26" s="33" t="e">
        <f t="shared" si="64"/>
        <v>#DIV/0!</v>
      </c>
      <c r="FM26" s="33" t="e">
        <f t="shared" si="64"/>
        <v>#DIV/0!</v>
      </c>
      <c r="FN26" s="33" t="e">
        <f t="shared" si="64"/>
        <v>#DIV/0!</v>
      </c>
      <c r="FO26" s="33" t="e">
        <f t="shared" si="64"/>
        <v>#DIV/0!</v>
      </c>
      <c r="FP26" s="33" t="e">
        <f t="shared" si="64"/>
        <v>#DIV/0!</v>
      </c>
      <c r="FQ26" s="33" t="e">
        <f t="shared" si="64"/>
        <v>#DIV/0!</v>
      </c>
      <c r="FR26" s="33" t="e">
        <f t="shared" si="64"/>
        <v>#DIV/0!</v>
      </c>
      <c r="FS26" s="33" t="e">
        <f t="shared" si="64"/>
        <v>#DIV/0!</v>
      </c>
      <c r="FT26" s="33" t="e">
        <f t="shared" si="64"/>
        <v>#DIV/0!</v>
      </c>
      <c r="FU26" s="33" t="e">
        <f t="shared" si="64"/>
        <v>#DIV/0!</v>
      </c>
      <c r="FV26" s="33" t="e">
        <f t="shared" si="64"/>
        <v>#DIV/0!</v>
      </c>
      <c r="FW26" s="33" t="e">
        <f t="shared" si="64"/>
        <v>#DIV/0!</v>
      </c>
      <c r="FX26" s="33" t="e">
        <f t="shared" si="64"/>
        <v>#DIV/0!</v>
      </c>
      <c r="FY26" s="33" t="e">
        <f t="shared" si="64"/>
        <v>#DIV/0!</v>
      </c>
      <c r="FZ26" s="33" t="e">
        <f t="shared" si="64"/>
        <v>#DIV/0!</v>
      </c>
      <c r="GA26" s="33" t="e">
        <f t="shared" si="64"/>
        <v>#DIV/0!</v>
      </c>
      <c r="GB26" s="33" t="e">
        <f t="shared" si="64"/>
        <v>#DIV/0!</v>
      </c>
      <c r="GC26" s="33" t="e">
        <f t="shared" si="64"/>
        <v>#DIV/0!</v>
      </c>
      <c r="GD26" s="33" t="e">
        <f t="shared" si="64"/>
        <v>#DIV/0!</v>
      </c>
      <c r="GE26" s="33" t="e">
        <f t="shared" si="64"/>
        <v>#DIV/0!</v>
      </c>
      <c r="GF26" s="33" t="e">
        <f t="shared" si="64"/>
        <v>#DIV/0!</v>
      </c>
      <c r="GG26" s="33" t="e">
        <f t="shared" ref="GG26:HL26" si="65">(GG25-GF25)/GG25</f>
        <v>#DIV/0!</v>
      </c>
    </row>
    <row r="27" spans="2:189" ht="16" thickBot="1">
      <c r="B27" s="84"/>
      <c r="C27" s="34" t="s">
        <v>68</v>
      </c>
      <c r="D27" s="51">
        <v>0</v>
      </c>
      <c r="E27" s="51">
        <f>E25-D25</f>
        <v>0</v>
      </c>
      <c r="F27" s="51">
        <f t="shared" ref="F27:BQ27" si="66">F25-E25</f>
        <v>0</v>
      </c>
      <c r="G27" s="51">
        <f t="shared" si="66"/>
        <v>0</v>
      </c>
      <c r="H27" s="51">
        <f t="shared" si="66"/>
        <v>0</v>
      </c>
      <c r="I27" s="51">
        <f t="shared" si="66"/>
        <v>0</v>
      </c>
      <c r="J27" s="51">
        <f t="shared" si="66"/>
        <v>0</v>
      </c>
      <c r="K27" s="51">
        <f t="shared" si="66"/>
        <v>0</v>
      </c>
      <c r="L27" s="51">
        <f t="shared" si="66"/>
        <v>0</v>
      </c>
      <c r="M27" s="51">
        <f t="shared" si="66"/>
        <v>0</v>
      </c>
      <c r="N27" s="51">
        <f t="shared" si="66"/>
        <v>0</v>
      </c>
      <c r="O27" s="51">
        <f t="shared" si="66"/>
        <v>0</v>
      </c>
      <c r="P27" s="51">
        <f t="shared" si="66"/>
        <v>0</v>
      </c>
      <c r="Q27" s="51">
        <f t="shared" si="66"/>
        <v>0</v>
      </c>
      <c r="R27" s="51">
        <f t="shared" si="66"/>
        <v>0</v>
      </c>
      <c r="S27" s="51">
        <f t="shared" si="66"/>
        <v>0</v>
      </c>
      <c r="T27" s="51">
        <f t="shared" si="66"/>
        <v>0</v>
      </c>
      <c r="U27" s="51">
        <f t="shared" si="66"/>
        <v>0</v>
      </c>
      <c r="V27" s="51">
        <f t="shared" si="66"/>
        <v>0</v>
      </c>
      <c r="W27" s="51">
        <f t="shared" si="66"/>
        <v>0</v>
      </c>
      <c r="X27" s="51">
        <f t="shared" si="66"/>
        <v>0</v>
      </c>
      <c r="Y27" s="51">
        <f t="shared" si="66"/>
        <v>2</v>
      </c>
      <c r="Z27" s="51">
        <f t="shared" si="66"/>
        <v>0</v>
      </c>
      <c r="AA27" s="51">
        <f t="shared" si="66"/>
        <v>0</v>
      </c>
      <c r="AB27" s="51">
        <f t="shared" si="66"/>
        <v>1</v>
      </c>
      <c r="AC27" s="51">
        <f t="shared" si="66"/>
        <v>2</v>
      </c>
      <c r="AD27" s="51">
        <f t="shared" si="66"/>
        <v>0</v>
      </c>
      <c r="AE27" s="51">
        <f t="shared" si="66"/>
        <v>1</v>
      </c>
      <c r="AF27" s="51">
        <f t="shared" si="66"/>
        <v>6</v>
      </c>
      <c r="AG27" s="51">
        <f t="shared" si="66"/>
        <v>8</v>
      </c>
      <c r="AH27" s="51">
        <f t="shared" si="66"/>
        <v>10</v>
      </c>
      <c r="AI27" s="51">
        <f t="shared" si="66"/>
        <v>4</v>
      </c>
      <c r="AJ27" s="51">
        <f t="shared" si="66"/>
        <v>7</v>
      </c>
      <c r="AK27" s="51">
        <f t="shared" si="66"/>
        <v>4</v>
      </c>
      <c r="AL27" s="51">
        <f t="shared" si="66"/>
        <v>5</v>
      </c>
      <c r="AM27" s="51">
        <f t="shared" si="66"/>
        <v>4</v>
      </c>
      <c r="AN27" s="51">
        <f t="shared" si="66"/>
        <v>5</v>
      </c>
      <c r="AO27" s="51">
        <f t="shared" si="66"/>
        <v>3</v>
      </c>
      <c r="AP27" s="51">
        <f t="shared" si="66"/>
        <v>1</v>
      </c>
      <c r="AQ27" s="51">
        <f t="shared" si="66"/>
        <v>19</v>
      </c>
      <c r="AR27" s="51">
        <f t="shared" si="66"/>
        <v>2</v>
      </c>
      <c r="AS27" s="51">
        <f t="shared" si="66"/>
        <v>1</v>
      </c>
      <c r="AT27" s="51">
        <f t="shared" si="66"/>
        <v>8</v>
      </c>
      <c r="AU27" s="51">
        <f t="shared" si="66"/>
        <v>1</v>
      </c>
      <c r="AV27" s="51">
        <f t="shared" si="66"/>
        <v>31</v>
      </c>
      <c r="AW27" s="51">
        <f t="shared" si="66"/>
        <v>5</v>
      </c>
      <c r="AX27" s="51">
        <f t="shared" si="66"/>
        <v>9</v>
      </c>
      <c r="AY27" s="51">
        <f t="shared" si="66"/>
        <v>1</v>
      </c>
      <c r="AZ27" s="51">
        <f t="shared" si="66"/>
        <v>15</v>
      </c>
      <c r="BA27" s="51">
        <f t="shared" si="66"/>
        <v>0</v>
      </c>
      <c r="BB27" s="51">
        <f t="shared" si="66"/>
        <v>1</v>
      </c>
      <c r="BC27" s="51">
        <f t="shared" si="66"/>
        <v>2</v>
      </c>
      <c r="BD27" s="51">
        <f t="shared" si="66"/>
        <v>0</v>
      </c>
      <c r="BE27" s="51">
        <f t="shared" si="66"/>
        <v>0</v>
      </c>
      <c r="BF27" s="51">
        <f t="shared" si="66"/>
        <v>3</v>
      </c>
      <c r="BG27" s="51">
        <f t="shared" si="66"/>
        <v>12</v>
      </c>
      <c r="BH27" s="51">
        <f t="shared" si="66"/>
        <v>3</v>
      </c>
      <c r="BI27" s="51">
        <f t="shared" si="66"/>
        <v>5</v>
      </c>
      <c r="BJ27" s="51">
        <f t="shared" si="66"/>
        <v>2</v>
      </c>
      <c r="BK27" s="51">
        <f t="shared" si="66"/>
        <v>2</v>
      </c>
      <c r="BL27" s="51">
        <f t="shared" si="66"/>
        <v>2</v>
      </c>
      <c r="BM27" s="51">
        <f t="shared" si="66"/>
        <v>2</v>
      </c>
      <c r="BN27" s="51">
        <f t="shared" si="66"/>
        <v>12</v>
      </c>
      <c r="BO27" s="51">
        <f t="shared" si="66"/>
        <v>13</v>
      </c>
      <c r="BP27" s="51">
        <f t="shared" si="66"/>
        <v>4</v>
      </c>
      <c r="BQ27" s="51">
        <f t="shared" si="66"/>
        <v>0</v>
      </c>
      <c r="BR27" s="51">
        <f t="shared" ref="BR27:CM27" si="67">BR25-BQ25</f>
        <v>0</v>
      </c>
      <c r="BS27" s="51">
        <f t="shared" si="67"/>
        <v>0</v>
      </c>
      <c r="BT27" s="51">
        <f t="shared" si="67"/>
        <v>0</v>
      </c>
      <c r="BU27" s="51">
        <f t="shared" si="67"/>
        <v>2</v>
      </c>
      <c r="BV27" s="51">
        <f t="shared" si="67"/>
        <v>0</v>
      </c>
      <c r="BW27" s="51">
        <f t="shared" si="67"/>
        <v>0</v>
      </c>
      <c r="BX27" s="51">
        <f t="shared" si="67"/>
        <v>12</v>
      </c>
      <c r="BY27" s="51">
        <f t="shared" si="67"/>
        <v>3</v>
      </c>
      <c r="BZ27" s="51">
        <f t="shared" si="67"/>
        <v>0</v>
      </c>
      <c r="CA27" s="51">
        <f t="shared" si="67"/>
        <v>2</v>
      </c>
      <c r="CB27" s="51">
        <f t="shared" si="67"/>
        <v>1</v>
      </c>
      <c r="CC27" s="51">
        <f t="shared" si="67"/>
        <v>0</v>
      </c>
      <c r="CD27" s="51">
        <f t="shared" si="67"/>
        <v>0</v>
      </c>
      <c r="CE27" s="51">
        <f t="shared" si="67"/>
        <v>2</v>
      </c>
      <c r="CF27" s="51">
        <f t="shared" si="67"/>
        <v>1</v>
      </c>
      <c r="CG27" s="51">
        <f t="shared" si="67"/>
        <v>1</v>
      </c>
      <c r="CH27" s="51">
        <f t="shared" si="67"/>
        <v>1</v>
      </c>
      <c r="CI27" s="51">
        <f t="shared" si="67"/>
        <v>2</v>
      </c>
      <c r="CJ27" s="51">
        <f t="shared" si="67"/>
        <v>3</v>
      </c>
      <c r="CK27" s="51">
        <f t="shared" si="67"/>
        <v>2</v>
      </c>
      <c r="CL27" s="51">
        <f t="shared" si="67"/>
        <v>1</v>
      </c>
      <c r="CM27" s="51">
        <f t="shared" si="67"/>
        <v>2</v>
      </c>
      <c r="CN27" s="51">
        <f t="shared" ref="CN27:EI27" si="68">CN25-CM25</f>
        <v>0</v>
      </c>
      <c r="CO27" s="51">
        <f t="shared" si="68"/>
        <v>0</v>
      </c>
      <c r="CP27" s="51">
        <f t="shared" si="68"/>
        <v>1</v>
      </c>
      <c r="CQ27" s="51">
        <f t="shared" si="68"/>
        <v>2</v>
      </c>
      <c r="CR27" s="51">
        <f t="shared" si="68"/>
        <v>1</v>
      </c>
      <c r="CS27" s="51">
        <f t="shared" si="68"/>
        <v>2</v>
      </c>
      <c r="CT27" s="51">
        <f t="shared" si="68"/>
        <v>0</v>
      </c>
      <c r="CU27" s="51">
        <f t="shared" si="68"/>
        <v>0</v>
      </c>
      <c r="CV27" s="51">
        <f t="shared" si="68"/>
        <v>0</v>
      </c>
      <c r="CW27" s="51">
        <f t="shared" si="68"/>
        <v>1</v>
      </c>
      <c r="CX27" s="51">
        <f t="shared" si="68"/>
        <v>0</v>
      </c>
      <c r="CY27" s="51">
        <f t="shared" si="68"/>
        <v>2</v>
      </c>
      <c r="CZ27" s="51">
        <f t="shared" si="68"/>
        <v>1</v>
      </c>
      <c r="DA27" s="51">
        <f t="shared" si="68"/>
        <v>3</v>
      </c>
      <c r="DB27" s="51">
        <f t="shared" si="68"/>
        <v>2</v>
      </c>
      <c r="DC27" s="51">
        <f t="shared" si="68"/>
        <v>0</v>
      </c>
      <c r="DD27" s="51">
        <f t="shared" si="68"/>
        <v>5</v>
      </c>
      <c r="DE27" s="51">
        <f t="shared" si="68"/>
        <v>1</v>
      </c>
      <c r="DF27" s="51">
        <f t="shared" si="68"/>
        <v>3</v>
      </c>
      <c r="DG27" s="51">
        <f t="shared" si="68"/>
        <v>0</v>
      </c>
      <c r="DH27" s="51">
        <f t="shared" si="68"/>
        <v>4</v>
      </c>
      <c r="DI27" s="51">
        <f t="shared" si="68"/>
        <v>1</v>
      </c>
      <c r="DJ27" s="51">
        <f t="shared" si="68"/>
        <v>5</v>
      </c>
      <c r="DK27" s="51">
        <f t="shared" si="68"/>
        <v>0</v>
      </c>
      <c r="DL27" s="51">
        <f t="shared" si="68"/>
        <v>1</v>
      </c>
      <c r="DM27" s="51">
        <f t="shared" si="68"/>
        <v>7</v>
      </c>
      <c r="DN27" s="51">
        <f t="shared" si="68"/>
        <v>9</v>
      </c>
      <c r="DO27" s="51">
        <f t="shared" si="68"/>
        <v>59</v>
      </c>
      <c r="DP27" s="51">
        <f t="shared" si="68"/>
        <v>11</v>
      </c>
      <c r="DQ27" s="51">
        <f t="shared" si="68"/>
        <v>2</v>
      </c>
      <c r="DR27" s="51">
        <f t="shared" si="68"/>
        <v>21</v>
      </c>
      <c r="DS27" s="51">
        <f t="shared" si="68"/>
        <v>9</v>
      </c>
      <c r="DT27" s="51">
        <f t="shared" si="68"/>
        <v>3</v>
      </c>
      <c r="DU27" s="51">
        <f t="shared" si="68"/>
        <v>40</v>
      </c>
      <c r="DV27" s="51">
        <f t="shared" si="68"/>
        <v>18</v>
      </c>
      <c r="DW27" s="51">
        <f t="shared" si="68"/>
        <v>4</v>
      </c>
      <c r="DX27" s="51">
        <f t="shared" si="68"/>
        <v>6</v>
      </c>
      <c r="DY27" s="51">
        <f t="shared" si="68"/>
        <v>7</v>
      </c>
      <c r="DZ27" s="51">
        <f t="shared" si="68"/>
        <v>7</v>
      </c>
      <c r="EA27" s="51">
        <f t="shared" si="68"/>
        <v>8</v>
      </c>
      <c r="EB27" s="51">
        <f t="shared" si="68"/>
        <v>8</v>
      </c>
      <c r="EC27" s="51">
        <f t="shared" si="68"/>
        <v>13</v>
      </c>
      <c r="ED27" s="51">
        <f t="shared" si="68"/>
        <v>7</v>
      </c>
      <c r="EE27" s="51">
        <f t="shared" si="68"/>
        <v>12</v>
      </c>
      <c r="EF27" s="51">
        <f t="shared" si="68"/>
        <v>5</v>
      </c>
      <c r="EG27" s="51">
        <f t="shared" si="68"/>
        <v>7</v>
      </c>
      <c r="EH27" s="51">
        <f t="shared" si="68"/>
        <v>11</v>
      </c>
      <c r="EI27" s="51">
        <f t="shared" si="68"/>
        <v>0</v>
      </c>
      <c r="EJ27" s="51">
        <f t="shared" ref="EJ27:GG27" si="69">EJ25-EI25</f>
        <v>-562</v>
      </c>
      <c r="EK27" s="51">
        <f t="shared" si="69"/>
        <v>0</v>
      </c>
      <c r="EL27" s="51">
        <f t="shared" si="69"/>
        <v>0</v>
      </c>
      <c r="EM27" s="51">
        <f t="shared" si="69"/>
        <v>0</v>
      </c>
      <c r="EN27" s="51">
        <f t="shared" si="69"/>
        <v>0</v>
      </c>
      <c r="EO27" s="51">
        <f t="shared" si="69"/>
        <v>0</v>
      </c>
      <c r="EP27" s="51">
        <f t="shared" si="69"/>
        <v>0</v>
      </c>
      <c r="EQ27" s="51">
        <f t="shared" si="69"/>
        <v>0</v>
      </c>
      <c r="ER27" s="51">
        <f t="shared" si="69"/>
        <v>0</v>
      </c>
      <c r="ES27" s="51">
        <f t="shared" si="69"/>
        <v>0</v>
      </c>
      <c r="ET27" s="51">
        <f t="shared" si="69"/>
        <v>0</v>
      </c>
      <c r="EU27" s="51">
        <f t="shared" si="69"/>
        <v>0</v>
      </c>
      <c r="EV27" s="51">
        <f t="shared" si="69"/>
        <v>0</v>
      </c>
      <c r="EW27" s="51">
        <f t="shared" si="69"/>
        <v>0</v>
      </c>
      <c r="EX27" s="51">
        <f t="shared" si="69"/>
        <v>0</v>
      </c>
      <c r="EY27" s="51">
        <f t="shared" si="69"/>
        <v>0</v>
      </c>
      <c r="EZ27" s="51">
        <f t="shared" si="69"/>
        <v>0</v>
      </c>
      <c r="FA27" s="51">
        <f t="shared" si="69"/>
        <v>0</v>
      </c>
      <c r="FB27" s="51">
        <f t="shared" si="69"/>
        <v>0</v>
      </c>
      <c r="FC27" s="51">
        <f t="shared" si="69"/>
        <v>0</v>
      </c>
      <c r="FD27" s="51">
        <f t="shared" si="69"/>
        <v>0</v>
      </c>
      <c r="FE27" s="51">
        <f t="shared" si="69"/>
        <v>0</v>
      </c>
      <c r="FF27" s="51">
        <f t="shared" si="69"/>
        <v>0</v>
      </c>
      <c r="FG27" s="51">
        <f t="shared" si="69"/>
        <v>0</v>
      </c>
      <c r="FH27" s="51">
        <f t="shared" si="69"/>
        <v>0</v>
      </c>
      <c r="FI27" s="51">
        <f t="shared" si="69"/>
        <v>0</v>
      </c>
      <c r="FJ27" s="51">
        <f t="shared" si="69"/>
        <v>0</v>
      </c>
      <c r="FK27" s="51">
        <f t="shared" si="69"/>
        <v>0</v>
      </c>
      <c r="FL27" s="51">
        <f t="shared" si="69"/>
        <v>0</v>
      </c>
      <c r="FM27" s="51">
        <f t="shared" si="69"/>
        <v>0</v>
      </c>
      <c r="FN27" s="51">
        <f t="shared" si="69"/>
        <v>0</v>
      </c>
      <c r="FO27" s="51">
        <f t="shared" si="69"/>
        <v>0</v>
      </c>
      <c r="FP27" s="51">
        <f t="shared" si="69"/>
        <v>0</v>
      </c>
      <c r="FQ27" s="51">
        <f t="shared" si="69"/>
        <v>0</v>
      </c>
      <c r="FR27" s="51">
        <f t="shared" si="69"/>
        <v>0</v>
      </c>
      <c r="FS27" s="51">
        <f t="shared" si="69"/>
        <v>0</v>
      </c>
      <c r="FT27" s="51">
        <f t="shared" si="69"/>
        <v>0</v>
      </c>
      <c r="FU27" s="51">
        <f t="shared" si="69"/>
        <v>0</v>
      </c>
      <c r="FV27" s="51">
        <f t="shared" si="69"/>
        <v>0</v>
      </c>
      <c r="FW27" s="51">
        <f t="shared" si="69"/>
        <v>0</v>
      </c>
      <c r="FX27" s="51">
        <f t="shared" si="69"/>
        <v>0</v>
      </c>
      <c r="FY27" s="51">
        <f t="shared" si="69"/>
        <v>0</v>
      </c>
      <c r="FZ27" s="51">
        <f t="shared" si="69"/>
        <v>0</v>
      </c>
      <c r="GA27" s="51">
        <f t="shared" si="69"/>
        <v>0</v>
      </c>
      <c r="GB27" s="51">
        <f t="shared" si="69"/>
        <v>0</v>
      </c>
      <c r="GC27" s="51">
        <f t="shared" si="69"/>
        <v>0</v>
      </c>
      <c r="GD27" s="51">
        <f t="shared" si="69"/>
        <v>0</v>
      </c>
      <c r="GE27" s="51">
        <f t="shared" si="69"/>
        <v>0</v>
      </c>
      <c r="GF27" s="51">
        <f t="shared" si="69"/>
        <v>0</v>
      </c>
      <c r="GG27" s="51">
        <f t="shared" si="69"/>
        <v>0</v>
      </c>
    </row>
    <row r="28" spans="2:189">
      <c r="B28" s="84"/>
      <c r="C28" s="64" t="s">
        <v>76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3">
        <v>0</v>
      </c>
      <c r="S28" s="63">
        <v>0</v>
      </c>
      <c r="T28" s="63">
        <v>0</v>
      </c>
      <c r="U28" s="63">
        <v>0</v>
      </c>
      <c r="V28" s="63">
        <v>0</v>
      </c>
      <c r="W28" s="63">
        <v>0</v>
      </c>
      <c r="X28" s="63">
        <v>0</v>
      </c>
      <c r="Y28" s="63">
        <v>0</v>
      </c>
      <c r="Z28" s="63">
        <v>0</v>
      </c>
      <c r="AA28" s="63">
        <v>0</v>
      </c>
      <c r="AB28" s="63">
        <v>0</v>
      </c>
      <c r="AC28" s="63">
        <v>0</v>
      </c>
      <c r="AD28" s="63">
        <v>0</v>
      </c>
      <c r="AE28" s="63">
        <v>0</v>
      </c>
      <c r="AF28" s="63">
        <v>0</v>
      </c>
      <c r="AG28" s="63">
        <v>0</v>
      </c>
      <c r="AH28" s="63">
        <v>0</v>
      </c>
      <c r="AI28" s="63">
        <v>0</v>
      </c>
      <c r="AJ28" s="63">
        <v>0</v>
      </c>
      <c r="AK28" s="63">
        <v>0</v>
      </c>
      <c r="AL28" s="63">
        <v>0</v>
      </c>
      <c r="AM28" s="63">
        <v>0</v>
      </c>
      <c r="AN28" s="63">
        <v>0</v>
      </c>
      <c r="AO28" s="63">
        <v>1</v>
      </c>
      <c r="AP28" s="63">
        <v>0</v>
      </c>
      <c r="AQ28" s="63">
        <v>0</v>
      </c>
      <c r="AR28" s="63">
        <v>0</v>
      </c>
      <c r="AS28" s="63">
        <v>0</v>
      </c>
      <c r="AT28" s="63">
        <v>0</v>
      </c>
      <c r="AU28" s="63">
        <v>0</v>
      </c>
      <c r="AV28" s="63">
        <v>0</v>
      </c>
      <c r="AW28" s="63">
        <v>0</v>
      </c>
      <c r="AX28" s="63">
        <v>0</v>
      </c>
      <c r="AY28" s="63">
        <v>0</v>
      </c>
      <c r="AZ28" s="63">
        <v>0</v>
      </c>
      <c r="BA28" s="63">
        <v>0</v>
      </c>
      <c r="BB28" s="63">
        <v>0</v>
      </c>
      <c r="BC28" s="63">
        <v>0</v>
      </c>
      <c r="BD28" s="63">
        <v>0</v>
      </c>
      <c r="BE28" s="63">
        <v>0</v>
      </c>
      <c r="BF28" s="63">
        <v>0</v>
      </c>
      <c r="BG28" s="63">
        <v>0</v>
      </c>
      <c r="BH28" s="63">
        <v>1</v>
      </c>
      <c r="BI28" s="63">
        <v>1</v>
      </c>
      <c r="BJ28" s="63">
        <v>1</v>
      </c>
      <c r="BK28" s="63">
        <v>1</v>
      </c>
      <c r="BL28" s="63">
        <v>1</v>
      </c>
      <c r="BM28" s="63">
        <v>1</v>
      </c>
      <c r="BN28" s="63">
        <v>1</v>
      </c>
      <c r="BO28" s="63">
        <v>1</v>
      </c>
      <c r="BP28" s="63">
        <v>1</v>
      </c>
      <c r="BQ28" s="63">
        <v>1</v>
      </c>
      <c r="BR28" s="63">
        <v>1</v>
      </c>
      <c r="BS28" s="63">
        <v>1</v>
      </c>
      <c r="BT28" s="63">
        <v>1</v>
      </c>
      <c r="BU28" s="63">
        <v>1</v>
      </c>
      <c r="BV28" s="63">
        <v>1</v>
      </c>
      <c r="BW28" s="63">
        <v>1</v>
      </c>
      <c r="BX28" s="63">
        <v>1</v>
      </c>
      <c r="BY28" s="63">
        <v>1</v>
      </c>
      <c r="BZ28" s="63">
        <v>1</v>
      </c>
      <c r="CA28" s="63">
        <v>1</v>
      </c>
      <c r="CB28" s="63">
        <v>1</v>
      </c>
      <c r="CC28" s="63">
        <v>1</v>
      </c>
      <c r="CD28" s="63">
        <v>1</v>
      </c>
      <c r="CE28" s="63">
        <v>1</v>
      </c>
      <c r="CF28" s="63">
        <v>1</v>
      </c>
      <c r="CG28" s="63">
        <v>1</v>
      </c>
      <c r="CH28" s="63">
        <v>1</v>
      </c>
      <c r="CI28" s="63">
        <v>1</v>
      </c>
      <c r="CJ28" s="63">
        <v>1</v>
      </c>
      <c r="CK28" s="63">
        <v>1</v>
      </c>
      <c r="CL28" s="63">
        <v>1</v>
      </c>
      <c r="CM28" s="63">
        <v>1</v>
      </c>
      <c r="CN28" s="63">
        <v>1</v>
      </c>
      <c r="CO28" s="63">
        <v>1</v>
      </c>
      <c r="CP28" s="63">
        <v>1</v>
      </c>
      <c r="CQ28" s="63">
        <v>1</v>
      </c>
      <c r="CR28" s="63">
        <v>1</v>
      </c>
      <c r="CS28" s="63">
        <v>1</v>
      </c>
      <c r="CT28" s="63">
        <v>1</v>
      </c>
      <c r="CU28" s="63">
        <v>1</v>
      </c>
      <c r="CV28" s="63">
        <v>1</v>
      </c>
      <c r="CW28" s="63">
        <v>1</v>
      </c>
      <c r="CX28" s="63">
        <v>1</v>
      </c>
      <c r="CY28" s="63">
        <v>1</v>
      </c>
      <c r="CZ28" s="63">
        <v>1</v>
      </c>
      <c r="DA28" s="63">
        <v>1</v>
      </c>
      <c r="DB28" s="63">
        <v>1</v>
      </c>
      <c r="DC28" s="63">
        <v>1</v>
      </c>
      <c r="DD28" s="63">
        <v>1</v>
      </c>
      <c r="DE28" s="63">
        <v>1</v>
      </c>
      <c r="DF28" s="63">
        <v>1</v>
      </c>
      <c r="DG28" s="63">
        <v>1</v>
      </c>
      <c r="DH28" s="63">
        <v>2</v>
      </c>
      <c r="DI28" s="63">
        <v>2</v>
      </c>
      <c r="DJ28" s="63">
        <v>2</v>
      </c>
      <c r="DK28" s="63">
        <v>2</v>
      </c>
      <c r="DL28" s="63">
        <v>2</v>
      </c>
      <c r="DM28" s="63">
        <v>2</v>
      </c>
      <c r="DN28" s="63">
        <v>2</v>
      </c>
      <c r="DO28" s="63">
        <v>2</v>
      </c>
      <c r="DP28" s="63">
        <v>2</v>
      </c>
      <c r="DQ28" s="63">
        <v>2</v>
      </c>
      <c r="DR28" s="63">
        <v>2</v>
      </c>
      <c r="DS28" s="63">
        <v>2</v>
      </c>
      <c r="DT28" s="63">
        <v>3</v>
      </c>
      <c r="DU28" s="63">
        <v>4</v>
      </c>
      <c r="DV28" s="63">
        <v>4</v>
      </c>
      <c r="DW28" s="63">
        <v>5</v>
      </c>
      <c r="DX28" s="63">
        <v>5</v>
      </c>
      <c r="DY28" s="63">
        <v>7</v>
      </c>
      <c r="DZ28" s="63">
        <v>7</v>
      </c>
      <c r="EA28" s="63">
        <v>9</v>
      </c>
      <c r="EB28" s="63">
        <v>10</v>
      </c>
      <c r="EC28" s="63">
        <v>10</v>
      </c>
      <c r="ED28" s="63">
        <v>13</v>
      </c>
      <c r="EE28" s="63">
        <v>15</v>
      </c>
      <c r="EF28" s="63">
        <v>17</v>
      </c>
      <c r="EG28" s="63">
        <v>18</v>
      </c>
      <c r="EH28" s="63">
        <v>18</v>
      </c>
      <c r="EI28" s="63">
        <v>18</v>
      </c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</row>
    <row r="29" spans="2:189">
      <c r="B29" s="84"/>
      <c r="C29" s="55" t="s">
        <v>69</v>
      </c>
      <c r="D29" s="55">
        <v>0</v>
      </c>
      <c r="E29" s="55" t="e">
        <f>(E28-D28)/E28</f>
        <v>#DIV/0!</v>
      </c>
      <c r="F29" s="55" t="e">
        <f t="shared" ref="F29:BQ29" si="70">(F28-E28)/F28</f>
        <v>#DIV/0!</v>
      </c>
      <c r="G29" s="55" t="e">
        <f t="shared" si="70"/>
        <v>#DIV/0!</v>
      </c>
      <c r="H29" s="55" t="e">
        <f t="shared" si="70"/>
        <v>#DIV/0!</v>
      </c>
      <c r="I29" s="55" t="e">
        <f t="shared" si="70"/>
        <v>#DIV/0!</v>
      </c>
      <c r="J29" s="55" t="e">
        <f t="shared" si="70"/>
        <v>#DIV/0!</v>
      </c>
      <c r="K29" s="55" t="e">
        <f t="shared" si="70"/>
        <v>#DIV/0!</v>
      </c>
      <c r="L29" s="55" t="e">
        <f t="shared" si="70"/>
        <v>#DIV/0!</v>
      </c>
      <c r="M29" s="55" t="e">
        <f t="shared" si="70"/>
        <v>#DIV/0!</v>
      </c>
      <c r="N29" s="55" t="e">
        <f t="shared" si="70"/>
        <v>#DIV/0!</v>
      </c>
      <c r="O29" s="55" t="e">
        <f t="shared" si="70"/>
        <v>#DIV/0!</v>
      </c>
      <c r="P29" s="55" t="e">
        <f t="shared" si="70"/>
        <v>#DIV/0!</v>
      </c>
      <c r="Q29" s="55" t="e">
        <f t="shared" si="70"/>
        <v>#DIV/0!</v>
      </c>
      <c r="R29" s="55" t="e">
        <f t="shared" si="70"/>
        <v>#DIV/0!</v>
      </c>
      <c r="S29" s="55" t="e">
        <f t="shared" si="70"/>
        <v>#DIV/0!</v>
      </c>
      <c r="T29" s="55" t="e">
        <f t="shared" si="70"/>
        <v>#DIV/0!</v>
      </c>
      <c r="U29" s="55" t="e">
        <f t="shared" si="70"/>
        <v>#DIV/0!</v>
      </c>
      <c r="V29" s="55" t="e">
        <f t="shared" si="70"/>
        <v>#DIV/0!</v>
      </c>
      <c r="W29" s="55" t="e">
        <f t="shared" si="70"/>
        <v>#DIV/0!</v>
      </c>
      <c r="X29" s="55" t="e">
        <f t="shared" si="70"/>
        <v>#DIV/0!</v>
      </c>
      <c r="Y29" s="55" t="e">
        <f t="shared" si="70"/>
        <v>#DIV/0!</v>
      </c>
      <c r="Z29" s="55" t="e">
        <f t="shared" si="70"/>
        <v>#DIV/0!</v>
      </c>
      <c r="AA29" s="55" t="e">
        <f t="shared" si="70"/>
        <v>#DIV/0!</v>
      </c>
      <c r="AB29" s="55" t="e">
        <f t="shared" si="70"/>
        <v>#DIV/0!</v>
      </c>
      <c r="AC29" s="55" t="e">
        <f t="shared" si="70"/>
        <v>#DIV/0!</v>
      </c>
      <c r="AD29" s="55" t="e">
        <f t="shared" si="70"/>
        <v>#DIV/0!</v>
      </c>
      <c r="AE29" s="55" t="e">
        <f t="shared" si="70"/>
        <v>#DIV/0!</v>
      </c>
      <c r="AF29" s="55" t="e">
        <f t="shared" si="70"/>
        <v>#DIV/0!</v>
      </c>
      <c r="AG29" s="55" t="e">
        <f t="shared" si="70"/>
        <v>#DIV/0!</v>
      </c>
      <c r="AH29" s="55" t="e">
        <f t="shared" si="70"/>
        <v>#DIV/0!</v>
      </c>
      <c r="AI29" s="55" t="e">
        <f t="shared" si="70"/>
        <v>#DIV/0!</v>
      </c>
      <c r="AJ29" s="55" t="e">
        <f t="shared" si="70"/>
        <v>#DIV/0!</v>
      </c>
      <c r="AK29" s="55" t="e">
        <f t="shared" si="70"/>
        <v>#DIV/0!</v>
      </c>
      <c r="AL29" s="55" t="e">
        <f t="shared" si="70"/>
        <v>#DIV/0!</v>
      </c>
      <c r="AM29" s="55" t="e">
        <f t="shared" si="70"/>
        <v>#DIV/0!</v>
      </c>
      <c r="AN29" s="55" t="e">
        <f t="shared" si="70"/>
        <v>#DIV/0!</v>
      </c>
      <c r="AO29" s="55">
        <f t="shared" si="70"/>
        <v>1</v>
      </c>
      <c r="AP29" s="55" t="e">
        <f t="shared" si="70"/>
        <v>#DIV/0!</v>
      </c>
      <c r="AQ29" s="55" t="e">
        <f t="shared" si="70"/>
        <v>#DIV/0!</v>
      </c>
      <c r="AR29" s="55" t="e">
        <f t="shared" si="70"/>
        <v>#DIV/0!</v>
      </c>
      <c r="AS29" s="55" t="e">
        <f t="shared" si="70"/>
        <v>#DIV/0!</v>
      </c>
      <c r="AT29" s="55" t="e">
        <f t="shared" si="70"/>
        <v>#DIV/0!</v>
      </c>
      <c r="AU29" s="55" t="e">
        <f t="shared" si="70"/>
        <v>#DIV/0!</v>
      </c>
      <c r="AV29" s="55" t="e">
        <f t="shared" si="70"/>
        <v>#DIV/0!</v>
      </c>
      <c r="AW29" s="55" t="e">
        <f t="shared" si="70"/>
        <v>#DIV/0!</v>
      </c>
      <c r="AX29" s="55" t="e">
        <f t="shared" si="70"/>
        <v>#DIV/0!</v>
      </c>
      <c r="AY29" s="55" t="e">
        <f t="shared" si="70"/>
        <v>#DIV/0!</v>
      </c>
      <c r="AZ29" s="55" t="e">
        <f t="shared" si="70"/>
        <v>#DIV/0!</v>
      </c>
      <c r="BA29" s="55" t="e">
        <f t="shared" si="70"/>
        <v>#DIV/0!</v>
      </c>
      <c r="BB29" s="55" t="e">
        <f t="shared" si="70"/>
        <v>#DIV/0!</v>
      </c>
      <c r="BC29" s="55" t="e">
        <f t="shared" si="70"/>
        <v>#DIV/0!</v>
      </c>
      <c r="BD29" s="55" t="e">
        <f t="shared" si="70"/>
        <v>#DIV/0!</v>
      </c>
      <c r="BE29" s="55" t="e">
        <f t="shared" si="70"/>
        <v>#DIV/0!</v>
      </c>
      <c r="BF29" s="55" t="e">
        <f t="shared" si="70"/>
        <v>#DIV/0!</v>
      </c>
      <c r="BG29" s="55" t="e">
        <f t="shared" si="70"/>
        <v>#DIV/0!</v>
      </c>
      <c r="BH29" s="55">
        <f t="shared" si="70"/>
        <v>1</v>
      </c>
      <c r="BI29" s="55">
        <f t="shared" si="70"/>
        <v>0</v>
      </c>
      <c r="BJ29" s="55">
        <f t="shared" si="70"/>
        <v>0</v>
      </c>
      <c r="BK29" s="55">
        <f t="shared" si="70"/>
        <v>0</v>
      </c>
      <c r="BL29" s="55">
        <f t="shared" si="70"/>
        <v>0</v>
      </c>
      <c r="BM29" s="55">
        <f t="shared" si="70"/>
        <v>0</v>
      </c>
      <c r="BN29" s="55">
        <f t="shared" si="70"/>
        <v>0</v>
      </c>
      <c r="BO29" s="55">
        <f t="shared" si="70"/>
        <v>0</v>
      </c>
      <c r="BP29" s="55">
        <f t="shared" si="70"/>
        <v>0</v>
      </c>
      <c r="BQ29" s="55">
        <f t="shared" si="70"/>
        <v>0</v>
      </c>
      <c r="BR29" s="55">
        <f t="shared" ref="BR29:CN29" si="71">(BR28-BQ28)/BR28</f>
        <v>0</v>
      </c>
      <c r="BS29" s="55">
        <f t="shared" si="71"/>
        <v>0</v>
      </c>
      <c r="BT29" s="55">
        <f t="shared" si="71"/>
        <v>0</v>
      </c>
      <c r="BU29" s="55">
        <f t="shared" si="71"/>
        <v>0</v>
      </c>
      <c r="BV29" s="55">
        <f t="shared" si="71"/>
        <v>0</v>
      </c>
      <c r="BW29" s="55">
        <f t="shared" si="71"/>
        <v>0</v>
      </c>
      <c r="BX29" s="55">
        <f t="shared" si="71"/>
        <v>0</v>
      </c>
      <c r="BY29" s="55">
        <f t="shared" si="71"/>
        <v>0</v>
      </c>
      <c r="BZ29" s="55">
        <f t="shared" si="71"/>
        <v>0</v>
      </c>
      <c r="CA29" s="55">
        <f t="shared" si="71"/>
        <v>0</v>
      </c>
      <c r="CB29" s="55">
        <f t="shared" si="71"/>
        <v>0</v>
      </c>
      <c r="CC29" s="55">
        <f t="shared" si="71"/>
        <v>0</v>
      </c>
      <c r="CD29" s="55">
        <f t="shared" si="71"/>
        <v>0</v>
      </c>
      <c r="CE29" s="55">
        <f t="shared" si="71"/>
        <v>0</v>
      </c>
      <c r="CF29" s="55">
        <f t="shared" si="71"/>
        <v>0</v>
      </c>
      <c r="CG29" s="55">
        <f t="shared" si="71"/>
        <v>0</v>
      </c>
      <c r="CH29" s="55">
        <f t="shared" si="71"/>
        <v>0</v>
      </c>
      <c r="CI29" s="55">
        <f t="shared" si="71"/>
        <v>0</v>
      </c>
      <c r="CJ29" s="55">
        <f t="shared" si="71"/>
        <v>0</v>
      </c>
      <c r="CK29" s="55">
        <f t="shared" si="71"/>
        <v>0</v>
      </c>
      <c r="CL29" s="55">
        <f t="shared" si="71"/>
        <v>0</v>
      </c>
      <c r="CM29" s="55">
        <f t="shared" si="71"/>
        <v>0</v>
      </c>
      <c r="CN29" s="55">
        <f t="shared" si="71"/>
        <v>0</v>
      </c>
      <c r="CO29" s="55">
        <f t="shared" ref="CO29:DT29" si="72">(CO28-CN28)/CO28</f>
        <v>0</v>
      </c>
      <c r="CP29" s="55">
        <f t="shared" si="72"/>
        <v>0</v>
      </c>
      <c r="CQ29" s="55">
        <f t="shared" si="72"/>
        <v>0</v>
      </c>
      <c r="CR29" s="55">
        <f t="shared" si="72"/>
        <v>0</v>
      </c>
      <c r="CS29" s="55">
        <f t="shared" si="72"/>
        <v>0</v>
      </c>
      <c r="CT29" s="55">
        <f t="shared" si="72"/>
        <v>0</v>
      </c>
      <c r="CU29" s="55">
        <f t="shared" si="72"/>
        <v>0</v>
      </c>
      <c r="CV29" s="55">
        <f t="shared" si="72"/>
        <v>0</v>
      </c>
      <c r="CW29" s="55">
        <f t="shared" si="72"/>
        <v>0</v>
      </c>
      <c r="CX29" s="55">
        <f t="shared" si="72"/>
        <v>0</v>
      </c>
      <c r="CY29" s="55">
        <f t="shared" si="72"/>
        <v>0</v>
      </c>
      <c r="CZ29" s="55">
        <f t="shared" si="72"/>
        <v>0</v>
      </c>
      <c r="DA29" s="55">
        <f t="shared" si="72"/>
        <v>0</v>
      </c>
      <c r="DB29" s="55">
        <f t="shared" si="72"/>
        <v>0</v>
      </c>
      <c r="DC29" s="55">
        <f t="shared" si="72"/>
        <v>0</v>
      </c>
      <c r="DD29" s="55">
        <f t="shared" si="72"/>
        <v>0</v>
      </c>
      <c r="DE29" s="55">
        <f t="shared" si="72"/>
        <v>0</v>
      </c>
      <c r="DF29" s="55">
        <f t="shared" si="72"/>
        <v>0</v>
      </c>
      <c r="DG29" s="55">
        <f t="shared" si="72"/>
        <v>0</v>
      </c>
      <c r="DH29" s="55">
        <f t="shared" si="72"/>
        <v>0.5</v>
      </c>
      <c r="DI29" s="55">
        <f t="shared" si="72"/>
        <v>0</v>
      </c>
      <c r="DJ29" s="55">
        <f t="shared" si="72"/>
        <v>0</v>
      </c>
      <c r="DK29" s="55">
        <f t="shared" si="72"/>
        <v>0</v>
      </c>
      <c r="DL29" s="55">
        <f t="shared" si="72"/>
        <v>0</v>
      </c>
      <c r="DM29" s="55">
        <f t="shared" si="72"/>
        <v>0</v>
      </c>
      <c r="DN29" s="55">
        <f t="shared" si="72"/>
        <v>0</v>
      </c>
      <c r="DO29" s="55">
        <f t="shared" si="72"/>
        <v>0</v>
      </c>
      <c r="DP29" s="55">
        <f t="shared" si="72"/>
        <v>0</v>
      </c>
      <c r="DQ29" s="55">
        <f t="shared" si="72"/>
        <v>0</v>
      </c>
      <c r="DR29" s="55">
        <f t="shared" si="72"/>
        <v>0</v>
      </c>
      <c r="DS29" s="55">
        <f t="shared" si="72"/>
        <v>0</v>
      </c>
      <c r="DT29" s="55">
        <f t="shared" si="72"/>
        <v>0.33333333333333331</v>
      </c>
      <c r="DU29" s="55">
        <f t="shared" ref="DU29:EZ29" si="73">(DU28-DT28)/DU28</f>
        <v>0.25</v>
      </c>
      <c r="DV29" s="55">
        <f t="shared" si="73"/>
        <v>0</v>
      </c>
      <c r="DW29" s="55">
        <f t="shared" si="73"/>
        <v>0.2</v>
      </c>
      <c r="DX29" s="55">
        <f t="shared" si="73"/>
        <v>0</v>
      </c>
      <c r="DY29" s="55">
        <f t="shared" si="73"/>
        <v>0.2857142857142857</v>
      </c>
      <c r="DZ29" s="55">
        <f t="shared" si="73"/>
        <v>0</v>
      </c>
      <c r="EA29" s="55">
        <f t="shared" si="73"/>
        <v>0.22222222222222221</v>
      </c>
      <c r="EB29" s="55">
        <f t="shared" si="73"/>
        <v>0.1</v>
      </c>
      <c r="EC29" s="55">
        <f t="shared" si="73"/>
        <v>0</v>
      </c>
      <c r="ED29" s="55">
        <f t="shared" si="73"/>
        <v>0.23076923076923078</v>
      </c>
      <c r="EE29" s="55">
        <f t="shared" si="73"/>
        <v>0.13333333333333333</v>
      </c>
      <c r="EF29" s="55">
        <f t="shared" si="73"/>
        <v>0.11764705882352941</v>
      </c>
      <c r="EG29" s="55">
        <f t="shared" si="73"/>
        <v>5.5555555555555552E-2</v>
      </c>
      <c r="EH29" s="55">
        <f t="shared" si="73"/>
        <v>0</v>
      </c>
      <c r="EI29" s="55">
        <f t="shared" si="73"/>
        <v>0</v>
      </c>
      <c r="EJ29" s="55" t="e">
        <f t="shared" si="73"/>
        <v>#DIV/0!</v>
      </c>
      <c r="EK29" s="55" t="e">
        <f t="shared" si="73"/>
        <v>#DIV/0!</v>
      </c>
      <c r="EL29" s="55" t="e">
        <f t="shared" si="73"/>
        <v>#DIV/0!</v>
      </c>
      <c r="EM29" s="55" t="e">
        <f t="shared" si="73"/>
        <v>#DIV/0!</v>
      </c>
      <c r="EN29" s="55" t="e">
        <f t="shared" si="73"/>
        <v>#DIV/0!</v>
      </c>
      <c r="EO29" s="55" t="e">
        <f t="shared" si="73"/>
        <v>#DIV/0!</v>
      </c>
      <c r="EP29" s="55" t="e">
        <f t="shared" si="73"/>
        <v>#DIV/0!</v>
      </c>
      <c r="EQ29" s="55" t="e">
        <f t="shared" si="73"/>
        <v>#DIV/0!</v>
      </c>
      <c r="ER29" s="55" t="e">
        <f t="shared" si="73"/>
        <v>#DIV/0!</v>
      </c>
      <c r="ES29" s="55" t="e">
        <f t="shared" si="73"/>
        <v>#DIV/0!</v>
      </c>
      <c r="ET29" s="55" t="e">
        <f t="shared" si="73"/>
        <v>#DIV/0!</v>
      </c>
      <c r="EU29" s="55" t="e">
        <f t="shared" si="73"/>
        <v>#DIV/0!</v>
      </c>
      <c r="EV29" s="55" t="e">
        <f t="shared" si="73"/>
        <v>#DIV/0!</v>
      </c>
      <c r="EW29" s="55" t="e">
        <f t="shared" si="73"/>
        <v>#DIV/0!</v>
      </c>
      <c r="EX29" s="55" t="e">
        <f t="shared" si="73"/>
        <v>#DIV/0!</v>
      </c>
      <c r="EY29" s="55" t="e">
        <f t="shared" si="73"/>
        <v>#DIV/0!</v>
      </c>
      <c r="EZ29" s="55" t="e">
        <f t="shared" si="73"/>
        <v>#DIV/0!</v>
      </c>
      <c r="FA29" s="55" t="e">
        <f t="shared" ref="FA29:GF29" si="74">(FA28-EZ28)/FA28</f>
        <v>#DIV/0!</v>
      </c>
      <c r="FB29" s="55" t="e">
        <f t="shared" si="74"/>
        <v>#DIV/0!</v>
      </c>
      <c r="FC29" s="55" t="e">
        <f t="shared" si="74"/>
        <v>#DIV/0!</v>
      </c>
      <c r="FD29" s="55" t="e">
        <f t="shared" si="74"/>
        <v>#DIV/0!</v>
      </c>
      <c r="FE29" s="55" t="e">
        <f t="shared" si="74"/>
        <v>#DIV/0!</v>
      </c>
      <c r="FF29" s="55" t="e">
        <f t="shared" si="74"/>
        <v>#DIV/0!</v>
      </c>
      <c r="FG29" s="55" t="e">
        <f t="shared" si="74"/>
        <v>#DIV/0!</v>
      </c>
      <c r="FH29" s="55" t="e">
        <f t="shared" si="74"/>
        <v>#DIV/0!</v>
      </c>
      <c r="FI29" s="55" t="e">
        <f t="shared" si="74"/>
        <v>#DIV/0!</v>
      </c>
      <c r="FJ29" s="55" t="e">
        <f t="shared" si="74"/>
        <v>#DIV/0!</v>
      </c>
      <c r="FK29" s="55" t="e">
        <f t="shared" si="74"/>
        <v>#DIV/0!</v>
      </c>
      <c r="FL29" s="55" t="e">
        <f t="shared" si="74"/>
        <v>#DIV/0!</v>
      </c>
      <c r="FM29" s="55" t="e">
        <f t="shared" si="74"/>
        <v>#DIV/0!</v>
      </c>
      <c r="FN29" s="55" t="e">
        <f t="shared" si="74"/>
        <v>#DIV/0!</v>
      </c>
      <c r="FO29" s="55" t="e">
        <f t="shared" si="74"/>
        <v>#DIV/0!</v>
      </c>
      <c r="FP29" s="55" t="e">
        <f t="shared" si="74"/>
        <v>#DIV/0!</v>
      </c>
      <c r="FQ29" s="55" t="e">
        <f t="shared" si="74"/>
        <v>#DIV/0!</v>
      </c>
      <c r="FR29" s="55" t="e">
        <f t="shared" si="74"/>
        <v>#DIV/0!</v>
      </c>
      <c r="FS29" s="55" t="e">
        <f t="shared" si="74"/>
        <v>#DIV/0!</v>
      </c>
      <c r="FT29" s="55" t="e">
        <f t="shared" si="74"/>
        <v>#DIV/0!</v>
      </c>
      <c r="FU29" s="55" t="e">
        <f t="shared" si="74"/>
        <v>#DIV/0!</v>
      </c>
      <c r="FV29" s="55" t="e">
        <f t="shared" si="74"/>
        <v>#DIV/0!</v>
      </c>
      <c r="FW29" s="55" t="e">
        <f t="shared" si="74"/>
        <v>#DIV/0!</v>
      </c>
      <c r="FX29" s="55" t="e">
        <f t="shared" si="74"/>
        <v>#DIV/0!</v>
      </c>
      <c r="FY29" s="55" t="e">
        <f t="shared" si="74"/>
        <v>#DIV/0!</v>
      </c>
      <c r="FZ29" s="55" t="e">
        <f t="shared" si="74"/>
        <v>#DIV/0!</v>
      </c>
      <c r="GA29" s="55" t="e">
        <f t="shared" si="74"/>
        <v>#DIV/0!</v>
      </c>
      <c r="GB29" s="55" t="e">
        <f t="shared" si="74"/>
        <v>#DIV/0!</v>
      </c>
      <c r="GC29" s="55" t="e">
        <f t="shared" si="74"/>
        <v>#DIV/0!</v>
      </c>
      <c r="GD29" s="55" t="e">
        <f t="shared" si="74"/>
        <v>#DIV/0!</v>
      </c>
      <c r="GE29" s="55" t="e">
        <f t="shared" si="74"/>
        <v>#DIV/0!</v>
      </c>
      <c r="GF29" s="55" t="e">
        <f t="shared" si="74"/>
        <v>#DIV/0!</v>
      </c>
      <c r="GG29" s="55" t="e">
        <f t="shared" ref="GG29:HL29" si="75">(GG28-GF28)/GG28</f>
        <v>#DIV/0!</v>
      </c>
    </row>
    <row r="30" spans="2:189" ht="16" thickBot="1">
      <c r="B30" s="85"/>
      <c r="C30" s="56" t="s">
        <v>68</v>
      </c>
      <c r="D30" s="57">
        <v>0</v>
      </c>
      <c r="E30" s="57">
        <f>E28-D28</f>
        <v>0</v>
      </c>
      <c r="F30" s="57">
        <f t="shared" ref="F30:BQ30" si="76">F28-E28</f>
        <v>0</v>
      </c>
      <c r="G30" s="57">
        <f t="shared" si="76"/>
        <v>0</v>
      </c>
      <c r="H30" s="57">
        <f t="shared" si="76"/>
        <v>0</v>
      </c>
      <c r="I30" s="57">
        <f t="shared" si="76"/>
        <v>0</v>
      </c>
      <c r="J30" s="57">
        <f t="shared" si="76"/>
        <v>0</v>
      </c>
      <c r="K30" s="57">
        <f t="shared" si="76"/>
        <v>0</v>
      </c>
      <c r="L30" s="57">
        <f t="shared" si="76"/>
        <v>0</v>
      </c>
      <c r="M30" s="57">
        <f t="shared" si="76"/>
        <v>0</v>
      </c>
      <c r="N30" s="57">
        <f t="shared" si="76"/>
        <v>0</v>
      </c>
      <c r="O30" s="57">
        <f t="shared" si="76"/>
        <v>0</v>
      </c>
      <c r="P30" s="57">
        <f t="shared" si="76"/>
        <v>0</v>
      </c>
      <c r="Q30" s="57">
        <f t="shared" si="76"/>
        <v>0</v>
      </c>
      <c r="R30" s="57">
        <f t="shared" si="76"/>
        <v>0</v>
      </c>
      <c r="S30" s="57">
        <f t="shared" si="76"/>
        <v>0</v>
      </c>
      <c r="T30" s="57">
        <f t="shared" si="76"/>
        <v>0</v>
      </c>
      <c r="U30" s="57">
        <f t="shared" si="76"/>
        <v>0</v>
      </c>
      <c r="V30" s="57">
        <f t="shared" si="76"/>
        <v>0</v>
      </c>
      <c r="W30" s="57">
        <f t="shared" si="76"/>
        <v>0</v>
      </c>
      <c r="X30" s="57">
        <f t="shared" si="76"/>
        <v>0</v>
      </c>
      <c r="Y30" s="57">
        <f t="shared" si="76"/>
        <v>0</v>
      </c>
      <c r="Z30" s="57">
        <f t="shared" si="76"/>
        <v>0</v>
      </c>
      <c r="AA30" s="57">
        <f t="shared" si="76"/>
        <v>0</v>
      </c>
      <c r="AB30" s="57">
        <f t="shared" si="76"/>
        <v>0</v>
      </c>
      <c r="AC30" s="57">
        <f t="shared" si="76"/>
        <v>0</v>
      </c>
      <c r="AD30" s="57">
        <f t="shared" si="76"/>
        <v>0</v>
      </c>
      <c r="AE30" s="57">
        <f t="shared" si="76"/>
        <v>0</v>
      </c>
      <c r="AF30" s="57">
        <f t="shared" si="76"/>
        <v>0</v>
      </c>
      <c r="AG30" s="57">
        <f t="shared" si="76"/>
        <v>0</v>
      </c>
      <c r="AH30" s="57">
        <f t="shared" si="76"/>
        <v>0</v>
      </c>
      <c r="AI30" s="57">
        <f t="shared" si="76"/>
        <v>0</v>
      </c>
      <c r="AJ30" s="57">
        <f t="shared" si="76"/>
        <v>0</v>
      </c>
      <c r="AK30" s="57">
        <f t="shared" si="76"/>
        <v>0</v>
      </c>
      <c r="AL30" s="57">
        <f t="shared" si="76"/>
        <v>0</v>
      </c>
      <c r="AM30" s="57">
        <f t="shared" si="76"/>
        <v>0</v>
      </c>
      <c r="AN30" s="57">
        <f t="shared" si="76"/>
        <v>0</v>
      </c>
      <c r="AO30" s="57">
        <f t="shared" si="76"/>
        <v>1</v>
      </c>
      <c r="AP30" s="57">
        <f t="shared" si="76"/>
        <v>-1</v>
      </c>
      <c r="AQ30" s="57">
        <f t="shared" si="76"/>
        <v>0</v>
      </c>
      <c r="AR30" s="57">
        <f t="shared" si="76"/>
        <v>0</v>
      </c>
      <c r="AS30" s="57">
        <f t="shared" si="76"/>
        <v>0</v>
      </c>
      <c r="AT30" s="57">
        <f t="shared" si="76"/>
        <v>0</v>
      </c>
      <c r="AU30" s="57">
        <f t="shared" si="76"/>
        <v>0</v>
      </c>
      <c r="AV30" s="57">
        <f t="shared" si="76"/>
        <v>0</v>
      </c>
      <c r="AW30" s="57">
        <f t="shared" si="76"/>
        <v>0</v>
      </c>
      <c r="AX30" s="57">
        <f t="shared" si="76"/>
        <v>0</v>
      </c>
      <c r="AY30" s="57">
        <f t="shared" si="76"/>
        <v>0</v>
      </c>
      <c r="AZ30" s="57">
        <f t="shared" si="76"/>
        <v>0</v>
      </c>
      <c r="BA30" s="57">
        <f t="shared" si="76"/>
        <v>0</v>
      </c>
      <c r="BB30" s="57">
        <f t="shared" si="76"/>
        <v>0</v>
      </c>
      <c r="BC30" s="57">
        <f t="shared" si="76"/>
        <v>0</v>
      </c>
      <c r="BD30" s="57">
        <f t="shared" si="76"/>
        <v>0</v>
      </c>
      <c r="BE30" s="57">
        <f t="shared" si="76"/>
        <v>0</v>
      </c>
      <c r="BF30" s="57">
        <f t="shared" si="76"/>
        <v>0</v>
      </c>
      <c r="BG30" s="57">
        <f t="shared" si="76"/>
        <v>0</v>
      </c>
      <c r="BH30" s="57">
        <f t="shared" si="76"/>
        <v>1</v>
      </c>
      <c r="BI30" s="57">
        <f t="shared" si="76"/>
        <v>0</v>
      </c>
      <c r="BJ30" s="57">
        <f t="shared" si="76"/>
        <v>0</v>
      </c>
      <c r="BK30" s="57">
        <f t="shared" si="76"/>
        <v>0</v>
      </c>
      <c r="BL30" s="57">
        <f t="shared" si="76"/>
        <v>0</v>
      </c>
      <c r="BM30" s="57">
        <f t="shared" si="76"/>
        <v>0</v>
      </c>
      <c r="BN30" s="57">
        <f t="shared" si="76"/>
        <v>0</v>
      </c>
      <c r="BO30" s="57">
        <f t="shared" si="76"/>
        <v>0</v>
      </c>
      <c r="BP30" s="57">
        <f t="shared" si="76"/>
        <v>0</v>
      </c>
      <c r="BQ30" s="57">
        <f t="shared" si="76"/>
        <v>0</v>
      </c>
      <c r="BR30" s="57">
        <f t="shared" ref="BR30:CM30" si="77">BR28-BQ28</f>
        <v>0</v>
      </c>
      <c r="BS30" s="57">
        <f t="shared" si="77"/>
        <v>0</v>
      </c>
      <c r="BT30" s="57">
        <f t="shared" si="77"/>
        <v>0</v>
      </c>
      <c r="BU30" s="57">
        <f t="shared" si="77"/>
        <v>0</v>
      </c>
      <c r="BV30" s="57">
        <f t="shared" si="77"/>
        <v>0</v>
      </c>
      <c r="BW30" s="57">
        <f t="shared" si="77"/>
        <v>0</v>
      </c>
      <c r="BX30" s="57">
        <f t="shared" si="77"/>
        <v>0</v>
      </c>
      <c r="BY30" s="57">
        <f t="shared" si="77"/>
        <v>0</v>
      </c>
      <c r="BZ30" s="57">
        <f t="shared" si="77"/>
        <v>0</v>
      </c>
      <c r="CA30" s="57">
        <f t="shared" si="77"/>
        <v>0</v>
      </c>
      <c r="CB30" s="57">
        <f t="shared" si="77"/>
        <v>0</v>
      </c>
      <c r="CC30" s="57">
        <f t="shared" si="77"/>
        <v>0</v>
      </c>
      <c r="CD30" s="57">
        <f t="shared" si="77"/>
        <v>0</v>
      </c>
      <c r="CE30" s="57">
        <f t="shared" si="77"/>
        <v>0</v>
      </c>
      <c r="CF30" s="57">
        <f t="shared" si="77"/>
        <v>0</v>
      </c>
      <c r="CG30" s="57">
        <f t="shared" si="77"/>
        <v>0</v>
      </c>
      <c r="CH30" s="57">
        <f t="shared" si="77"/>
        <v>0</v>
      </c>
      <c r="CI30" s="57">
        <f t="shared" si="77"/>
        <v>0</v>
      </c>
      <c r="CJ30" s="57">
        <f t="shared" si="77"/>
        <v>0</v>
      </c>
      <c r="CK30" s="57">
        <f t="shared" si="77"/>
        <v>0</v>
      </c>
      <c r="CL30" s="57">
        <f t="shared" si="77"/>
        <v>0</v>
      </c>
      <c r="CM30" s="57">
        <f t="shared" si="77"/>
        <v>0</v>
      </c>
      <c r="CN30" s="57">
        <f t="shared" ref="CN30:EI30" si="78">CN28-CM28</f>
        <v>0</v>
      </c>
      <c r="CO30" s="57">
        <f t="shared" si="78"/>
        <v>0</v>
      </c>
      <c r="CP30" s="57">
        <f t="shared" si="78"/>
        <v>0</v>
      </c>
      <c r="CQ30" s="57">
        <f t="shared" si="78"/>
        <v>0</v>
      </c>
      <c r="CR30" s="57">
        <f t="shared" si="78"/>
        <v>0</v>
      </c>
      <c r="CS30" s="57">
        <f t="shared" si="78"/>
        <v>0</v>
      </c>
      <c r="CT30" s="57">
        <f t="shared" si="78"/>
        <v>0</v>
      </c>
      <c r="CU30" s="57">
        <f t="shared" si="78"/>
        <v>0</v>
      </c>
      <c r="CV30" s="57">
        <f t="shared" si="78"/>
        <v>0</v>
      </c>
      <c r="CW30" s="57">
        <f t="shared" si="78"/>
        <v>0</v>
      </c>
      <c r="CX30" s="57">
        <f t="shared" si="78"/>
        <v>0</v>
      </c>
      <c r="CY30" s="57">
        <f t="shared" si="78"/>
        <v>0</v>
      </c>
      <c r="CZ30" s="57">
        <f t="shared" si="78"/>
        <v>0</v>
      </c>
      <c r="DA30" s="57">
        <f t="shared" si="78"/>
        <v>0</v>
      </c>
      <c r="DB30" s="57">
        <f t="shared" si="78"/>
        <v>0</v>
      </c>
      <c r="DC30" s="57">
        <f t="shared" si="78"/>
        <v>0</v>
      </c>
      <c r="DD30" s="57">
        <f t="shared" si="78"/>
        <v>0</v>
      </c>
      <c r="DE30" s="57">
        <f t="shared" si="78"/>
        <v>0</v>
      </c>
      <c r="DF30" s="57">
        <f t="shared" si="78"/>
        <v>0</v>
      </c>
      <c r="DG30" s="57">
        <f t="shared" si="78"/>
        <v>0</v>
      </c>
      <c r="DH30" s="57">
        <f t="shared" si="78"/>
        <v>1</v>
      </c>
      <c r="DI30" s="57">
        <f t="shared" si="78"/>
        <v>0</v>
      </c>
      <c r="DJ30" s="57">
        <f t="shared" si="78"/>
        <v>0</v>
      </c>
      <c r="DK30" s="57">
        <f t="shared" si="78"/>
        <v>0</v>
      </c>
      <c r="DL30" s="57">
        <f t="shared" si="78"/>
        <v>0</v>
      </c>
      <c r="DM30" s="57">
        <f t="shared" si="78"/>
        <v>0</v>
      </c>
      <c r="DN30" s="57">
        <f t="shared" si="78"/>
        <v>0</v>
      </c>
      <c r="DO30" s="57">
        <f t="shared" si="78"/>
        <v>0</v>
      </c>
      <c r="DP30" s="57">
        <f t="shared" si="78"/>
        <v>0</v>
      </c>
      <c r="DQ30" s="57">
        <f t="shared" si="78"/>
        <v>0</v>
      </c>
      <c r="DR30" s="57">
        <f t="shared" si="78"/>
        <v>0</v>
      </c>
      <c r="DS30" s="57">
        <f t="shared" si="78"/>
        <v>0</v>
      </c>
      <c r="DT30" s="57">
        <f t="shared" si="78"/>
        <v>1</v>
      </c>
      <c r="DU30" s="57">
        <f t="shared" si="78"/>
        <v>1</v>
      </c>
      <c r="DV30" s="57">
        <f t="shared" si="78"/>
        <v>0</v>
      </c>
      <c r="DW30" s="57">
        <f t="shared" si="78"/>
        <v>1</v>
      </c>
      <c r="DX30" s="57">
        <f t="shared" si="78"/>
        <v>0</v>
      </c>
      <c r="DY30" s="57">
        <f t="shared" si="78"/>
        <v>2</v>
      </c>
      <c r="DZ30" s="57">
        <f t="shared" si="78"/>
        <v>0</v>
      </c>
      <c r="EA30" s="57">
        <f t="shared" si="78"/>
        <v>2</v>
      </c>
      <c r="EB30" s="57">
        <f t="shared" si="78"/>
        <v>1</v>
      </c>
      <c r="EC30" s="57">
        <f t="shared" si="78"/>
        <v>0</v>
      </c>
      <c r="ED30" s="57">
        <f t="shared" si="78"/>
        <v>3</v>
      </c>
      <c r="EE30" s="57">
        <f t="shared" si="78"/>
        <v>2</v>
      </c>
      <c r="EF30" s="57">
        <f t="shared" si="78"/>
        <v>2</v>
      </c>
      <c r="EG30" s="57">
        <f t="shared" si="78"/>
        <v>1</v>
      </c>
      <c r="EH30" s="57">
        <f t="shared" si="78"/>
        <v>0</v>
      </c>
      <c r="EI30" s="57">
        <f t="shared" si="78"/>
        <v>0</v>
      </c>
      <c r="EJ30" s="57">
        <f t="shared" ref="EJ30:GG30" si="79">EJ28-EI28</f>
        <v>-18</v>
      </c>
      <c r="EK30" s="57">
        <f t="shared" si="79"/>
        <v>0</v>
      </c>
      <c r="EL30" s="57">
        <f t="shared" si="79"/>
        <v>0</v>
      </c>
      <c r="EM30" s="57">
        <f t="shared" si="79"/>
        <v>0</v>
      </c>
      <c r="EN30" s="57">
        <f t="shared" si="79"/>
        <v>0</v>
      </c>
      <c r="EO30" s="57">
        <f t="shared" si="79"/>
        <v>0</v>
      </c>
      <c r="EP30" s="57">
        <f t="shared" si="79"/>
        <v>0</v>
      </c>
      <c r="EQ30" s="57">
        <f t="shared" si="79"/>
        <v>0</v>
      </c>
      <c r="ER30" s="57">
        <f t="shared" si="79"/>
        <v>0</v>
      </c>
      <c r="ES30" s="57">
        <f t="shared" si="79"/>
        <v>0</v>
      </c>
      <c r="ET30" s="57">
        <f t="shared" si="79"/>
        <v>0</v>
      </c>
      <c r="EU30" s="57">
        <f t="shared" si="79"/>
        <v>0</v>
      </c>
      <c r="EV30" s="57">
        <f t="shared" si="79"/>
        <v>0</v>
      </c>
      <c r="EW30" s="57">
        <f t="shared" si="79"/>
        <v>0</v>
      </c>
      <c r="EX30" s="57">
        <f t="shared" si="79"/>
        <v>0</v>
      </c>
      <c r="EY30" s="57">
        <f t="shared" si="79"/>
        <v>0</v>
      </c>
      <c r="EZ30" s="57">
        <f t="shared" si="79"/>
        <v>0</v>
      </c>
      <c r="FA30" s="57">
        <f t="shared" si="79"/>
        <v>0</v>
      </c>
      <c r="FB30" s="57">
        <f t="shared" si="79"/>
        <v>0</v>
      </c>
      <c r="FC30" s="57">
        <f t="shared" si="79"/>
        <v>0</v>
      </c>
      <c r="FD30" s="57">
        <f t="shared" si="79"/>
        <v>0</v>
      </c>
      <c r="FE30" s="57">
        <f t="shared" si="79"/>
        <v>0</v>
      </c>
      <c r="FF30" s="57">
        <f t="shared" si="79"/>
        <v>0</v>
      </c>
      <c r="FG30" s="57">
        <f t="shared" si="79"/>
        <v>0</v>
      </c>
      <c r="FH30" s="57">
        <f t="shared" si="79"/>
        <v>0</v>
      </c>
      <c r="FI30" s="57">
        <f t="shared" si="79"/>
        <v>0</v>
      </c>
      <c r="FJ30" s="57">
        <f t="shared" si="79"/>
        <v>0</v>
      </c>
      <c r="FK30" s="57">
        <f t="shared" si="79"/>
        <v>0</v>
      </c>
      <c r="FL30" s="57">
        <f t="shared" si="79"/>
        <v>0</v>
      </c>
      <c r="FM30" s="57">
        <f t="shared" si="79"/>
        <v>0</v>
      </c>
      <c r="FN30" s="57">
        <f t="shared" si="79"/>
        <v>0</v>
      </c>
      <c r="FO30" s="57">
        <f t="shared" si="79"/>
        <v>0</v>
      </c>
      <c r="FP30" s="57">
        <f t="shared" si="79"/>
        <v>0</v>
      </c>
      <c r="FQ30" s="57">
        <f t="shared" si="79"/>
        <v>0</v>
      </c>
      <c r="FR30" s="57">
        <f t="shared" si="79"/>
        <v>0</v>
      </c>
      <c r="FS30" s="57">
        <f t="shared" si="79"/>
        <v>0</v>
      </c>
      <c r="FT30" s="57">
        <f t="shared" si="79"/>
        <v>0</v>
      </c>
      <c r="FU30" s="57">
        <f t="shared" si="79"/>
        <v>0</v>
      </c>
      <c r="FV30" s="57">
        <f t="shared" si="79"/>
        <v>0</v>
      </c>
      <c r="FW30" s="57">
        <f t="shared" si="79"/>
        <v>0</v>
      </c>
      <c r="FX30" s="57">
        <f t="shared" si="79"/>
        <v>0</v>
      </c>
      <c r="FY30" s="57">
        <f t="shared" si="79"/>
        <v>0</v>
      </c>
      <c r="FZ30" s="57">
        <f t="shared" si="79"/>
        <v>0</v>
      </c>
      <c r="GA30" s="57">
        <f t="shared" si="79"/>
        <v>0</v>
      </c>
      <c r="GB30" s="57">
        <f t="shared" si="79"/>
        <v>0</v>
      </c>
      <c r="GC30" s="57">
        <f t="shared" si="79"/>
        <v>0</v>
      </c>
      <c r="GD30" s="57">
        <f t="shared" si="79"/>
        <v>0</v>
      </c>
      <c r="GE30" s="57">
        <f t="shared" si="79"/>
        <v>0</v>
      </c>
      <c r="GF30" s="57">
        <f t="shared" si="79"/>
        <v>0</v>
      </c>
      <c r="GG30" s="57">
        <f t="shared" si="79"/>
        <v>0</v>
      </c>
    </row>
    <row r="31" spans="2:189" ht="9" customHeight="1" thickBot="1">
      <c r="B31" s="54"/>
      <c r="C31" s="54"/>
      <c r="D31" s="54"/>
      <c r="E31" s="54"/>
    </row>
    <row r="32" spans="2:189">
      <c r="B32" s="80" t="s">
        <v>4</v>
      </c>
      <c r="C32" s="62" t="s">
        <v>75</v>
      </c>
      <c r="D32" s="62">
        <v>0</v>
      </c>
      <c r="E32" s="62">
        <v>0</v>
      </c>
      <c r="F32" s="62">
        <v>0</v>
      </c>
      <c r="G32" s="62">
        <v>0</v>
      </c>
      <c r="H32" s="62">
        <v>0</v>
      </c>
      <c r="I32" s="62">
        <v>0</v>
      </c>
      <c r="J32" s="62">
        <v>0</v>
      </c>
      <c r="K32" s="62">
        <v>0</v>
      </c>
      <c r="L32" s="62">
        <v>0</v>
      </c>
      <c r="M32" s="62">
        <v>0</v>
      </c>
      <c r="N32" s="62">
        <v>0</v>
      </c>
      <c r="O32" s="62">
        <v>1</v>
      </c>
      <c r="P32" s="62">
        <v>2</v>
      </c>
      <c r="Q32" s="62">
        <v>2</v>
      </c>
      <c r="R32" s="62">
        <v>3</v>
      </c>
      <c r="S32" s="62">
        <v>5</v>
      </c>
      <c r="T32" s="62">
        <v>6</v>
      </c>
      <c r="U32" s="62">
        <v>7</v>
      </c>
      <c r="V32" s="62">
        <v>10</v>
      </c>
      <c r="W32" s="62">
        <v>13</v>
      </c>
      <c r="X32" s="62">
        <v>14</v>
      </c>
      <c r="Y32" s="62">
        <v>21</v>
      </c>
      <c r="Z32" s="62">
        <v>25</v>
      </c>
      <c r="AA32" s="62">
        <v>29</v>
      </c>
      <c r="AB32" s="62">
        <v>31</v>
      </c>
      <c r="AC32" s="62">
        <v>35</v>
      </c>
      <c r="AD32" s="62">
        <v>42</v>
      </c>
      <c r="AE32" s="62">
        <v>46</v>
      </c>
      <c r="AF32" s="62">
        <v>62</v>
      </c>
      <c r="AG32" s="62">
        <v>89</v>
      </c>
      <c r="AH32" s="62">
        <v>99</v>
      </c>
      <c r="AI32" s="62">
        <v>106</v>
      </c>
      <c r="AJ32" s="62">
        <v>108</v>
      </c>
      <c r="AK32" s="62">
        <v>116</v>
      </c>
      <c r="AL32" s="62">
        <v>137</v>
      </c>
      <c r="AM32" s="62">
        <v>146</v>
      </c>
      <c r="AN32" s="62">
        <v>164</v>
      </c>
      <c r="AO32" s="62">
        <v>179</v>
      </c>
      <c r="AP32" s="62">
        <v>182</v>
      </c>
      <c r="AQ32" s="62">
        <v>201</v>
      </c>
      <c r="AR32" s="62">
        <v>229</v>
      </c>
      <c r="AS32" s="62">
        <v>234</v>
      </c>
      <c r="AT32" s="62">
        <v>251</v>
      </c>
      <c r="AU32" s="62">
        <v>260</v>
      </c>
      <c r="AV32" s="62">
        <v>279</v>
      </c>
      <c r="AW32" s="62">
        <v>279</v>
      </c>
      <c r="AX32" s="62">
        <v>279</v>
      </c>
      <c r="AY32" s="62">
        <v>284</v>
      </c>
      <c r="AZ32" s="62">
        <v>289</v>
      </c>
      <c r="BA32" s="62">
        <v>295</v>
      </c>
      <c r="BB32" s="62">
        <v>300</v>
      </c>
      <c r="BC32" s="62">
        <v>305</v>
      </c>
      <c r="BD32" s="62">
        <v>306</v>
      </c>
      <c r="BE32" s="62">
        <v>310</v>
      </c>
      <c r="BF32" s="62">
        <v>311</v>
      </c>
      <c r="BG32" s="62">
        <v>313</v>
      </c>
      <c r="BH32" s="62">
        <v>316</v>
      </c>
      <c r="BI32" s="62">
        <v>318</v>
      </c>
      <c r="BJ32" s="62">
        <v>320</v>
      </c>
      <c r="BK32" s="62">
        <v>320</v>
      </c>
      <c r="BL32" s="62">
        <v>322</v>
      </c>
      <c r="BM32" s="62">
        <v>328</v>
      </c>
      <c r="BN32" s="62">
        <v>330</v>
      </c>
      <c r="BO32" s="62">
        <v>330</v>
      </c>
      <c r="BP32" s="62">
        <v>331</v>
      </c>
      <c r="BQ32" s="62">
        <v>331</v>
      </c>
      <c r="BR32" s="62">
        <v>331</v>
      </c>
      <c r="BS32" s="62">
        <v>331</v>
      </c>
      <c r="BT32" s="62">
        <v>333</v>
      </c>
      <c r="BU32" s="62">
        <v>335</v>
      </c>
      <c r="BV32" s="62">
        <v>342</v>
      </c>
      <c r="BW32" s="62">
        <v>342</v>
      </c>
      <c r="BX32" s="62">
        <v>345</v>
      </c>
      <c r="BY32" s="62">
        <v>345</v>
      </c>
      <c r="BZ32" s="62">
        <v>346</v>
      </c>
      <c r="CA32" s="62">
        <v>348</v>
      </c>
      <c r="CB32" s="62">
        <v>349</v>
      </c>
      <c r="CC32" s="62">
        <v>351</v>
      </c>
      <c r="CD32" s="62">
        <v>354</v>
      </c>
      <c r="CE32" s="62">
        <v>355</v>
      </c>
      <c r="CF32" s="62">
        <v>356</v>
      </c>
      <c r="CG32" s="62">
        <v>356</v>
      </c>
      <c r="CH32" s="62">
        <v>356</v>
      </c>
      <c r="CI32" s="62">
        <v>356</v>
      </c>
      <c r="CJ32" s="62">
        <v>356</v>
      </c>
      <c r="CK32" s="62">
        <v>357</v>
      </c>
      <c r="CL32" s="62">
        <v>358</v>
      </c>
      <c r="CM32" s="62">
        <v>361</v>
      </c>
      <c r="CN32" s="62">
        <v>361</v>
      </c>
      <c r="CO32" s="62">
        <v>361</v>
      </c>
      <c r="CP32" s="62">
        <v>363</v>
      </c>
      <c r="CQ32" s="62">
        <v>363</v>
      </c>
      <c r="CR32" s="62">
        <v>366</v>
      </c>
      <c r="CS32" s="62">
        <v>366</v>
      </c>
      <c r="CT32" s="62">
        <v>367</v>
      </c>
      <c r="CU32" s="62">
        <v>370</v>
      </c>
      <c r="CV32" s="62">
        <v>372</v>
      </c>
      <c r="CW32" s="62">
        <v>372</v>
      </c>
      <c r="CX32" s="62">
        <v>376</v>
      </c>
      <c r="CY32" s="62">
        <v>376</v>
      </c>
      <c r="CZ32" s="62">
        <v>380</v>
      </c>
      <c r="DA32" s="62">
        <v>382</v>
      </c>
      <c r="DB32" s="62">
        <v>389</v>
      </c>
      <c r="DC32" s="62">
        <v>389</v>
      </c>
      <c r="DD32" s="62">
        <v>389</v>
      </c>
      <c r="DE32" s="62">
        <v>391</v>
      </c>
      <c r="DF32" s="62">
        <v>391</v>
      </c>
      <c r="DG32" s="62">
        <v>393</v>
      </c>
      <c r="DH32" s="62">
        <v>393</v>
      </c>
      <c r="DI32" s="62">
        <v>395</v>
      </c>
      <c r="DJ32" s="62">
        <v>399</v>
      </c>
      <c r="DK32" s="62">
        <v>407</v>
      </c>
      <c r="DL32" s="62">
        <v>413</v>
      </c>
      <c r="DM32" s="62">
        <v>448</v>
      </c>
      <c r="DN32" s="62">
        <v>480</v>
      </c>
      <c r="DO32" s="62">
        <v>499</v>
      </c>
      <c r="DP32" s="62">
        <v>521</v>
      </c>
      <c r="DQ32" s="62">
        <v>529</v>
      </c>
      <c r="DR32" s="62">
        <v>536</v>
      </c>
      <c r="DS32" s="62">
        <v>552</v>
      </c>
      <c r="DT32" s="62">
        <v>574</v>
      </c>
      <c r="DU32" s="62">
        <v>574</v>
      </c>
      <c r="DV32" s="62">
        <v>595</v>
      </c>
      <c r="DW32" s="62">
        <v>612</v>
      </c>
      <c r="DX32" s="62">
        <v>615</v>
      </c>
      <c r="DY32" s="62">
        <v>618</v>
      </c>
      <c r="DZ32" s="62">
        <v>632</v>
      </c>
      <c r="EA32" s="62">
        <v>639</v>
      </c>
      <c r="EB32" s="62">
        <v>649</v>
      </c>
      <c r="EC32" s="62">
        <v>653</v>
      </c>
      <c r="ED32" s="62">
        <v>662</v>
      </c>
      <c r="EE32" s="62">
        <v>663</v>
      </c>
      <c r="EF32" s="62">
        <v>663</v>
      </c>
      <c r="EG32" s="62">
        <v>676</v>
      </c>
      <c r="EH32" s="62">
        <v>683</v>
      </c>
      <c r="EI32" s="62">
        <v>688</v>
      </c>
      <c r="EJ32" s="62"/>
      <c r="EK32" s="62"/>
      <c r="EL32" s="62"/>
      <c r="EM32" s="62"/>
      <c r="EN32" s="62"/>
      <c r="EO32" s="62"/>
      <c r="EP32" s="62"/>
      <c r="EQ32" s="62"/>
      <c r="ER32" s="62"/>
      <c r="ES32" s="62"/>
      <c r="ET32" s="62"/>
      <c r="EU32" s="62"/>
      <c r="EV32" s="62"/>
      <c r="EW32" s="62"/>
      <c r="EX32" s="62"/>
      <c r="EY32" s="62"/>
      <c r="EZ32" s="62"/>
      <c r="FA32" s="62"/>
      <c r="FB32" s="62"/>
      <c r="FC32" s="62"/>
      <c r="FD32" s="62"/>
      <c r="FE32" s="62"/>
      <c r="FF32" s="62"/>
      <c r="FG32" s="62"/>
      <c r="FH32" s="62"/>
      <c r="FI32" s="62"/>
      <c r="FJ32" s="62"/>
      <c r="FK32" s="62"/>
      <c r="FL32" s="62"/>
      <c r="FM32" s="62"/>
      <c r="FN32" s="62"/>
      <c r="FO32" s="62"/>
      <c r="FP32" s="62"/>
      <c r="FQ32" s="62"/>
      <c r="FR32" s="62"/>
      <c r="FS32" s="62"/>
      <c r="FT32" s="62"/>
      <c r="FU32" s="62"/>
      <c r="FV32" s="62"/>
      <c r="FW32" s="62"/>
      <c r="FX32" s="62"/>
      <c r="FY32" s="62"/>
      <c r="FZ32" s="62"/>
      <c r="GA32" s="62"/>
      <c r="GB32" s="62"/>
      <c r="GC32" s="62"/>
      <c r="GD32" s="62"/>
      <c r="GE32" s="62"/>
      <c r="GF32" s="62"/>
      <c r="GG32" s="62"/>
    </row>
    <row r="33" spans="2:189">
      <c r="B33" s="81"/>
      <c r="C33" s="33" t="s">
        <v>69</v>
      </c>
      <c r="D33" s="33">
        <v>0</v>
      </c>
      <c r="E33" s="33" t="e">
        <f>(E32-D32)/E32</f>
        <v>#DIV/0!</v>
      </c>
      <c r="F33" s="33">
        <v>0</v>
      </c>
      <c r="G33" s="33" t="e">
        <f>(G32-F32)/G32</f>
        <v>#DIV/0!</v>
      </c>
      <c r="H33" s="33">
        <v>0</v>
      </c>
      <c r="I33" s="33" t="e">
        <f>(I32-H32)/I32</f>
        <v>#DIV/0!</v>
      </c>
      <c r="J33" s="33">
        <v>0</v>
      </c>
      <c r="K33" s="33" t="e">
        <f>(K32-J32)/K32</f>
        <v>#DIV/0!</v>
      </c>
      <c r="L33" s="33">
        <v>0</v>
      </c>
      <c r="M33" s="33" t="e">
        <f>(M32-L32)/M32</f>
        <v>#DIV/0!</v>
      </c>
      <c r="N33" s="33">
        <v>0</v>
      </c>
      <c r="O33" s="33">
        <f>(O32-N32)/O32</f>
        <v>1</v>
      </c>
      <c r="P33" s="33">
        <v>0</v>
      </c>
      <c r="Q33" s="33">
        <f>(Q32-P32)/Q32</f>
        <v>0</v>
      </c>
      <c r="R33" s="33">
        <v>0</v>
      </c>
      <c r="S33" s="33">
        <f>(S32-R32)/S32</f>
        <v>0.4</v>
      </c>
      <c r="T33" s="33">
        <v>0</v>
      </c>
      <c r="U33" s="33">
        <f>(U32-T32)/U32</f>
        <v>0.14285714285714285</v>
      </c>
      <c r="V33" s="33">
        <v>0</v>
      </c>
      <c r="W33" s="33">
        <f>(W32-V32)/W32</f>
        <v>0.23076923076923078</v>
      </c>
      <c r="X33" s="33">
        <v>0</v>
      </c>
      <c r="Y33" s="33">
        <f>(Y32-X32)/Y32</f>
        <v>0.33333333333333331</v>
      </c>
      <c r="Z33" s="33">
        <v>0</v>
      </c>
      <c r="AA33" s="33">
        <f>(AA32-Z32)/AA32</f>
        <v>0.13793103448275862</v>
      </c>
      <c r="AB33" s="33">
        <v>0</v>
      </c>
      <c r="AC33" s="33">
        <f>(AC32-AB32)/AC32</f>
        <v>0.11428571428571428</v>
      </c>
      <c r="AD33" s="33">
        <v>0</v>
      </c>
      <c r="AE33" s="33">
        <f>(AE32-AD32)/AE32</f>
        <v>8.6956521739130432E-2</v>
      </c>
      <c r="AF33" s="33">
        <v>0</v>
      </c>
      <c r="AG33" s="33">
        <f>(AG32-AF32)/AG32</f>
        <v>0.30337078651685395</v>
      </c>
      <c r="AH33" s="33">
        <v>0</v>
      </c>
      <c r="AI33" s="33">
        <f>(AI32-AH32)/AI32</f>
        <v>6.6037735849056603E-2</v>
      </c>
      <c r="AJ33" s="33">
        <v>0</v>
      </c>
      <c r="AK33" s="33">
        <f>(AK32-AJ32)/AK32</f>
        <v>6.8965517241379309E-2</v>
      </c>
      <c r="AL33" s="33">
        <v>0</v>
      </c>
      <c r="AM33" s="33">
        <f>(AM32-AL32)/AM32</f>
        <v>6.1643835616438353E-2</v>
      </c>
      <c r="AN33" s="33">
        <v>0</v>
      </c>
      <c r="AO33" s="33">
        <f>(AO32-AN32)/AO32</f>
        <v>8.3798882681564241E-2</v>
      </c>
      <c r="AP33" s="33">
        <v>0</v>
      </c>
      <c r="AQ33" s="33">
        <f>(AQ32-AP32)/AQ32</f>
        <v>9.4527363184079602E-2</v>
      </c>
      <c r="AR33" s="33">
        <v>0</v>
      </c>
      <c r="AS33" s="33">
        <f>(AS32-AR32)/AS32</f>
        <v>2.1367521367521368E-2</v>
      </c>
      <c r="AT33" s="33">
        <v>0</v>
      </c>
      <c r="AU33" s="33">
        <f>(AU32-AT32)/AU32</f>
        <v>3.4615384615384617E-2</v>
      </c>
      <c r="AV33" s="33">
        <v>0</v>
      </c>
      <c r="AW33" s="33">
        <f>(AW32-AV32)/AW32</f>
        <v>0</v>
      </c>
      <c r="AX33" s="33">
        <v>0</v>
      </c>
      <c r="AY33" s="33">
        <f>(AY32-AX32)/AY32</f>
        <v>1.7605633802816902E-2</v>
      </c>
      <c r="AZ33" s="33">
        <v>0</v>
      </c>
      <c r="BA33" s="33">
        <f>(BA32-AZ32)/BA32</f>
        <v>2.0338983050847456E-2</v>
      </c>
      <c r="BB33" s="33">
        <v>0</v>
      </c>
      <c r="BC33" s="33">
        <f>(BC32-BB32)/BC32</f>
        <v>1.6393442622950821E-2</v>
      </c>
      <c r="BD33" s="33">
        <v>0</v>
      </c>
      <c r="BE33" s="33">
        <f>(BE32-BD32)/BE32</f>
        <v>1.2903225806451613E-2</v>
      </c>
      <c r="BF33" s="33">
        <v>0</v>
      </c>
      <c r="BG33" s="33">
        <f>(BG32-BF32)/BG32</f>
        <v>6.3897763578274758E-3</v>
      </c>
      <c r="BH33" s="33">
        <v>0</v>
      </c>
      <c r="BI33" s="33">
        <f>(BI32-BH32)/BI32</f>
        <v>6.2893081761006293E-3</v>
      </c>
      <c r="BJ33" s="33">
        <v>0</v>
      </c>
      <c r="BK33" s="33">
        <f>(BK32-BJ32)/BK32</f>
        <v>0</v>
      </c>
      <c r="BL33" s="33">
        <v>0</v>
      </c>
      <c r="BM33" s="33">
        <f>(BM32-BL32)/BM32</f>
        <v>1.8292682926829267E-2</v>
      </c>
      <c r="BN33" s="33">
        <v>0</v>
      </c>
      <c r="BO33" s="33">
        <f>(BO32-BN32)/BO32</f>
        <v>0</v>
      </c>
      <c r="BP33" s="33">
        <v>0</v>
      </c>
      <c r="BQ33" s="33">
        <f>(BQ32-BP32)/BQ32</f>
        <v>0</v>
      </c>
      <c r="BR33" s="33">
        <v>0</v>
      </c>
      <c r="BS33" s="33">
        <f>(BS32-BR32)/BS32</f>
        <v>0</v>
      </c>
      <c r="BT33" s="33">
        <v>0</v>
      </c>
      <c r="BU33" s="33">
        <f>(BU32-BT32)/BU32</f>
        <v>5.9701492537313433E-3</v>
      </c>
      <c r="BV33" s="33">
        <v>0</v>
      </c>
      <c r="BW33" s="33">
        <f>(BW32-BV32)/BW32</f>
        <v>0</v>
      </c>
      <c r="BX33" s="33">
        <v>0</v>
      </c>
      <c r="BY33" s="33">
        <f>(BY32-BX32)/BY32</f>
        <v>0</v>
      </c>
      <c r="BZ33" s="33">
        <v>0</v>
      </c>
      <c r="CA33" s="33">
        <f>(CA32-BZ32)/CA32</f>
        <v>5.7471264367816091E-3</v>
      </c>
      <c r="CB33" s="33">
        <v>0</v>
      </c>
      <c r="CC33" s="33">
        <f>(CC32-CB32)/CC32</f>
        <v>5.6980056980056983E-3</v>
      </c>
      <c r="CD33" s="33">
        <v>0</v>
      </c>
      <c r="CE33" s="33">
        <f>(CE32-CD32)/CE32</f>
        <v>2.8169014084507044E-3</v>
      </c>
      <c r="CF33" s="33">
        <v>0</v>
      </c>
      <c r="CG33" s="33">
        <f>(CG32-CF32)/CG32</f>
        <v>0</v>
      </c>
      <c r="CH33" s="33">
        <v>0</v>
      </c>
      <c r="CI33" s="33">
        <f>(CI32-CH32)/CI32</f>
        <v>0</v>
      </c>
      <c r="CJ33" s="33">
        <v>0</v>
      </c>
      <c r="CK33" s="33">
        <f>(CK32-CJ32)/CK32</f>
        <v>2.8011204481792717E-3</v>
      </c>
      <c r="CL33" s="33">
        <v>0</v>
      </c>
      <c r="CM33" s="33">
        <f t="shared" ref="CM33:DR33" si="80">(CM32-CL32)/CM32</f>
        <v>8.3102493074792248E-3</v>
      </c>
      <c r="CN33" s="33">
        <f t="shared" si="80"/>
        <v>0</v>
      </c>
      <c r="CO33" s="33">
        <f t="shared" si="80"/>
        <v>0</v>
      </c>
      <c r="CP33" s="33">
        <f t="shared" si="80"/>
        <v>5.5096418732782371E-3</v>
      </c>
      <c r="CQ33" s="33">
        <f t="shared" si="80"/>
        <v>0</v>
      </c>
      <c r="CR33" s="33">
        <f t="shared" si="80"/>
        <v>8.1967213114754103E-3</v>
      </c>
      <c r="CS33" s="33">
        <f t="shared" si="80"/>
        <v>0</v>
      </c>
      <c r="CT33" s="33">
        <f t="shared" si="80"/>
        <v>2.7247956403269754E-3</v>
      </c>
      <c r="CU33" s="33">
        <f t="shared" si="80"/>
        <v>8.1081081081081086E-3</v>
      </c>
      <c r="CV33" s="33">
        <f t="shared" si="80"/>
        <v>5.3763440860215058E-3</v>
      </c>
      <c r="CW33" s="33">
        <f t="shared" si="80"/>
        <v>0</v>
      </c>
      <c r="CX33" s="33">
        <f t="shared" si="80"/>
        <v>1.0638297872340425E-2</v>
      </c>
      <c r="CY33" s="33">
        <f t="shared" si="80"/>
        <v>0</v>
      </c>
      <c r="CZ33" s="33">
        <f t="shared" si="80"/>
        <v>1.0526315789473684E-2</v>
      </c>
      <c r="DA33" s="33">
        <f t="shared" si="80"/>
        <v>5.235602094240838E-3</v>
      </c>
      <c r="DB33" s="33">
        <f t="shared" si="80"/>
        <v>1.7994858611825194E-2</v>
      </c>
      <c r="DC33" s="33">
        <f t="shared" si="80"/>
        <v>0</v>
      </c>
      <c r="DD33" s="33">
        <f t="shared" si="80"/>
        <v>0</v>
      </c>
      <c r="DE33" s="33">
        <f t="shared" si="80"/>
        <v>5.1150895140664966E-3</v>
      </c>
      <c r="DF33" s="33">
        <f t="shared" si="80"/>
        <v>0</v>
      </c>
      <c r="DG33" s="33">
        <f t="shared" si="80"/>
        <v>5.0890585241730284E-3</v>
      </c>
      <c r="DH33" s="33">
        <f t="shared" si="80"/>
        <v>0</v>
      </c>
      <c r="DI33" s="33">
        <f t="shared" si="80"/>
        <v>5.0632911392405064E-3</v>
      </c>
      <c r="DJ33" s="33">
        <f t="shared" si="80"/>
        <v>1.0025062656641603E-2</v>
      </c>
      <c r="DK33" s="33">
        <f t="shared" si="80"/>
        <v>1.9656019656019656E-2</v>
      </c>
      <c r="DL33" s="33">
        <f t="shared" si="80"/>
        <v>1.4527845036319613E-2</v>
      </c>
      <c r="DM33" s="33">
        <f t="shared" si="80"/>
        <v>7.8125E-2</v>
      </c>
      <c r="DN33" s="33">
        <f t="shared" si="80"/>
        <v>6.6666666666666666E-2</v>
      </c>
      <c r="DO33" s="33">
        <f t="shared" si="80"/>
        <v>3.8076152304609222E-2</v>
      </c>
      <c r="DP33" s="33">
        <f t="shared" si="80"/>
        <v>4.2226487523992322E-2</v>
      </c>
      <c r="DQ33" s="33">
        <f t="shared" si="80"/>
        <v>1.5122873345935728E-2</v>
      </c>
      <c r="DR33" s="33">
        <f t="shared" si="80"/>
        <v>1.3059701492537313E-2</v>
      </c>
      <c r="DS33" s="33">
        <f t="shared" ref="DS33:EX33" si="81">(DS32-DR32)/DS32</f>
        <v>2.8985507246376812E-2</v>
      </c>
      <c r="DT33" s="33">
        <f t="shared" si="81"/>
        <v>3.8327526132404179E-2</v>
      </c>
      <c r="DU33" s="33">
        <f t="shared" si="81"/>
        <v>0</v>
      </c>
      <c r="DV33" s="33">
        <f t="shared" si="81"/>
        <v>3.5294117647058823E-2</v>
      </c>
      <c r="DW33" s="33">
        <f t="shared" si="81"/>
        <v>2.7777777777777776E-2</v>
      </c>
      <c r="DX33" s="33">
        <f t="shared" si="81"/>
        <v>4.8780487804878049E-3</v>
      </c>
      <c r="DY33" s="33">
        <f t="shared" si="81"/>
        <v>4.8543689320388345E-3</v>
      </c>
      <c r="DZ33" s="33">
        <f t="shared" si="81"/>
        <v>2.2151898734177215E-2</v>
      </c>
      <c r="EA33" s="33">
        <f t="shared" si="81"/>
        <v>1.0954616588419406E-2</v>
      </c>
      <c r="EB33" s="33">
        <f t="shared" si="81"/>
        <v>1.5408320493066256E-2</v>
      </c>
      <c r="EC33" s="33">
        <f t="shared" si="81"/>
        <v>6.1255742725880554E-3</v>
      </c>
      <c r="ED33" s="33">
        <f t="shared" si="81"/>
        <v>1.3595166163141994E-2</v>
      </c>
      <c r="EE33" s="33">
        <f t="shared" si="81"/>
        <v>1.5082956259426848E-3</v>
      </c>
      <c r="EF33" s="33">
        <f t="shared" si="81"/>
        <v>0</v>
      </c>
      <c r="EG33" s="33">
        <f t="shared" si="81"/>
        <v>1.9230769230769232E-2</v>
      </c>
      <c r="EH33" s="33">
        <f t="shared" si="81"/>
        <v>1.0248901903367497E-2</v>
      </c>
      <c r="EI33" s="33">
        <f t="shared" si="81"/>
        <v>7.2674418604651162E-3</v>
      </c>
      <c r="EJ33" s="33" t="e">
        <f t="shared" si="81"/>
        <v>#DIV/0!</v>
      </c>
      <c r="EK33" s="33" t="e">
        <f t="shared" si="81"/>
        <v>#DIV/0!</v>
      </c>
      <c r="EL33" s="33" t="e">
        <f t="shared" si="81"/>
        <v>#DIV/0!</v>
      </c>
      <c r="EM33" s="33" t="e">
        <f t="shared" si="81"/>
        <v>#DIV/0!</v>
      </c>
      <c r="EN33" s="33" t="e">
        <f t="shared" si="81"/>
        <v>#DIV/0!</v>
      </c>
      <c r="EO33" s="33" t="e">
        <f t="shared" si="81"/>
        <v>#DIV/0!</v>
      </c>
      <c r="EP33" s="33" t="e">
        <f t="shared" si="81"/>
        <v>#DIV/0!</v>
      </c>
      <c r="EQ33" s="33" t="e">
        <f t="shared" si="81"/>
        <v>#DIV/0!</v>
      </c>
      <c r="ER33" s="33" t="e">
        <f t="shared" si="81"/>
        <v>#DIV/0!</v>
      </c>
      <c r="ES33" s="33" t="e">
        <f t="shared" si="81"/>
        <v>#DIV/0!</v>
      </c>
      <c r="ET33" s="33" t="e">
        <f t="shared" si="81"/>
        <v>#DIV/0!</v>
      </c>
      <c r="EU33" s="33" t="e">
        <f t="shared" si="81"/>
        <v>#DIV/0!</v>
      </c>
      <c r="EV33" s="33" t="e">
        <f t="shared" si="81"/>
        <v>#DIV/0!</v>
      </c>
      <c r="EW33" s="33" t="e">
        <f t="shared" si="81"/>
        <v>#DIV/0!</v>
      </c>
      <c r="EX33" s="33" t="e">
        <f t="shared" si="81"/>
        <v>#DIV/0!</v>
      </c>
      <c r="EY33" s="33" t="e">
        <f t="shared" ref="EY33:GD33" si="82">(EY32-EX32)/EY32</f>
        <v>#DIV/0!</v>
      </c>
      <c r="EZ33" s="33" t="e">
        <f t="shared" si="82"/>
        <v>#DIV/0!</v>
      </c>
      <c r="FA33" s="33" t="e">
        <f t="shared" si="82"/>
        <v>#DIV/0!</v>
      </c>
      <c r="FB33" s="33" t="e">
        <f t="shared" si="82"/>
        <v>#DIV/0!</v>
      </c>
      <c r="FC33" s="33" t="e">
        <f t="shared" si="82"/>
        <v>#DIV/0!</v>
      </c>
      <c r="FD33" s="33" t="e">
        <f t="shared" si="82"/>
        <v>#DIV/0!</v>
      </c>
      <c r="FE33" s="33" t="e">
        <f t="shared" si="82"/>
        <v>#DIV/0!</v>
      </c>
      <c r="FF33" s="33" t="e">
        <f t="shared" si="82"/>
        <v>#DIV/0!</v>
      </c>
      <c r="FG33" s="33" t="e">
        <f t="shared" si="82"/>
        <v>#DIV/0!</v>
      </c>
      <c r="FH33" s="33" t="e">
        <f t="shared" si="82"/>
        <v>#DIV/0!</v>
      </c>
      <c r="FI33" s="33" t="e">
        <f t="shared" si="82"/>
        <v>#DIV/0!</v>
      </c>
      <c r="FJ33" s="33" t="e">
        <f t="shared" si="82"/>
        <v>#DIV/0!</v>
      </c>
      <c r="FK33" s="33" t="e">
        <f t="shared" si="82"/>
        <v>#DIV/0!</v>
      </c>
      <c r="FL33" s="33" t="e">
        <f t="shared" si="82"/>
        <v>#DIV/0!</v>
      </c>
      <c r="FM33" s="33" t="e">
        <f t="shared" si="82"/>
        <v>#DIV/0!</v>
      </c>
      <c r="FN33" s="33" t="e">
        <f t="shared" si="82"/>
        <v>#DIV/0!</v>
      </c>
      <c r="FO33" s="33" t="e">
        <f t="shared" si="82"/>
        <v>#DIV/0!</v>
      </c>
      <c r="FP33" s="33" t="e">
        <f t="shared" si="82"/>
        <v>#DIV/0!</v>
      </c>
      <c r="FQ33" s="33" t="e">
        <f t="shared" si="82"/>
        <v>#DIV/0!</v>
      </c>
      <c r="FR33" s="33" t="e">
        <f t="shared" si="82"/>
        <v>#DIV/0!</v>
      </c>
      <c r="FS33" s="33" t="e">
        <f t="shared" si="82"/>
        <v>#DIV/0!</v>
      </c>
      <c r="FT33" s="33" t="e">
        <f t="shared" si="82"/>
        <v>#DIV/0!</v>
      </c>
      <c r="FU33" s="33" t="e">
        <f t="shared" si="82"/>
        <v>#DIV/0!</v>
      </c>
      <c r="FV33" s="33" t="e">
        <f t="shared" si="82"/>
        <v>#DIV/0!</v>
      </c>
      <c r="FW33" s="33" t="e">
        <f t="shared" si="82"/>
        <v>#DIV/0!</v>
      </c>
      <c r="FX33" s="33" t="e">
        <f t="shared" si="82"/>
        <v>#DIV/0!</v>
      </c>
      <c r="FY33" s="33" t="e">
        <f t="shared" si="82"/>
        <v>#DIV/0!</v>
      </c>
      <c r="FZ33" s="33" t="e">
        <f t="shared" si="82"/>
        <v>#DIV/0!</v>
      </c>
      <c r="GA33" s="33" t="e">
        <f t="shared" si="82"/>
        <v>#DIV/0!</v>
      </c>
      <c r="GB33" s="33" t="e">
        <f t="shared" si="82"/>
        <v>#DIV/0!</v>
      </c>
      <c r="GC33" s="33" t="e">
        <f t="shared" si="82"/>
        <v>#DIV/0!</v>
      </c>
      <c r="GD33" s="33" t="e">
        <f t="shared" si="82"/>
        <v>#DIV/0!</v>
      </c>
      <c r="GE33" s="33" t="e">
        <f t="shared" ref="GE33:HJ33" si="83">(GE32-GD32)/GE32</f>
        <v>#DIV/0!</v>
      </c>
      <c r="GF33" s="33" t="e">
        <f t="shared" si="83"/>
        <v>#DIV/0!</v>
      </c>
      <c r="GG33" s="33" t="e">
        <f t="shared" si="83"/>
        <v>#DIV/0!</v>
      </c>
    </row>
    <row r="34" spans="2:189" ht="16" thickBot="1">
      <c r="B34" s="81"/>
      <c r="C34" s="34" t="s">
        <v>68</v>
      </c>
      <c r="D34" s="51">
        <v>0</v>
      </c>
      <c r="E34" s="51">
        <f>E32-D32</f>
        <v>0</v>
      </c>
      <c r="F34" s="51">
        <v>0</v>
      </c>
      <c r="G34" s="51">
        <f>G32-F32</f>
        <v>0</v>
      </c>
      <c r="H34" s="51">
        <v>0</v>
      </c>
      <c r="I34" s="51">
        <f>I32-H32</f>
        <v>0</v>
      </c>
      <c r="J34" s="51">
        <v>0</v>
      </c>
      <c r="K34" s="51">
        <f>K32-J32</f>
        <v>0</v>
      </c>
      <c r="L34" s="51">
        <v>0</v>
      </c>
      <c r="M34" s="51">
        <f>M32-L32</f>
        <v>0</v>
      </c>
      <c r="N34" s="51">
        <v>0</v>
      </c>
      <c r="O34" s="51">
        <f>O32-N32</f>
        <v>1</v>
      </c>
      <c r="P34" s="51">
        <v>0</v>
      </c>
      <c r="Q34" s="51">
        <f>Q32-P32</f>
        <v>0</v>
      </c>
      <c r="R34" s="51">
        <v>0</v>
      </c>
      <c r="S34" s="51">
        <f>S32-R32</f>
        <v>2</v>
      </c>
      <c r="T34" s="51">
        <v>0</v>
      </c>
      <c r="U34" s="51">
        <f>U32-T32</f>
        <v>1</v>
      </c>
      <c r="V34" s="51">
        <v>0</v>
      </c>
      <c r="W34" s="51">
        <f>W32-V32</f>
        <v>3</v>
      </c>
      <c r="X34" s="51">
        <v>0</v>
      </c>
      <c r="Y34" s="51">
        <f>Y32-X32</f>
        <v>7</v>
      </c>
      <c r="Z34" s="51">
        <v>0</v>
      </c>
      <c r="AA34" s="51">
        <f>AA32-Z32</f>
        <v>4</v>
      </c>
      <c r="AB34" s="51">
        <v>0</v>
      </c>
      <c r="AC34" s="51">
        <f>AC32-AB32</f>
        <v>4</v>
      </c>
      <c r="AD34" s="51">
        <v>0</v>
      </c>
      <c r="AE34" s="51">
        <f>AE32-AD32</f>
        <v>4</v>
      </c>
      <c r="AF34" s="51">
        <v>0</v>
      </c>
      <c r="AG34" s="51">
        <f>AG32-AF32</f>
        <v>27</v>
      </c>
      <c r="AH34" s="51">
        <v>0</v>
      </c>
      <c r="AI34" s="51">
        <f>AI32-AH32</f>
        <v>7</v>
      </c>
      <c r="AJ34" s="51">
        <v>0</v>
      </c>
      <c r="AK34" s="51">
        <f>AK32-AJ32</f>
        <v>8</v>
      </c>
      <c r="AL34" s="51">
        <v>0</v>
      </c>
      <c r="AM34" s="51">
        <f>AM32-AL32</f>
        <v>9</v>
      </c>
      <c r="AN34" s="51">
        <v>0</v>
      </c>
      <c r="AO34" s="51">
        <f>AO32-AN32</f>
        <v>15</v>
      </c>
      <c r="AP34" s="51">
        <v>0</v>
      </c>
      <c r="AQ34" s="51">
        <f>AQ32-AP32</f>
        <v>19</v>
      </c>
      <c r="AR34" s="51">
        <v>0</v>
      </c>
      <c r="AS34" s="51">
        <f>AS32-AR32</f>
        <v>5</v>
      </c>
      <c r="AT34" s="51">
        <v>0</v>
      </c>
      <c r="AU34" s="51">
        <f>AU32-AT32</f>
        <v>9</v>
      </c>
      <c r="AV34" s="51">
        <v>0</v>
      </c>
      <c r="AW34" s="51">
        <f>AW32-AV32</f>
        <v>0</v>
      </c>
      <c r="AX34" s="51">
        <v>0</v>
      </c>
      <c r="AY34" s="51">
        <f>AY32-AX32</f>
        <v>5</v>
      </c>
      <c r="AZ34" s="51">
        <v>0</v>
      </c>
      <c r="BA34" s="51">
        <f>BA32-AZ32</f>
        <v>6</v>
      </c>
      <c r="BB34" s="51">
        <v>0</v>
      </c>
      <c r="BC34" s="51">
        <f>BC32-BB32</f>
        <v>5</v>
      </c>
      <c r="BD34" s="51">
        <v>0</v>
      </c>
      <c r="BE34" s="51">
        <f>BE32-BD32</f>
        <v>4</v>
      </c>
      <c r="BF34" s="51">
        <v>0</v>
      </c>
      <c r="BG34" s="51">
        <f>BG32-BF32</f>
        <v>2</v>
      </c>
      <c r="BH34" s="51">
        <v>0</v>
      </c>
      <c r="BI34" s="51">
        <f>BI32-BH32</f>
        <v>2</v>
      </c>
      <c r="BJ34" s="51">
        <v>0</v>
      </c>
      <c r="BK34" s="51">
        <f>BK32-BJ32</f>
        <v>0</v>
      </c>
      <c r="BL34" s="51">
        <v>0</v>
      </c>
      <c r="BM34" s="51">
        <f>BM32-BL32</f>
        <v>6</v>
      </c>
      <c r="BN34" s="51">
        <v>0</v>
      </c>
      <c r="BO34" s="51">
        <f>BO32-BN32</f>
        <v>0</v>
      </c>
      <c r="BP34" s="51">
        <v>0</v>
      </c>
      <c r="BQ34" s="51">
        <f>BQ32-BP32</f>
        <v>0</v>
      </c>
      <c r="BR34" s="51">
        <v>0</v>
      </c>
      <c r="BS34" s="51">
        <f>BS32-BR32</f>
        <v>0</v>
      </c>
      <c r="BT34" s="51">
        <v>0</v>
      </c>
      <c r="BU34" s="51">
        <f>BU32-BT32</f>
        <v>2</v>
      </c>
      <c r="BV34" s="51">
        <v>0</v>
      </c>
      <c r="BW34" s="51">
        <f>BW32-BV32</f>
        <v>0</v>
      </c>
      <c r="BX34" s="51">
        <v>0</v>
      </c>
      <c r="BY34" s="51">
        <f>BY32-BX32</f>
        <v>0</v>
      </c>
      <c r="BZ34" s="51">
        <v>0</v>
      </c>
      <c r="CA34" s="51">
        <f>CA32-BZ32</f>
        <v>2</v>
      </c>
      <c r="CB34" s="51">
        <v>0</v>
      </c>
      <c r="CC34" s="51">
        <f>CC32-CB32</f>
        <v>2</v>
      </c>
      <c r="CD34" s="51">
        <v>0</v>
      </c>
      <c r="CE34" s="51">
        <f>CE32-CD32</f>
        <v>1</v>
      </c>
      <c r="CF34" s="51">
        <v>0</v>
      </c>
      <c r="CG34" s="51">
        <f>CG32-CF32</f>
        <v>0</v>
      </c>
      <c r="CH34" s="51">
        <v>0</v>
      </c>
      <c r="CI34" s="51">
        <f>CI32-CH32</f>
        <v>0</v>
      </c>
      <c r="CJ34" s="51">
        <v>0</v>
      </c>
      <c r="CK34" s="51">
        <f>CK32-CJ32</f>
        <v>1</v>
      </c>
      <c r="CL34" s="51">
        <v>0</v>
      </c>
      <c r="CM34" s="51">
        <f>CM32-CL32</f>
        <v>3</v>
      </c>
      <c r="CN34" s="51">
        <f>CN32-CM32</f>
        <v>0</v>
      </c>
      <c r="CO34" s="51">
        <f t="shared" ref="CO34:EI34" si="84">CO32-CN32</f>
        <v>0</v>
      </c>
      <c r="CP34" s="51">
        <f t="shared" si="84"/>
        <v>2</v>
      </c>
      <c r="CQ34" s="51">
        <f t="shared" si="84"/>
        <v>0</v>
      </c>
      <c r="CR34" s="51">
        <f t="shared" si="84"/>
        <v>3</v>
      </c>
      <c r="CS34" s="51">
        <f t="shared" si="84"/>
        <v>0</v>
      </c>
      <c r="CT34" s="51">
        <f t="shared" si="84"/>
        <v>1</v>
      </c>
      <c r="CU34" s="51">
        <f t="shared" si="84"/>
        <v>3</v>
      </c>
      <c r="CV34" s="51">
        <f t="shared" si="84"/>
        <v>2</v>
      </c>
      <c r="CW34" s="51">
        <f t="shared" si="84"/>
        <v>0</v>
      </c>
      <c r="CX34" s="51">
        <f t="shared" si="84"/>
        <v>4</v>
      </c>
      <c r="CY34" s="51">
        <f t="shared" si="84"/>
        <v>0</v>
      </c>
      <c r="CZ34" s="51">
        <f t="shared" si="84"/>
        <v>4</v>
      </c>
      <c r="DA34" s="51">
        <f t="shared" si="84"/>
        <v>2</v>
      </c>
      <c r="DB34" s="51">
        <f t="shared" si="84"/>
        <v>7</v>
      </c>
      <c r="DC34" s="51">
        <f t="shared" si="84"/>
        <v>0</v>
      </c>
      <c r="DD34" s="51">
        <f t="shared" si="84"/>
        <v>0</v>
      </c>
      <c r="DE34" s="51">
        <f t="shared" si="84"/>
        <v>2</v>
      </c>
      <c r="DF34" s="51">
        <f t="shared" si="84"/>
        <v>0</v>
      </c>
      <c r="DG34" s="51">
        <f t="shared" si="84"/>
        <v>2</v>
      </c>
      <c r="DH34" s="51">
        <f t="shared" si="84"/>
        <v>0</v>
      </c>
      <c r="DI34" s="51">
        <f t="shared" si="84"/>
        <v>2</v>
      </c>
      <c r="DJ34" s="51">
        <f t="shared" si="84"/>
        <v>4</v>
      </c>
      <c r="DK34" s="51">
        <f t="shared" si="84"/>
        <v>8</v>
      </c>
      <c r="DL34" s="51">
        <f t="shared" si="84"/>
        <v>6</v>
      </c>
      <c r="DM34" s="51">
        <f t="shared" si="84"/>
        <v>35</v>
      </c>
      <c r="DN34" s="51">
        <f t="shared" si="84"/>
        <v>32</v>
      </c>
      <c r="DO34" s="51">
        <f t="shared" si="84"/>
        <v>19</v>
      </c>
      <c r="DP34" s="51">
        <f t="shared" si="84"/>
        <v>22</v>
      </c>
      <c r="DQ34" s="51">
        <f t="shared" si="84"/>
        <v>8</v>
      </c>
      <c r="DR34" s="51">
        <f t="shared" si="84"/>
        <v>7</v>
      </c>
      <c r="DS34" s="51">
        <f t="shared" si="84"/>
        <v>16</v>
      </c>
      <c r="DT34" s="51">
        <f t="shared" si="84"/>
        <v>22</v>
      </c>
      <c r="DU34" s="51">
        <f t="shared" si="84"/>
        <v>0</v>
      </c>
      <c r="DV34" s="51">
        <f t="shared" si="84"/>
        <v>21</v>
      </c>
      <c r="DW34" s="51">
        <f t="shared" si="84"/>
        <v>17</v>
      </c>
      <c r="DX34" s="51">
        <f t="shared" si="84"/>
        <v>3</v>
      </c>
      <c r="DY34" s="51">
        <f t="shared" si="84"/>
        <v>3</v>
      </c>
      <c r="DZ34" s="51">
        <f t="shared" si="84"/>
        <v>14</v>
      </c>
      <c r="EA34" s="51">
        <f t="shared" si="84"/>
        <v>7</v>
      </c>
      <c r="EB34" s="51">
        <f t="shared" si="84"/>
        <v>10</v>
      </c>
      <c r="EC34" s="51">
        <f t="shared" si="84"/>
        <v>4</v>
      </c>
      <c r="ED34" s="51">
        <f t="shared" si="84"/>
        <v>9</v>
      </c>
      <c r="EE34" s="51">
        <f t="shared" si="84"/>
        <v>1</v>
      </c>
      <c r="EF34" s="51">
        <f t="shared" si="84"/>
        <v>0</v>
      </c>
      <c r="EG34" s="51">
        <f t="shared" si="84"/>
        <v>13</v>
      </c>
      <c r="EH34" s="51">
        <f t="shared" si="84"/>
        <v>7</v>
      </c>
      <c r="EI34" s="51">
        <f t="shared" si="84"/>
        <v>5</v>
      </c>
      <c r="EJ34" s="51">
        <f t="shared" ref="EJ34:GG34" si="85">EJ32-EI32</f>
        <v>-688</v>
      </c>
      <c r="EK34" s="51">
        <f t="shared" si="85"/>
        <v>0</v>
      </c>
      <c r="EL34" s="51">
        <f t="shared" si="85"/>
        <v>0</v>
      </c>
      <c r="EM34" s="51">
        <f t="shared" si="85"/>
        <v>0</v>
      </c>
      <c r="EN34" s="51">
        <f t="shared" si="85"/>
        <v>0</v>
      </c>
      <c r="EO34" s="51">
        <f t="shared" si="85"/>
        <v>0</v>
      </c>
      <c r="EP34" s="51">
        <f t="shared" si="85"/>
        <v>0</v>
      </c>
      <c r="EQ34" s="51">
        <f t="shared" si="85"/>
        <v>0</v>
      </c>
      <c r="ER34" s="51">
        <f t="shared" si="85"/>
        <v>0</v>
      </c>
      <c r="ES34" s="51">
        <f t="shared" si="85"/>
        <v>0</v>
      </c>
      <c r="ET34" s="51">
        <f t="shared" si="85"/>
        <v>0</v>
      </c>
      <c r="EU34" s="51">
        <f t="shared" si="85"/>
        <v>0</v>
      </c>
      <c r="EV34" s="51">
        <f t="shared" si="85"/>
        <v>0</v>
      </c>
      <c r="EW34" s="51">
        <f t="shared" si="85"/>
        <v>0</v>
      </c>
      <c r="EX34" s="51">
        <f t="shared" si="85"/>
        <v>0</v>
      </c>
      <c r="EY34" s="51">
        <f t="shared" si="85"/>
        <v>0</v>
      </c>
      <c r="EZ34" s="51">
        <f t="shared" si="85"/>
        <v>0</v>
      </c>
      <c r="FA34" s="51">
        <f t="shared" si="85"/>
        <v>0</v>
      </c>
      <c r="FB34" s="51">
        <f t="shared" si="85"/>
        <v>0</v>
      </c>
      <c r="FC34" s="51">
        <f t="shared" si="85"/>
        <v>0</v>
      </c>
      <c r="FD34" s="51">
        <f t="shared" si="85"/>
        <v>0</v>
      </c>
      <c r="FE34" s="51">
        <f t="shared" si="85"/>
        <v>0</v>
      </c>
      <c r="FF34" s="51">
        <f t="shared" si="85"/>
        <v>0</v>
      </c>
      <c r="FG34" s="51">
        <f t="shared" si="85"/>
        <v>0</v>
      </c>
      <c r="FH34" s="51">
        <f t="shared" si="85"/>
        <v>0</v>
      </c>
      <c r="FI34" s="51">
        <f t="shared" si="85"/>
        <v>0</v>
      </c>
      <c r="FJ34" s="51">
        <f t="shared" si="85"/>
        <v>0</v>
      </c>
      <c r="FK34" s="51">
        <f t="shared" si="85"/>
        <v>0</v>
      </c>
      <c r="FL34" s="51">
        <f t="shared" si="85"/>
        <v>0</v>
      </c>
      <c r="FM34" s="51">
        <f t="shared" si="85"/>
        <v>0</v>
      </c>
      <c r="FN34" s="51">
        <f t="shared" si="85"/>
        <v>0</v>
      </c>
      <c r="FO34" s="51">
        <f t="shared" si="85"/>
        <v>0</v>
      </c>
      <c r="FP34" s="51">
        <f t="shared" si="85"/>
        <v>0</v>
      </c>
      <c r="FQ34" s="51">
        <f t="shared" si="85"/>
        <v>0</v>
      </c>
      <c r="FR34" s="51">
        <f t="shared" si="85"/>
        <v>0</v>
      </c>
      <c r="FS34" s="51">
        <f t="shared" si="85"/>
        <v>0</v>
      </c>
      <c r="FT34" s="51">
        <f t="shared" si="85"/>
        <v>0</v>
      </c>
      <c r="FU34" s="51">
        <f t="shared" si="85"/>
        <v>0</v>
      </c>
      <c r="FV34" s="51">
        <f t="shared" si="85"/>
        <v>0</v>
      </c>
      <c r="FW34" s="51">
        <f t="shared" si="85"/>
        <v>0</v>
      </c>
      <c r="FX34" s="51">
        <f t="shared" si="85"/>
        <v>0</v>
      </c>
      <c r="FY34" s="51">
        <f t="shared" si="85"/>
        <v>0</v>
      </c>
      <c r="FZ34" s="51">
        <f t="shared" si="85"/>
        <v>0</v>
      </c>
      <c r="GA34" s="51">
        <f t="shared" si="85"/>
        <v>0</v>
      </c>
      <c r="GB34" s="51">
        <f t="shared" si="85"/>
        <v>0</v>
      </c>
      <c r="GC34" s="51">
        <f t="shared" si="85"/>
        <v>0</v>
      </c>
      <c r="GD34" s="51">
        <f t="shared" si="85"/>
        <v>0</v>
      </c>
      <c r="GE34" s="51">
        <f t="shared" si="85"/>
        <v>0</v>
      </c>
      <c r="GF34" s="51">
        <f t="shared" si="85"/>
        <v>0</v>
      </c>
      <c r="GG34" s="51">
        <f t="shared" si="85"/>
        <v>0</v>
      </c>
    </row>
    <row r="35" spans="2:189">
      <c r="B35" s="81"/>
      <c r="C35" s="64" t="s">
        <v>76</v>
      </c>
      <c r="D35" s="63">
        <v>0</v>
      </c>
      <c r="E35" s="63">
        <v>0</v>
      </c>
      <c r="F35" s="63">
        <v>0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63">
        <v>0</v>
      </c>
      <c r="M35" s="63">
        <v>0</v>
      </c>
      <c r="N35" s="63">
        <v>0</v>
      </c>
      <c r="O35" s="63">
        <v>0</v>
      </c>
      <c r="P35" s="63">
        <v>0</v>
      </c>
      <c r="Q35" s="63">
        <v>0</v>
      </c>
      <c r="R35" s="63">
        <v>0</v>
      </c>
      <c r="S35" s="63">
        <v>0</v>
      </c>
      <c r="T35" s="63">
        <v>0</v>
      </c>
      <c r="U35" s="63">
        <v>0</v>
      </c>
      <c r="V35" s="63">
        <v>0</v>
      </c>
      <c r="W35" s="63">
        <v>0</v>
      </c>
      <c r="X35" s="63">
        <v>0</v>
      </c>
      <c r="Y35" s="63">
        <v>0</v>
      </c>
      <c r="Z35" s="63">
        <v>0</v>
      </c>
      <c r="AA35" s="63">
        <v>1</v>
      </c>
      <c r="AB35" s="63">
        <v>1</v>
      </c>
      <c r="AC35" s="63">
        <v>1</v>
      </c>
      <c r="AD35" s="63">
        <v>1</v>
      </c>
      <c r="AE35" s="63">
        <v>1</v>
      </c>
      <c r="AF35" s="63">
        <v>1</v>
      </c>
      <c r="AG35" s="63">
        <v>1</v>
      </c>
      <c r="AH35" s="63">
        <v>1</v>
      </c>
      <c r="AI35" s="63">
        <v>1</v>
      </c>
      <c r="AJ35" s="63">
        <v>2</v>
      </c>
      <c r="AK35" s="63">
        <v>2</v>
      </c>
      <c r="AL35" s="63">
        <v>2</v>
      </c>
      <c r="AM35" s="63">
        <v>2</v>
      </c>
      <c r="AN35" s="63">
        <v>3</v>
      </c>
      <c r="AO35" s="63">
        <v>3</v>
      </c>
      <c r="AP35" s="63">
        <v>5</v>
      </c>
      <c r="AQ35" s="63">
        <v>7</v>
      </c>
      <c r="AR35" s="63">
        <v>7</v>
      </c>
      <c r="AS35" s="63">
        <v>7</v>
      </c>
      <c r="AT35" s="63">
        <v>8</v>
      </c>
      <c r="AU35" s="63">
        <v>8</v>
      </c>
      <c r="AV35" s="63">
        <v>8</v>
      </c>
      <c r="AW35" s="63">
        <v>9</v>
      </c>
      <c r="AX35" s="63">
        <v>9</v>
      </c>
      <c r="AY35" s="63">
        <v>9</v>
      </c>
      <c r="AZ35" s="63">
        <v>9</v>
      </c>
      <c r="BA35" s="63">
        <v>9</v>
      </c>
      <c r="BB35" s="63">
        <v>9</v>
      </c>
      <c r="BC35" s="63">
        <v>9</v>
      </c>
      <c r="BD35" s="63">
        <v>9</v>
      </c>
      <c r="BE35" s="63">
        <v>10</v>
      </c>
      <c r="BF35" s="63">
        <v>11</v>
      </c>
      <c r="BG35" s="63">
        <v>11</v>
      </c>
      <c r="BH35" s="63">
        <v>11</v>
      </c>
      <c r="BI35" s="63">
        <v>11</v>
      </c>
      <c r="BJ35" s="63">
        <v>11</v>
      </c>
      <c r="BK35" s="63">
        <v>11</v>
      </c>
      <c r="BL35" s="63">
        <v>12</v>
      </c>
      <c r="BM35" s="63">
        <v>12</v>
      </c>
      <c r="BN35" s="63">
        <v>12</v>
      </c>
      <c r="BO35" s="63">
        <v>13</v>
      </c>
      <c r="BP35" s="63">
        <v>13</v>
      </c>
      <c r="BQ35" s="63">
        <v>13</v>
      </c>
      <c r="BR35" s="63">
        <v>13</v>
      </c>
      <c r="BS35" s="63">
        <v>13</v>
      </c>
      <c r="BT35" s="63">
        <v>13</v>
      </c>
      <c r="BU35" s="63">
        <v>13</v>
      </c>
      <c r="BV35" s="63">
        <v>13</v>
      </c>
      <c r="BW35" s="63">
        <v>13</v>
      </c>
      <c r="BX35" s="63">
        <v>13</v>
      </c>
      <c r="BY35" s="63">
        <v>13</v>
      </c>
      <c r="BZ35" s="63">
        <v>13</v>
      </c>
      <c r="CA35" s="63">
        <v>14</v>
      </c>
      <c r="CB35" s="63">
        <v>14</v>
      </c>
      <c r="CC35" s="63">
        <v>14</v>
      </c>
      <c r="CD35" s="63">
        <v>14</v>
      </c>
      <c r="CE35" s="63">
        <v>14</v>
      </c>
      <c r="CF35" s="63">
        <v>15</v>
      </c>
      <c r="CG35" s="63">
        <v>15</v>
      </c>
      <c r="CH35" s="63">
        <v>15</v>
      </c>
      <c r="CI35" s="63">
        <v>15</v>
      </c>
      <c r="CJ35" s="63">
        <v>15</v>
      </c>
      <c r="CK35" s="63">
        <v>15</v>
      </c>
      <c r="CL35" s="63">
        <v>15</v>
      </c>
      <c r="CM35" s="63">
        <v>15</v>
      </c>
      <c r="CN35" s="63">
        <v>15</v>
      </c>
      <c r="CO35" s="63">
        <v>15</v>
      </c>
      <c r="CP35" s="63">
        <v>15</v>
      </c>
      <c r="CQ35" s="63">
        <v>15</v>
      </c>
      <c r="CR35" s="63">
        <v>15</v>
      </c>
      <c r="CS35" s="63">
        <v>15</v>
      </c>
      <c r="CT35" s="63">
        <v>15</v>
      </c>
      <c r="CU35" s="63">
        <v>15</v>
      </c>
      <c r="CV35" s="63">
        <v>15</v>
      </c>
      <c r="CW35" s="63">
        <v>15</v>
      </c>
      <c r="CX35" s="63">
        <v>15</v>
      </c>
      <c r="CY35" s="63">
        <v>15</v>
      </c>
      <c r="CZ35" s="63">
        <v>15</v>
      </c>
      <c r="DA35" s="63">
        <v>15</v>
      </c>
      <c r="DB35" s="63">
        <v>15</v>
      </c>
      <c r="DC35" s="63">
        <v>15</v>
      </c>
      <c r="DD35" s="63">
        <v>15</v>
      </c>
      <c r="DE35" s="63">
        <v>15</v>
      </c>
      <c r="DF35" s="63">
        <v>15</v>
      </c>
      <c r="DG35" s="63">
        <v>15</v>
      </c>
      <c r="DH35" s="63">
        <v>15</v>
      </c>
      <c r="DI35" s="63">
        <v>15</v>
      </c>
      <c r="DJ35" s="63">
        <v>15</v>
      </c>
      <c r="DK35" s="63">
        <v>15</v>
      </c>
      <c r="DL35" s="63">
        <v>15</v>
      </c>
      <c r="DM35" s="63">
        <v>15</v>
      </c>
      <c r="DN35" s="63">
        <v>15</v>
      </c>
      <c r="DO35" s="63">
        <v>15</v>
      </c>
      <c r="DP35" s="63">
        <v>15</v>
      </c>
      <c r="DQ35" s="63">
        <v>15</v>
      </c>
      <c r="DR35" s="63">
        <v>15</v>
      </c>
      <c r="DS35" s="63">
        <v>15</v>
      </c>
      <c r="DT35" s="63">
        <v>15</v>
      </c>
      <c r="DU35" s="63">
        <v>15</v>
      </c>
      <c r="DV35" s="63">
        <v>15</v>
      </c>
      <c r="DW35" s="63">
        <v>15</v>
      </c>
      <c r="DX35" s="63">
        <v>15</v>
      </c>
      <c r="DY35" s="63">
        <v>15</v>
      </c>
      <c r="DZ35" s="63">
        <v>15</v>
      </c>
      <c r="EA35" s="63">
        <v>15</v>
      </c>
      <c r="EB35" s="63">
        <v>15</v>
      </c>
      <c r="EC35" s="63">
        <v>15</v>
      </c>
      <c r="ED35" s="63">
        <v>15</v>
      </c>
      <c r="EE35" s="63">
        <v>15</v>
      </c>
      <c r="EF35" s="63">
        <v>15</v>
      </c>
      <c r="EG35" s="63">
        <v>15</v>
      </c>
      <c r="EH35" s="63">
        <v>15</v>
      </c>
      <c r="EI35" s="63">
        <v>15</v>
      </c>
      <c r="EJ35" s="63"/>
      <c r="EK35" s="63"/>
      <c r="EL35" s="63"/>
      <c r="EM35" s="63"/>
      <c r="EN35" s="63"/>
      <c r="EO35" s="63"/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/>
      <c r="FD35" s="63"/>
      <c r="FE35" s="63"/>
      <c r="FF35" s="63"/>
      <c r="FG35" s="63"/>
      <c r="FH35" s="63"/>
      <c r="FI35" s="63"/>
      <c r="FJ35" s="63"/>
      <c r="FK35" s="63"/>
      <c r="FL35" s="63"/>
      <c r="FM35" s="63"/>
      <c r="FN35" s="63"/>
      <c r="FO35" s="63"/>
      <c r="FP35" s="63"/>
      <c r="FQ35" s="63"/>
      <c r="FR35" s="63"/>
      <c r="FS35" s="63"/>
      <c r="FT35" s="63"/>
      <c r="FU35" s="63"/>
      <c r="FV35" s="63"/>
      <c r="FW35" s="63"/>
      <c r="FX35" s="63"/>
      <c r="FY35" s="63"/>
      <c r="FZ35" s="63"/>
      <c r="GA35" s="63"/>
      <c r="GB35" s="63"/>
      <c r="GC35" s="63"/>
      <c r="GD35" s="63"/>
      <c r="GE35" s="63"/>
      <c r="GF35" s="63"/>
      <c r="GG35" s="63"/>
    </row>
    <row r="36" spans="2:189">
      <c r="B36" s="81"/>
      <c r="C36" s="55" t="s">
        <v>69</v>
      </c>
      <c r="D36" s="55">
        <v>0</v>
      </c>
      <c r="E36" s="55" t="e">
        <f>(E35-D35)/E35</f>
        <v>#DIV/0!</v>
      </c>
      <c r="F36" s="55" t="e">
        <f t="shared" ref="F36:BQ36" si="86">(F35-E35)/F35</f>
        <v>#DIV/0!</v>
      </c>
      <c r="G36" s="55" t="e">
        <f t="shared" si="86"/>
        <v>#DIV/0!</v>
      </c>
      <c r="H36" s="55" t="e">
        <f t="shared" si="86"/>
        <v>#DIV/0!</v>
      </c>
      <c r="I36" s="55" t="e">
        <f t="shared" si="86"/>
        <v>#DIV/0!</v>
      </c>
      <c r="J36" s="55" t="e">
        <f t="shared" si="86"/>
        <v>#DIV/0!</v>
      </c>
      <c r="K36" s="55" t="e">
        <f t="shared" si="86"/>
        <v>#DIV/0!</v>
      </c>
      <c r="L36" s="55" t="e">
        <f t="shared" si="86"/>
        <v>#DIV/0!</v>
      </c>
      <c r="M36" s="55" t="e">
        <f t="shared" si="86"/>
        <v>#DIV/0!</v>
      </c>
      <c r="N36" s="55" t="e">
        <f t="shared" si="86"/>
        <v>#DIV/0!</v>
      </c>
      <c r="O36" s="55" t="e">
        <f t="shared" si="86"/>
        <v>#DIV/0!</v>
      </c>
      <c r="P36" s="55" t="e">
        <f t="shared" si="86"/>
        <v>#DIV/0!</v>
      </c>
      <c r="Q36" s="55" t="e">
        <f t="shared" si="86"/>
        <v>#DIV/0!</v>
      </c>
      <c r="R36" s="55" t="e">
        <f t="shared" si="86"/>
        <v>#DIV/0!</v>
      </c>
      <c r="S36" s="55" t="e">
        <f t="shared" si="86"/>
        <v>#DIV/0!</v>
      </c>
      <c r="T36" s="55" t="e">
        <f t="shared" si="86"/>
        <v>#DIV/0!</v>
      </c>
      <c r="U36" s="55" t="e">
        <f t="shared" si="86"/>
        <v>#DIV/0!</v>
      </c>
      <c r="V36" s="55" t="e">
        <f t="shared" si="86"/>
        <v>#DIV/0!</v>
      </c>
      <c r="W36" s="55" t="e">
        <f t="shared" si="86"/>
        <v>#DIV/0!</v>
      </c>
      <c r="X36" s="55" t="e">
        <f t="shared" si="86"/>
        <v>#DIV/0!</v>
      </c>
      <c r="Y36" s="55" t="e">
        <f t="shared" si="86"/>
        <v>#DIV/0!</v>
      </c>
      <c r="Z36" s="55" t="e">
        <f t="shared" si="86"/>
        <v>#DIV/0!</v>
      </c>
      <c r="AA36" s="55">
        <f t="shared" si="86"/>
        <v>1</v>
      </c>
      <c r="AB36" s="55">
        <f t="shared" si="86"/>
        <v>0</v>
      </c>
      <c r="AC36" s="55">
        <f t="shared" si="86"/>
        <v>0</v>
      </c>
      <c r="AD36" s="55">
        <f t="shared" si="86"/>
        <v>0</v>
      </c>
      <c r="AE36" s="55">
        <f t="shared" si="86"/>
        <v>0</v>
      </c>
      <c r="AF36" s="55">
        <f t="shared" si="86"/>
        <v>0</v>
      </c>
      <c r="AG36" s="55">
        <f t="shared" si="86"/>
        <v>0</v>
      </c>
      <c r="AH36" s="55">
        <f t="shared" si="86"/>
        <v>0</v>
      </c>
      <c r="AI36" s="55">
        <f t="shared" si="86"/>
        <v>0</v>
      </c>
      <c r="AJ36" s="55">
        <f t="shared" si="86"/>
        <v>0.5</v>
      </c>
      <c r="AK36" s="55">
        <f t="shared" si="86"/>
        <v>0</v>
      </c>
      <c r="AL36" s="55">
        <f t="shared" si="86"/>
        <v>0</v>
      </c>
      <c r="AM36" s="55">
        <f t="shared" si="86"/>
        <v>0</v>
      </c>
      <c r="AN36" s="55">
        <f t="shared" si="86"/>
        <v>0.33333333333333331</v>
      </c>
      <c r="AO36" s="55">
        <f t="shared" si="86"/>
        <v>0</v>
      </c>
      <c r="AP36" s="55">
        <f t="shared" si="86"/>
        <v>0.4</v>
      </c>
      <c r="AQ36" s="55">
        <f t="shared" si="86"/>
        <v>0.2857142857142857</v>
      </c>
      <c r="AR36" s="55">
        <f t="shared" si="86"/>
        <v>0</v>
      </c>
      <c r="AS36" s="55">
        <f t="shared" si="86"/>
        <v>0</v>
      </c>
      <c r="AT36" s="55">
        <f t="shared" si="86"/>
        <v>0.125</v>
      </c>
      <c r="AU36" s="55">
        <f t="shared" si="86"/>
        <v>0</v>
      </c>
      <c r="AV36" s="55">
        <f t="shared" si="86"/>
        <v>0</v>
      </c>
      <c r="AW36" s="55">
        <f t="shared" si="86"/>
        <v>0.1111111111111111</v>
      </c>
      <c r="AX36" s="55">
        <f t="shared" si="86"/>
        <v>0</v>
      </c>
      <c r="AY36" s="55">
        <f t="shared" si="86"/>
        <v>0</v>
      </c>
      <c r="AZ36" s="55">
        <f t="shared" si="86"/>
        <v>0</v>
      </c>
      <c r="BA36" s="55">
        <f t="shared" si="86"/>
        <v>0</v>
      </c>
      <c r="BB36" s="55">
        <f t="shared" si="86"/>
        <v>0</v>
      </c>
      <c r="BC36" s="55">
        <f t="shared" si="86"/>
        <v>0</v>
      </c>
      <c r="BD36" s="55">
        <f t="shared" si="86"/>
        <v>0</v>
      </c>
      <c r="BE36" s="55">
        <f t="shared" si="86"/>
        <v>0.1</v>
      </c>
      <c r="BF36" s="55">
        <f t="shared" si="86"/>
        <v>9.0909090909090912E-2</v>
      </c>
      <c r="BG36" s="55">
        <f t="shared" si="86"/>
        <v>0</v>
      </c>
      <c r="BH36" s="55">
        <f t="shared" si="86"/>
        <v>0</v>
      </c>
      <c r="BI36" s="55">
        <f t="shared" si="86"/>
        <v>0</v>
      </c>
      <c r="BJ36" s="55">
        <f t="shared" si="86"/>
        <v>0</v>
      </c>
      <c r="BK36" s="55">
        <f t="shared" si="86"/>
        <v>0</v>
      </c>
      <c r="BL36" s="55">
        <f t="shared" si="86"/>
        <v>8.3333333333333329E-2</v>
      </c>
      <c r="BM36" s="55">
        <f t="shared" si="86"/>
        <v>0</v>
      </c>
      <c r="BN36" s="55">
        <f t="shared" si="86"/>
        <v>0</v>
      </c>
      <c r="BO36" s="55">
        <f t="shared" si="86"/>
        <v>7.6923076923076927E-2</v>
      </c>
      <c r="BP36" s="55">
        <f t="shared" si="86"/>
        <v>0</v>
      </c>
      <c r="BQ36" s="55">
        <f t="shared" si="86"/>
        <v>0</v>
      </c>
      <c r="BR36" s="55">
        <f t="shared" ref="BR36:CN36" si="87">(BR35-BQ35)/BR35</f>
        <v>0</v>
      </c>
      <c r="BS36" s="55">
        <f t="shared" si="87"/>
        <v>0</v>
      </c>
      <c r="BT36" s="55">
        <f t="shared" si="87"/>
        <v>0</v>
      </c>
      <c r="BU36" s="55">
        <f t="shared" si="87"/>
        <v>0</v>
      </c>
      <c r="BV36" s="55">
        <f t="shared" si="87"/>
        <v>0</v>
      </c>
      <c r="BW36" s="55">
        <f t="shared" si="87"/>
        <v>0</v>
      </c>
      <c r="BX36" s="55">
        <f t="shared" si="87"/>
        <v>0</v>
      </c>
      <c r="BY36" s="55">
        <f t="shared" si="87"/>
        <v>0</v>
      </c>
      <c r="BZ36" s="55">
        <f t="shared" si="87"/>
        <v>0</v>
      </c>
      <c r="CA36" s="55">
        <f t="shared" si="87"/>
        <v>7.1428571428571425E-2</v>
      </c>
      <c r="CB36" s="55">
        <f t="shared" si="87"/>
        <v>0</v>
      </c>
      <c r="CC36" s="55">
        <f t="shared" si="87"/>
        <v>0</v>
      </c>
      <c r="CD36" s="55">
        <f t="shared" si="87"/>
        <v>0</v>
      </c>
      <c r="CE36" s="55">
        <f t="shared" si="87"/>
        <v>0</v>
      </c>
      <c r="CF36" s="55">
        <f t="shared" si="87"/>
        <v>6.6666666666666666E-2</v>
      </c>
      <c r="CG36" s="55">
        <f t="shared" si="87"/>
        <v>0</v>
      </c>
      <c r="CH36" s="55">
        <f t="shared" si="87"/>
        <v>0</v>
      </c>
      <c r="CI36" s="55">
        <f t="shared" si="87"/>
        <v>0</v>
      </c>
      <c r="CJ36" s="55">
        <f t="shared" si="87"/>
        <v>0</v>
      </c>
      <c r="CK36" s="55">
        <f t="shared" si="87"/>
        <v>0</v>
      </c>
      <c r="CL36" s="55">
        <f t="shared" si="87"/>
        <v>0</v>
      </c>
      <c r="CM36" s="55">
        <f t="shared" si="87"/>
        <v>0</v>
      </c>
      <c r="CN36" s="55">
        <f t="shared" si="87"/>
        <v>0</v>
      </c>
      <c r="CO36" s="55">
        <f t="shared" ref="CO36:DT36" si="88">(CO35-CN35)/CO35</f>
        <v>0</v>
      </c>
      <c r="CP36" s="55">
        <f t="shared" si="88"/>
        <v>0</v>
      </c>
      <c r="CQ36" s="55">
        <f t="shared" si="88"/>
        <v>0</v>
      </c>
      <c r="CR36" s="55">
        <f t="shared" si="88"/>
        <v>0</v>
      </c>
      <c r="CS36" s="55">
        <f t="shared" si="88"/>
        <v>0</v>
      </c>
      <c r="CT36" s="55">
        <f t="shared" si="88"/>
        <v>0</v>
      </c>
      <c r="CU36" s="55">
        <f t="shared" si="88"/>
        <v>0</v>
      </c>
      <c r="CV36" s="55">
        <f t="shared" si="88"/>
        <v>0</v>
      </c>
      <c r="CW36" s="55">
        <f t="shared" si="88"/>
        <v>0</v>
      </c>
      <c r="CX36" s="55">
        <f t="shared" si="88"/>
        <v>0</v>
      </c>
      <c r="CY36" s="55">
        <f t="shared" si="88"/>
        <v>0</v>
      </c>
      <c r="CZ36" s="55">
        <f t="shared" si="88"/>
        <v>0</v>
      </c>
      <c r="DA36" s="55">
        <f t="shared" si="88"/>
        <v>0</v>
      </c>
      <c r="DB36" s="55">
        <f t="shared" si="88"/>
        <v>0</v>
      </c>
      <c r="DC36" s="55">
        <f t="shared" si="88"/>
        <v>0</v>
      </c>
      <c r="DD36" s="55">
        <f t="shared" si="88"/>
        <v>0</v>
      </c>
      <c r="DE36" s="55">
        <f t="shared" si="88"/>
        <v>0</v>
      </c>
      <c r="DF36" s="55">
        <f t="shared" si="88"/>
        <v>0</v>
      </c>
      <c r="DG36" s="55">
        <f t="shared" si="88"/>
        <v>0</v>
      </c>
      <c r="DH36" s="55">
        <f t="shared" si="88"/>
        <v>0</v>
      </c>
      <c r="DI36" s="55">
        <f t="shared" si="88"/>
        <v>0</v>
      </c>
      <c r="DJ36" s="55">
        <f t="shared" si="88"/>
        <v>0</v>
      </c>
      <c r="DK36" s="55">
        <f t="shared" si="88"/>
        <v>0</v>
      </c>
      <c r="DL36" s="55">
        <f t="shared" si="88"/>
        <v>0</v>
      </c>
      <c r="DM36" s="55">
        <f t="shared" si="88"/>
        <v>0</v>
      </c>
      <c r="DN36" s="55">
        <f t="shared" si="88"/>
        <v>0</v>
      </c>
      <c r="DO36" s="55">
        <f t="shared" si="88"/>
        <v>0</v>
      </c>
      <c r="DP36" s="55">
        <f t="shared" si="88"/>
        <v>0</v>
      </c>
      <c r="DQ36" s="55">
        <f t="shared" si="88"/>
        <v>0</v>
      </c>
      <c r="DR36" s="55">
        <f t="shared" si="88"/>
        <v>0</v>
      </c>
      <c r="DS36" s="55">
        <f t="shared" si="88"/>
        <v>0</v>
      </c>
      <c r="DT36" s="55">
        <f t="shared" si="88"/>
        <v>0</v>
      </c>
      <c r="DU36" s="55">
        <f t="shared" ref="DU36:EZ36" si="89">(DU35-DT35)/DU35</f>
        <v>0</v>
      </c>
      <c r="DV36" s="55">
        <f t="shared" si="89"/>
        <v>0</v>
      </c>
      <c r="DW36" s="55">
        <f t="shared" si="89"/>
        <v>0</v>
      </c>
      <c r="DX36" s="55">
        <f t="shared" si="89"/>
        <v>0</v>
      </c>
      <c r="DY36" s="55">
        <f t="shared" si="89"/>
        <v>0</v>
      </c>
      <c r="DZ36" s="55">
        <f t="shared" si="89"/>
        <v>0</v>
      </c>
      <c r="EA36" s="55">
        <f t="shared" si="89"/>
        <v>0</v>
      </c>
      <c r="EB36" s="55">
        <f t="shared" si="89"/>
        <v>0</v>
      </c>
      <c r="EC36" s="55">
        <f t="shared" si="89"/>
        <v>0</v>
      </c>
      <c r="ED36" s="55">
        <f t="shared" si="89"/>
        <v>0</v>
      </c>
      <c r="EE36" s="55">
        <f t="shared" si="89"/>
        <v>0</v>
      </c>
      <c r="EF36" s="55">
        <f t="shared" si="89"/>
        <v>0</v>
      </c>
      <c r="EG36" s="55">
        <f t="shared" si="89"/>
        <v>0</v>
      </c>
      <c r="EH36" s="55">
        <f t="shared" si="89"/>
        <v>0</v>
      </c>
      <c r="EI36" s="55">
        <f t="shared" si="89"/>
        <v>0</v>
      </c>
      <c r="EJ36" s="55" t="e">
        <f t="shared" si="89"/>
        <v>#DIV/0!</v>
      </c>
      <c r="EK36" s="55" t="e">
        <f t="shared" si="89"/>
        <v>#DIV/0!</v>
      </c>
      <c r="EL36" s="55" t="e">
        <f t="shared" si="89"/>
        <v>#DIV/0!</v>
      </c>
      <c r="EM36" s="55" t="e">
        <f t="shared" si="89"/>
        <v>#DIV/0!</v>
      </c>
      <c r="EN36" s="55" t="e">
        <f t="shared" si="89"/>
        <v>#DIV/0!</v>
      </c>
      <c r="EO36" s="55" t="e">
        <f t="shared" si="89"/>
        <v>#DIV/0!</v>
      </c>
      <c r="EP36" s="55" t="e">
        <f t="shared" si="89"/>
        <v>#DIV/0!</v>
      </c>
      <c r="EQ36" s="55" t="e">
        <f t="shared" si="89"/>
        <v>#DIV/0!</v>
      </c>
      <c r="ER36" s="55" t="e">
        <f t="shared" si="89"/>
        <v>#DIV/0!</v>
      </c>
      <c r="ES36" s="55" t="e">
        <f t="shared" si="89"/>
        <v>#DIV/0!</v>
      </c>
      <c r="ET36" s="55" t="e">
        <f t="shared" si="89"/>
        <v>#DIV/0!</v>
      </c>
      <c r="EU36" s="55" t="e">
        <f t="shared" si="89"/>
        <v>#DIV/0!</v>
      </c>
      <c r="EV36" s="55" t="e">
        <f t="shared" si="89"/>
        <v>#DIV/0!</v>
      </c>
      <c r="EW36" s="55" t="e">
        <f t="shared" si="89"/>
        <v>#DIV/0!</v>
      </c>
      <c r="EX36" s="55" t="e">
        <f t="shared" si="89"/>
        <v>#DIV/0!</v>
      </c>
      <c r="EY36" s="55" t="e">
        <f t="shared" si="89"/>
        <v>#DIV/0!</v>
      </c>
      <c r="EZ36" s="55" t="e">
        <f t="shared" si="89"/>
        <v>#DIV/0!</v>
      </c>
      <c r="FA36" s="55" t="e">
        <f t="shared" ref="FA36:GF36" si="90">(FA35-EZ35)/FA35</f>
        <v>#DIV/0!</v>
      </c>
      <c r="FB36" s="55" t="e">
        <f t="shared" si="90"/>
        <v>#DIV/0!</v>
      </c>
      <c r="FC36" s="55" t="e">
        <f t="shared" si="90"/>
        <v>#DIV/0!</v>
      </c>
      <c r="FD36" s="55" t="e">
        <f t="shared" si="90"/>
        <v>#DIV/0!</v>
      </c>
      <c r="FE36" s="55" t="e">
        <f t="shared" si="90"/>
        <v>#DIV/0!</v>
      </c>
      <c r="FF36" s="55" t="e">
        <f t="shared" si="90"/>
        <v>#DIV/0!</v>
      </c>
      <c r="FG36" s="55" t="e">
        <f t="shared" si="90"/>
        <v>#DIV/0!</v>
      </c>
      <c r="FH36" s="55" t="e">
        <f t="shared" si="90"/>
        <v>#DIV/0!</v>
      </c>
      <c r="FI36" s="55" t="e">
        <f t="shared" si="90"/>
        <v>#DIV/0!</v>
      </c>
      <c r="FJ36" s="55" t="e">
        <f t="shared" si="90"/>
        <v>#DIV/0!</v>
      </c>
      <c r="FK36" s="55" t="e">
        <f t="shared" si="90"/>
        <v>#DIV/0!</v>
      </c>
      <c r="FL36" s="55" t="e">
        <f t="shared" si="90"/>
        <v>#DIV/0!</v>
      </c>
      <c r="FM36" s="55" t="e">
        <f t="shared" si="90"/>
        <v>#DIV/0!</v>
      </c>
      <c r="FN36" s="55" t="e">
        <f t="shared" si="90"/>
        <v>#DIV/0!</v>
      </c>
      <c r="FO36" s="55" t="e">
        <f t="shared" si="90"/>
        <v>#DIV/0!</v>
      </c>
      <c r="FP36" s="55" t="e">
        <f t="shared" si="90"/>
        <v>#DIV/0!</v>
      </c>
      <c r="FQ36" s="55" t="e">
        <f t="shared" si="90"/>
        <v>#DIV/0!</v>
      </c>
      <c r="FR36" s="55" t="e">
        <f t="shared" si="90"/>
        <v>#DIV/0!</v>
      </c>
      <c r="FS36" s="55" t="e">
        <f t="shared" si="90"/>
        <v>#DIV/0!</v>
      </c>
      <c r="FT36" s="55" t="e">
        <f t="shared" si="90"/>
        <v>#DIV/0!</v>
      </c>
      <c r="FU36" s="55" t="e">
        <f t="shared" si="90"/>
        <v>#DIV/0!</v>
      </c>
      <c r="FV36" s="55" t="e">
        <f t="shared" si="90"/>
        <v>#DIV/0!</v>
      </c>
      <c r="FW36" s="55" t="e">
        <f t="shared" si="90"/>
        <v>#DIV/0!</v>
      </c>
      <c r="FX36" s="55" t="e">
        <f t="shared" si="90"/>
        <v>#DIV/0!</v>
      </c>
      <c r="FY36" s="55" t="e">
        <f t="shared" si="90"/>
        <v>#DIV/0!</v>
      </c>
      <c r="FZ36" s="55" t="e">
        <f t="shared" si="90"/>
        <v>#DIV/0!</v>
      </c>
      <c r="GA36" s="55" t="e">
        <f t="shared" si="90"/>
        <v>#DIV/0!</v>
      </c>
      <c r="GB36" s="55" t="e">
        <f t="shared" si="90"/>
        <v>#DIV/0!</v>
      </c>
      <c r="GC36" s="55" t="e">
        <f t="shared" si="90"/>
        <v>#DIV/0!</v>
      </c>
      <c r="GD36" s="55" t="e">
        <f t="shared" si="90"/>
        <v>#DIV/0!</v>
      </c>
      <c r="GE36" s="55" t="e">
        <f t="shared" si="90"/>
        <v>#DIV/0!</v>
      </c>
      <c r="GF36" s="55" t="e">
        <f t="shared" si="90"/>
        <v>#DIV/0!</v>
      </c>
      <c r="GG36" s="55" t="e">
        <f t="shared" ref="GG36:HL36" si="91">(GG35-GF35)/GG35</f>
        <v>#DIV/0!</v>
      </c>
    </row>
    <row r="37" spans="2:189" ht="16" thickBot="1">
      <c r="B37" s="82"/>
      <c r="C37" s="56" t="s">
        <v>68</v>
      </c>
      <c r="D37" s="57">
        <v>0</v>
      </c>
      <c r="E37" s="57">
        <f>E35-D35</f>
        <v>0</v>
      </c>
      <c r="F37" s="57">
        <f t="shared" ref="F37:BQ37" si="92">F35-E35</f>
        <v>0</v>
      </c>
      <c r="G37" s="57">
        <f t="shared" si="92"/>
        <v>0</v>
      </c>
      <c r="H37" s="57">
        <f t="shared" si="92"/>
        <v>0</v>
      </c>
      <c r="I37" s="57">
        <f t="shared" si="92"/>
        <v>0</v>
      </c>
      <c r="J37" s="57">
        <f t="shared" si="92"/>
        <v>0</v>
      </c>
      <c r="K37" s="57">
        <f t="shared" si="92"/>
        <v>0</v>
      </c>
      <c r="L37" s="57">
        <f t="shared" si="92"/>
        <v>0</v>
      </c>
      <c r="M37" s="57">
        <f t="shared" si="92"/>
        <v>0</v>
      </c>
      <c r="N37" s="57">
        <f t="shared" si="92"/>
        <v>0</v>
      </c>
      <c r="O37" s="57">
        <f t="shared" si="92"/>
        <v>0</v>
      </c>
      <c r="P37" s="57">
        <f t="shared" si="92"/>
        <v>0</v>
      </c>
      <c r="Q37" s="57">
        <f t="shared" si="92"/>
        <v>0</v>
      </c>
      <c r="R37" s="57">
        <f t="shared" si="92"/>
        <v>0</v>
      </c>
      <c r="S37" s="57">
        <f t="shared" si="92"/>
        <v>0</v>
      </c>
      <c r="T37" s="57">
        <f t="shared" si="92"/>
        <v>0</v>
      </c>
      <c r="U37" s="57">
        <f t="shared" si="92"/>
        <v>0</v>
      </c>
      <c r="V37" s="57">
        <f t="shared" si="92"/>
        <v>0</v>
      </c>
      <c r="W37" s="57">
        <f t="shared" si="92"/>
        <v>0</v>
      </c>
      <c r="X37" s="57">
        <f t="shared" si="92"/>
        <v>0</v>
      </c>
      <c r="Y37" s="57">
        <f t="shared" si="92"/>
        <v>0</v>
      </c>
      <c r="Z37" s="57">
        <f t="shared" si="92"/>
        <v>0</v>
      </c>
      <c r="AA37" s="57">
        <f t="shared" si="92"/>
        <v>1</v>
      </c>
      <c r="AB37" s="57">
        <f t="shared" si="92"/>
        <v>0</v>
      </c>
      <c r="AC37" s="57">
        <f t="shared" si="92"/>
        <v>0</v>
      </c>
      <c r="AD37" s="57">
        <f t="shared" si="92"/>
        <v>0</v>
      </c>
      <c r="AE37" s="57">
        <f t="shared" si="92"/>
        <v>0</v>
      </c>
      <c r="AF37" s="57">
        <f t="shared" si="92"/>
        <v>0</v>
      </c>
      <c r="AG37" s="57">
        <f t="shared" si="92"/>
        <v>0</v>
      </c>
      <c r="AH37" s="57">
        <f t="shared" si="92"/>
        <v>0</v>
      </c>
      <c r="AI37" s="57">
        <f t="shared" si="92"/>
        <v>0</v>
      </c>
      <c r="AJ37" s="57">
        <f t="shared" si="92"/>
        <v>1</v>
      </c>
      <c r="AK37" s="57">
        <f t="shared" si="92"/>
        <v>0</v>
      </c>
      <c r="AL37" s="57">
        <f t="shared" si="92"/>
        <v>0</v>
      </c>
      <c r="AM37" s="57">
        <f t="shared" si="92"/>
        <v>0</v>
      </c>
      <c r="AN37" s="57">
        <f t="shared" si="92"/>
        <v>1</v>
      </c>
      <c r="AO37" s="57">
        <f t="shared" si="92"/>
        <v>0</v>
      </c>
      <c r="AP37" s="57">
        <f t="shared" si="92"/>
        <v>2</v>
      </c>
      <c r="AQ37" s="57">
        <f t="shared" si="92"/>
        <v>2</v>
      </c>
      <c r="AR37" s="57">
        <f t="shared" si="92"/>
        <v>0</v>
      </c>
      <c r="AS37" s="57">
        <f t="shared" si="92"/>
        <v>0</v>
      </c>
      <c r="AT37" s="57">
        <f t="shared" si="92"/>
        <v>1</v>
      </c>
      <c r="AU37" s="57">
        <f t="shared" si="92"/>
        <v>0</v>
      </c>
      <c r="AV37" s="57">
        <f t="shared" si="92"/>
        <v>0</v>
      </c>
      <c r="AW37" s="57">
        <f t="shared" si="92"/>
        <v>1</v>
      </c>
      <c r="AX37" s="57">
        <f t="shared" si="92"/>
        <v>0</v>
      </c>
      <c r="AY37" s="57">
        <f t="shared" si="92"/>
        <v>0</v>
      </c>
      <c r="AZ37" s="57">
        <f t="shared" si="92"/>
        <v>0</v>
      </c>
      <c r="BA37" s="57">
        <f t="shared" si="92"/>
        <v>0</v>
      </c>
      <c r="BB37" s="57">
        <f t="shared" si="92"/>
        <v>0</v>
      </c>
      <c r="BC37" s="57">
        <f t="shared" si="92"/>
        <v>0</v>
      </c>
      <c r="BD37" s="57">
        <f t="shared" si="92"/>
        <v>0</v>
      </c>
      <c r="BE37" s="57">
        <f t="shared" si="92"/>
        <v>1</v>
      </c>
      <c r="BF37" s="57">
        <f t="shared" si="92"/>
        <v>1</v>
      </c>
      <c r="BG37" s="57">
        <f t="shared" si="92"/>
        <v>0</v>
      </c>
      <c r="BH37" s="57">
        <f t="shared" si="92"/>
        <v>0</v>
      </c>
      <c r="BI37" s="57">
        <f t="shared" si="92"/>
        <v>0</v>
      </c>
      <c r="BJ37" s="57">
        <f t="shared" si="92"/>
        <v>0</v>
      </c>
      <c r="BK37" s="57">
        <f t="shared" si="92"/>
        <v>0</v>
      </c>
      <c r="BL37" s="57">
        <f t="shared" si="92"/>
        <v>1</v>
      </c>
      <c r="BM37" s="57">
        <f t="shared" si="92"/>
        <v>0</v>
      </c>
      <c r="BN37" s="57">
        <f t="shared" si="92"/>
        <v>0</v>
      </c>
      <c r="BO37" s="57">
        <f t="shared" si="92"/>
        <v>1</v>
      </c>
      <c r="BP37" s="57">
        <f t="shared" si="92"/>
        <v>0</v>
      </c>
      <c r="BQ37" s="57">
        <f t="shared" si="92"/>
        <v>0</v>
      </c>
      <c r="BR37" s="57">
        <f t="shared" ref="BR37:CM37" si="93">BR35-BQ35</f>
        <v>0</v>
      </c>
      <c r="BS37" s="57">
        <f t="shared" si="93"/>
        <v>0</v>
      </c>
      <c r="BT37" s="57">
        <f t="shared" si="93"/>
        <v>0</v>
      </c>
      <c r="BU37" s="57">
        <f t="shared" si="93"/>
        <v>0</v>
      </c>
      <c r="BV37" s="57">
        <f t="shared" si="93"/>
        <v>0</v>
      </c>
      <c r="BW37" s="57">
        <f t="shared" si="93"/>
        <v>0</v>
      </c>
      <c r="BX37" s="57">
        <f t="shared" si="93"/>
        <v>0</v>
      </c>
      <c r="BY37" s="57">
        <f t="shared" si="93"/>
        <v>0</v>
      </c>
      <c r="BZ37" s="57">
        <f t="shared" si="93"/>
        <v>0</v>
      </c>
      <c r="CA37" s="57">
        <f t="shared" si="93"/>
        <v>1</v>
      </c>
      <c r="CB37" s="57">
        <f t="shared" si="93"/>
        <v>0</v>
      </c>
      <c r="CC37" s="57">
        <f t="shared" si="93"/>
        <v>0</v>
      </c>
      <c r="CD37" s="57">
        <f t="shared" si="93"/>
        <v>0</v>
      </c>
      <c r="CE37" s="57">
        <f t="shared" si="93"/>
        <v>0</v>
      </c>
      <c r="CF37" s="57">
        <f t="shared" si="93"/>
        <v>1</v>
      </c>
      <c r="CG37" s="57">
        <f t="shared" si="93"/>
        <v>0</v>
      </c>
      <c r="CH37" s="57">
        <f t="shared" si="93"/>
        <v>0</v>
      </c>
      <c r="CI37" s="57">
        <f t="shared" si="93"/>
        <v>0</v>
      </c>
      <c r="CJ37" s="57">
        <f t="shared" si="93"/>
        <v>0</v>
      </c>
      <c r="CK37" s="57">
        <f t="shared" si="93"/>
        <v>0</v>
      </c>
      <c r="CL37" s="57">
        <f t="shared" si="93"/>
        <v>0</v>
      </c>
      <c r="CM37" s="57">
        <f t="shared" si="93"/>
        <v>0</v>
      </c>
      <c r="CN37" s="57">
        <f t="shared" ref="CN37:EI37" si="94">CN35-CM35</f>
        <v>0</v>
      </c>
      <c r="CO37" s="57">
        <f t="shared" si="94"/>
        <v>0</v>
      </c>
      <c r="CP37" s="57">
        <f t="shared" si="94"/>
        <v>0</v>
      </c>
      <c r="CQ37" s="57">
        <f t="shared" si="94"/>
        <v>0</v>
      </c>
      <c r="CR37" s="57">
        <f t="shared" si="94"/>
        <v>0</v>
      </c>
      <c r="CS37" s="57">
        <f t="shared" si="94"/>
        <v>0</v>
      </c>
      <c r="CT37" s="57">
        <f t="shared" si="94"/>
        <v>0</v>
      </c>
      <c r="CU37" s="57">
        <f t="shared" si="94"/>
        <v>0</v>
      </c>
      <c r="CV37" s="57">
        <f t="shared" si="94"/>
        <v>0</v>
      </c>
      <c r="CW37" s="57">
        <f t="shared" si="94"/>
        <v>0</v>
      </c>
      <c r="CX37" s="57">
        <f t="shared" si="94"/>
        <v>0</v>
      </c>
      <c r="CY37" s="57">
        <f t="shared" si="94"/>
        <v>0</v>
      </c>
      <c r="CZ37" s="57">
        <f t="shared" si="94"/>
        <v>0</v>
      </c>
      <c r="DA37" s="57">
        <f t="shared" si="94"/>
        <v>0</v>
      </c>
      <c r="DB37" s="57">
        <f t="shared" si="94"/>
        <v>0</v>
      </c>
      <c r="DC37" s="57">
        <f t="shared" si="94"/>
        <v>0</v>
      </c>
      <c r="DD37" s="57">
        <f t="shared" si="94"/>
        <v>0</v>
      </c>
      <c r="DE37" s="57">
        <f t="shared" si="94"/>
        <v>0</v>
      </c>
      <c r="DF37" s="57">
        <f t="shared" si="94"/>
        <v>0</v>
      </c>
      <c r="DG37" s="57">
        <f t="shared" si="94"/>
        <v>0</v>
      </c>
      <c r="DH37" s="57">
        <f t="shared" si="94"/>
        <v>0</v>
      </c>
      <c r="DI37" s="57">
        <f t="shared" si="94"/>
        <v>0</v>
      </c>
      <c r="DJ37" s="57">
        <f t="shared" si="94"/>
        <v>0</v>
      </c>
      <c r="DK37" s="57">
        <f t="shared" si="94"/>
        <v>0</v>
      </c>
      <c r="DL37" s="57">
        <f t="shared" si="94"/>
        <v>0</v>
      </c>
      <c r="DM37" s="57">
        <f t="shared" si="94"/>
        <v>0</v>
      </c>
      <c r="DN37" s="57">
        <f t="shared" si="94"/>
        <v>0</v>
      </c>
      <c r="DO37" s="57">
        <f t="shared" si="94"/>
        <v>0</v>
      </c>
      <c r="DP37" s="57">
        <f t="shared" si="94"/>
        <v>0</v>
      </c>
      <c r="DQ37" s="57">
        <f t="shared" si="94"/>
        <v>0</v>
      </c>
      <c r="DR37" s="57">
        <f t="shared" si="94"/>
        <v>0</v>
      </c>
      <c r="DS37" s="57">
        <f t="shared" si="94"/>
        <v>0</v>
      </c>
      <c r="DT37" s="57">
        <f t="shared" si="94"/>
        <v>0</v>
      </c>
      <c r="DU37" s="57">
        <f t="shared" si="94"/>
        <v>0</v>
      </c>
      <c r="DV37" s="57">
        <f t="shared" si="94"/>
        <v>0</v>
      </c>
      <c r="DW37" s="57">
        <f t="shared" si="94"/>
        <v>0</v>
      </c>
      <c r="DX37" s="57">
        <f t="shared" si="94"/>
        <v>0</v>
      </c>
      <c r="DY37" s="57">
        <f t="shared" si="94"/>
        <v>0</v>
      </c>
      <c r="DZ37" s="57">
        <f t="shared" si="94"/>
        <v>0</v>
      </c>
      <c r="EA37" s="57">
        <f t="shared" si="94"/>
        <v>0</v>
      </c>
      <c r="EB37" s="57">
        <f t="shared" si="94"/>
        <v>0</v>
      </c>
      <c r="EC37" s="57">
        <f t="shared" si="94"/>
        <v>0</v>
      </c>
      <c r="ED37" s="57">
        <f t="shared" si="94"/>
        <v>0</v>
      </c>
      <c r="EE37" s="57">
        <f t="shared" si="94"/>
        <v>0</v>
      </c>
      <c r="EF37" s="57">
        <f t="shared" si="94"/>
        <v>0</v>
      </c>
      <c r="EG37" s="57">
        <f t="shared" si="94"/>
        <v>0</v>
      </c>
      <c r="EH37" s="57">
        <f t="shared" si="94"/>
        <v>0</v>
      </c>
      <c r="EI37" s="57">
        <f t="shared" si="94"/>
        <v>0</v>
      </c>
      <c r="EJ37" s="57">
        <f t="shared" ref="EJ37:GG37" si="95">EJ35-EI35</f>
        <v>-15</v>
      </c>
      <c r="EK37" s="57">
        <f t="shared" si="95"/>
        <v>0</v>
      </c>
      <c r="EL37" s="57">
        <f t="shared" si="95"/>
        <v>0</v>
      </c>
      <c r="EM37" s="57">
        <f t="shared" si="95"/>
        <v>0</v>
      </c>
      <c r="EN37" s="57">
        <f t="shared" si="95"/>
        <v>0</v>
      </c>
      <c r="EO37" s="57">
        <f t="shared" si="95"/>
        <v>0</v>
      </c>
      <c r="EP37" s="57">
        <f t="shared" si="95"/>
        <v>0</v>
      </c>
      <c r="EQ37" s="57">
        <f t="shared" si="95"/>
        <v>0</v>
      </c>
      <c r="ER37" s="57">
        <f t="shared" si="95"/>
        <v>0</v>
      </c>
      <c r="ES37" s="57">
        <f t="shared" si="95"/>
        <v>0</v>
      </c>
      <c r="ET37" s="57">
        <f t="shared" si="95"/>
        <v>0</v>
      </c>
      <c r="EU37" s="57">
        <f t="shared" si="95"/>
        <v>0</v>
      </c>
      <c r="EV37" s="57">
        <f t="shared" si="95"/>
        <v>0</v>
      </c>
      <c r="EW37" s="57">
        <f t="shared" si="95"/>
        <v>0</v>
      </c>
      <c r="EX37" s="57">
        <f t="shared" si="95"/>
        <v>0</v>
      </c>
      <c r="EY37" s="57">
        <f t="shared" si="95"/>
        <v>0</v>
      </c>
      <c r="EZ37" s="57">
        <f t="shared" si="95"/>
        <v>0</v>
      </c>
      <c r="FA37" s="57">
        <f t="shared" si="95"/>
        <v>0</v>
      </c>
      <c r="FB37" s="57">
        <f t="shared" si="95"/>
        <v>0</v>
      </c>
      <c r="FC37" s="57">
        <f t="shared" si="95"/>
        <v>0</v>
      </c>
      <c r="FD37" s="57">
        <f t="shared" si="95"/>
        <v>0</v>
      </c>
      <c r="FE37" s="57">
        <f t="shared" si="95"/>
        <v>0</v>
      </c>
      <c r="FF37" s="57">
        <f t="shared" si="95"/>
        <v>0</v>
      </c>
      <c r="FG37" s="57">
        <f t="shared" si="95"/>
        <v>0</v>
      </c>
      <c r="FH37" s="57">
        <f t="shared" si="95"/>
        <v>0</v>
      </c>
      <c r="FI37" s="57">
        <f t="shared" si="95"/>
        <v>0</v>
      </c>
      <c r="FJ37" s="57">
        <f t="shared" si="95"/>
        <v>0</v>
      </c>
      <c r="FK37" s="57">
        <f t="shared" si="95"/>
        <v>0</v>
      </c>
      <c r="FL37" s="57">
        <f t="shared" si="95"/>
        <v>0</v>
      </c>
      <c r="FM37" s="57">
        <f t="shared" si="95"/>
        <v>0</v>
      </c>
      <c r="FN37" s="57">
        <f t="shared" si="95"/>
        <v>0</v>
      </c>
      <c r="FO37" s="57">
        <f t="shared" si="95"/>
        <v>0</v>
      </c>
      <c r="FP37" s="57">
        <f t="shared" si="95"/>
        <v>0</v>
      </c>
      <c r="FQ37" s="57">
        <f t="shared" si="95"/>
        <v>0</v>
      </c>
      <c r="FR37" s="57">
        <f t="shared" si="95"/>
        <v>0</v>
      </c>
      <c r="FS37" s="57">
        <f t="shared" si="95"/>
        <v>0</v>
      </c>
      <c r="FT37" s="57">
        <f t="shared" si="95"/>
        <v>0</v>
      </c>
      <c r="FU37" s="57">
        <f t="shared" si="95"/>
        <v>0</v>
      </c>
      <c r="FV37" s="57">
        <f t="shared" si="95"/>
        <v>0</v>
      </c>
      <c r="FW37" s="57">
        <f t="shared" si="95"/>
        <v>0</v>
      </c>
      <c r="FX37" s="57">
        <f t="shared" si="95"/>
        <v>0</v>
      </c>
      <c r="FY37" s="57">
        <f t="shared" si="95"/>
        <v>0</v>
      </c>
      <c r="FZ37" s="57">
        <f t="shared" si="95"/>
        <v>0</v>
      </c>
      <c r="GA37" s="57">
        <f t="shared" si="95"/>
        <v>0</v>
      </c>
      <c r="GB37" s="57">
        <f t="shared" si="95"/>
        <v>0</v>
      </c>
      <c r="GC37" s="57">
        <f t="shared" si="95"/>
        <v>0</v>
      </c>
      <c r="GD37" s="57">
        <f t="shared" si="95"/>
        <v>0</v>
      </c>
      <c r="GE37" s="57">
        <f t="shared" si="95"/>
        <v>0</v>
      </c>
      <c r="GF37" s="57">
        <f t="shared" si="95"/>
        <v>0</v>
      </c>
      <c r="GG37" s="57">
        <f t="shared" si="95"/>
        <v>0</v>
      </c>
    </row>
    <row r="38" spans="2:189" ht="9" customHeight="1" thickBot="1">
      <c r="B38" s="54"/>
      <c r="C38" s="54"/>
      <c r="D38" s="54"/>
      <c r="E38" s="54"/>
    </row>
    <row r="39" spans="2:189">
      <c r="B39" s="83" t="s">
        <v>5</v>
      </c>
      <c r="C39" s="62" t="s">
        <v>75</v>
      </c>
      <c r="D39" s="62">
        <v>0</v>
      </c>
      <c r="E39" s="62">
        <v>0</v>
      </c>
      <c r="F39" s="62">
        <v>0</v>
      </c>
      <c r="G39" s="62">
        <v>0</v>
      </c>
      <c r="H39" s="62">
        <v>0</v>
      </c>
      <c r="I39" s="62">
        <v>0</v>
      </c>
      <c r="J39" s="62">
        <v>0</v>
      </c>
      <c r="K39" s="62">
        <v>0</v>
      </c>
      <c r="L39" s="62">
        <v>0</v>
      </c>
      <c r="M39" s="62">
        <v>0</v>
      </c>
      <c r="N39" s="62">
        <v>0</v>
      </c>
      <c r="O39" s="62">
        <v>0</v>
      </c>
      <c r="P39" s="62">
        <v>0</v>
      </c>
      <c r="Q39" s="62">
        <v>0</v>
      </c>
      <c r="R39" s="62">
        <v>0</v>
      </c>
      <c r="S39" s="62">
        <v>0</v>
      </c>
      <c r="T39" s="62">
        <v>0</v>
      </c>
      <c r="U39" s="62">
        <v>0</v>
      </c>
      <c r="V39" s="62">
        <v>0</v>
      </c>
      <c r="W39" s="62">
        <v>0</v>
      </c>
      <c r="X39" s="62">
        <v>0</v>
      </c>
      <c r="Y39" s="62">
        <v>1</v>
      </c>
      <c r="Z39" s="62">
        <v>1</v>
      </c>
      <c r="AA39" s="62">
        <v>1</v>
      </c>
      <c r="AB39" s="62">
        <v>5</v>
      </c>
      <c r="AC39" s="62">
        <v>7</v>
      </c>
      <c r="AD39" s="62">
        <v>9</v>
      </c>
      <c r="AE39" s="62">
        <v>12</v>
      </c>
      <c r="AF39" s="62">
        <v>16</v>
      </c>
      <c r="AG39" s="62">
        <v>15</v>
      </c>
      <c r="AH39" s="62">
        <v>21</v>
      </c>
      <c r="AI39" s="62">
        <v>31</v>
      </c>
      <c r="AJ39" s="62">
        <v>43</v>
      </c>
      <c r="AK39" s="62">
        <v>44</v>
      </c>
      <c r="AL39" s="62">
        <v>46</v>
      </c>
      <c r="AM39" s="62">
        <v>48</v>
      </c>
      <c r="AN39" s="62">
        <v>48</v>
      </c>
      <c r="AO39" s="62">
        <v>50</v>
      </c>
      <c r="AP39" s="62">
        <v>51</v>
      </c>
      <c r="AQ39" s="62">
        <v>52</v>
      </c>
      <c r="AR39" s="62">
        <v>52</v>
      </c>
      <c r="AS39" s="62">
        <v>52</v>
      </c>
      <c r="AT39" s="62">
        <v>52</v>
      </c>
      <c r="AU39" s="62">
        <v>53</v>
      </c>
      <c r="AV39" s="62">
        <v>59</v>
      </c>
      <c r="AW39" s="62">
        <v>59</v>
      </c>
      <c r="AX39" s="62">
        <v>59</v>
      </c>
      <c r="AY39" s="62">
        <v>59</v>
      </c>
      <c r="AZ39" s="62">
        <v>59</v>
      </c>
      <c r="BA39" s="62">
        <v>59</v>
      </c>
      <c r="BB39" s="62">
        <v>53</v>
      </c>
      <c r="BC39" s="62">
        <v>53</v>
      </c>
      <c r="BD39" s="62">
        <v>54</v>
      </c>
      <c r="BE39" s="62">
        <v>61</v>
      </c>
      <c r="BF39" s="62">
        <v>80</v>
      </c>
      <c r="BG39" s="62">
        <v>85</v>
      </c>
      <c r="BH39" s="62">
        <v>85</v>
      </c>
      <c r="BI39" s="62">
        <v>85</v>
      </c>
      <c r="BJ39" s="62">
        <v>85</v>
      </c>
      <c r="BK39" s="62">
        <v>86</v>
      </c>
      <c r="BL39" s="62">
        <v>86</v>
      </c>
      <c r="BM39" s="62">
        <v>86</v>
      </c>
      <c r="BN39" s="62">
        <v>86</v>
      </c>
      <c r="BO39" s="62">
        <v>86</v>
      </c>
      <c r="BP39" s="62">
        <v>86</v>
      </c>
      <c r="BQ39" s="62">
        <v>86</v>
      </c>
      <c r="BR39" s="62">
        <v>86</v>
      </c>
      <c r="BS39" s="62">
        <v>86</v>
      </c>
      <c r="BT39" s="62">
        <v>86</v>
      </c>
      <c r="BU39" s="62">
        <v>86</v>
      </c>
      <c r="BV39" s="62">
        <v>86</v>
      </c>
      <c r="BW39" s="62">
        <v>90</v>
      </c>
      <c r="BX39" s="62">
        <v>90</v>
      </c>
      <c r="BY39" s="62">
        <v>90</v>
      </c>
      <c r="BZ39" s="62">
        <v>90</v>
      </c>
      <c r="CA39" s="62">
        <v>90</v>
      </c>
      <c r="CB39" s="62">
        <v>90</v>
      </c>
      <c r="CC39" s="62">
        <v>90</v>
      </c>
      <c r="CD39" s="62">
        <v>90</v>
      </c>
      <c r="CE39" s="62">
        <v>90</v>
      </c>
      <c r="CF39" s="62">
        <v>90</v>
      </c>
      <c r="CG39" s="62">
        <v>90</v>
      </c>
      <c r="CH39" s="62">
        <v>90</v>
      </c>
      <c r="CI39" s="62">
        <v>90</v>
      </c>
      <c r="CJ39" s="62">
        <v>90</v>
      </c>
      <c r="CK39" s="62">
        <v>90</v>
      </c>
      <c r="CL39" s="62">
        <v>90</v>
      </c>
      <c r="CM39" s="62">
        <v>90</v>
      </c>
      <c r="CN39" s="62">
        <v>90</v>
      </c>
      <c r="CO39" s="62">
        <v>90</v>
      </c>
      <c r="CP39" s="62">
        <v>90</v>
      </c>
      <c r="CQ39" s="62">
        <v>90</v>
      </c>
      <c r="CR39" s="62">
        <v>90</v>
      </c>
      <c r="CS39" s="62">
        <v>90</v>
      </c>
      <c r="CT39" s="62">
        <v>90</v>
      </c>
      <c r="CU39" s="62">
        <v>90</v>
      </c>
      <c r="CV39" s="62">
        <v>90</v>
      </c>
      <c r="CW39" s="62">
        <v>90</v>
      </c>
      <c r="CX39" s="62">
        <v>90</v>
      </c>
      <c r="CY39" s="62">
        <v>90</v>
      </c>
      <c r="CZ39" s="62">
        <v>90</v>
      </c>
      <c r="DA39" s="62">
        <v>90</v>
      </c>
      <c r="DB39" s="62">
        <v>90</v>
      </c>
      <c r="DC39" s="62">
        <v>90</v>
      </c>
      <c r="DD39" s="62">
        <v>90</v>
      </c>
      <c r="DE39" s="62">
        <v>90</v>
      </c>
      <c r="DF39" s="62">
        <v>90</v>
      </c>
      <c r="DG39" s="62">
        <v>90</v>
      </c>
      <c r="DH39" s="62">
        <v>90</v>
      </c>
      <c r="DI39" s="62">
        <v>90</v>
      </c>
      <c r="DJ39" s="62">
        <v>90</v>
      </c>
      <c r="DK39" s="62">
        <v>90</v>
      </c>
      <c r="DL39" s="62">
        <v>90</v>
      </c>
      <c r="DM39" s="62">
        <v>90</v>
      </c>
      <c r="DN39" s="62">
        <v>91</v>
      </c>
      <c r="DO39" s="62">
        <v>91</v>
      </c>
      <c r="DP39" s="62">
        <v>92</v>
      </c>
      <c r="DQ39" s="62">
        <v>92</v>
      </c>
      <c r="DR39" s="62">
        <v>92</v>
      </c>
      <c r="DS39" s="62">
        <v>92</v>
      </c>
      <c r="DT39" s="62">
        <v>92</v>
      </c>
      <c r="DU39" s="62">
        <v>92</v>
      </c>
      <c r="DV39" s="62">
        <v>92</v>
      </c>
      <c r="DW39" s="62">
        <v>92</v>
      </c>
      <c r="DX39" s="62">
        <v>92</v>
      </c>
      <c r="DY39" s="62">
        <v>93</v>
      </c>
      <c r="DZ39" s="62">
        <v>92</v>
      </c>
      <c r="EA39" s="62">
        <v>92</v>
      </c>
      <c r="EB39" s="62">
        <v>92</v>
      </c>
      <c r="EC39" s="62">
        <v>92</v>
      </c>
      <c r="ED39" s="62">
        <v>93</v>
      </c>
      <c r="EE39" s="62">
        <v>93</v>
      </c>
      <c r="EF39" s="62">
        <v>95</v>
      </c>
      <c r="EG39" s="62">
        <v>95</v>
      </c>
      <c r="EH39" s="62">
        <v>95</v>
      </c>
      <c r="EI39" s="62">
        <v>95</v>
      </c>
      <c r="EJ39" s="62"/>
      <c r="EK39" s="62"/>
      <c r="EL39" s="62"/>
      <c r="EM39" s="62"/>
      <c r="EN39" s="62"/>
      <c r="EO39" s="62"/>
      <c r="EP39" s="62"/>
      <c r="EQ39" s="62"/>
      <c r="ER39" s="62"/>
      <c r="ES39" s="62"/>
      <c r="ET39" s="62"/>
      <c r="EU39" s="62"/>
      <c r="EV39" s="62"/>
      <c r="EW39" s="62"/>
      <c r="EX39" s="62"/>
      <c r="EY39" s="62"/>
      <c r="EZ39" s="62"/>
      <c r="FA39" s="62"/>
      <c r="FB39" s="62"/>
      <c r="FC39" s="62"/>
      <c r="FD39" s="62"/>
      <c r="FE39" s="62"/>
      <c r="FF39" s="62"/>
      <c r="FG39" s="62"/>
      <c r="FH39" s="62"/>
      <c r="FI39" s="62"/>
      <c r="FJ39" s="62"/>
      <c r="FK39" s="62"/>
      <c r="FL39" s="62"/>
      <c r="FM39" s="62"/>
      <c r="FN39" s="62"/>
      <c r="FO39" s="62"/>
      <c r="FP39" s="62"/>
      <c r="FQ39" s="62"/>
      <c r="FR39" s="62"/>
      <c r="FS39" s="62"/>
      <c r="FT39" s="62"/>
      <c r="FU39" s="62"/>
      <c r="FV39" s="62"/>
      <c r="FW39" s="62"/>
      <c r="FX39" s="62"/>
      <c r="FY39" s="62"/>
      <c r="FZ39" s="62"/>
      <c r="GA39" s="62"/>
      <c r="GB39" s="62"/>
      <c r="GC39" s="62"/>
      <c r="GD39" s="62"/>
      <c r="GE39" s="62"/>
      <c r="GF39" s="62"/>
      <c r="GG39" s="62"/>
    </row>
    <row r="40" spans="2:189">
      <c r="B40" s="84"/>
      <c r="C40" s="33" t="s">
        <v>69</v>
      </c>
      <c r="D40" s="33">
        <v>0</v>
      </c>
      <c r="E40" s="33" t="e">
        <f>(E39-D39)/E39</f>
        <v>#DIV/0!</v>
      </c>
      <c r="F40" s="33" t="e">
        <f t="shared" ref="F40:BQ40" si="96">(F39-E39)/F39</f>
        <v>#DIV/0!</v>
      </c>
      <c r="G40" s="33" t="e">
        <f t="shared" si="96"/>
        <v>#DIV/0!</v>
      </c>
      <c r="H40" s="33" t="e">
        <f t="shared" si="96"/>
        <v>#DIV/0!</v>
      </c>
      <c r="I40" s="33" t="e">
        <f t="shared" si="96"/>
        <v>#DIV/0!</v>
      </c>
      <c r="J40" s="33" t="e">
        <f t="shared" si="96"/>
        <v>#DIV/0!</v>
      </c>
      <c r="K40" s="33" t="e">
        <f t="shared" si="96"/>
        <v>#DIV/0!</v>
      </c>
      <c r="L40" s="33" t="e">
        <f t="shared" si="96"/>
        <v>#DIV/0!</v>
      </c>
      <c r="M40" s="33" t="e">
        <f t="shared" si="96"/>
        <v>#DIV/0!</v>
      </c>
      <c r="N40" s="33" t="e">
        <f t="shared" si="96"/>
        <v>#DIV/0!</v>
      </c>
      <c r="O40" s="33" t="e">
        <f t="shared" si="96"/>
        <v>#DIV/0!</v>
      </c>
      <c r="P40" s="33" t="e">
        <f t="shared" si="96"/>
        <v>#DIV/0!</v>
      </c>
      <c r="Q40" s="33" t="e">
        <f t="shared" si="96"/>
        <v>#DIV/0!</v>
      </c>
      <c r="R40" s="33" t="e">
        <f t="shared" si="96"/>
        <v>#DIV/0!</v>
      </c>
      <c r="S40" s="33" t="e">
        <f t="shared" si="96"/>
        <v>#DIV/0!</v>
      </c>
      <c r="T40" s="33" t="e">
        <f t="shared" si="96"/>
        <v>#DIV/0!</v>
      </c>
      <c r="U40" s="33" t="e">
        <f t="shared" si="96"/>
        <v>#DIV/0!</v>
      </c>
      <c r="V40" s="33" t="e">
        <f t="shared" si="96"/>
        <v>#DIV/0!</v>
      </c>
      <c r="W40" s="33" t="e">
        <f t="shared" si="96"/>
        <v>#DIV/0!</v>
      </c>
      <c r="X40" s="33" t="e">
        <f t="shared" si="96"/>
        <v>#DIV/0!</v>
      </c>
      <c r="Y40" s="33">
        <f t="shared" si="96"/>
        <v>1</v>
      </c>
      <c r="Z40" s="33">
        <f t="shared" si="96"/>
        <v>0</v>
      </c>
      <c r="AA40" s="33">
        <f t="shared" si="96"/>
        <v>0</v>
      </c>
      <c r="AB40" s="33">
        <f t="shared" si="96"/>
        <v>0.8</v>
      </c>
      <c r="AC40" s="33">
        <f t="shared" si="96"/>
        <v>0.2857142857142857</v>
      </c>
      <c r="AD40" s="33">
        <f t="shared" si="96"/>
        <v>0.22222222222222221</v>
      </c>
      <c r="AE40" s="33">
        <f t="shared" si="96"/>
        <v>0.25</v>
      </c>
      <c r="AF40" s="33">
        <f t="shared" si="96"/>
        <v>0.25</v>
      </c>
      <c r="AG40" s="33">
        <f t="shared" si="96"/>
        <v>-6.6666666666666666E-2</v>
      </c>
      <c r="AH40" s="33">
        <f t="shared" si="96"/>
        <v>0.2857142857142857</v>
      </c>
      <c r="AI40" s="33">
        <f t="shared" si="96"/>
        <v>0.32258064516129031</v>
      </c>
      <c r="AJ40" s="33">
        <f t="shared" si="96"/>
        <v>0.27906976744186046</v>
      </c>
      <c r="AK40" s="33">
        <f t="shared" si="96"/>
        <v>2.2727272727272728E-2</v>
      </c>
      <c r="AL40" s="33">
        <f t="shared" si="96"/>
        <v>4.3478260869565216E-2</v>
      </c>
      <c r="AM40" s="33">
        <f t="shared" si="96"/>
        <v>4.1666666666666664E-2</v>
      </c>
      <c r="AN40" s="33">
        <f t="shared" si="96"/>
        <v>0</v>
      </c>
      <c r="AO40" s="33">
        <f t="shared" si="96"/>
        <v>0.04</v>
      </c>
      <c r="AP40" s="33">
        <f t="shared" si="96"/>
        <v>1.9607843137254902E-2</v>
      </c>
      <c r="AQ40" s="33">
        <f t="shared" si="96"/>
        <v>1.9230769230769232E-2</v>
      </c>
      <c r="AR40" s="33">
        <f t="shared" si="96"/>
        <v>0</v>
      </c>
      <c r="AS40" s="33">
        <f t="shared" si="96"/>
        <v>0</v>
      </c>
      <c r="AT40" s="33">
        <f t="shared" si="96"/>
        <v>0</v>
      </c>
      <c r="AU40" s="33">
        <f t="shared" si="96"/>
        <v>1.8867924528301886E-2</v>
      </c>
      <c r="AV40" s="33">
        <f t="shared" si="96"/>
        <v>0.10169491525423729</v>
      </c>
      <c r="AW40" s="33">
        <f t="shared" si="96"/>
        <v>0</v>
      </c>
      <c r="AX40" s="33">
        <f t="shared" si="96"/>
        <v>0</v>
      </c>
      <c r="AY40" s="33">
        <f t="shared" si="96"/>
        <v>0</v>
      </c>
      <c r="AZ40" s="33">
        <f t="shared" si="96"/>
        <v>0</v>
      </c>
      <c r="BA40" s="33">
        <f t="shared" si="96"/>
        <v>0</v>
      </c>
      <c r="BB40" s="33">
        <f t="shared" si="96"/>
        <v>-0.11320754716981132</v>
      </c>
      <c r="BC40" s="33">
        <f t="shared" si="96"/>
        <v>0</v>
      </c>
      <c r="BD40" s="33">
        <f t="shared" si="96"/>
        <v>1.8518518518518517E-2</v>
      </c>
      <c r="BE40" s="33">
        <f t="shared" si="96"/>
        <v>0.11475409836065574</v>
      </c>
      <c r="BF40" s="33">
        <f t="shared" si="96"/>
        <v>0.23749999999999999</v>
      </c>
      <c r="BG40" s="33">
        <f t="shared" si="96"/>
        <v>5.8823529411764705E-2</v>
      </c>
      <c r="BH40" s="33">
        <f t="shared" si="96"/>
        <v>0</v>
      </c>
      <c r="BI40" s="33">
        <f t="shared" si="96"/>
        <v>0</v>
      </c>
      <c r="BJ40" s="33">
        <f t="shared" si="96"/>
        <v>0</v>
      </c>
      <c r="BK40" s="33">
        <f t="shared" si="96"/>
        <v>1.1627906976744186E-2</v>
      </c>
      <c r="BL40" s="33">
        <f t="shared" si="96"/>
        <v>0</v>
      </c>
      <c r="BM40" s="33">
        <f t="shared" si="96"/>
        <v>0</v>
      </c>
      <c r="BN40" s="33">
        <f t="shared" si="96"/>
        <v>0</v>
      </c>
      <c r="BO40" s="33">
        <f t="shared" si="96"/>
        <v>0</v>
      </c>
      <c r="BP40" s="33">
        <f t="shared" si="96"/>
        <v>0</v>
      </c>
      <c r="BQ40" s="33">
        <f t="shared" si="96"/>
        <v>0</v>
      </c>
      <c r="BR40" s="33">
        <f t="shared" ref="BR40:CN40" si="97">(BR39-BQ39)/BR39</f>
        <v>0</v>
      </c>
      <c r="BS40" s="33">
        <f t="shared" si="97"/>
        <v>0</v>
      </c>
      <c r="BT40" s="33">
        <f t="shared" si="97"/>
        <v>0</v>
      </c>
      <c r="BU40" s="33">
        <f t="shared" si="97"/>
        <v>0</v>
      </c>
      <c r="BV40" s="33">
        <f t="shared" si="97"/>
        <v>0</v>
      </c>
      <c r="BW40" s="33">
        <f t="shared" si="97"/>
        <v>4.4444444444444446E-2</v>
      </c>
      <c r="BX40" s="33">
        <f t="shared" si="97"/>
        <v>0</v>
      </c>
      <c r="BY40" s="33">
        <f t="shared" si="97"/>
        <v>0</v>
      </c>
      <c r="BZ40" s="33">
        <f t="shared" si="97"/>
        <v>0</v>
      </c>
      <c r="CA40" s="33">
        <f t="shared" si="97"/>
        <v>0</v>
      </c>
      <c r="CB40" s="33">
        <f t="shared" si="97"/>
        <v>0</v>
      </c>
      <c r="CC40" s="33">
        <f t="shared" si="97"/>
        <v>0</v>
      </c>
      <c r="CD40" s="33">
        <f t="shared" si="97"/>
        <v>0</v>
      </c>
      <c r="CE40" s="33">
        <f t="shared" si="97"/>
        <v>0</v>
      </c>
      <c r="CF40" s="33">
        <f t="shared" si="97"/>
        <v>0</v>
      </c>
      <c r="CG40" s="33">
        <f t="shared" si="97"/>
        <v>0</v>
      </c>
      <c r="CH40" s="33">
        <f t="shared" si="97"/>
        <v>0</v>
      </c>
      <c r="CI40" s="33">
        <f t="shared" si="97"/>
        <v>0</v>
      </c>
      <c r="CJ40" s="33">
        <f t="shared" si="97"/>
        <v>0</v>
      </c>
      <c r="CK40" s="33">
        <f t="shared" si="97"/>
        <v>0</v>
      </c>
      <c r="CL40" s="33">
        <f t="shared" si="97"/>
        <v>0</v>
      </c>
      <c r="CM40" s="33">
        <f t="shared" si="97"/>
        <v>0</v>
      </c>
      <c r="CN40" s="33">
        <f t="shared" si="97"/>
        <v>0</v>
      </c>
      <c r="CO40" s="33">
        <f t="shared" ref="CO40:DT40" si="98">(CO39-CN39)/CO39</f>
        <v>0</v>
      </c>
      <c r="CP40" s="33">
        <f t="shared" si="98"/>
        <v>0</v>
      </c>
      <c r="CQ40" s="33">
        <f t="shared" si="98"/>
        <v>0</v>
      </c>
      <c r="CR40" s="33">
        <f t="shared" si="98"/>
        <v>0</v>
      </c>
      <c r="CS40" s="33">
        <f t="shared" si="98"/>
        <v>0</v>
      </c>
      <c r="CT40" s="33">
        <f t="shared" si="98"/>
        <v>0</v>
      </c>
      <c r="CU40" s="33">
        <f t="shared" si="98"/>
        <v>0</v>
      </c>
      <c r="CV40" s="33">
        <f t="shared" si="98"/>
        <v>0</v>
      </c>
      <c r="CW40" s="33">
        <f t="shared" si="98"/>
        <v>0</v>
      </c>
      <c r="CX40" s="33">
        <f t="shared" si="98"/>
        <v>0</v>
      </c>
      <c r="CY40" s="33">
        <f t="shared" si="98"/>
        <v>0</v>
      </c>
      <c r="CZ40" s="33">
        <f t="shared" si="98"/>
        <v>0</v>
      </c>
      <c r="DA40" s="33">
        <f t="shared" si="98"/>
        <v>0</v>
      </c>
      <c r="DB40" s="33">
        <f t="shared" si="98"/>
        <v>0</v>
      </c>
      <c r="DC40" s="33">
        <f t="shared" si="98"/>
        <v>0</v>
      </c>
      <c r="DD40" s="33">
        <f t="shared" si="98"/>
        <v>0</v>
      </c>
      <c r="DE40" s="33">
        <f t="shared" si="98"/>
        <v>0</v>
      </c>
      <c r="DF40" s="33">
        <f t="shared" si="98"/>
        <v>0</v>
      </c>
      <c r="DG40" s="33">
        <f t="shared" si="98"/>
        <v>0</v>
      </c>
      <c r="DH40" s="33">
        <f t="shared" si="98"/>
        <v>0</v>
      </c>
      <c r="DI40" s="33">
        <f t="shared" si="98"/>
        <v>0</v>
      </c>
      <c r="DJ40" s="33">
        <f t="shared" si="98"/>
        <v>0</v>
      </c>
      <c r="DK40" s="33">
        <f t="shared" si="98"/>
        <v>0</v>
      </c>
      <c r="DL40" s="33">
        <f t="shared" si="98"/>
        <v>0</v>
      </c>
      <c r="DM40" s="33">
        <f t="shared" si="98"/>
        <v>0</v>
      </c>
      <c r="DN40" s="33">
        <f t="shared" si="98"/>
        <v>1.098901098901099E-2</v>
      </c>
      <c r="DO40" s="33">
        <f t="shared" si="98"/>
        <v>0</v>
      </c>
      <c r="DP40" s="33">
        <f t="shared" si="98"/>
        <v>1.0869565217391304E-2</v>
      </c>
      <c r="DQ40" s="33">
        <f t="shared" si="98"/>
        <v>0</v>
      </c>
      <c r="DR40" s="33">
        <f t="shared" si="98"/>
        <v>0</v>
      </c>
      <c r="DS40" s="33">
        <f t="shared" si="98"/>
        <v>0</v>
      </c>
      <c r="DT40" s="33">
        <f t="shared" si="98"/>
        <v>0</v>
      </c>
      <c r="DU40" s="33">
        <f t="shared" ref="DU40:EZ40" si="99">(DU39-DT39)/DU39</f>
        <v>0</v>
      </c>
      <c r="DV40" s="33">
        <f t="shared" si="99"/>
        <v>0</v>
      </c>
      <c r="DW40" s="33">
        <f t="shared" si="99"/>
        <v>0</v>
      </c>
      <c r="DX40" s="33">
        <f t="shared" si="99"/>
        <v>0</v>
      </c>
      <c r="DY40" s="33">
        <f t="shared" si="99"/>
        <v>1.0752688172043012E-2</v>
      </c>
      <c r="DZ40" s="33">
        <f t="shared" si="99"/>
        <v>-1.0869565217391304E-2</v>
      </c>
      <c r="EA40" s="33">
        <f t="shared" si="99"/>
        <v>0</v>
      </c>
      <c r="EB40" s="33">
        <f t="shared" si="99"/>
        <v>0</v>
      </c>
      <c r="EC40" s="33">
        <f t="shared" si="99"/>
        <v>0</v>
      </c>
      <c r="ED40" s="33">
        <f t="shared" si="99"/>
        <v>1.0752688172043012E-2</v>
      </c>
      <c r="EE40" s="33">
        <f t="shared" si="99"/>
        <v>0</v>
      </c>
      <c r="EF40" s="33">
        <f t="shared" si="99"/>
        <v>2.1052631578947368E-2</v>
      </c>
      <c r="EG40" s="33">
        <f t="shared" si="99"/>
        <v>0</v>
      </c>
      <c r="EH40" s="33">
        <f t="shared" si="99"/>
        <v>0</v>
      </c>
      <c r="EI40" s="33">
        <f t="shared" si="99"/>
        <v>0</v>
      </c>
      <c r="EJ40" s="33" t="e">
        <f t="shared" si="99"/>
        <v>#DIV/0!</v>
      </c>
      <c r="EK40" s="33" t="e">
        <f t="shared" si="99"/>
        <v>#DIV/0!</v>
      </c>
      <c r="EL40" s="33" t="e">
        <f t="shared" si="99"/>
        <v>#DIV/0!</v>
      </c>
      <c r="EM40" s="33" t="e">
        <f t="shared" si="99"/>
        <v>#DIV/0!</v>
      </c>
      <c r="EN40" s="33" t="e">
        <f t="shared" si="99"/>
        <v>#DIV/0!</v>
      </c>
      <c r="EO40" s="33" t="e">
        <f t="shared" si="99"/>
        <v>#DIV/0!</v>
      </c>
      <c r="EP40" s="33" t="e">
        <f t="shared" si="99"/>
        <v>#DIV/0!</v>
      </c>
      <c r="EQ40" s="33" t="e">
        <f t="shared" si="99"/>
        <v>#DIV/0!</v>
      </c>
      <c r="ER40" s="33" t="e">
        <f t="shared" si="99"/>
        <v>#DIV/0!</v>
      </c>
      <c r="ES40" s="33" t="e">
        <f t="shared" si="99"/>
        <v>#DIV/0!</v>
      </c>
      <c r="ET40" s="33" t="e">
        <f t="shared" si="99"/>
        <v>#DIV/0!</v>
      </c>
      <c r="EU40" s="33" t="e">
        <f t="shared" si="99"/>
        <v>#DIV/0!</v>
      </c>
      <c r="EV40" s="33" t="e">
        <f t="shared" si="99"/>
        <v>#DIV/0!</v>
      </c>
      <c r="EW40" s="33" t="e">
        <f t="shared" si="99"/>
        <v>#DIV/0!</v>
      </c>
      <c r="EX40" s="33" t="e">
        <f t="shared" si="99"/>
        <v>#DIV/0!</v>
      </c>
      <c r="EY40" s="33" t="e">
        <f t="shared" si="99"/>
        <v>#DIV/0!</v>
      </c>
      <c r="EZ40" s="33" t="e">
        <f t="shared" si="99"/>
        <v>#DIV/0!</v>
      </c>
      <c r="FA40" s="33" t="e">
        <f t="shared" ref="FA40:GF40" si="100">(FA39-EZ39)/FA39</f>
        <v>#DIV/0!</v>
      </c>
      <c r="FB40" s="33" t="e">
        <f t="shared" si="100"/>
        <v>#DIV/0!</v>
      </c>
      <c r="FC40" s="33" t="e">
        <f t="shared" si="100"/>
        <v>#DIV/0!</v>
      </c>
      <c r="FD40" s="33" t="e">
        <f t="shared" si="100"/>
        <v>#DIV/0!</v>
      </c>
      <c r="FE40" s="33" t="e">
        <f t="shared" si="100"/>
        <v>#DIV/0!</v>
      </c>
      <c r="FF40" s="33" t="e">
        <f t="shared" si="100"/>
        <v>#DIV/0!</v>
      </c>
      <c r="FG40" s="33" t="e">
        <f t="shared" si="100"/>
        <v>#DIV/0!</v>
      </c>
      <c r="FH40" s="33" t="e">
        <f t="shared" si="100"/>
        <v>#DIV/0!</v>
      </c>
      <c r="FI40" s="33" t="e">
        <f t="shared" si="100"/>
        <v>#DIV/0!</v>
      </c>
      <c r="FJ40" s="33" t="e">
        <f t="shared" si="100"/>
        <v>#DIV/0!</v>
      </c>
      <c r="FK40" s="33" t="e">
        <f t="shared" si="100"/>
        <v>#DIV/0!</v>
      </c>
      <c r="FL40" s="33" t="e">
        <f t="shared" si="100"/>
        <v>#DIV/0!</v>
      </c>
      <c r="FM40" s="33" t="e">
        <f t="shared" si="100"/>
        <v>#DIV/0!</v>
      </c>
      <c r="FN40" s="33" t="e">
        <f t="shared" si="100"/>
        <v>#DIV/0!</v>
      </c>
      <c r="FO40" s="33" t="e">
        <f t="shared" si="100"/>
        <v>#DIV/0!</v>
      </c>
      <c r="FP40" s="33" t="e">
        <f t="shared" si="100"/>
        <v>#DIV/0!</v>
      </c>
      <c r="FQ40" s="33" t="e">
        <f t="shared" si="100"/>
        <v>#DIV/0!</v>
      </c>
      <c r="FR40" s="33" t="e">
        <f t="shared" si="100"/>
        <v>#DIV/0!</v>
      </c>
      <c r="FS40" s="33" t="e">
        <f t="shared" si="100"/>
        <v>#DIV/0!</v>
      </c>
      <c r="FT40" s="33" t="e">
        <f t="shared" si="100"/>
        <v>#DIV/0!</v>
      </c>
      <c r="FU40" s="33" t="e">
        <f t="shared" si="100"/>
        <v>#DIV/0!</v>
      </c>
      <c r="FV40" s="33" t="e">
        <f t="shared" si="100"/>
        <v>#DIV/0!</v>
      </c>
      <c r="FW40" s="33" t="e">
        <f t="shared" si="100"/>
        <v>#DIV/0!</v>
      </c>
      <c r="FX40" s="33" t="e">
        <f t="shared" si="100"/>
        <v>#DIV/0!</v>
      </c>
      <c r="FY40" s="33" t="e">
        <f t="shared" si="100"/>
        <v>#DIV/0!</v>
      </c>
      <c r="FZ40" s="33" t="e">
        <f t="shared" si="100"/>
        <v>#DIV/0!</v>
      </c>
      <c r="GA40" s="33" t="e">
        <f t="shared" si="100"/>
        <v>#DIV/0!</v>
      </c>
      <c r="GB40" s="33" t="e">
        <f t="shared" si="100"/>
        <v>#DIV/0!</v>
      </c>
      <c r="GC40" s="33" t="e">
        <f t="shared" si="100"/>
        <v>#DIV/0!</v>
      </c>
      <c r="GD40" s="33" t="e">
        <f t="shared" si="100"/>
        <v>#DIV/0!</v>
      </c>
      <c r="GE40" s="33" t="e">
        <f t="shared" si="100"/>
        <v>#DIV/0!</v>
      </c>
      <c r="GF40" s="33" t="e">
        <f t="shared" si="100"/>
        <v>#DIV/0!</v>
      </c>
      <c r="GG40" s="33" t="e">
        <f t="shared" ref="GG40:HL40" si="101">(GG39-GF39)/GG39</f>
        <v>#DIV/0!</v>
      </c>
    </row>
    <row r="41" spans="2:189" ht="16" thickBot="1">
      <c r="B41" s="84"/>
      <c r="C41" s="34" t="s">
        <v>68</v>
      </c>
      <c r="D41" s="51">
        <v>0</v>
      </c>
      <c r="E41" s="51">
        <f>E39-D39</f>
        <v>0</v>
      </c>
      <c r="F41" s="51">
        <f t="shared" ref="F41:BQ41" si="102">F39-E39</f>
        <v>0</v>
      </c>
      <c r="G41" s="51">
        <f t="shared" si="102"/>
        <v>0</v>
      </c>
      <c r="H41" s="51">
        <f t="shared" si="102"/>
        <v>0</v>
      </c>
      <c r="I41" s="51">
        <f t="shared" si="102"/>
        <v>0</v>
      </c>
      <c r="J41" s="51">
        <f t="shared" si="102"/>
        <v>0</v>
      </c>
      <c r="K41" s="51">
        <f t="shared" si="102"/>
        <v>0</v>
      </c>
      <c r="L41" s="51">
        <f t="shared" si="102"/>
        <v>0</v>
      </c>
      <c r="M41" s="51">
        <f t="shared" si="102"/>
        <v>0</v>
      </c>
      <c r="N41" s="51">
        <f t="shared" si="102"/>
        <v>0</v>
      </c>
      <c r="O41" s="51">
        <f t="shared" si="102"/>
        <v>0</v>
      </c>
      <c r="P41" s="51">
        <f t="shared" si="102"/>
        <v>0</v>
      </c>
      <c r="Q41" s="51">
        <f t="shared" si="102"/>
        <v>0</v>
      </c>
      <c r="R41" s="51">
        <f t="shared" si="102"/>
        <v>0</v>
      </c>
      <c r="S41" s="51">
        <f t="shared" si="102"/>
        <v>0</v>
      </c>
      <c r="T41" s="51">
        <f t="shared" si="102"/>
        <v>0</v>
      </c>
      <c r="U41" s="51">
        <f t="shared" si="102"/>
        <v>0</v>
      </c>
      <c r="V41" s="51">
        <f t="shared" si="102"/>
        <v>0</v>
      </c>
      <c r="W41" s="51">
        <f t="shared" si="102"/>
        <v>0</v>
      </c>
      <c r="X41" s="51">
        <f t="shared" si="102"/>
        <v>0</v>
      </c>
      <c r="Y41" s="51">
        <f t="shared" si="102"/>
        <v>1</v>
      </c>
      <c r="Z41" s="51">
        <f t="shared" si="102"/>
        <v>0</v>
      </c>
      <c r="AA41" s="51">
        <f t="shared" si="102"/>
        <v>0</v>
      </c>
      <c r="AB41" s="51">
        <f t="shared" si="102"/>
        <v>4</v>
      </c>
      <c r="AC41" s="51">
        <f t="shared" si="102"/>
        <v>2</v>
      </c>
      <c r="AD41" s="51">
        <f t="shared" si="102"/>
        <v>2</v>
      </c>
      <c r="AE41" s="51">
        <f t="shared" si="102"/>
        <v>3</v>
      </c>
      <c r="AF41" s="51">
        <f t="shared" si="102"/>
        <v>4</v>
      </c>
      <c r="AG41" s="51">
        <f t="shared" si="102"/>
        <v>-1</v>
      </c>
      <c r="AH41" s="51">
        <f t="shared" si="102"/>
        <v>6</v>
      </c>
      <c r="AI41" s="51">
        <f t="shared" si="102"/>
        <v>10</v>
      </c>
      <c r="AJ41" s="51">
        <f t="shared" si="102"/>
        <v>12</v>
      </c>
      <c r="AK41" s="51">
        <f t="shared" si="102"/>
        <v>1</v>
      </c>
      <c r="AL41" s="51">
        <f t="shared" si="102"/>
        <v>2</v>
      </c>
      <c r="AM41" s="51">
        <f t="shared" si="102"/>
        <v>2</v>
      </c>
      <c r="AN41" s="51">
        <f t="shared" si="102"/>
        <v>0</v>
      </c>
      <c r="AO41" s="51">
        <f t="shared" si="102"/>
        <v>2</v>
      </c>
      <c r="AP41" s="51">
        <f t="shared" si="102"/>
        <v>1</v>
      </c>
      <c r="AQ41" s="51">
        <f t="shared" si="102"/>
        <v>1</v>
      </c>
      <c r="AR41" s="51">
        <f t="shared" si="102"/>
        <v>0</v>
      </c>
      <c r="AS41" s="51">
        <f t="shared" si="102"/>
        <v>0</v>
      </c>
      <c r="AT41" s="51">
        <f t="shared" si="102"/>
        <v>0</v>
      </c>
      <c r="AU41" s="51">
        <f t="shared" si="102"/>
        <v>1</v>
      </c>
      <c r="AV41" s="51">
        <f t="shared" si="102"/>
        <v>6</v>
      </c>
      <c r="AW41" s="51">
        <f t="shared" si="102"/>
        <v>0</v>
      </c>
      <c r="AX41" s="51">
        <f t="shared" si="102"/>
        <v>0</v>
      </c>
      <c r="AY41" s="51">
        <f t="shared" si="102"/>
        <v>0</v>
      </c>
      <c r="AZ41" s="51">
        <f t="shared" si="102"/>
        <v>0</v>
      </c>
      <c r="BA41" s="51">
        <f t="shared" si="102"/>
        <v>0</v>
      </c>
      <c r="BB41" s="51">
        <f t="shared" si="102"/>
        <v>-6</v>
      </c>
      <c r="BC41" s="51">
        <f t="shared" si="102"/>
        <v>0</v>
      </c>
      <c r="BD41" s="51">
        <f t="shared" si="102"/>
        <v>1</v>
      </c>
      <c r="BE41" s="51">
        <f t="shared" si="102"/>
        <v>7</v>
      </c>
      <c r="BF41" s="51">
        <f t="shared" si="102"/>
        <v>19</v>
      </c>
      <c r="BG41" s="51">
        <f t="shared" si="102"/>
        <v>5</v>
      </c>
      <c r="BH41" s="51">
        <f t="shared" si="102"/>
        <v>0</v>
      </c>
      <c r="BI41" s="51">
        <f t="shared" si="102"/>
        <v>0</v>
      </c>
      <c r="BJ41" s="51">
        <f t="shared" si="102"/>
        <v>0</v>
      </c>
      <c r="BK41" s="51">
        <f t="shared" si="102"/>
        <v>1</v>
      </c>
      <c r="BL41" s="51">
        <f t="shared" si="102"/>
        <v>0</v>
      </c>
      <c r="BM41" s="51">
        <f t="shared" si="102"/>
        <v>0</v>
      </c>
      <c r="BN41" s="51">
        <f t="shared" si="102"/>
        <v>0</v>
      </c>
      <c r="BO41" s="51">
        <f t="shared" si="102"/>
        <v>0</v>
      </c>
      <c r="BP41" s="51">
        <f t="shared" si="102"/>
        <v>0</v>
      </c>
      <c r="BQ41" s="51">
        <f t="shared" si="102"/>
        <v>0</v>
      </c>
      <c r="BR41" s="51">
        <f t="shared" ref="BR41:CM41" si="103">BR39-BQ39</f>
        <v>0</v>
      </c>
      <c r="BS41" s="51">
        <f t="shared" si="103"/>
        <v>0</v>
      </c>
      <c r="BT41" s="51">
        <f t="shared" si="103"/>
        <v>0</v>
      </c>
      <c r="BU41" s="51">
        <f t="shared" si="103"/>
        <v>0</v>
      </c>
      <c r="BV41" s="51">
        <f t="shared" si="103"/>
        <v>0</v>
      </c>
      <c r="BW41" s="51">
        <f t="shared" si="103"/>
        <v>4</v>
      </c>
      <c r="BX41" s="51">
        <f t="shared" si="103"/>
        <v>0</v>
      </c>
      <c r="BY41" s="51">
        <f t="shared" si="103"/>
        <v>0</v>
      </c>
      <c r="BZ41" s="51">
        <f t="shared" si="103"/>
        <v>0</v>
      </c>
      <c r="CA41" s="51">
        <f t="shared" si="103"/>
        <v>0</v>
      </c>
      <c r="CB41" s="51">
        <f t="shared" si="103"/>
        <v>0</v>
      </c>
      <c r="CC41" s="51">
        <f t="shared" si="103"/>
        <v>0</v>
      </c>
      <c r="CD41" s="51">
        <f t="shared" si="103"/>
        <v>0</v>
      </c>
      <c r="CE41" s="51">
        <f t="shared" si="103"/>
        <v>0</v>
      </c>
      <c r="CF41" s="51">
        <f t="shared" si="103"/>
        <v>0</v>
      </c>
      <c r="CG41" s="51">
        <f t="shared" si="103"/>
        <v>0</v>
      </c>
      <c r="CH41" s="51">
        <f t="shared" si="103"/>
        <v>0</v>
      </c>
      <c r="CI41" s="51">
        <f t="shared" si="103"/>
        <v>0</v>
      </c>
      <c r="CJ41" s="51">
        <f t="shared" si="103"/>
        <v>0</v>
      </c>
      <c r="CK41" s="51">
        <f t="shared" si="103"/>
        <v>0</v>
      </c>
      <c r="CL41" s="51">
        <f t="shared" si="103"/>
        <v>0</v>
      </c>
      <c r="CM41" s="51">
        <f t="shared" si="103"/>
        <v>0</v>
      </c>
      <c r="CN41" s="51">
        <f t="shared" ref="CN41:EI41" si="104">CN39-CM39</f>
        <v>0</v>
      </c>
      <c r="CO41" s="51">
        <f t="shared" si="104"/>
        <v>0</v>
      </c>
      <c r="CP41" s="51">
        <f t="shared" si="104"/>
        <v>0</v>
      </c>
      <c r="CQ41" s="51">
        <f t="shared" si="104"/>
        <v>0</v>
      </c>
      <c r="CR41" s="51">
        <f t="shared" si="104"/>
        <v>0</v>
      </c>
      <c r="CS41" s="51">
        <f t="shared" si="104"/>
        <v>0</v>
      </c>
      <c r="CT41" s="51">
        <f t="shared" si="104"/>
        <v>0</v>
      </c>
      <c r="CU41" s="51">
        <f t="shared" si="104"/>
        <v>0</v>
      </c>
      <c r="CV41" s="51">
        <f t="shared" si="104"/>
        <v>0</v>
      </c>
      <c r="CW41" s="51">
        <f t="shared" si="104"/>
        <v>0</v>
      </c>
      <c r="CX41" s="51">
        <f t="shared" si="104"/>
        <v>0</v>
      </c>
      <c r="CY41" s="51">
        <f t="shared" si="104"/>
        <v>0</v>
      </c>
      <c r="CZ41" s="51">
        <f t="shared" si="104"/>
        <v>0</v>
      </c>
      <c r="DA41" s="51">
        <f t="shared" si="104"/>
        <v>0</v>
      </c>
      <c r="DB41" s="51">
        <f t="shared" si="104"/>
        <v>0</v>
      </c>
      <c r="DC41" s="51">
        <f t="shared" si="104"/>
        <v>0</v>
      </c>
      <c r="DD41" s="51">
        <f t="shared" si="104"/>
        <v>0</v>
      </c>
      <c r="DE41" s="51">
        <f t="shared" si="104"/>
        <v>0</v>
      </c>
      <c r="DF41" s="51">
        <f t="shared" si="104"/>
        <v>0</v>
      </c>
      <c r="DG41" s="51">
        <f t="shared" si="104"/>
        <v>0</v>
      </c>
      <c r="DH41" s="51">
        <f t="shared" si="104"/>
        <v>0</v>
      </c>
      <c r="DI41" s="51">
        <f t="shared" si="104"/>
        <v>0</v>
      </c>
      <c r="DJ41" s="51">
        <f t="shared" si="104"/>
        <v>0</v>
      </c>
      <c r="DK41" s="51">
        <f t="shared" si="104"/>
        <v>0</v>
      </c>
      <c r="DL41" s="51">
        <f t="shared" si="104"/>
        <v>0</v>
      </c>
      <c r="DM41" s="51">
        <f t="shared" si="104"/>
        <v>0</v>
      </c>
      <c r="DN41" s="51">
        <f t="shared" si="104"/>
        <v>1</v>
      </c>
      <c r="DO41" s="51">
        <f t="shared" si="104"/>
        <v>0</v>
      </c>
      <c r="DP41" s="51">
        <f t="shared" si="104"/>
        <v>1</v>
      </c>
      <c r="DQ41" s="51">
        <f t="shared" si="104"/>
        <v>0</v>
      </c>
      <c r="DR41" s="51">
        <f t="shared" si="104"/>
        <v>0</v>
      </c>
      <c r="DS41" s="51">
        <f t="shared" si="104"/>
        <v>0</v>
      </c>
      <c r="DT41" s="51">
        <f t="shared" si="104"/>
        <v>0</v>
      </c>
      <c r="DU41" s="51">
        <f t="shared" si="104"/>
        <v>0</v>
      </c>
      <c r="DV41" s="51">
        <f t="shared" si="104"/>
        <v>0</v>
      </c>
      <c r="DW41" s="51">
        <f t="shared" si="104"/>
        <v>0</v>
      </c>
      <c r="DX41" s="51">
        <f t="shared" si="104"/>
        <v>0</v>
      </c>
      <c r="DY41" s="51">
        <f t="shared" si="104"/>
        <v>1</v>
      </c>
      <c r="DZ41" s="51">
        <f t="shared" si="104"/>
        <v>-1</v>
      </c>
      <c r="EA41" s="51">
        <f t="shared" si="104"/>
        <v>0</v>
      </c>
      <c r="EB41" s="51">
        <f t="shared" si="104"/>
        <v>0</v>
      </c>
      <c r="EC41" s="51">
        <f t="shared" si="104"/>
        <v>0</v>
      </c>
      <c r="ED41" s="51">
        <f t="shared" si="104"/>
        <v>1</v>
      </c>
      <c r="EE41" s="51">
        <f t="shared" si="104"/>
        <v>0</v>
      </c>
      <c r="EF41" s="51">
        <f t="shared" si="104"/>
        <v>2</v>
      </c>
      <c r="EG41" s="51">
        <f t="shared" si="104"/>
        <v>0</v>
      </c>
      <c r="EH41" s="51">
        <f t="shared" si="104"/>
        <v>0</v>
      </c>
      <c r="EI41" s="51">
        <f t="shared" si="104"/>
        <v>0</v>
      </c>
      <c r="EJ41" s="51">
        <f t="shared" ref="EJ41:GG41" si="105">EJ39-EI39</f>
        <v>-95</v>
      </c>
      <c r="EK41" s="51">
        <f t="shared" si="105"/>
        <v>0</v>
      </c>
      <c r="EL41" s="51">
        <f t="shared" si="105"/>
        <v>0</v>
      </c>
      <c r="EM41" s="51">
        <f t="shared" si="105"/>
        <v>0</v>
      </c>
      <c r="EN41" s="51">
        <f t="shared" si="105"/>
        <v>0</v>
      </c>
      <c r="EO41" s="51">
        <f t="shared" si="105"/>
        <v>0</v>
      </c>
      <c r="EP41" s="51">
        <f t="shared" si="105"/>
        <v>0</v>
      </c>
      <c r="EQ41" s="51">
        <f t="shared" si="105"/>
        <v>0</v>
      </c>
      <c r="ER41" s="51">
        <f t="shared" si="105"/>
        <v>0</v>
      </c>
      <c r="ES41" s="51">
        <f t="shared" si="105"/>
        <v>0</v>
      </c>
      <c r="ET41" s="51">
        <f t="shared" si="105"/>
        <v>0</v>
      </c>
      <c r="EU41" s="51">
        <f t="shared" si="105"/>
        <v>0</v>
      </c>
      <c r="EV41" s="51">
        <f t="shared" si="105"/>
        <v>0</v>
      </c>
      <c r="EW41" s="51">
        <f t="shared" si="105"/>
        <v>0</v>
      </c>
      <c r="EX41" s="51">
        <f t="shared" si="105"/>
        <v>0</v>
      </c>
      <c r="EY41" s="51">
        <f t="shared" si="105"/>
        <v>0</v>
      </c>
      <c r="EZ41" s="51">
        <f t="shared" si="105"/>
        <v>0</v>
      </c>
      <c r="FA41" s="51">
        <f t="shared" si="105"/>
        <v>0</v>
      </c>
      <c r="FB41" s="51">
        <f t="shared" si="105"/>
        <v>0</v>
      </c>
      <c r="FC41" s="51">
        <f t="shared" si="105"/>
        <v>0</v>
      </c>
      <c r="FD41" s="51">
        <f t="shared" si="105"/>
        <v>0</v>
      </c>
      <c r="FE41" s="51">
        <f t="shared" si="105"/>
        <v>0</v>
      </c>
      <c r="FF41" s="51">
        <f t="shared" si="105"/>
        <v>0</v>
      </c>
      <c r="FG41" s="51">
        <f t="shared" si="105"/>
        <v>0</v>
      </c>
      <c r="FH41" s="51">
        <f t="shared" si="105"/>
        <v>0</v>
      </c>
      <c r="FI41" s="51">
        <f t="shared" si="105"/>
        <v>0</v>
      </c>
      <c r="FJ41" s="51">
        <f t="shared" si="105"/>
        <v>0</v>
      </c>
      <c r="FK41" s="51">
        <f t="shared" si="105"/>
        <v>0</v>
      </c>
      <c r="FL41" s="51">
        <f t="shared" si="105"/>
        <v>0</v>
      </c>
      <c r="FM41" s="51">
        <f t="shared" si="105"/>
        <v>0</v>
      </c>
      <c r="FN41" s="51">
        <f t="shared" si="105"/>
        <v>0</v>
      </c>
      <c r="FO41" s="51">
        <f t="shared" si="105"/>
        <v>0</v>
      </c>
      <c r="FP41" s="51">
        <f t="shared" si="105"/>
        <v>0</v>
      </c>
      <c r="FQ41" s="51">
        <f t="shared" si="105"/>
        <v>0</v>
      </c>
      <c r="FR41" s="51">
        <f t="shared" si="105"/>
        <v>0</v>
      </c>
      <c r="FS41" s="51">
        <f t="shared" si="105"/>
        <v>0</v>
      </c>
      <c r="FT41" s="51">
        <f t="shared" si="105"/>
        <v>0</v>
      </c>
      <c r="FU41" s="51">
        <f t="shared" si="105"/>
        <v>0</v>
      </c>
      <c r="FV41" s="51">
        <f t="shared" si="105"/>
        <v>0</v>
      </c>
      <c r="FW41" s="51">
        <f t="shared" si="105"/>
        <v>0</v>
      </c>
      <c r="FX41" s="51">
        <f t="shared" si="105"/>
        <v>0</v>
      </c>
      <c r="FY41" s="51">
        <f t="shared" si="105"/>
        <v>0</v>
      </c>
      <c r="FZ41" s="51">
        <f t="shared" si="105"/>
        <v>0</v>
      </c>
      <c r="GA41" s="51">
        <f t="shared" si="105"/>
        <v>0</v>
      </c>
      <c r="GB41" s="51">
        <f t="shared" si="105"/>
        <v>0</v>
      </c>
      <c r="GC41" s="51">
        <f t="shared" si="105"/>
        <v>0</v>
      </c>
      <c r="GD41" s="51">
        <f t="shared" si="105"/>
        <v>0</v>
      </c>
      <c r="GE41" s="51">
        <f t="shared" si="105"/>
        <v>0</v>
      </c>
      <c r="GF41" s="51">
        <f t="shared" si="105"/>
        <v>0</v>
      </c>
      <c r="GG41" s="51">
        <f t="shared" si="105"/>
        <v>0</v>
      </c>
    </row>
    <row r="42" spans="2:189">
      <c r="B42" s="84"/>
      <c r="C42" s="64" t="s">
        <v>76</v>
      </c>
      <c r="D42" s="63">
        <v>0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0</v>
      </c>
      <c r="N42" s="63">
        <v>0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0</v>
      </c>
      <c r="AN42" s="63">
        <v>0</v>
      </c>
      <c r="AO42" s="63">
        <v>0</v>
      </c>
      <c r="AP42" s="63">
        <v>0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0</v>
      </c>
      <c r="BF42" s="63">
        <v>0</v>
      </c>
      <c r="BG42" s="63">
        <v>0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0</v>
      </c>
      <c r="BO42" s="63">
        <v>0</v>
      </c>
      <c r="BP42" s="63">
        <v>0</v>
      </c>
      <c r="BQ42" s="63">
        <v>0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0</v>
      </c>
      <c r="BY42" s="63">
        <v>0</v>
      </c>
      <c r="BZ42" s="63">
        <v>0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0</v>
      </c>
      <c r="CH42" s="63">
        <v>0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0</v>
      </c>
      <c r="CP42" s="63">
        <v>0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0</v>
      </c>
      <c r="CZ42" s="63">
        <v>0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0</v>
      </c>
      <c r="DH42" s="63">
        <v>0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0</v>
      </c>
      <c r="DQ42" s="63">
        <v>0</v>
      </c>
      <c r="DR42" s="63">
        <v>0</v>
      </c>
      <c r="DS42" s="63">
        <v>0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0</v>
      </c>
      <c r="DZ42" s="63">
        <v>0</v>
      </c>
      <c r="EA42" s="63">
        <v>0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0</v>
      </c>
      <c r="EI42" s="63">
        <v>0</v>
      </c>
      <c r="EJ42" s="63"/>
      <c r="EK42" s="63"/>
      <c r="EL42" s="63"/>
      <c r="EM42" s="63"/>
      <c r="EN42" s="63"/>
      <c r="EO42" s="63"/>
      <c r="EP42" s="63"/>
      <c r="EQ42" s="63"/>
      <c r="ER42" s="63"/>
      <c r="ES42" s="63"/>
      <c r="ET42" s="63"/>
      <c r="EU42" s="63"/>
      <c r="EV42" s="63"/>
      <c r="EW42" s="63"/>
      <c r="EX42" s="63"/>
      <c r="EY42" s="63"/>
      <c r="EZ42" s="63"/>
      <c r="FA42" s="63"/>
      <c r="FB42" s="63"/>
      <c r="FC42" s="63"/>
      <c r="FD42" s="63"/>
      <c r="FE42" s="63"/>
      <c r="FF42" s="63"/>
      <c r="FG42" s="63"/>
      <c r="FH42" s="63"/>
      <c r="FI42" s="63"/>
      <c r="FJ42" s="63"/>
      <c r="FK42" s="63"/>
      <c r="FL42" s="63"/>
      <c r="FM42" s="63"/>
      <c r="FN42" s="63"/>
      <c r="FO42" s="63"/>
      <c r="FP42" s="63"/>
      <c r="FQ42" s="63"/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</row>
    <row r="43" spans="2:189">
      <c r="B43" s="84"/>
      <c r="C43" s="55" t="s">
        <v>69</v>
      </c>
      <c r="D43" s="55">
        <v>0</v>
      </c>
      <c r="E43" s="55" t="e">
        <f>(E42-D42)/E42</f>
        <v>#DIV/0!</v>
      </c>
      <c r="F43" s="55" t="e">
        <f t="shared" ref="F43:BQ43" si="106">(F42-E42)/F42</f>
        <v>#DIV/0!</v>
      </c>
      <c r="G43" s="55" t="e">
        <f t="shared" si="106"/>
        <v>#DIV/0!</v>
      </c>
      <c r="H43" s="55" t="e">
        <f t="shared" si="106"/>
        <v>#DIV/0!</v>
      </c>
      <c r="I43" s="55" t="e">
        <f t="shared" si="106"/>
        <v>#DIV/0!</v>
      </c>
      <c r="J43" s="55" t="e">
        <f t="shared" si="106"/>
        <v>#DIV/0!</v>
      </c>
      <c r="K43" s="55" t="e">
        <f t="shared" si="106"/>
        <v>#DIV/0!</v>
      </c>
      <c r="L43" s="55" t="e">
        <f t="shared" si="106"/>
        <v>#DIV/0!</v>
      </c>
      <c r="M43" s="55" t="e">
        <f t="shared" si="106"/>
        <v>#DIV/0!</v>
      </c>
      <c r="N43" s="55" t="e">
        <f t="shared" si="106"/>
        <v>#DIV/0!</v>
      </c>
      <c r="O43" s="55" t="e">
        <f t="shared" si="106"/>
        <v>#DIV/0!</v>
      </c>
      <c r="P43" s="55" t="e">
        <f t="shared" si="106"/>
        <v>#DIV/0!</v>
      </c>
      <c r="Q43" s="55" t="e">
        <f t="shared" si="106"/>
        <v>#DIV/0!</v>
      </c>
      <c r="R43" s="55" t="e">
        <f t="shared" si="106"/>
        <v>#DIV/0!</v>
      </c>
      <c r="S43" s="55" t="e">
        <f t="shared" si="106"/>
        <v>#DIV/0!</v>
      </c>
      <c r="T43" s="55" t="e">
        <f t="shared" si="106"/>
        <v>#DIV/0!</v>
      </c>
      <c r="U43" s="55" t="e">
        <f t="shared" si="106"/>
        <v>#DIV/0!</v>
      </c>
      <c r="V43" s="55" t="e">
        <f t="shared" si="106"/>
        <v>#DIV/0!</v>
      </c>
      <c r="W43" s="55" t="e">
        <f t="shared" si="106"/>
        <v>#DIV/0!</v>
      </c>
      <c r="X43" s="55" t="e">
        <f t="shared" si="106"/>
        <v>#DIV/0!</v>
      </c>
      <c r="Y43" s="55" t="e">
        <f t="shared" si="106"/>
        <v>#DIV/0!</v>
      </c>
      <c r="Z43" s="55" t="e">
        <f t="shared" si="106"/>
        <v>#DIV/0!</v>
      </c>
      <c r="AA43" s="55" t="e">
        <f t="shared" si="106"/>
        <v>#DIV/0!</v>
      </c>
      <c r="AB43" s="55" t="e">
        <f t="shared" si="106"/>
        <v>#DIV/0!</v>
      </c>
      <c r="AC43" s="55" t="e">
        <f t="shared" si="106"/>
        <v>#DIV/0!</v>
      </c>
      <c r="AD43" s="55" t="e">
        <f t="shared" si="106"/>
        <v>#DIV/0!</v>
      </c>
      <c r="AE43" s="55" t="e">
        <f t="shared" si="106"/>
        <v>#DIV/0!</v>
      </c>
      <c r="AF43" s="55" t="e">
        <f t="shared" si="106"/>
        <v>#DIV/0!</v>
      </c>
      <c r="AG43" s="55" t="e">
        <f t="shared" si="106"/>
        <v>#DIV/0!</v>
      </c>
      <c r="AH43" s="55" t="e">
        <f t="shared" si="106"/>
        <v>#DIV/0!</v>
      </c>
      <c r="AI43" s="55" t="e">
        <f t="shared" si="106"/>
        <v>#DIV/0!</v>
      </c>
      <c r="AJ43" s="55" t="e">
        <f t="shared" si="106"/>
        <v>#DIV/0!</v>
      </c>
      <c r="AK43" s="55" t="e">
        <f t="shared" si="106"/>
        <v>#DIV/0!</v>
      </c>
      <c r="AL43" s="55" t="e">
        <f t="shared" si="106"/>
        <v>#DIV/0!</v>
      </c>
      <c r="AM43" s="55" t="e">
        <f t="shared" si="106"/>
        <v>#DIV/0!</v>
      </c>
      <c r="AN43" s="55" t="e">
        <f t="shared" si="106"/>
        <v>#DIV/0!</v>
      </c>
      <c r="AO43" s="55" t="e">
        <f t="shared" si="106"/>
        <v>#DIV/0!</v>
      </c>
      <c r="AP43" s="55" t="e">
        <f t="shared" si="106"/>
        <v>#DIV/0!</v>
      </c>
      <c r="AQ43" s="55" t="e">
        <f t="shared" si="106"/>
        <v>#DIV/0!</v>
      </c>
      <c r="AR43" s="55" t="e">
        <f t="shared" si="106"/>
        <v>#DIV/0!</v>
      </c>
      <c r="AS43" s="55" t="e">
        <f t="shared" si="106"/>
        <v>#DIV/0!</v>
      </c>
      <c r="AT43" s="55" t="e">
        <f t="shared" si="106"/>
        <v>#DIV/0!</v>
      </c>
      <c r="AU43" s="55" t="e">
        <f t="shared" si="106"/>
        <v>#DIV/0!</v>
      </c>
      <c r="AV43" s="55" t="e">
        <f t="shared" si="106"/>
        <v>#DIV/0!</v>
      </c>
      <c r="AW43" s="55" t="e">
        <f t="shared" si="106"/>
        <v>#DIV/0!</v>
      </c>
      <c r="AX43" s="55" t="e">
        <f t="shared" si="106"/>
        <v>#DIV/0!</v>
      </c>
      <c r="AY43" s="55" t="e">
        <f t="shared" si="106"/>
        <v>#DIV/0!</v>
      </c>
      <c r="AZ43" s="55" t="e">
        <f t="shared" si="106"/>
        <v>#DIV/0!</v>
      </c>
      <c r="BA43" s="55" t="e">
        <f t="shared" si="106"/>
        <v>#DIV/0!</v>
      </c>
      <c r="BB43" s="55" t="e">
        <f t="shared" si="106"/>
        <v>#DIV/0!</v>
      </c>
      <c r="BC43" s="55" t="e">
        <f t="shared" si="106"/>
        <v>#DIV/0!</v>
      </c>
      <c r="BD43" s="55" t="e">
        <f t="shared" si="106"/>
        <v>#DIV/0!</v>
      </c>
      <c r="BE43" s="55" t="e">
        <f t="shared" si="106"/>
        <v>#DIV/0!</v>
      </c>
      <c r="BF43" s="55" t="e">
        <f t="shared" si="106"/>
        <v>#DIV/0!</v>
      </c>
      <c r="BG43" s="55" t="e">
        <f t="shared" si="106"/>
        <v>#DIV/0!</v>
      </c>
      <c r="BH43" s="55" t="e">
        <f t="shared" si="106"/>
        <v>#DIV/0!</v>
      </c>
      <c r="BI43" s="55" t="e">
        <f t="shared" si="106"/>
        <v>#DIV/0!</v>
      </c>
      <c r="BJ43" s="55" t="e">
        <f t="shared" si="106"/>
        <v>#DIV/0!</v>
      </c>
      <c r="BK43" s="55" t="e">
        <f t="shared" si="106"/>
        <v>#DIV/0!</v>
      </c>
      <c r="BL43" s="55" t="e">
        <f t="shared" si="106"/>
        <v>#DIV/0!</v>
      </c>
      <c r="BM43" s="55" t="e">
        <f t="shared" si="106"/>
        <v>#DIV/0!</v>
      </c>
      <c r="BN43" s="55" t="e">
        <f t="shared" si="106"/>
        <v>#DIV/0!</v>
      </c>
      <c r="BO43" s="55" t="e">
        <f t="shared" si="106"/>
        <v>#DIV/0!</v>
      </c>
      <c r="BP43" s="55" t="e">
        <f t="shared" si="106"/>
        <v>#DIV/0!</v>
      </c>
      <c r="BQ43" s="55" t="e">
        <f t="shared" si="106"/>
        <v>#DIV/0!</v>
      </c>
      <c r="BR43" s="55" t="e">
        <f t="shared" ref="BR43:CN43" si="107">(BR42-BQ42)/BR42</f>
        <v>#DIV/0!</v>
      </c>
      <c r="BS43" s="55" t="e">
        <f t="shared" si="107"/>
        <v>#DIV/0!</v>
      </c>
      <c r="BT43" s="55" t="e">
        <f t="shared" si="107"/>
        <v>#DIV/0!</v>
      </c>
      <c r="BU43" s="55" t="e">
        <f t="shared" si="107"/>
        <v>#DIV/0!</v>
      </c>
      <c r="BV43" s="55" t="e">
        <f t="shared" si="107"/>
        <v>#DIV/0!</v>
      </c>
      <c r="BW43" s="55" t="e">
        <f t="shared" si="107"/>
        <v>#DIV/0!</v>
      </c>
      <c r="BX43" s="55" t="e">
        <f t="shared" si="107"/>
        <v>#DIV/0!</v>
      </c>
      <c r="BY43" s="55" t="e">
        <f t="shared" si="107"/>
        <v>#DIV/0!</v>
      </c>
      <c r="BZ43" s="55" t="e">
        <f t="shared" si="107"/>
        <v>#DIV/0!</v>
      </c>
      <c r="CA43" s="55" t="e">
        <f t="shared" si="107"/>
        <v>#DIV/0!</v>
      </c>
      <c r="CB43" s="55" t="e">
        <f t="shared" si="107"/>
        <v>#DIV/0!</v>
      </c>
      <c r="CC43" s="55" t="e">
        <f t="shared" si="107"/>
        <v>#DIV/0!</v>
      </c>
      <c r="CD43" s="55" t="e">
        <f t="shared" si="107"/>
        <v>#DIV/0!</v>
      </c>
      <c r="CE43" s="55" t="e">
        <f t="shared" si="107"/>
        <v>#DIV/0!</v>
      </c>
      <c r="CF43" s="55" t="e">
        <f t="shared" si="107"/>
        <v>#DIV/0!</v>
      </c>
      <c r="CG43" s="55" t="e">
        <f t="shared" si="107"/>
        <v>#DIV/0!</v>
      </c>
      <c r="CH43" s="55" t="e">
        <f t="shared" si="107"/>
        <v>#DIV/0!</v>
      </c>
      <c r="CI43" s="55" t="e">
        <f t="shared" si="107"/>
        <v>#DIV/0!</v>
      </c>
      <c r="CJ43" s="55" t="e">
        <f t="shared" si="107"/>
        <v>#DIV/0!</v>
      </c>
      <c r="CK43" s="55" t="e">
        <f t="shared" si="107"/>
        <v>#DIV/0!</v>
      </c>
      <c r="CL43" s="55" t="e">
        <f t="shared" si="107"/>
        <v>#DIV/0!</v>
      </c>
      <c r="CM43" s="55" t="e">
        <f t="shared" si="107"/>
        <v>#DIV/0!</v>
      </c>
      <c r="CN43" s="55" t="e">
        <f t="shared" si="107"/>
        <v>#DIV/0!</v>
      </c>
      <c r="CO43" s="55" t="e">
        <f t="shared" ref="CO43:DT43" si="108">(CO42-CN42)/CO42</f>
        <v>#DIV/0!</v>
      </c>
      <c r="CP43" s="55" t="e">
        <f t="shared" si="108"/>
        <v>#DIV/0!</v>
      </c>
      <c r="CQ43" s="55" t="e">
        <f t="shared" si="108"/>
        <v>#DIV/0!</v>
      </c>
      <c r="CR43" s="55" t="e">
        <f t="shared" si="108"/>
        <v>#DIV/0!</v>
      </c>
      <c r="CS43" s="55" t="e">
        <f t="shared" si="108"/>
        <v>#DIV/0!</v>
      </c>
      <c r="CT43" s="55" t="e">
        <f t="shared" si="108"/>
        <v>#DIV/0!</v>
      </c>
      <c r="CU43" s="55" t="e">
        <f t="shared" si="108"/>
        <v>#DIV/0!</v>
      </c>
      <c r="CV43" s="55" t="e">
        <f t="shared" si="108"/>
        <v>#DIV/0!</v>
      </c>
      <c r="CW43" s="55" t="e">
        <f t="shared" si="108"/>
        <v>#DIV/0!</v>
      </c>
      <c r="CX43" s="55" t="e">
        <f t="shared" si="108"/>
        <v>#DIV/0!</v>
      </c>
      <c r="CY43" s="55" t="e">
        <f t="shared" si="108"/>
        <v>#DIV/0!</v>
      </c>
      <c r="CZ43" s="55" t="e">
        <f t="shared" si="108"/>
        <v>#DIV/0!</v>
      </c>
      <c r="DA43" s="55" t="e">
        <f t="shared" si="108"/>
        <v>#DIV/0!</v>
      </c>
      <c r="DB43" s="55" t="e">
        <f t="shared" si="108"/>
        <v>#DIV/0!</v>
      </c>
      <c r="DC43" s="55" t="e">
        <f t="shared" si="108"/>
        <v>#DIV/0!</v>
      </c>
      <c r="DD43" s="55" t="e">
        <f t="shared" si="108"/>
        <v>#DIV/0!</v>
      </c>
      <c r="DE43" s="55" t="e">
        <f t="shared" si="108"/>
        <v>#DIV/0!</v>
      </c>
      <c r="DF43" s="55" t="e">
        <f t="shared" si="108"/>
        <v>#DIV/0!</v>
      </c>
      <c r="DG43" s="55" t="e">
        <f t="shared" si="108"/>
        <v>#DIV/0!</v>
      </c>
      <c r="DH43" s="55" t="e">
        <f t="shared" si="108"/>
        <v>#DIV/0!</v>
      </c>
      <c r="DI43" s="55" t="e">
        <f t="shared" si="108"/>
        <v>#DIV/0!</v>
      </c>
      <c r="DJ43" s="55" t="e">
        <f t="shared" si="108"/>
        <v>#DIV/0!</v>
      </c>
      <c r="DK43" s="55" t="e">
        <f t="shared" si="108"/>
        <v>#DIV/0!</v>
      </c>
      <c r="DL43" s="55" t="e">
        <f t="shared" si="108"/>
        <v>#DIV/0!</v>
      </c>
      <c r="DM43" s="55" t="e">
        <f t="shared" si="108"/>
        <v>#DIV/0!</v>
      </c>
      <c r="DN43" s="55" t="e">
        <f t="shared" si="108"/>
        <v>#DIV/0!</v>
      </c>
      <c r="DO43" s="55" t="e">
        <f t="shared" si="108"/>
        <v>#DIV/0!</v>
      </c>
      <c r="DP43" s="55" t="e">
        <f t="shared" si="108"/>
        <v>#DIV/0!</v>
      </c>
      <c r="DQ43" s="55" t="e">
        <f t="shared" si="108"/>
        <v>#DIV/0!</v>
      </c>
      <c r="DR43" s="55" t="e">
        <f t="shared" si="108"/>
        <v>#DIV/0!</v>
      </c>
      <c r="DS43" s="55" t="e">
        <f t="shared" si="108"/>
        <v>#DIV/0!</v>
      </c>
      <c r="DT43" s="55" t="e">
        <f t="shared" si="108"/>
        <v>#DIV/0!</v>
      </c>
      <c r="DU43" s="55" t="e">
        <f t="shared" ref="DU43:EZ43" si="109">(DU42-DT42)/DU42</f>
        <v>#DIV/0!</v>
      </c>
      <c r="DV43" s="55" t="e">
        <f t="shared" si="109"/>
        <v>#DIV/0!</v>
      </c>
      <c r="DW43" s="55" t="e">
        <f t="shared" si="109"/>
        <v>#DIV/0!</v>
      </c>
      <c r="DX43" s="55" t="e">
        <f t="shared" si="109"/>
        <v>#DIV/0!</v>
      </c>
      <c r="DY43" s="55" t="e">
        <f t="shared" si="109"/>
        <v>#DIV/0!</v>
      </c>
      <c r="DZ43" s="55" t="e">
        <f t="shared" si="109"/>
        <v>#DIV/0!</v>
      </c>
      <c r="EA43" s="55" t="e">
        <f t="shared" si="109"/>
        <v>#DIV/0!</v>
      </c>
      <c r="EB43" s="55" t="e">
        <f t="shared" si="109"/>
        <v>#DIV/0!</v>
      </c>
      <c r="EC43" s="55" t="e">
        <f t="shared" si="109"/>
        <v>#DIV/0!</v>
      </c>
      <c r="ED43" s="55" t="e">
        <f t="shared" si="109"/>
        <v>#DIV/0!</v>
      </c>
      <c r="EE43" s="55" t="e">
        <f t="shared" si="109"/>
        <v>#DIV/0!</v>
      </c>
      <c r="EF43" s="55" t="e">
        <f t="shared" si="109"/>
        <v>#DIV/0!</v>
      </c>
      <c r="EG43" s="55" t="e">
        <f t="shared" si="109"/>
        <v>#DIV/0!</v>
      </c>
      <c r="EH43" s="55" t="e">
        <f t="shared" si="109"/>
        <v>#DIV/0!</v>
      </c>
      <c r="EI43" s="55" t="e">
        <f t="shared" si="109"/>
        <v>#DIV/0!</v>
      </c>
      <c r="EJ43" s="55" t="e">
        <f t="shared" si="109"/>
        <v>#DIV/0!</v>
      </c>
      <c r="EK43" s="55" t="e">
        <f t="shared" si="109"/>
        <v>#DIV/0!</v>
      </c>
      <c r="EL43" s="55" t="e">
        <f t="shared" si="109"/>
        <v>#DIV/0!</v>
      </c>
      <c r="EM43" s="55" t="e">
        <f t="shared" si="109"/>
        <v>#DIV/0!</v>
      </c>
      <c r="EN43" s="55" t="e">
        <f t="shared" si="109"/>
        <v>#DIV/0!</v>
      </c>
      <c r="EO43" s="55" t="e">
        <f t="shared" si="109"/>
        <v>#DIV/0!</v>
      </c>
      <c r="EP43" s="55" t="e">
        <f t="shared" si="109"/>
        <v>#DIV/0!</v>
      </c>
      <c r="EQ43" s="55" t="e">
        <f t="shared" si="109"/>
        <v>#DIV/0!</v>
      </c>
      <c r="ER43" s="55" t="e">
        <f t="shared" si="109"/>
        <v>#DIV/0!</v>
      </c>
      <c r="ES43" s="55" t="e">
        <f t="shared" si="109"/>
        <v>#DIV/0!</v>
      </c>
      <c r="ET43" s="55" t="e">
        <f t="shared" si="109"/>
        <v>#DIV/0!</v>
      </c>
      <c r="EU43" s="55" t="e">
        <f t="shared" si="109"/>
        <v>#DIV/0!</v>
      </c>
      <c r="EV43" s="55" t="e">
        <f t="shared" si="109"/>
        <v>#DIV/0!</v>
      </c>
      <c r="EW43" s="55" t="e">
        <f t="shared" si="109"/>
        <v>#DIV/0!</v>
      </c>
      <c r="EX43" s="55" t="e">
        <f t="shared" si="109"/>
        <v>#DIV/0!</v>
      </c>
      <c r="EY43" s="55" t="e">
        <f t="shared" si="109"/>
        <v>#DIV/0!</v>
      </c>
      <c r="EZ43" s="55" t="e">
        <f t="shared" si="109"/>
        <v>#DIV/0!</v>
      </c>
      <c r="FA43" s="55" t="e">
        <f t="shared" ref="FA43:GF43" si="110">(FA42-EZ42)/FA42</f>
        <v>#DIV/0!</v>
      </c>
      <c r="FB43" s="55" t="e">
        <f t="shared" si="110"/>
        <v>#DIV/0!</v>
      </c>
      <c r="FC43" s="55" t="e">
        <f t="shared" si="110"/>
        <v>#DIV/0!</v>
      </c>
      <c r="FD43" s="55" t="e">
        <f t="shared" si="110"/>
        <v>#DIV/0!</v>
      </c>
      <c r="FE43" s="55" t="e">
        <f t="shared" si="110"/>
        <v>#DIV/0!</v>
      </c>
      <c r="FF43" s="55" t="e">
        <f t="shared" si="110"/>
        <v>#DIV/0!</v>
      </c>
      <c r="FG43" s="55" t="e">
        <f t="shared" si="110"/>
        <v>#DIV/0!</v>
      </c>
      <c r="FH43" s="55" t="e">
        <f t="shared" si="110"/>
        <v>#DIV/0!</v>
      </c>
      <c r="FI43" s="55" t="e">
        <f t="shared" si="110"/>
        <v>#DIV/0!</v>
      </c>
      <c r="FJ43" s="55" t="e">
        <f t="shared" si="110"/>
        <v>#DIV/0!</v>
      </c>
      <c r="FK43" s="55" t="e">
        <f t="shared" si="110"/>
        <v>#DIV/0!</v>
      </c>
      <c r="FL43" s="55" t="e">
        <f t="shared" si="110"/>
        <v>#DIV/0!</v>
      </c>
      <c r="FM43" s="55" t="e">
        <f t="shared" si="110"/>
        <v>#DIV/0!</v>
      </c>
      <c r="FN43" s="55" t="e">
        <f t="shared" si="110"/>
        <v>#DIV/0!</v>
      </c>
      <c r="FO43" s="55" t="e">
        <f t="shared" si="110"/>
        <v>#DIV/0!</v>
      </c>
      <c r="FP43" s="55" t="e">
        <f t="shared" si="110"/>
        <v>#DIV/0!</v>
      </c>
      <c r="FQ43" s="55" t="e">
        <f t="shared" si="110"/>
        <v>#DIV/0!</v>
      </c>
      <c r="FR43" s="55" t="e">
        <f t="shared" si="110"/>
        <v>#DIV/0!</v>
      </c>
      <c r="FS43" s="55" t="e">
        <f t="shared" si="110"/>
        <v>#DIV/0!</v>
      </c>
      <c r="FT43" s="55" t="e">
        <f t="shared" si="110"/>
        <v>#DIV/0!</v>
      </c>
      <c r="FU43" s="55" t="e">
        <f t="shared" si="110"/>
        <v>#DIV/0!</v>
      </c>
      <c r="FV43" s="55" t="e">
        <f t="shared" si="110"/>
        <v>#DIV/0!</v>
      </c>
      <c r="FW43" s="55" t="e">
        <f t="shared" si="110"/>
        <v>#DIV/0!</v>
      </c>
      <c r="FX43" s="55" t="e">
        <f t="shared" si="110"/>
        <v>#DIV/0!</v>
      </c>
      <c r="FY43" s="55" t="e">
        <f t="shared" si="110"/>
        <v>#DIV/0!</v>
      </c>
      <c r="FZ43" s="55" t="e">
        <f t="shared" si="110"/>
        <v>#DIV/0!</v>
      </c>
      <c r="GA43" s="55" t="e">
        <f t="shared" si="110"/>
        <v>#DIV/0!</v>
      </c>
      <c r="GB43" s="55" t="e">
        <f t="shared" si="110"/>
        <v>#DIV/0!</v>
      </c>
      <c r="GC43" s="55" t="e">
        <f t="shared" si="110"/>
        <v>#DIV/0!</v>
      </c>
      <c r="GD43" s="55" t="e">
        <f t="shared" si="110"/>
        <v>#DIV/0!</v>
      </c>
      <c r="GE43" s="55" t="e">
        <f t="shared" si="110"/>
        <v>#DIV/0!</v>
      </c>
      <c r="GF43" s="55" t="e">
        <f t="shared" si="110"/>
        <v>#DIV/0!</v>
      </c>
      <c r="GG43" s="55" t="e">
        <f t="shared" ref="GG43:HL43" si="111">(GG42-GF42)/GG42</f>
        <v>#DIV/0!</v>
      </c>
    </row>
    <row r="44" spans="2:189" ht="16" thickBot="1">
      <c r="B44" s="85"/>
      <c r="C44" s="56" t="s">
        <v>68</v>
      </c>
      <c r="D44" s="57">
        <v>0</v>
      </c>
      <c r="E44" s="57">
        <f>E42-D42</f>
        <v>0</v>
      </c>
      <c r="F44" s="57">
        <f t="shared" ref="F44:BQ44" si="112">F42-E42</f>
        <v>0</v>
      </c>
      <c r="G44" s="57">
        <f t="shared" si="112"/>
        <v>0</v>
      </c>
      <c r="H44" s="57">
        <f t="shared" si="112"/>
        <v>0</v>
      </c>
      <c r="I44" s="57">
        <f t="shared" si="112"/>
        <v>0</v>
      </c>
      <c r="J44" s="57">
        <f t="shared" si="112"/>
        <v>0</v>
      </c>
      <c r="K44" s="57">
        <f t="shared" si="112"/>
        <v>0</v>
      </c>
      <c r="L44" s="57">
        <f t="shared" si="112"/>
        <v>0</v>
      </c>
      <c r="M44" s="57">
        <f t="shared" si="112"/>
        <v>0</v>
      </c>
      <c r="N44" s="57">
        <f t="shared" si="112"/>
        <v>0</v>
      </c>
      <c r="O44" s="57">
        <f t="shared" si="112"/>
        <v>0</v>
      </c>
      <c r="P44" s="57">
        <f t="shared" si="112"/>
        <v>0</v>
      </c>
      <c r="Q44" s="57">
        <f t="shared" si="112"/>
        <v>0</v>
      </c>
      <c r="R44" s="57">
        <f t="shared" si="112"/>
        <v>0</v>
      </c>
      <c r="S44" s="57">
        <f t="shared" si="112"/>
        <v>0</v>
      </c>
      <c r="T44" s="57">
        <f t="shared" si="112"/>
        <v>0</v>
      </c>
      <c r="U44" s="57">
        <f t="shared" si="112"/>
        <v>0</v>
      </c>
      <c r="V44" s="57">
        <f t="shared" si="112"/>
        <v>0</v>
      </c>
      <c r="W44" s="57">
        <f t="shared" si="112"/>
        <v>0</v>
      </c>
      <c r="X44" s="57">
        <f t="shared" si="112"/>
        <v>0</v>
      </c>
      <c r="Y44" s="57">
        <f t="shared" si="112"/>
        <v>0</v>
      </c>
      <c r="Z44" s="57">
        <f t="shared" si="112"/>
        <v>0</v>
      </c>
      <c r="AA44" s="57">
        <f t="shared" si="112"/>
        <v>0</v>
      </c>
      <c r="AB44" s="57">
        <f t="shared" si="112"/>
        <v>0</v>
      </c>
      <c r="AC44" s="57">
        <f t="shared" si="112"/>
        <v>0</v>
      </c>
      <c r="AD44" s="57">
        <f t="shared" si="112"/>
        <v>0</v>
      </c>
      <c r="AE44" s="57">
        <f t="shared" si="112"/>
        <v>0</v>
      </c>
      <c r="AF44" s="57">
        <f t="shared" si="112"/>
        <v>0</v>
      </c>
      <c r="AG44" s="57">
        <f t="shared" si="112"/>
        <v>0</v>
      </c>
      <c r="AH44" s="57">
        <f t="shared" si="112"/>
        <v>0</v>
      </c>
      <c r="AI44" s="57">
        <f t="shared" si="112"/>
        <v>0</v>
      </c>
      <c r="AJ44" s="57">
        <f t="shared" si="112"/>
        <v>0</v>
      </c>
      <c r="AK44" s="57">
        <f t="shared" si="112"/>
        <v>0</v>
      </c>
      <c r="AL44" s="57">
        <f t="shared" si="112"/>
        <v>0</v>
      </c>
      <c r="AM44" s="57">
        <f t="shared" si="112"/>
        <v>0</v>
      </c>
      <c r="AN44" s="57">
        <f t="shared" si="112"/>
        <v>0</v>
      </c>
      <c r="AO44" s="57">
        <f t="shared" si="112"/>
        <v>0</v>
      </c>
      <c r="AP44" s="57">
        <f t="shared" si="112"/>
        <v>0</v>
      </c>
      <c r="AQ44" s="57">
        <f t="shared" si="112"/>
        <v>0</v>
      </c>
      <c r="AR44" s="57">
        <f t="shared" si="112"/>
        <v>0</v>
      </c>
      <c r="AS44" s="57">
        <f t="shared" si="112"/>
        <v>0</v>
      </c>
      <c r="AT44" s="57">
        <f t="shared" si="112"/>
        <v>0</v>
      </c>
      <c r="AU44" s="57">
        <f t="shared" si="112"/>
        <v>0</v>
      </c>
      <c r="AV44" s="57">
        <f t="shared" si="112"/>
        <v>0</v>
      </c>
      <c r="AW44" s="57">
        <f t="shared" si="112"/>
        <v>0</v>
      </c>
      <c r="AX44" s="57">
        <f t="shared" si="112"/>
        <v>0</v>
      </c>
      <c r="AY44" s="57">
        <f t="shared" si="112"/>
        <v>0</v>
      </c>
      <c r="AZ44" s="57">
        <f t="shared" si="112"/>
        <v>0</v>
      </c>
      <c r="BA44" s="57">
        <f t="shared" si="112"/>
        <v>0</v>
      </c>
      <c r="BB44" s="57">
        <f t="shared" si="112"/>
        <v>0</v>
      </c>
      <c r="BC44" s="57">
        <f t="shared" si="112"/>
        <v>0</v>
      </c>
      <c r="BD44" s="57">
        <f t="shared" si="112"/>
        <v>0</v>
      </c>
      <c r="BE44" s="57">
        <f t="shared" si="112"/>
        <v>0</v>
      </c>
      <c r="BF44" s="57">
        <f t="shared" si="112"/>
        <v>0</v>
      </c>
      <c r="BG44" s="57">
        <f t="shared" si="112"/>
        <v>0</v>
      </c>
      <c r="BH44" s="57">
        <f t="shared" si="112"/>
        <v>0</v>
      </c>
      <c r="BI44" s="57">
        <f t="shared" si="112"/>
        <v>0</v>
      </c>
      <c r="BJ44" s="57">
        <f t="shared" si="112"/>
        <v>0</v>
      </c>
      <c r="BK44" s="57">
        <f t="shared" si="112"/>
        <v>0</v>
      </c>
      <c r="BL44" s="57">
        <f t="shared" si="112"/>
        <v>0</v>
      </c>
      <c r="BM44" s="57">
        <f t="shared" si="112"/>
        <v>0</v>
      </c>
      <c r="BN44" s="57">
        <f t="shared" si="112"/>
        <v>0</v>
      </c>
      <c r="BO44" s="57">
        <f t="shared" si="112"/>
        <v>0</v>
      </c>
      <c r="BP44" s="57">
        <f t="shared" si="112"/>
        <v>0</v>
      </c>
      <c r="BQ44" s="57">
        <f t="shared" si="112"/>
        <v>0</v>
      </c>
      <c r="BR44" s="57">
        <f t="shared" ref="BR44:CM44" si="113">BR42-BQ42</f>
        <v>0</v>
      </c>
      <c r="BS44" s="57">
        <f t="shared" si="113"/>
        <v>0</v>
      </c>
      <c r="BT44" s="57">
        <f t="shared" si="113"/>
        <v>0</v>
      </c>
      <c r="BU44" s="57">
        <f t="shared" si="113"/>
        <v>0</v>
      </c>
      <c r="BV44" s="57">
        <f t="shared" si="113"/>
        <v>0</v>
      </c>
      <c r="BW44" s="57">
        <f t="shared" si="113"/>
        <v>0</v>
      </c>
      <c r="BX44" s="57">
        <f t="shared" si="113"/>
        <v>0</v>
      </c>
      <c r="BY44" s="57">
        <f t="shared" si="113"/>
        <v>0</v>
      </c>
      <c r="BZ44" s="57">
        <f t="shared" si="113"/>
        <v>0</v>
      </c>
      <c r="CA44" s="57">
        <f t="shared" si="113"/>
        <v>0</v>
      </c>
      <c r="CB44" s="57">
        <f t="shared" si="113"/>
        <v>0</v>
      </c>
      <c r="CC44" s="57">
        <f t="shared" si="113"/>
        <v>0</v>
      </c>
      <c r="CD44" s="57">
        <f t="shared" si="113"/>
        <v>0</v>
      </c>
      <c r="CE44" s="57">
        <f t="shared" si="113"/>
        <v>0</v>
      </c>
      <c r="CF44" s="57">
        <f t="shared" si="113"/>
        <v>0</v>
      </c>
      <c r="CG44" s="57">
        <f t="shared" si="113"/>
        <v>0</v>
      </c>
      <c r="CH44" s="57">
        <f t="shared" si="113"/>
        <v>0</v>
      </c>
      <c r="CI44" s="57">
        <f t="shared" si="113"/>
        <v>0</v>
      </c>
      <c r="CJ44" s="57">
        <f t="shared" si="113"/>
        <v>0</v>
      </c>
      <c r="CK44" s="57">
        <f t="shared" si="113"/>
        <v>0</v>
      </c>
      <c r="CL44" s="57">
        <f t="shared" si="113"/>
        <v>0</v>
      </c>
      <c r="CM44" s="57">
        <f t="shared" si="113"/>
        <v>0</v>
      </c>
      <c r="CN44" s="57">
        <f t="shared" ref="CN44:EI44" si="114">CN42-CM42</f>
        <v>0</v>
      </c>
      <c r="CO44" s="57">
        <f t="shared" si="114"/>
        <v>0</v>
      </c>
      <c r="CP44" s="57">
        <f t="shared" si="114"/>
        <v>0</v>
      </c>
      <c r="CQ44" s="57">
        <f t="shared" si="114"/>
        <v>0</v>
      </c>
      <c r="CR44" s="57">
        <f t="shared" si="114"/>
        <v>0</v>
      </c>
      <c r="CS44" s="57">
        <f t="shared" si="114"/>
        <v>0</v>
      </c>
      <c r="CT44" s="57">
        <f t="shared" si="114"/>
        <v>0</v>
      </c>
      <c r="CU44" s="57">
        <f t="shared" si="114"/>
        <v>0</v>
      </c>
      <c r="CV44" s="57">
        <f t="shared" si="114"/>
        <v>0</v>
      </c>
      <c r="CW44" s="57">
        <f t="shared" si="114"/>
        <v>0</v>
      </c>
      <c r="CX44" s="57">
        <f t="shared" si="114"/>
        <v>0</v>
      </c>
      <c r="CY44" s="57">
        <f t="shared" si="114"/>
        <v>0</v>
      </c>
      <c r="CZ44" s="57">
        <f t="shared" si="114"/>
        <v>0</v>
      </c>
      <c r="DA44" s="57">
        <f t="shared" si="114"/>
        <v>0</v>
      </c>
      <c r="DB44" s="57">
        <f t="shared" si="114"/>
        <v>0</v>
      </c>
      <c r="DC44" s="57">
        <f t="shared" si="114"/>
        <v>0</v>
      </c>
      <c r="DD44" s="57">
        <f t="shared" si="114"/>
        <v>0</v>
      </c>
      <c r="DE44" s="57">
        <f t="shared" si="114"/>
        <v>0</v>
      </c>
      <c r="DF44" s="57">
        <f t="shared" si="114"/>
        <v>0</v>
      </c>
      <c r="DG44" s="57">
        <f t="shared" si="114"/>
        <v>0</v>
      </c>
      <c r="DH44" s="57">
        <f t="shared" si="114"/>
        <v>0</v>
      </c>
      <c r="DI44" s="57">
        <f t="shared" si="114"/>
        <v>0</v>
      </c>
      <c r="DJ44" s="57">
        <f t="shared" si="114"/>
        <v>0</v>
      </c>
      <c r="DK44" s="57">
        <f t="shared" si="114"/>
        <v>0</v>
      </c>
      <c r="DL44" s="57">
        <f t="shared" si="114"/>
        <v>0</v>
      </c>
      <c r="DM44" s="57">
        <f t="shared" si="114"/>
        <v>0</v>
      </c>
      <c r="DN44" s="57">
        <f t="shared" si="114"/>
        <v>0</v>
      </c>
      <c r="DO44" s="57">
        <f t="shared" si="114"/>
        <v>0</v>
      </c>
      <c r="DP44" s="57">
        <f t="shared" si="114"/>
        <v>0</v>
      </c>
      <c r="DQ44" s="57">
        <f t="shared" si="114"/>
        <v>0</v>
      </c>
      <c r="DR44" s="57">
        <f t="shared" si="114"/>
        <v>0</v>
      </c>
      <c r="DS44" s="57">
        <f t="shared" si="114"/>
        <v>0</v>
      </c>
      <c r="DT44" s="57">
        <f t="shared" si="114"/>
        <v>0</v>
      </c>
      <c r="DU44" s="57">
        <f t="shared" si="114"/>
        <v>0</v>
      </c>
      <c r="DV44" s="57">
        <f t="shared" si="114"/>
        <v>0</v>
      </c>
      <c r="DW44" s="57">
        <f t="shared" si="114"/>
        <v>0</v>
      </c>
      <c r="DX44" s="57">
        <f t="shared" si="114"/>
        <v>0</v>
      </c>
      <c r="DY44" s="57">
        <f t="shared" si="114"/>
        <v>0</v>
      </c>
      <c r="DZ44" s="57">
        <f t="shared" si="114"/>
        <v>0</v>
      </c>
      <c r="EA44" s="57">
        <f t="shared" si="114"/>
        <v>0</v>
      </c>
      <c r="EB44" s="57">
        <f t="shared" si="114"/>
        <v>0</v>
      </c>
      <c r="EC44" s="57">
        <f t="shared" si="114"/>
        <v>0</v>
      </c>
      <c r="ED44" s="57">
        <f t="shared" si="114"/>
        <v>0</v>
      </c>
      <c r="EE44" s="57">
        <f t="shared" si="114"/>
        <v>0</v>
      </c>
      <c r="EF44" s="57">
        <f t="shared" si="114"/>
        <v>0</v>
      </c>
      <c r="EG44" s="57">
        <f t="shared" si="114"/>
        <v>0</v>
      </c>
      <c r="EH44" s="57">
        <f t="shared" si="114"/>
        <v>0</v>
      </c>
      <c r="EI44" s="57">
        <f t="shared" si="114"/>
        <v>0</v>
      </c>
      <c r="EJ44" s="57">
        <f t="shared" ref="EJ44:GG44" si="115">EJ42-EI42</f>
        <v>0</v>
      </c>
      <c r="EK44" s="57">
        <f t="shared" si="115"/>
        <v>0</v>
      </c>
      <c r="EL44" s="57">
        <f t="shared" si="115"/>
        <v>0</v>
      </c>
      <c r="EM44" s="57">
        <f t="shared" si="115"/>
        <v>0</v>
      </c>
      <c r="EN44" s="57">
        <f t="shared" si="115"/>
        <v>0</v>
      </c>
      <c r="EO44" s="57">
        <f t="shared" si="115"/>
        <v>0</v>
      </c>
      <c r="EP44" s="57">
        <f t="shared" si="115"/>
        <v>0</v>
      </c>
      <c r="EQ44" s="57">
        <f t="shared" si="115"/>
        <v>0</v>
      </c>
      <c r="ER44" s="57">
        <f t="shared" si="115"/>
        <v>0</v>
      </c>
      <c r="ES44" s="57">
        <f t="shared" si="115"/>
        <v>0</v>
      </c>
      <c r="ET44" s="57">
        <f t="shared" si="115"/>
        <v>0</v>
      </c>
      <c r="EU44" s="57">
        <f t="shared" si="115"/>
        <v>0</v>
      </c>
      <c r="EV44" s="57">
        <f t="shared" si="115"/>
        <v>0</v>
      </c>
      <c r="EW44" s="57">
        <f t="shared" si="115"/>
        <v>0</v>
      </c>
      <c r="EX44" s="57">
        <f t="shared" si="115"/>
        <v>0</v>
      </c>
      <c r="EY44" s="57">
        <f t="shared" si="115"/>
        <v>0</v>
      </c>
      <c r="EZ44" s="57">
        <f t="shared" si="115"/>
        <v>0</v>
      </c>
      <c r="FA44" s="57">
        <f t="shared" si="115"/>
        <v>0</v>
      </c>
      <c r="FB44" s="57">
        <f t="shared" si="115"/>
        <v>0</v>
      </c>
      <c r="FC44" s="57">
        <f t="shared" si="115"/>
        <v>0</v>
      </c>
      <c r="FD44" s="57">
        <f t="shared" si="115"/>
        <v>0</v>
      </c>
      <c r="FE44" s="57">
        <f t="shared" si="115"/>
        <v>0</v>
      </c>
      <c r="FF44" s="57">
        <f t="shared" si="115"/>
        <v>0</v>
      </c>
      <c r="FG44" s="57">
        <f t="shared" si="115"/>
        <v>0</v>
      </c>
      <c r="FH44" s="57">
        <f t="shared" si="115"/>
        <v>0</v>
      </c>
      <c r="FI44" s="57">
        <f t="shared" si="115"/>
        <v>0</v>
      </c>
      <c r="FJ44" s="57">
        <f t="shared" si="115"/>
        <v>0</v>
      </c>
      <c r="FK44" s="57">
        <f t="shared" si="115"/>
        <v>0</v>
      </c>
      <c r="FL44" s="57">
        <f t="shared" si="115"/>
        <v>0</v>
      </c>
      <c r="FM44" s="57">
        <f t="shared" si="115"/>
        <v>0</v>
      </c>
      <c r="FN44" s="57">
        <f t="shared" si="115"/>
        <v>0</v>
      </c>
      <c r="FO44" s="57">
        <f t="shared" si="115"/>
        <v>0</v>
      </c>
      <c r="FP44" s="57">
        <f t="shared" si="115"/>
        <v>0</v>
      </c>
      <c r="FQ44" s="57">
        <f t="shared" si="115"/>
        <v>0</v>
      </c>
      <c r="FR44" s="57">
        <f t="shared" si="115"/>
        <v>0</v>
      </c>
      <c r="FS44" s="57">
        <f t="shared" si="115"/>
        <v>0</v>
      </c>
      <c r="FT44" s="57">
        <f t="shared" si="115"/>
        <v>0</v>
      </c>
      <c r="FU44" s="57">
        <f t="shared" si="115"/>
        <v>0</v>
      </c>
      <c r="FV44" s="57">
        <f t="shared" si="115"/>
        <v>0</v>
      </c>
      <c r="FW44" s="57">
        <f t="shared" si="115"/>
        <v>0</v>
      </c>
      <c r="FX44" s="57">
        <f t="shared" si="115"/>
        <v>0</v>
      </c>
      <c r="FY44" s="57">
        <f t="shared" si="115"/>
        <v>0</v>
      </c>
      <c r="FZ44" s="57">
        <f t="shared" si="115"/>
        <v>0</v>
      </c>
      <c r="GA44" s="57">
        <f t="shared" si="115"/>
        <v>0</v>
      </c>
      <c r="GB44" s="57">
        <f t="shared" si="115"/>
        <v>0</v>
      </c>
      <c r="GC44" s="57">
        <f t="shared" si="115"/>
        <v>0</v>
      </c>
      <c r="GD44" s="57">
        <f t="shared" si="115"/>
        <v>0</v>
      </c>
      <c r="GE44" s="57">
        <f t="shared" si="115"/>
        <v>0</v>
      </c>
      <c r="GF44" s="57">
        <f t="shared" si="115"/>
        <v>0</v>
      </c>
      <c r="GG44" s="57">
        <f t="shared" si="115"/>
        <v>0</v>
      </c>
    </row>
    <row r="45" spans="2:189" ht="9" customHeight="1" thickBot="1">
      <c r="B45" s="54"/>
      <c r="C45" s="54"/>
      <c r="D45" s="54"/>
      <c r="E45" s="54"/>
    </row>
    <row r="46" spans="2:189">
      <c r="B46" s="80" t="s">
        <v>6</v>
      </c>
      <c r="C46" s="62" t="s">
        <v>75</v>
      </c>
      <c r="D46" s="62">
        <v>0</v>
      </c>
      <c r="E46" s="62">
        <v>0</v>
      </c>
      <c r="F46" s="62">
        <v>0</v>
      </c>
      <c r="G46" s="62">
        <v>0</v>
      </c>
      <c r="H46" s="62">
        <v>0</v>
      </c>
      <c r="I46" s="62">
        <v>0</v>
      </c>
      <c r="J46" s="62">
        <v>0</v>
      </c>
      <c r="K46" s="62">
        <v>0</v>
      </c>
      <c r="L46" s="62">
        <v>0</v>
      </c>
      <c r="M46" s="62">
        <v>0</v>
      </c>
      <c r="N46" s="62">
        <v>0</v>
      </c>
      <c r="O46" s="62">
        <v>0</v>
      </c>
      <c r="P46" s="62">
        <v>0</v>
      </c>
      <c r="Q46" s="62">
        <v>0</v>
      </c>
      <c r="R46" s="62">
        <v>0</v>
      </c>
      <c r="S46" s="62">
        <v>0</v>
      </c>
      <c r="T46" s="62">
        <v>0</v>
      </c>
      <c r="U46" s="62">
        <v>0</v>
      </c>
      <c r="V46" s="62">
        <v>1</v>
      </c>
      <c r="W46" s="62">
        <v>1</v>
      </c>
      <c r="X46" s="62">
        <v>1</v>
      </c>
      <c r="Y46" s="62">
        <v>3</v>
      </c>
      <c r="Z46" s="62">
        <v>3</v>
      </c>
      <c r="AA46" s="62">
        <v>3</v>
      </c>
      <c r="AB46" s="62">
        <v>3</v>
      </c>
      <c r="AC46" s="62">
        <v>4</v>
      </c>
      <c r="AD46" s="62">
        <v>11</v>
      </c>
      <c r="AE46" s="62">
        <v>12</v>
      </c>
      <c r="AF46" s="62">
        <v>17</v>
      </c>
      <c r="AG46" s="62">
        <v>24</v>
      </c>
      <c r="AH46" s="62">
        <v>24</v>
      </c>
      <c r="AI46" s="62">
        <v>30</v>
      </c>
      <c r="AJ46" s="62">
        <v>33</v>
      </c>
      <c r="AK46" s="62">
        <v>41</v>
      </c>
      <c r="AL46" s="62">
        <v>48</v>
      </c>
      <c r="AM46" s="62">
        <v>52</v>
      </c>
      <c r="AN46" s="62">
        <v>57</v>
      </c>
      <c r="AO46" s="62">
        <v>63</v>
      </c>
      <c r="AP46" s="62">
        <v>63</v>
      </c>
      <c r="AQ46" s="62">
        <v>67</v>
      </c>
      <c r="AR46" s="62">
        <v>68</v>
      </c>
      <c r="AS46" s="62">
        <v>68</v>
      </c>
      <c r="AT46" s="62">
        <v>70</v>
      </c>
      <c r="AU46" s="62">
        <v>91</v>
      </c>
      <c r="AV46" s="62">
        <v>94</v>
      </c>
      <c r="AW46" s="62">
        <v>94</v>
      </c>
      <c r="AX46" s="62">
        <v>94</v>
      </c>
      <c r="AY46" s="62">
        <v>94</v>
      </c>
      <c r="AZ46" s="62">
        <v>100</v>
      </c>
      <c r="BA46" s="62">
        <v>100</v>
      </c>
      <c r="BB46" s="62">
        <v>102</v>
      </c>
      <c r="BC46" s="62">
        <v>102</v>
      </c>
      <c r="BD46" s="62">
        <v>104</v>
      </c>
      <c r="BE46" s="62">
        <v>106</v>
      </c>
      <c r="BF46" s="62">
        <v>107</v>
      </c>
      <c r="BG46" s="62">
        <v>107</v>
      </c>
      <c r="BH46" s="62">
        <v>109</v>
      </c>
      <c r="BI46" s="62">
        <v>109</v>
      </c>
      <c r="BJ46" s="62">
        <v>109</v>
      </c>
      <c r="BK46" s="62">
        <v>111</v>
      </c>
      <c r="BL46" s="62">
        <v>120</v>
      </c>
      <c r="BM46" s="62">
        <v>120</v>
      </c>
      <c r="BN46" s="62">
        <v>121</v>
      </c>
      <c r="BO46" s="62">
        <v>125</v>
      </c>
      <c r="BP46" s="62">
        <v>127</v>
      </c>
      <c r="BQ46" s="62">
        <v>127</v>
      </c>
      <c r="BR46" s="62">
        <v>131</v>
      </c>
      <c r="BS46" s="62">
        <v>132</v>
      </c>
      <c r="BT46" s="62">
        <v>132</v>
      </c>
      <c r="BU46" s="62">
        <v>132</v>
      </c>
      <c r="BV46" s="62">
        <v>132</v>
      </c>
      <c r="BW46" s="62">
        <v>132</v>
      </c>
      <c r="BX46" s="62">
        <v>135</v>
      </c>
      <c r="BY46" s="62">
        <v>135</v>
      </c>
      <c r="BZ46" s="62">
        <v>135</v>
      </c>
      <c r="CA46" s="62">
        <v>135</v>
      </c>
      <c r="CB46" s="62">
        <v>135</v>
      </c>
      <c r="CC46" s="62">
        <v>135</v>
      </c>
      <c r="CD46" s="62">
        <v>135</v>
      </c>
      <c r="CE46" s="62">
        <v>135</v>
      </c>
      <c r="CF46" s="62">
        <v>135</v>
      </c>
      <c r="CG46" s="62">
        <v>135</v>
      </c>
      <c r="CH46" s="62">
        <v>135</v>
      </c>
      <c r="CI46" s="62">
        <v>135</v>
      </c>
      <c r="CJ46" s="62">
        <v>135</v>
      </c>
      <c r="CK46" s="62">
        <v>135</v>
      </c>
      <c r="CL46" s="62">
        <v>135</v>
      </c>
      <c r="CM46" s="62">
        <v>135</v>
      </c>
      <c r="CN46" s="62">
        <v>135</v>
      </c>
      <c r="CO46" s="62">
        <v>135</v>
      </c>
      <c r="CP46" s="62">
        <v>135</v>
      </c>
      <c r="CQ46" s="62">
        <v>135</v>
      </c>
      <c r="CR46" s="62">
        <v>135</v>
      </c>
      <c r="CS46" s="62">
        <v>135</v>
      </c>
      <c r="CT46" s="62">
        <v>135</v>
      </c>
      <c r="CU46" s="62">
        <v>135</v>
      </c>
      <c r="CV46" s="62">
        <v>137</v>
      </c>
      <c r="CW46" s="62">
        <v>137</v>
      </c>
      <c r="CX46" s="62">
        <v>138</v>
      </c>
      <c r="CY46" s="62">
        <v>138</v>
      </c>
      <c r="CZ46" s="62">
        <v>140</v>
      </c>
      <c r="DA46" s="62">
        <v>141</v>
      </c>
      <c r="DB46" s="62">
        <v>141</v>
      </c>
      <c r="DC46" s="62">
        <v>142</v>
      </c>
      <c r="DD46" s="62">
        <v>142</v>
      </c>
      <c r="DE46" s="62">
        <v>142</v>
      </c>
      <c r="DF46" s="62">
        <v>143</v>
      </c>
      <c r="DG46" s="62">
        <v>143</v>
      </c>
      <c r="DH46" s="62">
        <v>143</v>
      </c>
      <c r="DI46" s="62">
        <v>143</v>
      </c>
      <c r="DJ46" s="62">
        <v>143</v>
      </c>
      <c r="DK46" s="62">
        <v>143</v>
      </c>
      <c r="DL46" s="62">
        <v>143</v>
      </c>
      <c r="DM46" s="62">
        <v>143</v>
      </c>
      <c r="DN46" s="62">
        <v>143</v>
      </c>
      <c r="DO46" s="62">
        <v>143</v>
      </c>
      <c r="DP46" s="62">
        <v>144</v>
      </c>
      <c r="DQ46" s="62">
        <v>144</v>
      </c>
      <c r="DR46" s="62">
        <v>144</v>
      </c>
      <c r="DS46" s="62">
        <v>146</v>
      </c>
      <c r="DT46" s="62">
        <v>146</v>
      </c>
      <c r="DU46" s="62">
        <v>148</v>
      </c>
      <c r="DV46" s="62">
        <v>149</v>
      </c>
      <c r="DW46" s="62">
        <v>149</v>
      </c>
      <c r="DX46" s="62">
        <v>150</v>
      </c>
      <c r="DY46" s="62">
        <v>150</v>
      </c>
      <c r="DZ46" s="62">
        <v>150</v>
      </c>
      <c r="EA46" s="62">
        <v>151</v>
      </c>
      <c r="EB46" s="62">
        <v>151</v>
      </c>
      <c r="EC46" s="62">
        <v>151</v>
      </c>
      <c r="ED46" s="62">
        <v>151</v>
      </c>
      <c r="EE46" s="62">
        <v>151</v>
      </c>
      <c r="EF46" s="62">
        <v>151</v>
      </c>
      <c r="EG46" s="62">
        <v>149</v>
      </c>
      <c r="EH46" s="62">
        <v>151</v>
      </c>
      <c r="EI46" s="62">
        <v>153</v>
      </c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62"/>
      <c r="GB46" s="62"/>
      <c r="GC46" s="62"/>
      <c r="GD46" s="62"/>
      <c r="GE46" s="62"/>
      <c r="GF46" s="62"/>
      <c r="GG46" s="62"/>
    </row>
    <row r="47" spans="2:189">
      <c r="B47" s="81"/>
      <c r="C47" s="33" t="s">
        <v>69</v>
      </c>
      <c r="D47" s="33">
        <v>0</v>
      </c>
      <c r="E47" s="33" t="e">
        <f>(E46-D46)/E46</f>
        <v>#DIV/0!</v>
      </c>
      <c r="F47" s="33" t="e">
        <f t="shared" ref="F47:BQ47" si="116">(F46-E46)/F46</f>
        <v>#DIV/0!</v>
      </c>
      <c r="G47" s="33" t="e">
        <f t="shared" si="116"/>
        <v>#DIV/0!</v>
      </c>
      <c r="H47" s="33" t="e">
        <f t="shared" si="116"/>
        <v>#DIV/0!</v>
      </c>
      <c r="I47" s="33" t="e">
        <f t="shared" si="116"/>
        <v>#DIV/0!</v>
      </c>
      <c r="J47" s="33" t="e">
        <f t="shared" si="116"/>
        <v>#DIV/0!</v>
      </c>
      <c r="K47" s="33" t="e">
        <f t="shared" si="116"/>
        <v>#DIV/0!</v>
      </c>
      <c r="L47" s="33" t="e">
        <f t="shared" si="116"/>
        <v>#DIV/0!</v>
      </c>
      <c r="M47" s="33" t="e">
        <f t="shared" si="116"/>
        <v>#DIV/0!</v>
      </c>
      <c r="N47" s="33" t="e">
        <f t="shared" si="116"/>
        <v>#DIV/0!</v>
      </c>
      <c r="O47" s="33" t="e">
        <f t="shared" si="116"/>
        <v>#DIV/0!</v>
      </c>
      <c r="P47" s="33" t="e">
        <f t="shared" si="116"/>
        <v>#DIV/0!</v>
      </c>
      <c r="Q47" s="33" t="e">
        <f t="shared" si="116"/>
        <v>#DIV/0!</v>
      </c>
      <c r="R47" s="33" t="e">
        <f t="shared" si="116"/>
        <v>#DIV/0!</v>
      </c>
      <c r="S47" s="33" t="e">
        <f t="shared" si="116"/>
        <v>#DIV/0!</v>
      </c>
      <c r="T47" s="33" t="e">
        <f t="shared" si="116"/>
        <v>#DIV/0!</v>
      </c>
      <c r="U47" s="33" t="e">
        <f t="shared" si="116"/>
        <v>#DIV/0!</v>
      </c>
      <c r="V47" s="33">
        <f t="shared" si="116"/>
        <v>1</v>
      </c>
      <c r="W47" s="33">
        <f t="shared" si="116"/>
        <v>0</v>
      </c>
      <c r="X47" s="33">
        <f t="shared" si="116"/>
        <v>0</v>
      </c>
      <c r="Y47" s="33">
        <f t="shared" si="116"/>
        <v>0.66666666666666663</v>
      </c>
      <c r="Z47" s="33">
        <f t="shared" si="116"/>
        <v>0</v>
      </c>
      <c r="AA47" s="33">
        <f t="shared" si="116"/>
        <v>0</v>
      </c>
      <c r="AB47" s="33">
        <f t="shared" si="116"/>
        <v>0</v>
      </c>
      <c r="AC47" s="33">
        <f t="shared" si="116"/>
        <v>0.25</v>
      </c>
      <c r="AD47" s="33">
        <f t="shared" si="116"/>
        <v>0.63636363636363635</v>
      </c>
      <c r="AE47" s="33">
        <f t="shared" si="116"/>
        <v>8.3333333333333329E-2</v>
      </c>
      <c r="AF47" s="33">
        <f t="shared" si="116"/>
        <v>0.29411764705882354</v>
      </c>
      <c r="AG47" s="33">
        <f t="shared" si="116"/>
        <v>0.29166666666666669</v>
      </c>
      <c r="AH47" s="33">
        <f t="shared" si="116"/>
        <v>0</v>
      </c>
      <c r="AI47" s="33">
        <f t="shared" si="116"/>
        <v>0.2</v>
      </c>
      <c r="AJ47" s="33">
        <f t="shared" si="116"/>
        <v>9.0909090909090912E-2</v>
      </c>
      <c r="AK47" s="33">
        <f t="shared" si="116"/>
        <v>0.1951219512195122</v>
      </c>
      <c r="AL47" s="33">
        <f t="shared" si="116"/>
        <v>0.14583333333333334</v>
      </c>
      <c r="AM47" s="33">
        <f t="shared" si="116"/>
        <v>7.6923076923076927E-2</v>
      </c>
      <c r="AN47" s="33">
        <f t="shared" si="116"/>
        <v>8.771929824561403E-2</v>
      </c>
      <c r="AO47" s="33">
        <f t="shared" si="116"/>
        <v>9.5238095238095233E-2</v>
      </c>
      <c r="AP47" s="33">
        <f t="shared" si="116"/>
        <v>0</v>
      </c>
      <c r="AQ47" s="33">
        <f t="shared" si="116"/>
        <v>5.9701492537313432E-2</v>
      </c>
      <c r="AR47" s="33">
        <f t="shared" si="116"/>
        <v>1.4705882352941176E-2</v>
      </c>
      <c r="AS47" s="33">
        <f t="shared" si="116"/>
        <v>0</v>
      </c>
      <c r="AT47" s="33">
        <f t="shared" si="116"/>
        <v>2.8571428571428571E-2</v>
      </c>
      <c r="AU47" s="33">
        <f t="shared" si="116"/>
        <v>0.23076923076923078</v>
      </c>
      <c r="AV47" s="33">
        <f t="shared" si="116"/>
        <v>3.1914893617021274E-2</v>
      </c>
      <c r="AW47" s="33">
        <f t="shared" si="116"/>
        <v>0</v>
      </c>
      <c r="AX47" s="33">
        <f t="shared" si="116"/>
        <v>0</v>
      </c>
      <c r="AY47" s="33">
        <f t="shared" si="116"/>
        <v>0</v>
      </c>
      <c r="AZ47" s="33">
        <f t="shared" si="116"/>
        <v>0.06</v>
      </c>
      <c r="BA47" s="33">
        <f t="shared" si="116"/>
        <v>0</v>
      </c>
      <c r="BB47" s="33">
        <f t="shared" si="116"/>
        <v>1.9607843137254902E-2</v>
      </c>
      <c r="BC47" s="33">
        <f t="shared" si="116"/>
        <v>0</v>
      </c>
      <c r="BD47" s="33">
        <f t="shared" si="116"/>
        <v>1.9230769230769232E-2</v>
      </c>
      <c r="BE47" s="33">
        <f t="shared" si="116"/>
        <v>1.8867924528301886E-2</v>
      </c>
      <c r="BF47" s="33">
        <f t="shared" si="116"/>
        <v>9.3457943925233638E-3</v>
      </c>
      <c r="BG47" s="33">
        <f t="shared" si="116"/>
        <v>0</v>
      </c>
      <c r="BH47" s="33">
        <f t="shared" si="116"/>
        <v>1.834862385321101E-2</v>
      </c>
      <c r="BI47" s="33">
        <f t="shared" si="116"/>
        <v>0</v>
      </c>
      <c r="BJ47" s="33">
        <f t="shared" si="116"/>
        <v>0</v>
      </c>
      <c r="BK47" s="33">
        <f t="shared" si="116"/>
        <v>1.8018018018018018E-2</v>
      </c>
      <c r="BL47" s="33">
        <f t="shared" si="116"/>
        <v>7.4999999999999997E-2</v>
      </c>
      <c r="BM47" s="33">
        <f t="shared" si="116"/>
        <v>0</v>
      </c>
      <c r="BN47" s="33">
        <f t="shared" si="116"/>
        <v>8.2644628099173556E-3</v>
      </c>
      <c r="BO47" s="33">
        <f t="shared" si="116"/>
        <v>3.2000000000000001E-2</v>
      </c>
      <c r="BP47" s="33">
        <f t="shared" si="116"/>
        <v>1.5748031496062992E-2</v>
      </c>
      <c r="BQ47" s="33">
        <f t="shared" si="116"/>
        <v>0</v>
      </c>
      <c r="BR47" s="33">
        <f t="shared" ref="BR47:CN47" si="117">(BR46-BQ46)/BR46</f>
        <v>3.0534351145038167E-2</v>
      </c>
      <c r="BS47" s="33">
        <f t="shared" si="117"/>
        <v>7.575757575757576E-3</v>
      </c>
      <c r="BT47" s="33">
        <f t="shared" si="117"/>
        <v>0</v>
      </c>
      <c r="BU47" s="33">
        <f t="shared" si="117"/>
        <v>0</v>
      </c>
      <c r="BV47" s="33">
        <f t="shared" si="117"/>
        <v>0</v>
      </c>
      <c r="BW47" s="33">
        <f t="shared" si="117"/>
        <v>0</v>
      </c>
      <c r="BX47" s="33">
        <f t="shared" si="117"/>
        <v>2.2222222222222223E-2</v>
      </c>
      <c r="BY47" s="33">
        <f t="shared" si="117"/>
        <v>0</v>
      </c>
      <c r="BZ47" s="33">
        <f t="shared" si="117"/>
        <v>0</v>
      </c>
      <c r="CA47" s="33">
        <f t="shared" si="117"/>
        <v>0</v>
      </c>
      <c r="CB47" s="33">
        <f t="shared" si="117"/>
        <v>0</v>
      </c>
      <c r="CC47" s="33">
        <f t="shared" si="117"/>
        <v>0</v>
      </c>
      <c r="CD47" s="33">
        <f t="shared" si="117"/>
        <v>0</v>
      </c>
      <c r="CE47" s="33">
        <f t="shared" si="117"/>
        <v>0</v>
      </c>
      <c r="CF47" s="33">
        <f t="shared" si="117"/>
        <v>0</v>
      </c>
      <c r="CG47" s="33">
        <f t="shared" si="117"/>
        <v>0</v>
      </c>
      <c r="CH47" s="33">
        <f t="shared" si="117"/>
        <v>0</v>
      </c>
      <c r="CI47" s="33">
        <f t="shared" si="117"/>
        <v>0</v>
      </c>
      <c r="CJ47" s="33">
        <f t="shared" si="117"/>
        <v>0</v>
      </c>
      <c r="CK47" s="33">
        <f t="shared" si="117"/>
        <v>0</v>
      </c>
      <c r="CL47" s="33">
        <f t="shared" si="117"/>
        <v>0</v>
      </c>
      <c r="CM47" s="33">
        <f t="shared" si="117"/>
        <v>0</v>
      </c>
      <c r="CN47" s="33">
        <f t="shared" si="117"/>
        <v>0</v>
      </c>
      <c r="CO47" s="33">
        <f t="shared" ref="CO47:DT47" si="118">(CO46-CN46)/CO46</f>
        <v>0</v>
      </c>
      <c r="CP47" s="33">
        <f t="shared" si="118"/>
        <v>0</v>
      </c>
      <c r="CQ47" s="33">
        <f t="shared" si="118"/>
        <v>0</v>
      </c>
      <c r="CR47" s="33">
        <f t="shared" si="118"/>
        <v>0</v>
      </c>
      <c r="CS47" s="33">
        <f t="shared" si="118"/>
        <v>0</v>
      </c>
      <c r="CT47" s="33">
        <f t="shared" si="118"/>
        <v>0</v>
      </c>
      <c r="CU47" s="33">
        <f t="shared" si="118"/>
        <v>0</v>
      </c>
      <c r="CV47" s="33">
        <f t="shared" si="118"/>
        <v>1.4598540145985401E-2</v>
      </c>
      <c r="CW47" s="33">
        <f t="shared" si="118"/>
        <v>0</v>
      </c>
      <c r="CX47" s="33">
        <f t="shared" si="118"/>
        <v>7.246376811594203E-3</v>
      </c>
      <c r="CY47" s="33">
        <f t="shared" si="118"/>
        <v>0</v>
      </c>
      <c r="CZ47" s="33">
        <f t="shared" si="118"/>
        <v>1.4285714285714285E-2</v>
      </c>
      <c r="DA47" s="33">
        <f t="shared" si="118"/>
        <v>7.0921985815602835E-3</v>
      </c>
      <c r="DB47" s="33">
        <f t="shared" si="118"/>
        <v>0</v>
      </c>
      <c r="DC47" s="33">
        <f t="shared" si="118"/>
        <v>7.0422535211267607E-3</v>
      </c>
      <c r="DD47" s="33">
        <f t="shared" si="118"/>
        <v>0</v>
      </c>
      <c r="DE47" s="33">
        <f t="shared" si="118"/>
        <v>0</v>
      </c>
      <c r="DF47" s="33">
        <f t="shared" si="118"/>
        <v>6.993006993006993E-3</v>
      </c>
      <c r="DG47" s="33">
        <f t="shared" si="118"/>
        <v>0</v>
      </c>
      <c r="DH47" s="33">
        <f t="shared" si="118"/>
        <v>0</v>
      </c>
      <c r="DI47" s="33">
        <f t="shared" si="118"/>
        <v>0</v>
      </c>
      <c r="DJ47" s="33">
        <f t="shared" si="118"/>
        <v>0</v>
      </c>
      <c r="DK47" s="33">
        <f t="shared" si="118"/>
        <v>0</v>
      </c>
      <c r="DL47" s="33">
        <f t="shared" si="118"/>
        <v>0</v>
      </c>
      <c r="DM47" s="33">
        <f t="shared" si="118"/>
        <v>0</v>
      </c>
      <c r="DN47" s="33">
        <f t="shared" si="118"/>
        <v>0</v>
      </c>
      <c r="DO47" s="33">
        <f t="shared" si="118"/>
        <v>0</v>
      </c>
      <c r="DP47" s="33">
        <f t="shared" si="118"/>
        <v>6.9444444444444441E-3</v>
      </c>
      <c r="DQ47" s="33">
        <f t="shared" si="118"/>
        <v>0</v>
      </c>
      <c r="DR47" s="33">
        <f t="shared" si="118"/>
        <v>0</v>
      </c>
      <c r="DS47" s="33">
        <f t="shared" si="118"/>
        <v>1.3698630136986301E-2</v>
      </c>
      <c r="DT47" s="33">
        <f t="shared" si="118"/>
        <v>0</v>
      </c>
      <c r="DU47" s="33">
        <f t="shared" ref="DU47:EZ47" si="119">(DU46-DT46)/DU46</f>
        <v>1.3513513513513514E-2</v>
      </c>
      <c r="DV47" s="33">
        <f t="shared" si="119"/>
        <v>6.7114093959731542E-3</v>
      </c>
      <c r="DW47" s="33">
        <f t="shared" si="119"/>
        <v>0</v>
      </c>
      <c r="DX47" s="33">
        <f t="shared" si="119"/>
        <v>6.6666666666666671E-3</v>
      </c>
      <c r="DY47" s="33">
        <f t="shared" si="119"/>
        <v>0</v>
      </c>
      <c r="DZ47" s="33">
        <f t="shared" si="119"/>
        <v>0</v>
      </c>
      <c r="EA47" s="33">
        <f t="shared" si="119"/>
        <v>6.6225165562913907E-3</v>
      </c>
      <c r="EB47" s="33">
        <f t="shared" si="119"/>
        <v>0</v>
      </c>
      <c r="EC47" s="33">
        <f t="shared" si="119"/>
        <v>0</v>
      </c>
      <c r="ED47" s="33">
        <f t="shared" si="119"/>
        <v>0</v>
      </c>
      <c r="EE47" s="33">
        <f t="shared" si="119"/>
        <v>0</v>
      </c>
      <c r="EF47" s="33">
        <f t="shared" si="119"/>
        <v>0</v>
      </c>
      <c r="EG47" s="33">
        <f t="shared" si="119"/>
        <v>-1.3422818791946308E-2</v>
      </c>
      <c r="EH47" s="33">
        <f t="shared" si="119"/>
        <v>1.3245033112582781E-2</v>
      </c>
      <c r="EI47" s="33">
        <f t="shared" si="119"/>
        <v>1.3071895424836602E-2</v>
      </c>
      <c r="EJ47" s="33" t="e">
        <f t="shared" si="119"/>
        <v>#DIV/0!</v>
      </c>
      <c r="EK47" s="33" t="e">
        <f t="shared" si="119"/>
        <v>#DIV/0!</v>
      </c>
      <c r="EL47" s="33" t="e">
        <f t="shared" si="119"/>
        <v>#DIV/0!</v>
      </c>
      <c r="EM47" s="33" t="e">
        <f t="shared" si="119"/>
        <v>#DIV/0!</v>
      </c>
      <c r="EN47" s="33" t="e">
        <f t="shared" si="119"/>
        <v>#DIV/0!</v>
      </c>
      <c r="EO47" s="33" t="e">
        <f t="shared" si="119"/>
        <v>#DIV/0!</v>
      </c>
      <c r="EP47" s="33" t="e">
        <f t="shared" si="119"/>
        <v>#DIV/0!</v>
      </c>
      <c r="EQ47" s="33" t="e">
        <f t="shared" si="119"/>
        <v>#DIV/0!</v>
      </c>
      <c r="ER47" s="33" t="e">
        <f t="shared" si="119"/>
        <v>#DIV/0!</v>
      </c>
      <c r="ES47" s="33" t="e">
        <f t="shared" si="119"/>
        <v>#DIV/0!</v>
      </c>
      <c r="ET47" s="33" t="e">
        <f t="shared" si="119"/>
        <v>#DIV/0!</v>
      </c>
      <c r="EU47" s="33" t="e">
        <f t="shared" si="119"/>
        <v>#DIV/0!</v>
      </c>
      <c r="EV47" s="33" t="e">
        <f t="shared" si="119"/>
        <v>#DIV/0!</v>
      </c>
      <c r="EW47" s="33" t="e">
        <f t="shared" si="119"/>
        <v>#DIV/0!</v>
      </c>
      <c r="EX47" s="33" t="e">
        <f t="shared" si="119"/>
        <v>#DIV/0!</v>
      </c>
      <c r="EY47" s="33" t="e">
        <f t="shared" si="119"/>
        <v>#DIV/0!</v>
      </c>
      <c r="EZ47" s="33" t="e">
        <f t="shared" si="119"/>
        <v>#DIV/0!</v>
      </c>
      <c r="FA47" s="33" t="e">
        <f t="shared" ref="FA47:GF47" si="120">(FA46-EZ46)/FA46</f>
        <v>#DIV/0!</v>
      </c>
      <c r="FB47" s="33" t="e">
        <f t="shared" si="120"/>
        <v>#DIV/0!</v>
      </c>
      <c r="FC47" s="33" t="e">
        <f t="shared" si="120"/>
        <v>#DIV/0!</v>
      </c>
      <c r="FD47" s="33" t="e">
        <f t="shared" si="120"/>
        <v>#DIV/0!</v>
      </c>
      <c r="FE47" s="33" t="e">
        <f t="shared" si="120"/>
        <v>#DIV/0!</v>
      </c>
      <c r="FF47" s="33" t="e">
        <f t="shared" si="120"/>
        <v>#DIV/0!</v>
      </c>
      <c r="FG47" s="33" t="e">
        <f t="shared" si="120"/>
        <v>#DIV/0!</v>
      </c>
      <c r="FH47" s="33" t="e">
        <f t="shared" si="120"/>
        <v>#DIV/0!</v>
      </c>
      <c r="FI47" s="33" t="e">
        <f t="shared" si="120"/>
        <v>#DIV/0!</v>
      </c>
      <c r="FJ47" s="33" t="e">
        <f t="shared" si="120"/>
        <v>#DIV/0!</v>
      </c>
      <c r="FK47" s="33" t="e">
        <f t="shared" si="120"/>
        <v>#DIV/0!</v>
      </c>
      <c r="FL47" s="33" t="e">
        <f t="shared" si="120"/>
        <v>#DIV/0!</v>
      </c>
      <c r="FM47" s="33" t="e">
        <f t="shared" si="120"/>
        <v>#DIV/0!</v>
      </c>
      <c r="FN47" s="33" t="e">
        <f t="shared" si="120"/>
        <v>#DIV/0!</v>
      </c>
      <c r="FO47" s="33" t="e">
        <f t="shared" si="120"/>
        <v>#DIV/0!</v>
      </c>
      <c r="FP47" s="33" t="e">
        <f t="shared" si="120"/>
        <v>#DIV/0!</v>
      </c>
      <c r="FQ47" s="33" t="e">
        <f t="shared" si="120"/>
        <v>#DIV/0!</v>
      </c>
      <c r="FR47" s="33" t="e">
        <f t="shared" si="120"/>
        <v>#DIV/0!</v>
      </c>
      <c r="FS47" s="33" t="e">
        <f t="shared" si="120"/>
        <v>#DIV/0!</v>
      </c>
      <c r="FT47" s="33" t="e">
        <f t="shared" si="120"/>
        <v>#DIV/0!</v>
      </c>
      <c r="FU47" s="33" t="e">
        <f t="shared" si="120"/>
        <v>#DIV/0!</v>
      </c>
      <c r="FV47" s="33" t="e">
        <f t="shared" si="120"/>
        <v>#DIV/0!</v>
      </c>
      <c r="FW47" s="33" t="e">
        <f t="shared" si="120"/>
        <v>#DIV/0!</v>
      </c>
      <c r="FX47" s="33" t="e">
        <f t="shared" si="120"/>
        <v>#DIV/0!</v>
      </c>
      <c r="FY47" s="33" t="e">
        <f t="shared" si="120"/>
        <v>#DIV/0!</v>
      </c>
      <c r="FZ47" s="33" t="e">
        <f t="shared" si="120"/>
        <v>#DIV/0!</v>
      </c>
      <c r="GA47" s="33" t="e">
        <f t="shared" si="120"/>
        <v>#DIV/0!</v>
      </c>
      <c r="GB47" s="33" t="e">
        <f t="shared" si="120"/>
        <v>#DIV/0!</v>
      </c>
      <c r="GC47" s="33" t="e">
        <f t="shared" si="120"/>
        <v>#DIV/0!</v>
      </c>
      <c r="GD47" s="33" t="e">
        <f t="shared" si="120"/>
        <v>#DIV/0!</v>
      </c>
      <c r="GE47" s="33" t="e">
        <f t="shared" si="120"/>
        <v>#DIV/0!</v>
      </c>
      <c r="GF47" s="33" t="e">
        <f t="shared" si="120"/>
        <v>#DIV/0!</v>
      </c>
      <c r="GG47" s="33" t="e">
        <f t="shared" ref="GG47:HL47" si="121">(GG46-GF46)/GG46</f>
        <v>#DIV/0!</v>
      </c>
    </row>
    <row r="48" spans="2:189" ht="16" thickBot="1">
      <c r="B48" s="81"/>
      <c r="C48" s="34" t="s">
        <v>68</v>
      </c>
      <c r="D48" s="51">
        <v>0</v>
      </c>
      <c r="E48" s="51">
        <f>E46-D46</f>
        <v>0</v>
      </c>
      <c r="F48" s="51">
        <f t="shared" ref="F48:BQ48" si="122">F46-E46</f>
        <v>0</v>
      </c>
      <c r="G48" s="51">
        <f t="shared" si="122"/>
        <v>0</v>
      </c>
      <c r="H48" s="51">
        <f t="shared" si="122"/>
        <v>0</v>
      </c>
      <c r="I48" s="51">
        <f t="shared" si="122"/>
        <v>0</v>
      </c>
      <c r="J48" s="51">
        <f t="shared" si="122"/>
        <v>0</v>
      </c>
      <c r="K48" s="51">
        <f t="shared" si="122"/>
        <v>0</v>
      </c>
      <c r="L48" s="51">
        <f t="shared" si="122"/>
        <v>0</v>
      </c>
      <c r="M48" s="51">
        <f t="shared" si="122"/>
        <v>0</v>
      </c>
      <c r="N48" s="51">
        <f t="shared" si="122"/>
        <v>0</v>
      </c>
      <c r="O48" s="51">
        <f t="shared" si="122"/>
        <v>0</v>
      </c>
      <c r="P48" s="51">
        <f t="shared" si="122"/>
        <v>0</v>
      </c>
      <c r="Q48" s="51">
        <f t="shared" si="122"/>
        <v>0</v>
      </c>
      <c r="R48" s="51">
        <f t="shared" si="122"/>
        <v>0</v>
      </c>
      <c r="S48" s="51">
        <f t="shared" si="122"/>
        <v>0</v>
      </c>
      <c r="T48" s="51">
        <f t="shared" si="122"/>
        <v>0</v>
      </c>
      <c r="U48" s="51">
        <f t="shared" si="122"/>
        <v>0</v>
      </c>
      <c r="V48" s="51">
        <f t="shared" si="122"/>
        <v>1</v>
      </c>
      <c r="W48" s="51">
        <f t="shared" si="122"/>
        <v>0</v>
      </c>
      <c r="X48" s="51">
        <f t="shared" si="122"/>
        <v>0</v>
      </c>
      <c r="Y48" s="51">
        <f t="shared" si="122"/>
        <v>2</v>
      </c>
      <c r="Z48" s="51">
        <f t="shared" si="122"/>
        <v>0</v>
      </c>
      <c r="AA48" s="51">
        <f t="shared" si="122"/>
        <v>0</v>
      </c>
      <c r="AB48" s="51">
        <f t="shared" si="122"/>
        <v>0</v>
      </c>
      <c r="AC48" s="51">
        <f t="shared" si="122"/>
        <v>1</v>
      </c>
      <c r="AD48" s="51">
        <f t="shared" si="122"/>
        <v>7</v>
      </c>
      <c r="AE48" s="51">
        <f t="shared" si="122"/>
        <v>1</v>
      </c>
      <c r="AF48" s="51">
        <f t="shared" si="122"/>
        <v>5</v>
      </c>
      <c r="AG48" s="51">
        <f t="shared" si="122"/>
        <v>7</v>
      </c>
      <c r="AH48" s="51">
        <f t="shared" si="122"/>
        <v>0</v>
      </c>
      <c r="AI48" s="51">
        <f t="shared" si="122"/>
        <v>6</v>
      </c>
      <c r="AJ48" s="51">
        <f t="shared" si="122"/>
        <v>3</v>
      </c>
      <c r="AK48" s="51">
        <f t="shared" si="122"/>
        <v>8</v>
      </c>
      <c r="AL48" s="51">
        <f t="shared" si="122"/>
        <v>7</v>
      </c>
      <c r="AM48" s="51">
        <f t="shared" si="122"/>
        <v>4</v>
      </c>
      <c r="AN48" s="51">
        <f t="shared" si="122"/>
        <v>5</v>
      </c>
      <c r="AO48" s="51">
        <f t="shared" si="122"/>
        <v>6</v>
      </c>
      <c r="AP48" s="51">
        <f t="shared" si="122"/>
        <v>0</v>
      </c>
      <c r="AQ48" s="51">
        <f t="shared" si="122"/>
        <v>4</v>
      </c>
      <c r="AR48" s="51">
        <f t="shared" si="122"/>
        <v>1</v>
      </c>
      <c r="AS48" s="51">
        <f t="shared" si="122"/>
        <v>0</v>
      </c>
      <c r="AT48" s="51">
        <f t="shared" si="122"/>
        <v>2</v>
      </c>
      <c r="AU48" s="51">
        <f t="shared" si="122"/>
        <v>21</v>
      </c>
      <c r="AV48" s="51">
        <f t="shared" si="122"/>
        <v>3</v>
      </c>
      <c r="AW48" s="51">
        <f t="shared" si="122"/>
        <v>0</v>
      </c>
      <c r="AX48" s="51">
        <f t="shared" si="122"/>
        <v>0</v>
      </c>
      <c r="AY48" s="51">
        <f t="shared" si="122"/>
        <v>0</v>
      </c>
      <c r="AZ48" s="51">
        <f t="shared" si="122"/>
        <v>6</v>
      </c>
      <c r="BA48" s="51">
        <f t="shared" si="122"/>
        <v>0</v>
      </c>
      <c r="BB48" s="51">
        <f t="shared" si="122"/>
        <v>2</v>
      </c>
      <c r="BC48" s="51">
        <f t="shared" si="122"/>
        <v>0</v>
      </c>
      <c r="BD48" s="51">
        <f t="shared" si="122"/>
        <v>2</v>
      </c>
      <c r="BE48" s="51">
        <f t="shared" si="122"/>
        <v>2</v>
      </c>
      <c r="BF48" s="51">
        <f t="shared" si="122"/>
        <v>1</v>
      </c>
      <c r="BG48" s="51">
        <f t="shared" si="122"/>
        <v>0</v>
      </c>
      <c r="BH48" s="51">
        <f t="shared" si="122"/>
        <v>2</v>
      </c>
      <c r="BI48" s="51">
        <f t="shared" si="122"/>
        <v>0</v>
      </c>
      <c r="BJ48" s="51">
        <f t="shared" si="122"/>
        <v>0</v>
      </c>
      <c r="BK48" s="51">
        <f t="shared" si="122"/>
        <v>2</v>
      </c>
      <c r="BL48" s="51">
        <f t="shared" si="122"/>
        <v>9</v>
      </c>
      <c r="BM48" s="51">
        <f t="shared" si="122"/>
        <v>0</v>
      </c>
      <c r="BN48" s="51">
        <f t="shared" si="122"/>
        <v>1</v>
      </c>
      <c r="BO48" s="51">
        <f t="shared" si="122"/>
        <v>4</v>
      </c>
      <c r="BP48" s="51">
        <f t="shared" si="122"/>
        <v>2</v>
      </c>
      <c r="BQ48" s="51">
        <f t="shared" si="122"/>
        <v>0</v>
      </c>
      <c r="BR48" s="51">
        <f t="shared" ref="BR48:CM48" si="123">BR46-BQ46</f>
        <v>4</v>
      </c>
      <c r="BS48" s="51">
        <f t="shared" si="123"/>
        <v>1</v>
      </c>
      <c r="BT48" s="51">
        <f t="shared" si="123"/>
        <v>0</v>
      </c>
      <c r="BU48" s="51">
        <f t="shared" si="123"/>
        <v>0</v>
      </c>
      <c r="BV48" s="51">
        <f t="shared" si="123"/>
        <v>0</v>
      </c>
      <c r="BW48" s="51">
        <f t="shared" si="123"/>
        <v>0</v>
      </c>
      <c r="BX48" s="51">
        <f t="shared" si="123"/>
        <v>3</v>
      </c>
      <c r="BY48" s="51">
        <f t="shared" si="123"/>
        <v>0</v>
      </c>
      <c r="BZ48" s="51">
        <f t="shared" si="123"/>
        <v>0</v>
      </c>
      <c r="CA48" s="51">
        <f t="shared" si="123"/>
        <v>0</v>
      </c>
      <c r="CB48" s="51">
        <f t="shared" si="123"/>
        <v>0</v>
      </c>
      <c r="CC48" s="51">
        <f t="shared" si="123"/>
        <v>0</v>
      </c>
      <c r="CD48" s="51">
        <f t="shared" si="123"/>
        <v>0</v>
      </c>
      <c r="CE48" s="51">
        <f t="shared" si="123"/>
        <v>0</v>
      </c>
      <c r="CF48" s="51">
        <f t="shared" si="123"/>
        <v>0</v>
      </c>
      <c r="CG48" s="51">
        <f t="shared" si="123"/>
        <v>0</v>
      </c>
      <c r="CH48" s="51">
        <f t="shared" si="123"/>
        <v>0</v>
      </c>
      <c r="CI48" s="51">
        <f t="shared" si="123"/>
        <v>0</v>
      </c>
      <c r="CJ48" s="51">
        <f t="shared" si="123"/>
        <v>0</v>
      </c>
      <c r="CK48" s="51">
        <f t="shared" si="123"/>
        <v>0</v>
      </c>
      <c r="CL48" s="51">
        <f t="shared" si="123"/>
        <v>0</v>
      </c>
      <c r="CM48" s="51">
        <f t="shared" si="123"/>
        <v>0</v>
      </c>
      <c r="CN48" s="51">
        <f t="shared" ref="CN48:EI48" si="124">CN46-CM46</f>
        <v>0</v>
      </c>
      <c r="CO48" s="51">
        <f t="shared" si="124"/>
        <v>0</v>
      </c>
      <c r="CP48" s="51">
        <f t="shared" si="124"/>
        <v>0</v>
      </c>
      <c r="CQ48" s="51">
        <f t="shared" si="124"/>
        <v>0</v>
      </c>
      <c r="CR48" s="51">
        <f t="shared" si="124"/>
        <v>0</v>
      </c>
      <c r="CS48" s="51">
        <f t="shared" si="124"/>
        <v>0</v>
      </c>
      <c r="CT48" s="51">
        <f t="shared" si="124"/>
        <v>0</v>
      </c>
      <c r="CU48" s="51">
        <f t="shared" si="124"/>
        <v>0</v>
      </c>
      <c r="CV48" s="51">
        <f t="shared" si="124"/>
        <v>2</v>
      </c>
      <c r="CW48" s="51">
        <f t="shared" si="124"/>
        <v>0</v>
      </c>
      <c r="CX48" s="51">
        <f t="shared" si="124"/>
        <v>1</v>
      </c>
      <c r="CY48" s="51">
        <f t="shared" si="124"/>
        <v>0</v>
      </c>
      <c r="CZ48" s="51">
        <f t="shared" si="124"/>
        <v>2</v>
      </c>
      <c r="DA48" s="51">
        <f t="shared" si="124"/>
        <v>1</v>
      </c>
      <c r="DB48" s="51">
        <f t="shared" si="124"/>
        <v>0</v>
      </c>
      <c r="DC48" s="51">
        <f t="shared" si="124"/>
        <v>1</v>
      </c>
      <c r="DD48" s="51">
        <f t="shared" si="124"/>
        <v>0</v>
      </c>
      <c r="DE48" s="51">
        <f t="shared" si="124"/>
        <v>0</v>
      </c>
      <c r="DF48" s="51">
        <f t="shared" si="124"/>
        <v>1</v>
      </c>
      <c r="DG48" s="51">
        <f t="shared" si="124"/>
        <v>0</v>
      </c>
      <c r="DH48" s="51">
        <f t="shared" si="124"/>
        <v>0</v>
      </c>
      <c r="DI48" s="51">
        <f t="shared" si="124"/>
        <v>0</v>
      </c>
      <c r="DJ48" s="51">
        <f t="shared" si="124"/>
        <v>0</v>
      </c>
      <c r="DK48" s="51">
        <f t="shared" si="124"/>
        <v>0</v>
      </c>
      <c r="DL48" s="51">
        <f t="shared" si="124"/>
        <v>0</v>
      </c>
      <c r="DM48" s="51">
        <f t="shared" si="124"/>
        <v>0</v>
      </c>
      <c r="DN48" s="51">
        <f t="shared" si="124"/>
        <v>0</v>
      </c>
      <c r="DO48" s="51">
        <f t="shared" si="124"/>
        <v>0</v>
      </c>
      <c r="DP48" s="51">
        <f t="shared" si="124"/>
        <v>1</v>
      </c>
      <c r="DQ48" s="51">
        <f t="shared" si="124"/>
        <v>0</v>
      </c>
      <c r="DR48" s="51">
        <f t="shared" si="124"/>
        <v>0</v>
      </c>
      <c r="DS48" s="51">
        <f t="shared" si="124"/>
        <v>2</v>
      </c>
      <c r="DT48" s="51">
        <f t="shared" si="124"/>
        <v>0</v>
      </c>
      <c r="DU48" s="51">
        <f t="shared" si="124"/>
        <v>2</v>
      </c>
      <c r="DV48" s="51">
        <f t="shared" si="124"/>
        <v>1</v>
      </c>
      <c r="DW48" s="51">
        <f t="shared" si="124"/>
        <v>0</v>
      </c>
      <c r="DX48" s="51">
        <f t="shared" si="124"/>
        <v>1</v>
      </c>
      <c r="DY48" s="51">
        <f t="shared" si="124"/>
        <v>0</v>
      </c>
      <c r="DZ48" s="51">
        <f t="shared" si="124"/>
        <v>0</v>
      </c>
      <c r="EA48" s="51">
        <f t="shared" si="124"/>
        <v>1</v>
      </c>
      <c r="EB48" s="51">
        <f t="shared" si="124"/>
        <v>0</v>
      </c>
      <c r="EC48" s="51">
        <f t="shared" si="124"/>
        <v>0</v>
      </c>
      <c r="ED48" s="51">
        <f t="shared" si="124"/>
        <v>0</v>
      </c>
      <c r="EE48" s="51">
        <f t="shared" si="124"/>
        <v>0</v>
      </c>
      <c r="EF48" s="51">
        <f t="shared" si="124"/>
        <v>0</v>
      </c>
      <c r="EG48" s="51">
        <f t="shared" si="124"/>
        <v>-2</v>
      </c>
      <c r="EH48" s="51">
        <f t="shared" si="124"/>
        <v>2</v>
      </c>
      <c r="EI48" s="51">
        <f t="shared" si="124"/>
        <v>2</v>
      </c>
      <c r="EJ48" s="51">
        <f t="shared" ref="EJ48:GG48" si="125">EJ46-EI46</f>
        <v>-153</v>
      </c>
      <c r="EK48" s="51">
        <f t="shared" si="125"/>
        <v>0</v>
      </c>
      <c r="EL48" s="51">
        <f t="shared" si="125"/>
        <v>0</v>
      </c>
      <c r="EM48" s="51">
        <f t="shared" si="125"/>
        <v>0</v>
      </c>
      <c r="EN48" s="51">
        <f t="shared" si="125"/>
        <v>0</v>
      </c>
      <c r="EO48" s="51">
        <f t="shared" si="125"/>
        <v>0</v>
      </c>
      <c r="EP48" s="51">
        <f t="shared" si="125"/>
        <v>0</v>
      </c>
      <c r="EQ48" s="51">
        <f t="shared" si="125"/>
        <v>0</v>
      </c>
      <c r="ER48" s="51">
        <f t="shared" si="125"/>
        <v>0</v>
      </c>
      <c r="ES48" s="51">
        <f t="shared" si="125"/>
        <v>0</v>
      </c>
      <c r="ET48" s="51">
        <f t="shared" si="125"/>
        <v>0</v>
      </c>
      <c r="EU48" s="51">
        <f t="shared" si="125"/>
        <v>0</v>
      </c>
      <c r="EV48" s="51">
        <f t="shared" si="125"/>
        <v>0</v>
      </c>
      <c r="EW48" s="51">
        <f t="shared" si="125"/>
        <v>0</v>
      </c>
      <c r="EX48" s="51">
        <f t="shared" si="125"/>
        <v>0</v>
      </c>
      <c r="EY48" s="51">
        <f t="shared" si="125"/>
        <v>0</v>
      </c>
      <c r="EZ48" s="51">
        <f t="shared" si="125"/>
        <v>0</v>
      </c>
      <c r="FA48" s="51">
        <f t="shared" si="125"/>
        <v>0</v>
      </c>
      <c r="FB48" s="51">
        <f t="shared" si="125"/>
        <v>0</v>
      </c>
      <c r="FC48" s="51">
        <f t="shared" si="125"/>
        <v>0</v>
      </c>
      <c r="FD48" s="51">
        <f t="shared" si="125"/>
        <v>0</v>
      </c>
      <c r="FE48" s="51">
        <f t="shared" si="125"/>
        <v>0</v>
      </c>
      <c r="FF48" s="51">
        <f t="shared" si="125"/>
        <v>0</v>
      </c>
      <c r="FG48" s="51">
        <f t="shared" si="125"/>
        <v>0</v>
      </c>
      <c r="FH48" s="51">
        <f t="shared" si="125"/>
        <v>0</v>
      </c>
      <c r="FI48" s="51">
        <f t="shared" si="125"/>
        <v>0</v>
      </c>
      <c r="FJ48" s="51">
        <f t="shared" si="125"/>
        <v>0</v>
      </c>
      <c r="FK48" s="51">
        <f t="shared" si="125"/>
        <v>0</v>
      </c>
      <c r="FL48" s="51">
        <f t="shared" si="125"/>
        <v>0</v>
      </c>
      <c r="FM48" s="51">
        <f t="shared" si="125"/>
        <v>0</v>
      </c>
      <c r="FN48" s="51">
        <f t="shared" si="125"/>
        <v>0</v>
      </c>
      <c r="FO48" s="51">
        <f t="shared" si="125"/>
        <v>0</v>
      </c>
      <c r="FP48" s="51">
        <f t="shared" si="125"/>
        <v>0</v>
      </c>
      <c r="FQ48" s="51">
        <f t="shared" si="125"/>
        <v>0</v>
      </c>
      <c r="FR48" s="51">
        <f t="shared" si="125"/>
        <v>0</v>
      </c>
      <c r="FS48" s="51">
        <f t="shared" si="125"/>
        <v>0</v>
      </c>
      <c r="FT48" s="51">
        <f t="shared" si="125"/>
        <v>0</v>
      </c>
      <c r="FU48" s="51">
        <f t="shared" si="125"/>
        <v>0</v>
      </c>
      <c r="FV48" s="51">
        <f t="shared" si="125"/>
        <v>0</v>
      </c>
      <c r="FW48" s="51">
        <f t="shared" si="125"/>
        <v>0</v>
      </c>
      <c r="FX48" s="51">
        <f t="shared" si="125"/>
        <v>0</v>
      </c>
      <c r="FY48" s="51">
        <f t="shared" si="125"/>
        <v>0</v>
      </c>
      <c r="FZ48" s="51">
        <f t="shared" si="125"/>
        <v>0</v>
      </c>
      <c r="GA48" s="51">
        <f t="shared" si="125"/>
        <v>0</v>
      </c>
      <c r="GB48" s="51">
        <f t="shared" si="125"/>
        <v>0</v>
      </c>
      <c r="GC48" s="51">
        <f t="shared" si="125"/>
        <v>0</v>
      </c>
      <c r="GD48" s="51">
        <f t="shared" si="125"/>
        <v>0</v>
      </c>
      <c r="GE48" s="51">
        <f t="shared" si="125"/>
        <v>0</v>
      </c>
      <c r="GF48" s="51">
        <f t="shared" si="125"/>
        <v>0</v>
      </c>
      <c r="GG48" s="51">
        <f t="shared" si="125"/>
        <v>0</v>
      </c>
    </row>
    <row r="49" spans="2:189">
      <c r="B49" s="81"/>
      <c r="C49" s="64" t="s">
        <v>76</v>
      </c>
      <c r="D49" s="63">
        <v>0</v>
      </c>
      <c r="E49" s="63">
        <v>0</v>
      </c>
      <c r="F49" s="63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0</v>
      </c>
      <c r="M49" s="63">
        <v>0</v>
      </c>
      <c r="N49" s="63">
        <v>0</v>
      </c>
      <c r="O49" s="63">
        <v>0</v>
      </c>
      <c r="P49" s="63">
        <v>0</v>
      </c>
      <c r="Q49" s="63">
        <v>0</v>
      </c>
      <c r="R49" s="63">
        <v>0</v>
      </c>
      <c r="S49" s="63">
        <v>0</v>
      </c>
      <c r="T49" s="63">
        <v>0</v>
      </c>
      <c r="U49" s="63">
        <v>0</v>
      </c>
      <c r="V49" s="63">
        <v>0</v>
      </c>
      <c r="W49" s="63">
        <v>0</v>
      </c>
      <c r="X49" s="63">
        <v>0</v>
      </c>
      <c r="Y49" s="63">
        <v>0</v>
      </c>
      <c r="Z49" s="63">
        <v>0</v>
      </c>
      <c r="AA49" s="63">
        <v>0</v>
      </c>
      <c r="AB49" s="63">
        <v>0</v>
      </c>
      <c r="AC49" s="63">
        <v>0</v>
      </c>
      <c r="AD49" s="63">
        <v>0</v>
      </c>
      <c r="AE49" s="63">
        <v>0</v>
      </c>
      <c r="AF49" s="63">
        <v>0</v>
      </c>
      <c r="AG49" s="63">
        <v>0</v>
      </c>
      <c r="AH49" s="63">
        <v>0</v>
      </c>
      <c r="AI49" s="63">
        <v>0</v>
      </c>
      <c r="AJ49" s="63">
        <v>0</v>
      </c>
      <c r="AK49" s="63">
        <v>0</v>
      </c>
      <c r="AL49" s="63">
        <v>0</v>
      </c>
      <c r="AM49" s="63">
        <v>0</v>
      </c>
      <c r="AN49" s="63">
        <v>0</v>
      </c>
      <c r="AO49" s="63">
        <v>0</v>
      </c>
      <c r="AP49" s="63">
        <v>0</v>
      </c>
      <c r="AQ49" s="63">
        <v>0</v>
      </c>
      <c r="AR49" s="63">
        <v>0</v>
      </c>
      <c r="AS49" s="63">
        <v>0</v>
      </c>
      <c r="AT49" s="63">
        <v>0</v>
      </c>
      <c r="AU49" s="63">
        <v>1</v>
      </c>
      <c r="AV49" s="63">
        <v>2</v>
      </c>
      <c r="AW49" s="63">
        <v>3</v>
      </c>
      <c r="AX49" s="63">
        <v>4</v>
      </c>
      <c r="AY49" s="63">
        <v>4</v>
      </c>
      <c r="AZ49" s="63">
        <v>4</v>
      </c>
      <c r="BA49" s="63">
        <v>4</v>
      </c>
      <c r="BB49" s="63">
        <v>4</v>
      </c>
      <c r="BC49" s="63">
        <v>4</v>
      </c>
      <c r="BD49" s="63">
        <v>4</v>
      </c>
      <c r="BE49" s="63">
        <v>5</v>
      </c>
      <c r="BF49" s="63">
        <v>6</v>
      </c>
      <c r="BG49" s="63">
        <v>6</v>
      </c>
      <c r="BH49" s="63">
        <v>6</v>
      </c>
      <c r="BI49" s="63">
        <v>8</v>
      </c>
      <c r="BJ49" s="63">
        <v>8</v>
      </c>
      <c r="BK49" s="63">
        <v>8</v>
      </c>
      <c r="BL49" s="63">
        <v>8</v>
      </c>
      <c r="BM49" s="63">
        <v>9</v>
      </c>
      <c r="BN49" s="63">
        <v>10</v>
      </c>
      <c r="BO49" s="63">
        <v>12</v>
      </c>
      <c r="BP49" s="63">
        <v>12</v>
      </c>
      <c r="BQ49" s="63">
        <v>12</v>
      </c>
      <c r="BR49" s="63">
        <v>13</v>
      </c>
      <c r="BS49" s="63">
        <v>13</v>
      </c>
      <c r="BT49" s="63">
        <v>13</v>
      </c>
      <c r="BU49" s="63">
        <v>13</v>
      </c>
      <c r="BV49" s="63">
        <v>13</v>
      </c>
      <c r="BW49" s="63">
        <v>14</v>
      </c>
      <c r="BX49" s="63">
        <v>14</v>
      </c>
      <c r="BY49" s="63">
        <v>14</v>
      </c>
      <c r="BZ49" s="63">
        <v>14</v>
      </c>
      <c r="CA49" s="63">
        <v>14</v>
      </c>
      <c r="CB49" s="63">
        <v>15</v>
      </c>
      <c r="CC49" s="63">
        <v>15</v>
      </c>
      <c r="CD49" s="63">
        <v>15</v>
      </c>
      <c r="CE49" s="63">
        <v>15</v>
      </c>
      <c r="CF49" s="63">
        <v>15</v>
      </c>
      <c r="CG49" s="63">
        <v>15</v>
      </c>
      <c r="CH49" s="63">
        <v>15</v>
      </c>
      <c r="CI49" s="63">
        <v>15</v>
      </c>
      <c r="CJ49" s="63">
        <v>15</v>
      </c>
      <c r="CK49" s="63">
        <v>15</v>
      </c>
      <c r="CL49" s="63">
        <v>15</v>
      </c>
      <c r="CM49" s="63">
        <v>15</v>
      </c>
      <c r="CN49" s="63">
        <v>15</v>
      </c>
      <c r="CO49" s="63">
        <v>15</v>
      </c>
      <c r="CP49" s="63">
        <v>15</v>
      </c>
      <c r="CQ49" s="63">
        <v>15</v>
      </c>
      <c r="CR49" s="63">
        <v>15</v>
      </c>
      <c r="CS49" s="63">
        <v>15</v>
      </c>
      <c r="CT49" s="63">
        <v>15</v>
      </c>
      <c r="CU49" s="63">
        <v>15</v>
      </c>
      <c r="CV49" s="63">
        <v>15</v>
      </c>
      <c r="CW49" s="63">
        <v>15</v>
      </c>
      <c r="CX49" s="63">
        <v>15</v>
      </c>
      <c r="CY49" s="63">
        <v>15</v>
      </c>
      <c r="CZ49" s="63">
        <v>15</v>
      </c>
      <c r="DA49" s="63">
        <v>15</v>
      </c>
      <c r="DB49" s="63">
        <v>15</v>
      </c>
      <c r="DC49" s="63">
        <v>15</v>
      </c>
      <c r="DD49" s="63">
        <v>15</v>
      </c>
      <c r="DE49" s="63">
        <v>15</v>
      </c>
      <c r="DF49" s="63">
        <v>15</v>
      </c>
      <c r="DG49" s="63">
        <v>15</v>
      </c>
      <c r="DH49" s="63">
        <v>15</v>
      </c>
      <c r="DI49" s="63">
        <v>15</v>
      </c>
      <c r="DJ49" s="63">
        <v>15</v>
      </c>
      <c r="DK49" s="63">
        <v>15</v>
      </c>
      <c r="DL49" s="63">
        <v>15</v>
      </c>
      <c r="DM49" s="63">
        <v>15</v>
      </c>
      <c r="DN49" s="63">
        <v>15</v>
      </c>
      <c r="DO49" s="63">
        <v>15</v>
      </c>
      <c r="DP49" s="63">
        <v>15</v>
      </c>
      <c r="DQ49" s="63">
        <v>15</v>
      </c>
      <c r="DR49" s="63">
        <v>15</v>
      </c>
      <c r="DS49" s="63">
        <v>15</v>
      </c>
      <c r="DT49" s="63">
        <v>15</v>
      </c>
      <c r="DU49" s="63">
        <v>15</v>
      </c>
      <c r="DV49" s="63">
        <v>15</v>
      </c>
      <c r="DW49" s="63">
        <v>15</v>
      </c>
      <c r="DX49" s="63">
        <v>15</v>
      </c>
      <c r="DY49" s="63">
        <v>15</v>
      </c>
      <c r="DZ49" s="63">
        <v>15</v>
      </c>
      <c r="EA49" s="63">
        <v>15</v>
      </c>
      <c r="EB49" s="63">
        <v>15</v>
      </c>
      <c r="EC49" s="63">
        <v>15</v>
      </c>
      <c r="ED49" s="63">
        <v>15</v>
      </c>
      <c r="EE49" s="63">
        <v>15</v>
      </c>
      <c r="EF49" s="63">
        <v>15</v>
      </c>
      <c r="EG49" s="63">
        <v>15</v>
      </c>
      <c r="EH49" s="63">
        <v>15</v>
      </c>
      <c r="EI49" s="63">
        <v>15</v>
      </c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63"/>
      <c r="FM49" s="63"/>
      <c r="FN49" s="63"/>
      <c r="FO49" s="63"/>
      <c r="FP49" s="63"/>
      <c r="FQ49" s="63"/>
      <c r="FR49" s="63"/>
      <c r="FS49" s="63"/>
      <c r="FT49" s="63"/>
      <c r="FU49" s="63"/>
      <c r="FV49" s="63"/>
      <c r="FW49" s="63"/>
      <c r="FX49" s="63"/>
      <c r="FY49" s="63"/>
      <c r="FZ49" s="63"/>
      <c r="GA49" s="63"/>
      <c r="GB49" s="63"/>
      <c r="GC49" s="63"/>
      <c r="GD49" s="63"/>
      <c r="GE49" s="63"/>
      <c r="GF49" s="63"/>
      <c r="GG49" s="63"/>
    </row>
    <row r="50" spans="2:189">
      <c r="B50" s="81"/>
      <c r="C50" s="55" t="s">
        <v>69</v>
      </c>
      <c r="D50" s="55">
        <v>0</v>
      </c>
      <c r="E50" s="55" t="e">
        <f>(E49-D49)/E49</f>
        <v>#DIV/0!</v>
      </c>
      <c r="F50" s="55" t="e">
        <f t="shared" ref="F50:BQ50" si="126">(F49-E49)/F49</f>
        <v>#DIV/0!</v>
      </c>
      <c r="G50" s="55" t="e">
        <f t="shared" si="126"/>
        <v>#DIV/0!</v>
      </c>
      <c r="H50" s="55" t="e">
        <f t="shared" si="126"/>
        <v>#DIV/0!</v>
      </c>
      <c r="I50" s="55" t="e">
        <f t="shared" si="126"/>
        <v>#DIV/0!</v>
      </c>
      <c r="J50" s="55" t="e">
        <f t="shared" si="126"/>
        <v>#DIV/0!</v>
      </c>
      <c r="K50" s="55" t="e">
        <f t="shared" si="126"/>
        <v>#DIV/0!</v>
      </c>
      <c r="L50" s="55" t="e">
        <f t="shared" si="126"/>
        <v>#DIV/0!</v>
      </c>
      <c r="M50" s="55" t="e">
        <f t="shared" si="126"/>
        <v>#DIV/0!</v>
      </c>
      <c r="N50" s="55" t="e">
        <f t="shared" si="126"/>
        <v>#DIV/0!</v>
      </c>
      <c r="O50" s="55" t="e">
        <f t="shared" si="126"/>
        <v>#DIV/0!</v>
      </c>
      <c r="P50" s="55" t="e">
        <f t="shared" si="126"/>
        <v>#DIV/0!</v>
      </c>
      <c r="Q50" s="55" t="e">
        <f t="shared" si="126"/>
        <v>#DIV/0!</v>
      </c>
      <c r="R50" s="55" t="e">
        <f t="shared" si="126"/>
        <v>#DIV/0!</v>
      </c>
      <c r="S50" s="55" t="e">
        <f t="shared" si="126"/>
        <v>#DIV/0!</v>
      </c>
      <c r="T50" s="55" t="e">
        <f t="shared" si="126"/>
        <v>#DIV/0!</v>
      </c>
      <c r="U50" s="55" t="e">
        <f t="shared" si="126"/>
        <v>#DIV/0!</v>
      </c>
      <c r="V50" s="55" t="e">
        <f t="shared" si="126"/>
        <v>#DIV/0!</v>
      </c>
      <c r="W50" s="55" t="e">
        <f t="shared" si="126"/>
        <v>#DIV/0!</v>
      </c>
      <c r="X50" s="55" t="e">
        <f t="shared" si="126"/>
        <v>#DIV/0!</v>
      </c>
      <c r="Y50" s="55" t="e">
        <f t="shared" si="126"/>
        <v>#DIV/0!</v>
      </c>
      <c r="Z50" s="55" t="e">
        <f t="shared" si="126"/>
        <v>#DIV/0!</v>
      </c>
      <c r="AA50" s="55" t="e">
        <f t="shared" si="126"/>
        <v>#DIV/0!</v>
      </c>
      <c r="AB50" s="55" t="e">
        <f t="shared" si="126"/>
        <v>#DIV/0!</v>
      </c>
      <c r="AC50" s="55" t="e">
        <f t="shared" si="126"/>
        <v>#DIV/0!</v>
      </c>
      <c r="AD50" s="55" t="e">
        <f t="shared" si="126"/>
        <v>#DIV/0!</v>
      </c>
      <c r="AE50" s="55" t="e">
        <f t="shared" si="126"/>
        <v>#DIV/0!</v>
      </c>
      <c r="AF50" s="55" t="e">
        <f t="shared" si="126"/>
        <v>#DIV/0!</v>
      </c>
      <c r="AG50" s="55" t="e">
        <f t="shared" si="126"/>
        <v>#DIV/0!</v>
      </c>
      <c r="AH50" s="55" t="e">
        <f t="shared" si="126"/>
        <v>#DIV/0!</v>
      </c>
      <c r="AI50" s="55" t="e">
        <f t="shared" si="126"/>
        <v>#DIV/0!</v>
      </c>
      <c r="AJ50" s="55" t="e">
        <f t="shared" si="126"/>
        <v>#DIV/0!</v>
      </c>
      <c r="AK50" s="55" t="e">
        <f t="shared" si="126"/>
        <v>#DIV/0!</v>
      </c>
      <c r="AL50" s="55" t="e">
        <f t="shared" si="126"/>
        <v>#DIV/0!</v>
      </c>
      <c r="AM50" s="55" t="e">
        <f t="shared" si="126"/>
        <v>#DIV/0!</v>
      </c>
      <c r="AN50" s="55" t="e">
        <f t="shared" si="126"/>
        <v>#DIV/0!</v>
      </c>
      <c r="AO50" s="55" t="e">
        <f t="shared" si="126"/>
        <v>#DIV/0!</v>
      </c>
      <c r="AP50" s="55" t="e">
        <f t="shared" si="126"/>
        <v>#DIV/0!</v>
      </c>
      <c r="AQ50" s="55" t="e">
        <f t="shared" si="126"/>
        <v>#DIV/0!</v>
      </c>
      <c r="AR50" s="55" t="e">
        <f t="shared" si="126"/>
        <v>#DIV/0!</v>
      </c>
      <c r="AS50" s="55" t="e">
        <f t="shared" si="126"/>
        <v>#DIV/0!</v>
      </c>
      <c r="AT50" s="55" t="e">
        <f t="shared" si="126"/>
        <v>#DIV/0!</v>
      </c>
      <c r="AU50" s="55">
        <f t="shared" si="126"/>
        <v>1</v>
      </c>
      <c r="AV50" s="55">
        <f t="shared" si="126"/>
        <v>0.5</v>
      </c>
      <c r="AW50" s="55">
        <f t="shared" si="126"/>
        <v>0.33333333333333331</v>
      </c>
      <c r="AX50" s="55">
        <f t="shared" si="126"/>
        <v>0.25</v>
      </c>
      <c r="AY50" s="55">
        <f t="shared" si="126"/>
        <v>0</v>
      </c>
      <c r="AZ50" s="55">
        <f t="shared" si="126"/>
        <v>0</v>
      </c>
      <c r="BA50" s="55">
        <f t="shared" si="126"/>
        <v>0</v>
      </c>
      <c r="BB50" s="55">
        <f t="shared" si="126"/>
        <v>0</v>
      </c>
      <c r="BC50" s="55">
        <f t="shared" si="126"/>
        <v>0</v>
      </c>
      <c r="BD50" s="55">
        <f t="shared" si="126"/>
        <v>0</v>
      </c>
      <c r="BE50" s="55">
        <f t="shared" si="126"/>
        <v>0.2</v>
      </c>
      <c r="BF50" s="55">
        <f t="shared" si="126"/>
        <v>0.16666666666666666</v>
      </c>
      <c r="BG50" s="55">
        <f t="shared" si="126"/>
        <v>0</v>
      </c>
      <c r="BH50" s="55">
        <f t="shared" si="126"/>
        <v>0</v>
      </c>
      <c r="BI50" s="55">
        <f t="shared" si="126"/>
        <v>0.25</v>
      </c>
      <c r="BJ50" s="55">
        <f t="shared" si="126"/>
        <v>0</v>
      </c>
      <c r="BK50" s="55">
        <f t="shared" si="126"/>
        <v>0</v>
      </c>
      <c r="BL50" s="55">
        <f t="shared" si="126"/>
        <v>0</v>
      </c>
      <c r="BM50" s="55">
        <f t="shared" si="126"/>
        <v>0.1111111111111111</v>
      </c>
      <c r="BN50" s="55">
        <f t="shared" si="126"/>
        <v>0.1</v>
      </c>
      <c r="BO50" s="55">
        <f t="shared" si="126"/>
        <v>0.16666666666666666</v>
      </c>
      <c r="BP50" s="55">
        <f t="shared" si="126"/>
        <v>0</v>
      </c>
      <c r="BQ50" s="55">
        <f t="shared" si="126"/>
        <v>0</v>
      </c>
      <c r="BR50" s="55">
        <f t="shared" ref="BR50:CN50" si="127">(BR49-BQ49)/BR49</f>
        <v>7.6923076923076927E-2</v>
      </c>
      <c r="BS50" s="55">
        <f t="shared" si="127"/>
        <v>0</v>
      </c>
      <c r="BT50" s="55">
        <f t="shared" si="127"/>
        <v>0</v>
      </c>
      <c r="BU50" s="55">
        <f t="shared" si="127"/>
        <v>0</v>
      </c>
      <c r="BV50" s="55">
        <f t="shared" si="127"/>
        <v>0</v>
      </c>
      <c r="BW50" s="55">
        <f t="shared" si="127"/>
        <v>7.1428571428571425E-2</v>
      </c>
      <c r="BX50" s="55">
        <f t="shared" si="127"/>
        <v>0</v>
      </c>
      <c r="BY50" s="55">
        <f t="shared" si="127"/>
        <v>0</v>
      </c>
      <c r="BZ50" s="55">
        <f t="shared" si="127"/>
        <v>0</v>
      </c>
      <c r="CA50" s="55">
        <f t="shared" si="127"/>
        <v>0</v>
      </c>
      <c r="CB50" s="55">
        <f t="shared" si="127"/>
        <v>6.6666666666666666E-2</v>
      </c>
      <c r="CC50" s="55">
        <f t="shared" si="127"/>
        <v>0</v>
      </c>
      <c r="CD50" s="55">
        <f t="shared" si="127"/>
        <v>0</v>
      </c>
      <c r="CE50" s="55">
        <f t="shared" si="127"/>
        <v>0</v>
      </c>
      <c r="CF50" s="55">
        <f t="shared" si="127"/>
        <v>0</v>
      </c>
      <c r="CG50" s="55">
        <f t="shared" si="127"/>
        <v>0</v>
      </c>
      <c r="CH50" s="55">
        <f t="shared" si="127"/>
        <v>0</v>
      </c>
      <c r="CI50" s="55">
        <f t="shared" si="127"/>
        <v>0</v>
      </c>
      <c r="CJ50" s="55">
        <f t="shared" si="127"/>
        <v>0</v>
      </c>
      <c r="CK50" s="55">
        <f t="shared" si="127"/>
        <v>0</v>
      </c>
      <c r="CL50" s="55">
        <f t="shared" si="127"/>
        <v>0</v>
      </c>
      <c r="CM50" s="55">
        <f t="shared" si="127"/>
        <v>0</v>
      </c>
      <c r="CN50" s="55">
        <f t="shared" si="127"/>
        <v>0</v>
      </c>
      <c r="CO50" s="55">
        <f t="shared" ref="CO50:DT50" si="128">(CO49-CN49)/CO49</f>
        <v>0</v>
      </c>
      <c r="CP50" s="55">
        <f t="shared" si="128"/>
        <v>0</v>
      </c>
      <c r="CQ50" s="55">
        <f t="shared" si="128"/>
        <v>0</v>
      </c>
      <c r="CR50" s="55">
        <f t="shared" si="128"/>
        <v>0</v>
      </c>
      <c r="CS50" s="55">
        <f t="shared" si="128"/>
        <v>0</v>
      </c>
      <c r="CT50" s="55">
        <f t="shared" si="128"/>
        <v>0</v>
      </c>
      <c r="CU50" s="55">
        <f t="shared" si="128"/>
        <v>0</v>
      </c>
      <c r="CV50" s="55">
        <f t="shared" si="128"/>
        <v>0</v>
      </c>
      <c r="CW50" s="55">
        <f t="shared" si="128"/>
        <v>0</v>
      </c>
      <c r="CX50" s="55">
        <f t="shared" si="128"/>
        <v>0</v>
      </c>
      <c r="CY50" s="55">
        <f t="shared" si="128"/>
        <v>0</v>
      </c>
      <c r="CZ50" s="55">
        <f t="shared" si="128"/>
        <v>0</v>
      </c>
      <c r="DA50" s="55">
        <f t="shared" si="128"/>
        <v>0</v>
      </c>
      <c r="DB50" s="55">
        <f t="shared" si="128"/>
        <v>0</v>
      </c>
      <c r="DC50" s="55">
        <f t="shared" si="128"/>
        <v>0</v>
      </c>
      <c r="DD50" s="55">
        <f t="shared" si="128"/>
        <v>0</v>
      </c>
      <c r="DE50" s="55">
        <f t="shared" si="128"/>
        <v>0</v>
      </c>
      <c r="DF50" s="55">
        <f t="shared" si="128"/>
        <v>0</v>
      </c>
      <c r="DG50" s="55">
        <f t="shared" si="128"/>
        <v>0</v>
      </c>
      <c r="DH50" s="55">
        <f t="shared" si="128"/>
        <v>0</v>
      </c>
      <c r="DI50" s="55">
        <f t="shared" si="128"/>
        <v>0</v>
      </c>
      <c r="DJ50" s="55">
        <f t="shared" si="128"/>
        <v>0</v>
      </c>
      <c r="DK50" s="55">
        <f t="shared" si="128"/>
        <v>0</v>
      </c>
      <c r="DL50" s="55">
        <f t="shared" si="128"/>
        <v>0</v>
      </c>
      <c r="DM50" s="55">
        <f t="shared" si="128"/>
        <v>0</v>
      </c>
      <c r="DN50" s="55">
        <f t="shared" si="128"/>
        <v>0</v>
      </c>
      <c r="DO50" s="55">
        <f t="shared" si="128"/>
        <v>0</v>
      </c>
      <c r="DP50" s="55">
        <f t="shared" si="128"/>
        <v>0</v>
      </c>
      <c r="DQ50" s="55">
        <f t="shared" si="128"/>
        <v>0</v>
      </c>
      <c r="DR50" s="55">
        <f t="shared" si="128"/>
        <v>0</v>
      </c>
      <c r="DS50" s="55">
        <f t="shared" si="128"/>
        <v>0</v>
      </c>
      <c r="DT50" s="55">
        <f t="shared" si="128"/>
        <v>0</v>
      </c>
      <c r="DU50" s="55">
        <f t="shared" ref="DU50:EZ50" si="129">(DU49-DT49)/DU49</f>
        <v>0</v>
      </c>
      <c r="DV50" s="55">
        <f t="shared" si="129"/>
        <v>0</v>
      </c>
      <c r="DW50" s="55">
        <f t="shared" si="129"/>
        <v>0</v>
      </c>
      <c r="DX50" s="55">
        <f t="shared" si="129"/>
        <v>0</v>
      </c>
      <c r="DY50" s="55">
        <f t="shared" si="129"/>
        <v>0</v>
      </c>
      <c r="DZ50" s="55">
        <f t="shared" si="129"/>
        <v>0</v>
      </c>
      <c r="EA50" s="55">
        <f t="shared" si="129"/>
        <v>0</v>
      </c>
      <c r="EB50" s="55">
        <f t="shared" si="129"/>
        <v>0</v>
      </c>
      <c r="EC50" s="55">
        <f t="shared" si="129"/>
        <v>0</v>
      </c>
      <c r="ED50" s="55">
        <f t="shared" si="129"/>
        <v>0</v>
      </c>
      <c r="EE50" s="55">
        <f t="shared" si="129"/>
        <v>0</v>
      </c>
      <c r="EF50" s="55">
        <f t="shared" si="129"/>
        <v>0</v>
      </c>
      <c r="EG50" s="55">
        <f t="shared" si="129"/>
        <v>0</v>
      </c>
      <c r="EH50" s="55">
        <f t="shared" si="129"/>
        <v>0</v>
      </c>
      <c r="EI50" s="55">
        <f t="shared" si="129"/>
        <v>0</v>
      </c>
      <c r="EJ50" s="55" t="e">
        <f t="shared" si="129"/>
        <v>#DIV/0!</v>
      </c>
      <c r="EK50" s="55" t="e">
        <f t="shared" si="129"/>
        <v>#DIV/0!</v>
      </c>
      <c r="EL50" s="55" t="e">
        <f t="shared" si="129"/>
        <v>#DIV/0!</v>
      </c>
      <c r="EM50" s="55" t="e">
        <f t="shared" si="129"/>
        <v>#DIV/0!</v>
      </c>
      <c r="EN50" s="55" t="e">
        <f t="shared" si="129"/>
        <v>#DIV/0!</v>
      </c>
      <c r="EO50" s="55" t="e">
        <f t="shared" si="129"/>
        <v>#DIV/0!</v>
      </c>
      <c r="EP50" s="55" t="e">
        <f t="shared" si="129"/>
        <v>#DIV/0!</v>
      </c>
      <c r="EQ50" s="55" t="e">
        <f t="shared" si="129"/>
        <v>#DIV/0!</v>
      </c>
      <c r="ER50" s="55" t="e">
        <f t="shared" si="129"/>
        <v>#DIV/0!</v>
      </c>
      <c r="ES50" s="55" t="e">
        <f t="shared" si="129"/>
        <v>#DIV/0!</v>
      </c>
      <c r="ET50" s="55" t="e">
        <f t="shared" si="129"/>
        <v>#DIV/0!</v>
      </c>
      <c r="EU50" s="55" t="e">
        <f t="shared" si="129"/>
        <v>#DIV/0!</v>
      </c>
      <c r="EV50" s="55" t="e">
        <f t="shared" si="129"/>
        <v>#DIV/0!</v>
      </c>
      <c r="EW50" s="55" t="e">
        <f t="shared" si="129"/>
        <v>#DIV/0!</v>
      </c>
      <c r="EX50" s="55" t="e">
        <f t="shared" si="129"/>
        <v>#DIV/0!</v>
      </c>
      <c r="EY50" s="55" t="e">
        <f t="shared" si="129"/>
        <v>#DIV/0!</v>
      </c>
      <c r="EZ50" s="55" t="e">
        <f t="shared" si="129"/>
        <v>#DIV/0!</v>
      </c>
      <c r="FA50" s="55" t="e">
        <f t="shared" ref="FA50:GF50" si="130">(FA49-EZ49)/FA49</f>
        <v>#DIV/0!</v>
      </c>
      <c r="FB50" s="55" t="e">
        <f t="shared" si="130"/>
        <v>#DIV/0!</v>
      </c>
      <c r="FC50" s="55" t="e">
        <f t="shared" si="130"/>
        <v>#DIV/0!</v>
      </c>
      <c r="FD50" s="55" t="e">
        <f t="shared" si="130"/>
        <v>#DIV/0!</v>
      </c>
      <c r="FE50" s="55" t="e">
        <f t="shared" si="130"/>
        <v>#DIV/0!</v>
      </c>
      <c r="FF50" s="55" t="e">
        <f t="shared" si="130"/>
        <v>#DIV/0!</v>
      </c>
      <c r="FG50" s="55" t="e">
        <f t="shared" si="130"/>
        <v>#DIV/0!</v>
      </c>
      <c r="FH50" s="55" t="e">
        <f t="shared" si="130"/>
        <v>#DIV/0!</v>
      </c>
      <c r="FI50" s="55" t="e">
        <f t="shared" si="130"/>
        <v>#DIV/0!</v>
      </c>
      <c r="FJ50" s="55" t="e">
        <f t="shared" si="130"/>
        <v>#DIV/0!</v>
      </c>
      <c r="FK50" s="55" t="e">
        <f t="shared" si="130"/>
        <v>#DIV/0!</v>
      </c>
      <c r="FL50" s="55" t="e">
        <f t="shared" si="130"/>
        <v>#DIV/0!</v>
      </c>
      <c r="FM50" s="55" t="e">
        <f t="shared" si="130"/>
        <v>#DIV/0!</v>
      </c>
      <c r="FN50" s="55" t="e">
        <f t="shared" si="130"/>
        <v>#DIV/0!</v>
      </c>
      <c r="FO50" s="55" t="e">
        <f t="shared" si="130"/>
        <v>#DIV/0!</v>
      </c>
      <c r="FP50" s="55" t="e">
        <f t="shared" si="130"/>
        <v>#DIV/0!</v>
      </c>
      <c r="FQ50" s="55" t="e">
        <f t="shared" si="130"/>
        <v>#DIV/0!</v>
      </c>
      <c r="FR50" s="55" t="e">
        <f t="shared" si="130"/>
        <v>#DIV/0!</v>
      </c>
      <c r="FS50" s="55" t="e">
        <f t="shared" si="130"/>
        <v>#DIV/0!</v>
      </c>
      <c r="FT50" s="55" t="e">
        <f t="shared" si="130"/>
        <v>#DIV/0!</v>
      </c>
      <c r="FU50" s="55" t="e">
        <f t="shared" si="130"/>
        <v>#DIV/0!</v>
      </c>
      <c r="FV50" s="55" t="e">
        <f t="shared" si="130"/>
        <v>#DIV/0!</v>
      </c>
      <c r="FW50" s="55" t="e">
        <f t="shared" si="130"/>
        <v>#DIV/0!</v>
      </c>
      <c r="FX50" s="55" t="e">
        <f t="shared" si="130"/>
        <v>#DIV/0!</v>
      </c>
      <c r="FY50" s="55" t="e">
        <f t="shared" si="130"/>
        <v>#DIV/0!</v>
      </c>
      <c r="FZ50" s="55" t="e">
        <f t="shared" si="130"/>
        <v>#DIV/0!</v>
      </c>
      <c r="GA50" s="55" t="e">
        <f t="shared" si="130"/>
        <v>#DIV/0!</v>
      </c>
      <c r="GB50" s="55" t="e">
        <f t="shared" si="130"/>
        <v>#DIV/0!</v>
      </c>
      <c r="GC50" s="55" t="e">
        <f t="shared" si="130"/>
        <v>#DIV/0!</v>
      </c>
      <c r="GD50" s="55" t="e">
        <f t="shared" si="130"/>
        <v>#DIV/0!</v>
      </c>
      <c r="GE50" s="55" t="e">
        <f t="shared" si="130"/>
        <v>#DIV/0!</v>
      </c>
      <c r="GF50" s="55" t="e">
        <f t="shared" si="130"/>
        <v>#DIV/0!</v>
      </c>
      <c r="GG50" s="55" t="e">
        <f t="shared" ref="GG50:HL50" si="131">(GG49-GF49)/GG49</f>
        <v>#DIV/0!</v>
      </c>
    </row>
    <row r="51" spans="2:189" ht="16" thickBot="1">
      <c r="B51" s="82"/>
      <c r="C51" s="56" t="s">
        <v>68</v>
      </c>
      <c r="D51" s="57">
        <v>0</v>
      </c>
      <c r="E51" s="57">
        <f>E49-D49</f>
        <v>0</v>
      </c>
      <c r="F51" s="57">
        <f t="shared" ref="F51:BQ51" si="132">F49-E49</f>
        <v>0</v>
      </c>
      <c r="G51" s="57">
        <f t="shared" si="132"/>
        <v>0</v>
      </c>
      <c r="H51" s="57">
        <f t="shared" si="132"/>
        <v>0</v>
      </c>
      <c r="I51" s="57">
        <f t="shared" si="132"/>
        <v>0</v>
      </c>
      <c r="J51" s="57">
        <f t="shared" si="132"/>
        <v>0</v>
      </c>
      <c r="K51" s="57">
        <f t="shared" si="132"/>
        <v>0</v>
      </c>
      <c r="L51" s="57">
        <f t="shared" si="132"/>
        <v>0</v>
      </c>
      <c r="M51" s="57">
        <f t="shared" si="132"/>
        <v>0</v>
      </c>
      <c r="N51" s="57">
        <f t="shared" si="132"/>
        <v>0</v>
      </c>
      <c r="O51" s="57">
        <f t="shared" si="132"/>
        <v>0</v>
      </c>
      <c r="P51" s="57">
        <f t="shared" si="132"/>
        <v>0</v>
      </c>
      <c r="Q51" s="57">
        <f t="shared" si="132"/>
        <v>0</v>
      </c>
      <c r="R51" s="57">
        <f t="shared" si="132"/>
        <v>0</v>
      </c>
      <c r="S51" s="57">
        <f t="shared" si="132"/>
        <v>0</v>
      </c>
      <c r="T51" s="57">
        <f t="shared" si="132"/>
        <v>0</v>
      </c>
      <c r="U51" s="57">
        <f t="shared" si="132"/>
        <v>0</v>
      </c>
      <c r="V51" s="57">
        <f t="shared" si="132"/>
        <v>0</v>
      </c>
      <c r="W51" s="57">
        <f t="shared" si="132"/>
        <v>0</v>
      </c>
      <c r="X51" s="57">
        <f t="shared" si="132"/>
        <v>0</v>
      </c>
      <c r="Y51" s="57">
        <f t="shared" si="132"/>
        <v>0</v>
      </c>
      <c r="Z51" s="57">
        <f t="shared" si="132"/>
        <v>0</v>
      </c>
      <c r="AA51" s="57">
        <f t="shared" si="132"/>
        <v>0</v>
      </c>
      <c r="AB51" s="57">
        <f t="shared" si="132"/>
        <v>0</v>
      </c>
      <c r="AC51" s="57">
        <f t="shared" si="132"/>
        <v>0</v>
      </c>
      <c r="AD51" s="57">
        <f t="shared" si="132"/>
        <v>0</v>
      </c>
      <c r="AE51" s="57">
        <f t="shared" si="132"/>
        <v>0</v>
      </c>
      <c r="AF51" s="57">
        <f t="shared" si="132"/>
        <v>0</v>
      </c>
      <c r="AG51" s="57">
        <f t="shared" si="132"/>
        <v>0</v>
      </c>
      <c r="AH51" s="57">
        <f t="shared" si="132"/>
        <v>0</v>
      </c>
      <c r="AI51" s="57">
        <f t="shared" si="132"/>
        <v>0</v>
      </c>
      <c r="AJ51" s="57">
        <f t="shared" si="132"/>
        <v>0</v>
      </c>
      <c r="AK51" s="57">
        <f t="shared" si="132"/>
        <v>0</v>
      </c>
      <c r="AL51" s="57">
        <f t="shared" si="132"/>
        <v>0</v>
      </c>
      <c r="AM51" s="57">
        <f t="shared" si="132"/>
        <v>0</v>
      </c>
      <c r="AN51" s="57">
        <f t="shared" si="132"/>
        <v>0</v>
      </c>
      <c r="AO51" s="57">
        <f t="shared" si="132"/>
        <v>0</v>
      </c>
      <c r="AP51" s="57">
        <f t="shared" si="132"/>
        <v>0</v>
      </c>
      <c r="AQ51" s="57">
        <f t="shared" si="132"/>
        <v>0</v>
      </c>
      <c r="AR51" s="57">
        <f t="shared" si="132"/>
        <v>0</v>
      </c>
      <c r="AS51" s="57">
        <f t="shared" si="132"/>
        <v>0</v>
      </c>
      <c r="AT51" s="57">
        <f t="shared" si="132"/>
        <v>0</v>
      </c>
      <c r="AU51" s="57">
        <f t="shared" si="132"/>
        <v>1</v>
      </c>
      <c r="AV51" s="57">
        <f t="shared" si="132"/>
        <v>1</v>
      </c>
      <c r="AW51" s="57">
        <f t="shared" si="132"/>
        <v>1</v>
      </c>
      <c r="AX51" s="57">
        <f t="shared" si="132"/>
        <v>1</v>
      </c>
      <c r="AY51" s="57">
        <f t="shared" si="132"/>
        <v>0</v>
      </c>
      <c r="AZ51" s="57">
        <f t="shared" si="132"/>
        <v>0</v>
      </c>
      <c r="BA51" s="57">
        <f t="shared" si="132"/>
        <v>0</v>
      </c>
      <c r="BB51" s="57">
        <f t="shared" si="132"/>
        <v>0</v>
      </c>
      <c r="BC51" s="57">
        <f t="shared" si="132"/>
        <v>0</v>
      </c>
      <c r="BD51" s="57">
        <f t="shared" si="132"/>
        <v>0</v>
      </c>
      <c r="BE51" s="57">
        <f t="shared" si="132"/>
        <v>1</v>
      </c>
      <c r="BF51" s="57">
        <f t="shared" si="132"/>
        <v>1</v>
      </c>
      <c r="BG51" s="57">
        <f t="shared" si="132"/>
        <v>0</v>
      </c>
      <c r="BH51" s="57">
        <f t="shared" si="132"/>
        <v>0</v>
      </c>
      <c r="BI51" s="57">
        <f t="shared" si="132"/>
        <v>2</v>
      </c>
      <c r="BJ51" s="57">
        <f t="shared" si="132"/>
        <v>0</v>
      </c>
      <c r="BK51" s="57">
        <f t="shared" si="132"/>
        <v>0</v>
      </c>
      <c r="BL51" s="57">
        <f t="shared" si="132"/>
        <v>0</v>
      </c>
      <c r="BM51" s="57">
        <f t="shared" si="132"/>
        <v>1</v>
      </c>
      <c r="BN51" s="57">
        <f t="shared" si="132"/>
        <v>1</v>
      </c>
      <c r="BO51" s="57">
        <f t="shared" si="132"/>
        <v>2</v>
      </c>
      <c r="BP51" s="57">
        <f t="shared" si="132"/>
        <v>0</v>
      </c>
      <c r="BQ51" s="57">
        <f t="shared" si="132"/>
        <v>0</v>
      </c>
      <c r="BR51" s="57">
        <f t="shared" ref="BR51:CM51" si="133">BR49-BQ49</f>
        <v>1</v>
      </c>
      <c r="BS51" s="57">
        <f t="shared" si="133"/>
        <v>0</v>
      </c>
      <c r="BT51" s="57">
        <f t="shared" si="133"/>
        <v>0</v>
      </c>
      <c r="BU51" s="57">
        <f t="shared" si="133"/>
        <v>0</v>
      </c>
      <c r="BV51" s="57">
        <f t="shared" si="133"/>
        <v>0</v>
      </c>
      <c r="BW51" s="57">
        <f t="shared" si="133"/>
        <v>1</v>
      </c>
      <c r="BX51" s="57">
        <f t="shared" si="133"/>
        <v>0</v>
      </c>
      <c r="BY51" s="57">
        <f t="shared" si="133"/>
        <v>0</v>
      </c>
      <c r="BZ51" s="57">
        <f t="shared" si="133"/>
        <v>0</v>
      </c>
      <c r="CA51" s="57">
        <f t="shared" si="133"/>
        <v>0</v>
      </c>
      <c r="CB51" s="57">
        <f t="shared" si="133"/>
        <v>1</v>
      </c>
      <c r="CC51" s="57">
        <f t="shared" si="133"/>
        <v>0</v>
      </c>
      <c r="CD51" s="57">
        <f t="shared" si="133"/>
        <v>0</v>
      </c>
      <c r="CE51" s="57">
        <f t="shared" si="133"/>
        <v>0</v>
      </c>
      <c r="CF51" s="57">
        <f t="shared" si="133"/>
        <v>0</v>
      </c>
      <c r="CG51" s="57">
        <f t="shared" si="133"/>
        <v>0</v>
      </c>
      <c r="CH51" s="57">
        <f t="shared" si="133"/>
        <v>0</v>
      </c>
      <c r="CI51" s="57">
        <f t="shared" si="133"/>
        <v>0</v>
      </c>
      <c r="CJ51" s="57">
        <f t="shared" si="133"/>
        <v>0</v>
      </c>
      <c r="CK51" s="57">
        <f t="shared" si="133"/>
        <v>0</v>
      </c>
      <c r="CL51" s="57">
        <f t="shared" si="133"/>
        <v>0</v>
      </c>
      <c r="CM51" s="57">
        <f t="shared" si="133"/>
        <v>0</v>
      </c>
      <c r="CN51" s="57">
        <f t="shared" ref="CN51:EI51" si="134">CN49-CM49</f>
        <v>0</v>
      </c>
      <c r="CO51" s="57">
        <f t="shared" si="134"/>
        <v>0</v>
      </c>
      <c r="CP51" s="57">
        <f t="shared" si="134"/>
        <v>0</v>
      </c>
      <c r="CQ51" s="57">
        <f t="shared" si="134"/>
        <v>0</v>
      </c>
      <c r="CR51" s="57">
        <f t="shared" si="134"/>
        <v>0</v>
      </c>
      <c r="CS51" s="57">
        <f t="shared" si="134"/>
        <v>0</v>
      </c>
      <c r="CT51" s="57">
        <f t="shared" si="134"/>
        <v>0</v>
      </c>
      <c r="CU51" s="57">
        <f t="shared" si="134"/>
        <v>0</v>
      </c>
      <c r="CV51" s="57">
        <f t="shared" si="134"/>
        <v>0</v>
      </c>
      <c r="CW51" s="57">
        <f t="shared" si="134"/>
        <v>0</v>
      </c>
      <c r="CX51" s="57">
        <f t="shared" si="134"/>
        <v>0</v>
      </c>
      <c r="CY51" s="57">
        <f t="shared" si="134"/>
        <v>0</v>
      </c>
      <c r="CZ51" s="57">
        <f t="shared" si="134"/>
        <v>0</v>
      </c>
      <c r="DA51" s="57">
        <f t="shared" si="134"/>
        <v>0</v>
      </c>
      <c r="DB51" s="57">
        <f t="shared" si="134"/>
        <v>0</v>
      </c>
      <c r="DC51" s="57">
        <f t="shared" si="134"/>
        <v>0</v>
      </c>
      <c r="DD51" s="57">
        <f t="shared" si="134"/>
        <v>0</v>
      </c>
      <c r="DE51" s="57">
        <f t="shared" si="134"/>
        <v>0</v>
      </c>
      <c r="DF51" s="57">
        <f t="shared" si="134"/>
        <v>0</v>
      </c>
      <c r="DG51" s="57">
        <f t="shared" si="134"/>
        <v>0</v>
      </c>
      <c r="DH51" s="57">
        <f t="shared" si="134"/>
        <v>0</v>
      </c>
      <c r="DI51" s="57">
        <f t="shared" si="134"/>
        <v>0</v>
      </c>
      <c r="DJ51" s="57">
        <f t="shared" si="134"/>
        <v>0</v>
      </c>
      <c r="DK51" s="57">
        <f t="shared" si="134"/>
        <v>0</v>
      </c>
      <c r="DL51" s="57">
        <f t="shared" si="134"/>
        <v>0</v>
      </c>
      <c r="DM51" s="57">
        <f t="shared" si="134"/>
        <v>0</v>
      </c>
      <c r="DN51" s="57">
        <f t="shared" si="134"/>
        <v>0</v>
      </c>
      <c r="DO51" s="57">
        <f t="shared" si="134"/>
        <v>0</v>
      </c>
      <c r="DP51" s="57">
        <f t="shared" si="134"/>
        <v>0</v>
      </c>
      <c r="DQ51" s="57">
        <f t="shared" si="134"/>
        <v>0</v>
      </c>
      <c r="DR51" s="57">
        <f t="shared" si="134"/>
        <v>0</v>
      </c>
      <c r="DS51" s="57">
        <f t="shared" si="134"/>
        <v>0</v>
      </c>
      <c r="DT51" s="57">
        <f t="shared" si="134"/>
        <v>0</v>
      </c>
      <c r="DU51" s="57">
        <f t="shared" si="134"/>
        <v>0</v>
      </c>
      <c r="DV51" s="57">
        <f t="shared" si="134"/>
        <v>0</v>
      </c>
      <c r="DW51" s="57">
        <f t="shared" si="134"/>
        <v>0</v>
      </c>
      <c r="DX51" s="57">
        <f t="shared" si="134"/>
        <v>0</v>
      </c>
      <c r="DY51" s="57">
        <f t="shared" si="134"/>
        <v>0</v>
      </c>
      <c r="DZ51" s="57">
        <f t="shared" si="134"/>
        <v>0</v>
      </c>
      <c r="EA51" s="57">
        <f t="shared" si="134"/>
        <v>0</v>
      </c>
      <c r="EB51" s="57">
        <f t="shared" si="134"/>
        <v>0</v>
      </c>
      <c r="EC51" s="57">
        <f t="shared" si="134"/>
        <v>0</v>
      </c>
      <c r="ED51" s="57">
        <f t="shared" si="134"/>
        <v>0</v>
      </c>
      <c r="EE51" s="57">
        <f t="shared" si="134"/>
        <v>0</v>
      </c>
      <c r="EF51" s="57">
        <f t="shared" si="134"/>
        <v>0</v>
      </c>
      <c r="EG51" s="57">
        <f t="shared" si="134"/>
        <v>0</v>
      </c>
      <c r="EH51" s="57">
        <f t="shared" si="134"/>
        <v>0</v>
      </c>
      <c r="EI51" s="57">
        <f t="shared" si="134"/>
        <v>0</v>
      </c>
      <c r="EJ51" s="57">
        <f t="shared" ref="EJ51:GG51" si="135">EJ49-EI49</f>
        <v>-15</v>
      </c>
      <c r="EK51" s="57">
        <f t="shared" si="135"/>
        <v>0</v>
      </c>
      <c r="EL51" s="57">
        <f t="shared" si="135"/>
        <v>0</v>
      </c>
      <c r="EM51" s="57">
        <f t="shared" si="135"/>
        <v>0</v>
      </c>
      <c r="EN51" s="57">
        <f t="shared" si="135"/>
        <v>0</v>
      </c>
      <c r="EO51" s="57">
        <f t="shared" si="135"/>
        <v>0</v>
      </c>
      <c r="EP51" s="57">
        <f t="shared" si="135"/>
        <v>0</v>
      </c>
      <c r="EQ51" s="57">
        <f t="shared" si="135"/>
        <v>0</v>
      </c>
      <c r="ER51" s="57">
        <f t="shared" si="135"/>
        <v>0</v>
      </c>
      <c r="ES51" s="57">
        <f t="shared" si="135"/>
        <v>0</v>
      </c>
      <c r="ET51" s="57">
        <f t="shared" si="135"/>
        <v>0</v>
      </c>
      <c r="EU51" s="57">
        <f t="shared" si="135"/>
        <v>0</v>
      </c>
      <c r="EV51" s="57">
        <f t="shared" si="135"/>
        <v>0</v>
      </c>
      <c r="EW51" s="57">
        <f t="shared" si="135"/>
        <v>0</v>
      </c>
      <c r="EX51" s="57">
        <f t="shared" si="135"/>
        <v>0</v>
      </c>
      <c r="EY51" s="57">
        <f t="shared" si="135"/>
        <v>0</v>
      </c>
      <c r="EZ51" s="57">
        <f t="shared" si="135"/>
        <v>0</v>
      </c>
      <c r="FA51" s="57">
        <f t="shared" si="135"/>
        <v>0</v>
      </c>
      <c r="FB51" s="57">
        <f t="shared" si="135"/>
        <v>0</v>
      </c>
      <c r="FC51" s="57">
        <f t="shared" si="135"/>
        <v>0</v>
      </c>
      <c r="FD51" s="57">
        <f t="shared" si="135"/>
        <v>0</v>
      </c>
      <c r="FE51" s="57">
        <f t="shared" si="135"/>
        <v>0</v>
      </c>
      <c r="FF51" s="57">
        <f t="shared" si="135"/>
        <v>0</v>
      </c>
      <c r="FG51" s="57">
        <f t="shared" si="135"/>
        <v>0</v>
      </c>
      <c r="FH51" s="57">
        <f t="shared" si="135"/>
        <v>0</v>
      </c>
      <c r="FI51" s="57">
        <f t="shared" si="135"/>
        <v>0</v>
      </c>
      <c r="FJ51" s="57">
        <f t="shared" si="135"/>
        <v>0</v>
      </c>
      <c r="FK51" s="57">
        <f t="shared" si="135"/>
        <v>0</v>
      </c>
      <c r="FL51" s="57">
        <f t="shared" si="135"/>
        <v>0</v>
      </c>
      <c r="FM51" s="57">
        <f t="shared" si="135"/>
        <v>0</v>
      </c>
      <c r="FN51" s="57">
        <f t="shared" si="135"/>
        <v>0</v>
      </c>
      <c r="FO51" s="57">
        <f t="shared" si="135"/>
        <v>0</v>
      </c>
      <c r="FP51" s="57">
        <f t="shared" si="135"/>
        <v>0</v>
      </c>
      <c r="FQ51" s="57">
        <f t="shared" si="135"/>
        <v>0</v>
      </c>
      <c r="FR51" s="57">
        <f t="shared" si="135"/>
        <v>0</v>
      </c>
      <c r="FS51" s="57">
        <f t="shared" si="135"/>
        <v>0</v>
      </c>
      <c r="FT51" s="57">
        <f t="shared" si="135"/>
        <v>0</v>
      </c>
      <c r="FU51" s="57">
        <f t="shared" si="135"/>
        <v>0</v>
      </c>
      <c r="FV51" s="57">
        <f t="shared" si="135"/>
        <v>0</v>
      </c>
      <c r="FW51" s="57">
        <f t="shared" si="135"/>
        <v>0</v>
      </c>
      <c r="FX51" s="57">
        <f t="shared" si="135"/>
        <v>0</v>
      </c>
      <c r="FY51" s="57">
        <f t="shared" si="135"/>
        <v>0</v>
      </c>
      <c r="FZ51" s="57">
        <f t="shared" si="135"/>
        <v>0</v>
      </c>
      <c r="GA51" s="57">
        <f t="shared" si="135"/>
        <v>0</v>
      </c>
      <c r="GB51" s="57">
        <f t="shared" si="135"/>
        <v>0</v>
      </c>
      <c r="GC51" s="57">
        <f t="shared" si="135"/>
        <v>0</v>
      </c>
      <c r="GD51" s="57">
        <f t="shared" si="135"/>
        <v>0</v>
      </c>
      <c r="GE51" s="57">
        <f t="shared" si="135"/>
        <v>0</v>
      </c>
      <c r="GF51" s="57">
        <f t="shared" si="135"/>
        <v>0</v>
      </c>
      <c r="GG51" s="57">
        <f t="shared" si="135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R1" zoomScale="200" workbookViewId="0">
      <selection activeCell="DA3" sqref="DA3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CH1" s="68" t="s">
        <v>123</v>
      </c>
    </row>
    <row r="2" spans="1:105">
      <c r="A2" s="11">
        <v>1</v>
      </c>
      <c r="B2" s="11">
        <f>A2+1</f>
        <v>2</v>
      </c>
      <c r="C2" s="11">
        <f>A2+7</f>
        <v>8</v>
      </c>
      <c r="D2" s="9">
        <v>43896</v>
      </c>
      <c r="E2">
        <v>0</v>
      </c>
      <c r="F2">
        <v>0.4</v>
      </c>
      <c r="G2">
        <v>1.2</v>
      </c>
      <c r="J2" t="s">
        <v>83</v>
      </c>
      <c r="K2" t="s">
        <v>84</v>
      </c>
      <c r="L2" t="s">
        <v>85</v>
      </c>
      <c r="M2" t="s">
        <v>84</v>
      </c>
      <c r="N2" t="s">
        <v>86</v>
      </c>
      <c r="O2">
        <f>A2</f>
        <v>1</v>
      </c>
      <c r="P2" t="s">
        <v>87</v>
      </c>
      <c r="Q2" t="s">
        <v>84</v>
      </c>
      <c r="R2" t="s">
        <v>88</v>
      </c>
      <c r="S2" t="s">
        <v>84</v>
      </c>
      <c r="T2" t="s">
        <v>86</v>
      </c>
      <c r="U2">
        <f>O2+1</f>
        <v>2</v>
      </c>
      <c r="V2" t="s">
        <v>87</v>
      </c>
      <c r="W2" t="s">
        <v>84</v>
      </c>
      <c r="X2" t="s">
        <v>89</v>
      </c>
      <c r="Y2" t="s">
        <v>84</v>
      </c>
      <c r="Z2" t="s">
        <v>86</v>
      </c>
      <c r="AA2">
        <f>U2+6</f>
        <v>8</v>
      </c>
      <c r="AB2" t="s">
        <v>87</v>
      </c>
      <c r="AC2" t="s">
        <v>84</v>
      </c>
      <c r="AD2" t="s">
        <v>80</v>
      </c>
      <c r="AE2" t="s">
        <v>84</v>
      </c>
      <c r="AF2" t="s">
        <v>86</v>
      </c>
      <c r="AG2" t="s">
        <v>84</v>
      </c>
      <c r="AH2" s="69" t="s">
        <v>95</v>
      </c>
      <c r="AI2" t="s">
        <v>84</v>
      </c>
      <c r="AJ2" t="s">
        <v>87</v>
      </c>
      <c r="AK2" t="s">
        <v>84</v>
      </c>
      <c r="AL2" t="s">
        <v>90</v>
      </c>
      <c r="AM2" t="s">
        <v>84</v>
      </c>
      <c r="AN2" t="s">
        <v>86</v>
      </c>
      <c r="AO2">
        <f>F2</f>
        <v>0.4</v>
      </c>
      <c r="AP2" t="s">
        <v>87</v>
      </c>
      <c r="AQ2" t="s">
        <v>84</v>
      </c>
      <c r="AR2" t="s">
        <v>91</v>
      </c>
      <c r="AS2" t="s">
        <v>84</v>
      </c>
      <c r="AT2" t="s">
        <v>86</v>
      </c>
      <c r="AU2">
        <f>E2</f>
        <v>0</v>
      </c>
      <c r="AV2" t="s">
        <v>87</v>
      </c>
      <c r="AW2" t="s">
        <v>84</v>
      </c>
      <c r="AX2" t="s">
        <v>92</v>
      </c>
      <c r="AY2" t="s">
        <v>84</v>
      </c>
      <c r="AZ2" t="s">
        <v>86</v>
      </c>
      <c r="BA2">
        <f>G2</f>
        <v>1.2</v>
      </c>
      <c r="BB2" t="s">
        <v>87</v>
      </c>
      <c r="BC2" t="s">
        <v>84</v>
      </c>
      <c r="BD2" t="s">
        <v>82</v>
      </c>
      <c r="BE2" t="s">
        <v>84</v>
      </c>
      <c r="BF2" t="s">
        <v>86</v>
      </c>
      <c r="BG2">
        <f>ROUND(AO2,2)</f>
        <v>0.4</v>
      </c>
      <c r="BH2" t="s">
        <v>87</v>
      </c>
      <c r="BI2" t="s">
        <v>84</v>
      </c>
      <c r="BJ2" t="s">
        <v>81</v>
      </c>
      <c r="BK2" t="s">
        <v>84</v>
      </c>
      <c r="BL2" t="s">
        <v>86</v>
      </c>
      <c r="BM2">
        <f>ROUND(AU2,2)</f>
        <v>0</v>
      </c>
      <c r="BN2" t="s">
        <v>87</v>
      </c>
      <c r="BO2" t="s">
        <v>84</v>
      </c>
      <c r="BP2" t="s">
        <v>121</v>
      </c>
      <c r="BQ2" t="s">
        <v>84</v>
      </c>
      <c r="BR2" t="s">
        <v>86</v>
      </c>
      <c r="BS2">
        <f>ROUND(BA2,2)</f>
        <v>1.2</v>
      </c>
      <c r="BT2" t="s">
        <v>87</v>
      </c>
      <c r="BU2" t="s">
        <v>84</v>
      </c>
      <c r="BV2" t="s">
        <v>122</v>
      </c>
      <c r="BW2" t="s">
        <v>84</v>
      </c>
      <c r="BX2" t="s">
        <v>86</v>
      </c>
      <c r="BY2">
        <f>BM2</f>
        <v>0</v>
      </c>
      <c r="BZ2" t="s">
        <v>87</v>
      </c>
      <c r="CA2" t="s">
        <v>84</v>
      </c>
      <c r="CB2" t="s">
        <v>93</v>
      </c>
      <c r="CC2" t="s">
        <v>84</v>
      </c>
      <c r="CD2" t="s">
        <v>86</v>
      </c>
      <c r="CE2">
        <f>BS2</f>
        <v>1.2</v>
      </c>
      <c r="CF2" t="s">
        <v>94</v>
      </c>
      <c r="CG2" t="s">
        <v>87</v>
      </c>
      <c r="CH2" t="str">
        <f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{"window_index":1,"window_t_start":2,"window_t_end":8,"Data":"2020-03-06","R_e_median":0.4,"R_e_q0025":0,"R_e_q0975":1.2,"fit":0.4,"lwr":0,"upr":1.2,"low":0,"high":1.2},</v>
      </c>
      <c r="DA2" t="str">
        <f>_xlfn.TEXTJOIN("",TRUE,CH2:CH150)</f>
        <v>{"window_index":1,"window_t_start":2,"window_t_end":8,"Data":"2020-03-06","R_e_median":0.4,"R_e_q0025":0,"R_e_q0975":1.2,"fit":0.4,"lwr":0,"upr":1.2,"low":0,"high":1.2},{"window_index":2,"window_t_start":3,"window_t_end":9,"Data":"2020-03-07","R_e_median":0.8,"R_e_q0026":0.3,"R_e_q0976":1.8,"fit":0.8,"lwr":0.3,"upr":1.8,"low":0.3,"high":1.8},{"window_index":3,"window_t_start":4,"window_t_end":10,"Data":"2020-03-08","R_e_median":1.4,"R_e_q0027":0.6,"R_e_q0977":2.7,"fit":1.4,"lwr":0.6,"upr":2.7,"low":0.6,"high":2.7},{"window_index":4,"window_t_start":5,"window_t_end":11,"Data":"2020-03-09","R_e_median":1.2,"R_e_q0028":0.5,"R_e_q0978":2.3,"fit":1.2,"lwr":0.5,"upr":2.3,"low":0.5,"high":2.3},{"window_index":5,"window_t_start":6,"window_t_end":12,"Data":"2020-03-10","R_e_median":1.5,"R_e_q0029":0.7,"R_e_q0979":2.6,"fit":1.5,"lwr":0.7,"upr":2.6,"low":0.7,"high":2.6},{"window_index":6,"window_t_start":7,"window_t_end":13,"Data":"2020-03-11","R_e_median":1.4,"R_e_q0030":0.8,"R_e_q0980":2.4,"fit":1.4,"lwr":0.8,"upr":2.4,"low":0.8,"high":2.4},{"window_index":7,"window_t_start":8,"window_t_end":14,"Data":"2020-03-12","R_e_median":1.5,"R_e_q0031":0.9,"R_e_q0981":2.3,"fit":1.5,"lwr":0.9,"upr":2.3,"low":0.9,"high":2.3},{"window_index":8,"window_t_start":9,"window_t_end":15,"Data":"2020-03-13","R_e_median":1.6,"R_e_q0032":1.1,"R_e_q0982":2.3,"fit":1.6,"lwr":1.1,"upr":2.3,"low":1.1,"high":2.3},{"window_index":9,"window_t_start":10,"window_t_end":16,"Data":"2020-03-14","R_e_median":1.8,"R_e_q0033":1.3,"R_e_q0983":2.3,"fit":1.8,"lwr":1.3,"upr":2.3,"low":1.3,"high":2.3},{"window_index":10,"window_t_start":11,"window_t_end":17,"Data":"2020-03-15","R_e_median":1.9,"R_e_q0034":1.4,"R_e_q0984":2.5,"fit":1.9,"lwr":1.4,"upr":2.5,"low":1.4,"high":2.5},{"window_index":11,"window_t_start":12,"window_t_end":18,"Data":"2020-03-16","R_e_median":1.9,"R_e_q0035":1.4,"R_e_q0985":2.4,"fit":1.9,"lwr":1.4,"upr":2.4,"low":1.4,"high":2.4},{"window_index":12,"window_t_start":13,"window_t_end":19,"Data":"2020-03-17","R_e_median":1.7,"R_e_q0036":1.4,"R_e_q0986":2.2,"fit":1.7,"lwr":1.4,"upr":2.2,"low":1.4,"high":2.2},{"window_index":13,"window_t_start":14,"window_t_end":20,"Data":"2020-03-18","R_e_median":1.7,"R_e_q0037":1.4,"R_e_q0987":2.1,"fit":1.7,"lwr":1.4,"upr":2.1,"low":1.4,"high":2.1},{"window_index":14,"window_t_start":15,"window_t_end":21,"Data":"2020-03-19","R_e_median":1.5,"R_e_q0038":1.2,"R_e_q0988":1.9,"fit":1.5,"lwr":1.2,"upr":1.9,"low":1.2,"high":1.9},{"window_index":15,"window_t_start":16,"window_t_end":22,"Data":"2020-03-20","R_e_median":1.4,"R_e_q0039":1.1,"R_e_q0989":1.7,"fit":1.4,"lwr":1.1,"upr":1.7,"low":1.1,"high":1.7},{"window_index":16,"window_t_start":17,"window_t_end":23,"Data":"2020-03-21","R_e_median":1.4,"R_e_q0040":1.2,"R_e_q0990":1.6,"fit":1.4,"lwr":1.2,"upr":1.6,"low":1.2,"high":1.6},{"window_index":17,"window_t_start":18,"window_t_end":24,"Data":"2020-03-22","R_e_median":1.3,"R_e_q0041":1.1,"R_e_q0991":1.5,"fit":1.3,"lwr":1.1,"upr":1.5,"low":1.1,"high":1.5},{"window_index":18,"window_t_start":19,"window_t_end":25,"Data":"2020-03-23","R_e_median":1.3,"R_e_q0042":1.2,"R_e_q0992":1.5,"fit":1.3,"lwr":1.2,"upr":1.5,"low":1.2,"high":1.5},{"window_index":19,"window_t_start":20,"window_t_end":26,"Data":"2020-03-24","R_e_median":1.4,"R_e_q0043":1.2,"R_e_q0993":1.6,"fit":1.4,"lwr":1.2,"upr":1.6,"low":1.2,"high":1.6},{"window_index":20,"window_t_start":21,"window_t_end":27,"Data":"2020-03-25","R_e_median":1.3,"R_e_q0044":1.2,"R_e_q0994":1.5,"fit":1.3,"lwr":1.2,"upr":1.5,"low":1.2,"high":1.5},{"window_index":21,"window_t_start":22,"window_t_end":28,"Data":"2020-03-26","R_e_median":1.4,"R_e_q0045":1.2,"R_e_q0995":1.6,"fit":1.4,"lwr":1.2,"upr":1.6,"low":1.2,"high":1.6},{"window_index":22,"window_t_start":23,"window_t_end":29,"Data":"2020-03-27","R_e_median":1.3,"R_e_q0046":1.1,"R_e_q0996":1.5,"fit":1.3,"lwr":1.1,"upr":1.5,"low":1.1,"high":1.5},{"window_index":23,"window_t_start":24,"window_t_end":30,"Data":"2020-03-28","R_e_median":1.2,"R_e_q0047":1.1,"R_e_q0997":1.4,"fit":1.2,"lwr":1.1,"upr":1.4,"low":1.1,"high":1.4},{"window_index":24,"window_t_start":25,"window_t_end":31,"Data":"2020-03-29","R_e_median":1.1,"R_e_q0048":1,"R_e_q0998":1.2,"fit":1.1,"lwr":1,"upr":1.2,"low":1,"high":1.2},{"window_index":25,"window_t_start":26,"window_t_end":32,"Data":"2020-03-30","R_e_median":1,"R_e_q0049":0.9,"R_e_q0999":1.1,"fit":1,"lwr":0.9,"upr":1.1,"low":0.9,"high":1.1},{"window_index":26,"window_t_start":27,"window_t_end":33,"Data":"2020-03-31","R_e_median":0.9,"R_e_q0050":0.8,"R_e_q1000":1,"fit":0.9,"lwr":0.8,"upr":1,"low":0.8,"high":1},{"window_index":27,"window_t_start":28,"window_t_end":34,"Data":"2020-03-32","R_e_median":0.8,"R_e_q0051":0.8,"R_e_q1001":0.9,"fit":0.8,"lwr":0.8,"upr":0.9,"low":0.8,"high":0.9},{"window_index":28,"window_t_start":29,"window_t_end":35,"Data":"2020-03-33","R_e_median":0.8,"R_e_q0052":0.7,"R_e_q1002":0.9,"fit":0.8,"lwr":0.7,"upr":0.9,"low":0.7,"high":0.9},{"window_index":29,"window_t_start":30,"window_t_end":36,"Data":"2020-03-34","R_e_median":0.7,"R_e_q0053":0.7,"R_e_q1003":0.8,"fit":0.7,"lwr":0.7,"upr":0.8,"low":0.7,"high":0.8},{"window_index":30,"window_t_start":31,"window_t_end":37,"Data":"2020-03-35","R_e_median":0.7,"R_e_q0054":0.6,"R_e_q1004":0.8,"fit":0.7,"lwr":0.6,"upr":0.8,"low":0.6,"high":0.8},{"window_index":31,"window_t_start":32,"window_t_end":38,"Data":"2020-03-36","R_e_median":0.7,"R_e_q0055":0.6,"R_e_q1005":0.8,"fit":0.7,"lwr":0.6,"upr":0.8,"low":0.6,"high":0.8},{"window_index":32,"window_t_start":33,"window_t_end":39,"Data":"2020-03-37","R_e_median":0.7,"R_e_q0056":0.6,"R_e_q1006":0.8,"fit":0.7,"lwr":0.6,"upr":0.8,"low":0.6,"high":0.8},{"window_index":33,"window_t_start":34,"window_t_end":40,"Data":"2020-03-38","R_e_median":0.7,"R_e_q0057":0.6,"R_e_q1007":0.8,"fit":0.7,"lwr":0.6,"upr":0.8,"low":0.6,"high":0.8},{"window_index":34,"window_t_start":35,"window_t_end":41,"Data":"2020-03-39","R_e_median":0.6,"R_e_q0058":0.5,"R_e_q1008":0.7,"fit":0.6,"lwr":0.5,"upr":0.7,"low":0.5,"high":0.7},{"window_index":35,"window_t_start":36,"window_t_end":42,"Data":"2020-03-40","R_e_median":0.6,"R_e_q0059":0.5,"R_e_q1009":0.7,"fit":0.6,"lwr":0.5,"upr":0.7,"low":0.5,"high":0.7},{"window_index":36,"window_t_start":37,"window_t_end":43,"Data":"2020-03-41","R_e_median":0.6,"R_e_q0060":0.5,"R_e_q1010":0.7,"fit":0.6,"lwr":0.5,"upr":0.7,"low":0.5,"high":0.7},{"window_index":37,"window_t_start":38,"window_t_end":44,"Data":"2020-03-42","R_e_median":0.6,"R_e_q0061":0.5,"R_e_q1011":0.7,"fit":0.6,"lwr":0.5,"upr":0.7,"low":0.5,"high":0.7},{"window_index":38,"window_t_start":39,"window_t_end":45,"Data":"2020-03-43","R_e_median":0.6,"R_e_q0062":0.5,"R_e_q1012":0.8,"fit":0.6,"lwr":0.5,"upr":0.8,"low":0.5,"high":0.8},{"window_index":39,"window_t_start":40,"window_t_end":46,"Data":"2020-03-44","R_e_median":0.7,"R_e_q0063":0.6,"R_e_q1013":0.8,"fit":0.7,"lwr":0.6,"upr":0.8,"low":0.6,"high":0.8},{"window_index":40,"window_t_start":41,"window_t_end":47,"Data":"2020-03-45","R_e_median":0.7,"R_e_q0064":0.6,"R_e_q1014":0.9,"fit":0.7,"lwr":0.6,"upr":0.9,"low":0.6,"high":0.9},{"window_index":41,"window_t_start":42,"window_t_end":48,"Data":"2020-03-46","R_e_median":0.8,"R_e_q0065":0.7,"R_e_q1015":1,"fit":0.8,"lwr":0.7,"upr":1,"low":0.7,"high":1},{"window_index":42,"window_t_start":43,"window_t_end":49,"Data":"2020-03-47","R_e_median":0.8,"R_e_q0066":0.7,"R_e_q1016":1,"fit":0.8,"lwr":0.7,"upr":1,"low":0.7,"high":1},{"window_index":43,"window_t_start":44,"window_t_end":50,"Data":"2020-03-48","R_e_median":0.9,"R_e_q0067":0.7,"R_e_q1017":1,"fit":0.9,"lwr":0.7,"upr":1,"low":0.7,"high":1},{"window_index":44,"window_t_start":45,"window_t_end":51,"Data":"2020-03-49","R_e_median":0.9,"R_e_q0068":0.8,"R_e_q1018":1.1,"fit":0.9,"lwr":0.8,"upr":1.1,"low":0.8,"high":1.1},{"window_index":45,"window_t_start":46,"window_t_end":52,"Data":"2020-03-50","R_e_median":0.9,"R_e_q0069":0.8,"R_e_q1019":1.1,"fit":0.9,"lwr":0.8,"upr":1.1,"low":0.8,"high":1.1},{"window_index":46,"window_t_start":47,"window_t_end":53,"Data":"2020-03-51","R_e_median":1,"R_e_q0070":0.9,"R_e_q1020":1.1,"fit":1,"lwr":0.9,"upr":1.1,"low":0.9,"high":1.1},{"window_index":47,"window_t_start":48,"window_t_end":54,"Data":"2020-03-52","R_e_median":1,"R_e_q0071":0.9,"R_e_q1021":1.2,"fit":1,"lwr":0.9,"upr":1.2,"low":0.9,"high":1.2},{"window_index":48,"window_t_start":49,"window_t_end":55,"Data":"2020-03-53","R_e_median":1,"R_e_q0072":0.8,"R_e_q1022":1.1,"fit":1,"lwr":0.8,"upr":1.1,"low":0.8,"high":1.1},{"window_index":49,"window_t_start":50,"window_t_end":56,"Data":"2020-03-54","R_e_median":1,"R_e_q0073":0.8,"R_e_q1023":1.1,"fit":1,"lwr":0.8,"upr":1.1,"low":0.8,"high":1.1},{"window_index":50,"window_t_start":51,"window_t_end":57,"Data":"2020-03-55","R_e_median":0.9,"R_e_q0074":0.8,"R_e_q1024":1.1,"fit":0.9,"lwr":0.8,"upr":1.1,"low":0.8,"high":1.1},{"window_index":51,"window_t_start":52,"window_t_end":58,"Data":"2020-03-56","R_e_median":0.9,"R_e_q0075":0.8,"R_e_q1025":1,"fit":0.9,"lwr":0.8,"upr":1,"low":0.8,"high":1},{"window_index":52,"window_t_start":53,"window_t_end":59,"Data":"2020-03-57","R_e_median":0.8,"R_e_q0076":0.6,"R_e_q1026":0.9,"fit":0.8,"lwr":0.6,"upr":0.9,"low":0.6,"high":0.9},{"window_index":53,"window_t_start":54,"window_t_end":60,"Data":"2020-03-58","R_e_median":0.7,"R_e_q0077":0.6,"R_e_q1027":0.9,"fit":0.7,"lwr":0.6,"upr":0.9,"low":0.6,"high":0.9},{"window_index":54,"window_t_start":55,"window_t_end":61,"Data":"2020-03-59","R_e_median":0.7,"R_e_q0078":0.6,"R_e_q1028":0.9,"fit":0.7,"lwr":0.6,"upr":0.9,"low":0.6,"high":0.9},{"window_index":55,"window_t_start":56,"window_t_end":62,"Data":"2020-03-60","R_e_median":0.7,"R_e_q0079":0.6,"R_e_q1029":0.9,"fit":0.7,"lwr":0.6,"upr":0.9,"low":0.6,"high":0.9},{"window_index":56,"window_t_start":57,"window_t_end":63,"Data":"2020-03-61","R_e_median":0.7,"R_e_q0080":0.6,"R_e_q1030":0.9,"fit":0.7,"lwr":0.6,"upr":0.9,"low":0.6,"high":0.9},{"window_index":57,"window_t_start":58,"window_t_end":64,"Data":"2020-03-62","R_e_median":0.7,"R_e_q0081":0.6,"R_e_q1031":0.9,"fit":0.7,"lwr":0.6,"upr":0.9,"low":0.6,"high":0.9},{"window_index":58,"window_t_start":59,"window_t_end":65,"Data":"2020-03-63","R_e_median":0.7,"R_e_q0082":0.6,"R_e_q1032":0.9,"fit":0.7,"lwr":0.6,"upr":0.9,"low":0.6,"high":0.9},{"window_index":59,"window_t_start":60,"window_t_end":66,"Data":"2020-03-64","R_e_median":0.8,"R_e_q0083":0.6,"R_e_q1033":1,"fit":0.8,"lwr":0.6,"upr":1,"low":0.6,"high":1},{"window_index":60,"window_t_start":61,"window_t_end":67,"Data":"2020-03-65","R_e_median":0.7,"R_e_q0084":0.6,"R_e_q1034":0.9,"fit":0.7,"lwr":0.6,"upr":0.9,"low":0.6,"high":0.9},{"window_index":61,"window_t_start":62,"window_t_end":68,"Data":"2020-03-66","R_e_median":0.7,"R_e_q0085":0.6,"R_e_q1035":0.9,"fit":0.7,"lwr":0.6,"upr":0.9,"low":0.6,"high":0.9},{"window_index":62,"window_t_start":63,"window_t_end":69,"Data":"2020-03-67","R_e_median":0.8,"R_e_q0086":0.6,"R_e_q1036":0.9,"fit":0.8,"lwr":0.6,"upr":0.9,"low":0.6,"high":0.9},{"window_index":63,"window_t_start":64,"window_t_end":70,"Data":"2020-03-68","R_e_median":0.8,"R_e_q0087":0.6,"R_e_q1037":1,"fit":0.8,"lwr":0.6,"upr":1,"low":0.6,"high":1},{"window_index":64,"window_t_start":65,"window_t_end":71,"Data":"2020-03-69","R_e_median":0.7,"R_e_q0088":0.5,"R_e_q1038":0.9,"fit":0.7,"lwr":0.5,"upr":0.9,"low":0.5,"high":0.9},{"window_index":65,"window_t_start":66,"window_t_end":72,"Data":"2020-03-70","R_e_median":0.7,"R_e_q0089":0.5,"R_e_q1039":0.9,"fit":0.7,"lwr":0.5,"upr":0.9,"low":0.5,"high":0.9},{"window_index":66,"window_t_start":67,"window_t_end":73,"Data":"2020-03-71","R_e_median":0.6,"R_e_q0090":0.5,"R_e_q1040":0.8,"fit":0.6,"lwr":0.5,"upr":0.8,"low":0.5,"high":0.8},{"window_index":67,"window_t_start":68,"window_t_end":74,"Data":"2020-03-72","R_e_median":0.7,"R_e_q0091":0.5,"R_e_q1041":0.9,"fit":0.7,"lwr":0.5,"upr":0.9,"low":0.5,"high":0.9},{"window_index":68,"window_t_start":69,"window_t_end":75,"Data":"2020-03-73","R_e_median":0.7,"R_e_q0092":0.5,"R_e_q1042":0.9,"fit":0.7,"lwr":0.5,"upr":0.9,"low":0.5,"high":0.9},{"window_index":69,"window_t_start":70,"window_t_end":76,"Data":"2020-03-74","R_e_median":0.8,"R_e_q0093":0.6,"R_e_q1043":1.1,"fit":0.8,"lwr":0.6,"upr":1.1,"low":0.6,"high":1.1},{"window_index":70,"window_t_start":71,"window_t_end":77,"Data":"2020-03-75","R_e_median":0.8,"R_e_q0094":0.6,"R_e_q1044":1,"fit":0.8,"lwr":0.6,"upr":1,"low":0.6,"high":1},{"window_index":71,"window_t_start":72,"window_t_end":78,"Data":"2020-03-76","R_e_median":0.8,"R_e_q0095":0.6,"R_e_q1045":1.1,"fit":0.8,"lwr":0.6,"upr":1.1,"low":0.6,"high":1.1},{"window_index":72,"window_t_start":73,"window_t_end":79,"Data":"2020-03-77","R_e_median":0.9,"R_e_q0096":0.6,"R_e_q1046":1.1,"fit":0.9,"lwr":0.6,"upr":1.1,"low":0.6,"high":1.1},{"window_index":73,"window_t_start":74,"window_t_end":80,"Data":"2020-03-78","R_e_median":0.9,"R_e_q0097":0.6,"R_e_q1047":1.2,"fit":0.9,"lwr":0.6,"upr":1.2,"low":0.6,"high":1.2},{"window_index":74,"window_t_start":75,"window_t_end":81,"Data":"2020-03-79","R_e_median":1,"R_e_q0098":0.7,"R_e_q1048":1.3,"fit":1,"lwr":0.7,"upr":1.3,"low":0.7,"high":1.3},{"window_index":75,"window_t_start":76,"window_t_end":82,"Data":"2020-03-80","R_e_median":0.9,"R_e_q0099":0.7,"R_e_q1049":1.2,"fit":0.9,"lwr":0.7,"upr":1.2,"low":0.7,"high":1.2},{"window_index":76,"window_t_start":77,"window_t_end":83,"Data":"2020-03-81","R_e_median":1,"R_e_q0100":0.7,"R_e_q1050":1.3,"fit":1,"lwr":0.7,"upr":1.3,"low":0.7,"high":1.3},{"window_index":77,"window_t_start":78,"window_t_end":84,"Data":"2020-03-82","R_e_median":1,"R_e_q0101":0.7,"R_e_q1051":1.3,"fit":1,"lwr":0.7,"upr":1.3,"low":0.7,"high":1.3},{"window_index":78,"window_t_start":79,"window_t_end":85,"Data":"2020-03-83","R_e_median":1,"R_e_q0102":0.7,"R_e_q1052":1.3,"fit":1,"lwr":0.7,"upr":1.3,"low":0.7,"high":1.3},{"window_index":79,"window_t_start":80,"window_t_end":86,"Data":"2020-03-84","R_e_median":0.9,"R_e_q0103":0.7,"R_e_q1053":1.2,"fit":0.9,"lwr":0.7,"upr":1.2,"low":0.7,"high":1.2},{"window_index":80,"window_t_start":81,"window_t_end":87,"Data":"2020-03-85","R_e_median":1,"R_e_q0104":0.8,"R_e_q1054":1.4,"fit":1,"lwr":0.8,"upr":1.4,"low":0.8,"high":1.4},{"window_index":81,"window_t_start":82,"window_t_end":88,"Data":"2020-03-86","R_e_median":1.1,"R_e_q0105":0.8,"R_e_q1055":1.4,"fit":1.1,"lwr":0.8,"upr":1.4,"low":0.8,"high":1.4},{"window_index":82,"window_t_start":83,"window_t_end":89,"Data":"2020-03-87","R_e_median":1,"R_e_q0106":0.7,"R_e_q1056":1.3,"fit":1,"lwr":0.7,"upr":1.3,"low":0.7,"high":1.3},{"window_index":83,"window_t_start":84,"window_t_end":90,"Data":"2020-03-88","R_e_median":0.9,"R_e_q0107":0.6,"R_e_q1057":1.1,"fit":0.9,"lwr":0.6,"upr":1.1,"low":0.6,"high":1.1},{"window_index":84,"window_t_start":85,"window_t_end":91,"Data":"2020-03-89","R_e_median":0.9,"R_e_q0108":0.6,"R_e_q1058":1.1,"fit":0.9,"lwr":0.6,"upr":1.1,"low":0.6,"high":1.1},{"window_index":85,"window_t_start":86,"window_t_end":92,"Data":"2020-03-90","R_e_median":0.8,"R_e_q0109":0.6,"R_e_q1059":1.1,"fit":0.8,"lwr":0.6,"upr":1.1,"low":0.6,"high":1.1},{"window_index":86,"window_t_start":87,"window_t_end":93,"Data":"2020-03-91","R_e_median":0.9,"R_e_q0110":0.6,"R_e_q1060":1.2,"fit":0.9,"lwr":0.6,"upr":1.2,"low":0.6,"high":1.2},{"window_index":87,"window_t_start":88,"window_t_end":94,"Data":"2020-03-92","R_e_median":0.7,"R_e_q0111":0.5,"R_e_q1061":1,"fit":0.7,"lwr":0.5,"upr":1,"low":0.5,"high":1},{"window_index":88,"window_t_start":89,"window_t_end":95,"Data":"2020-03-93","R_e_median":0.6,"R_e_q0112":0.4,"R_e_q1062":0.8,"fit":0.6,"lwr":0.4,"upr":0.8,"low":0.4,"high":0.8},{"window_index":89,"window_t_start":90,"window_t_end":96,"Data":"2020-03-94","R_e_median":0.6,"R_e_q0113":0.4,"R_e_q1063":0.8,"fit":0.6,"lwr":0.4,"upr":0.8,"low":0.4,"high":0.8},{"window_index":90,"window_t_start":91,"window_t_end":97,"Data":"2020-03-95","R_e_median":0.6,"R_e_q0114":0.3,"R_e_q1064":0.9,"fit":0.6,"lwr":0.3,"upr":0.9,"low":0.3,"high":0.9},{"window_index":91,"window_t_start":92,"window_t_end":98,"Data":"2020-03-96","R_e_median":0.5,"R_e_q0115":0.3,"R_e_q1065":0.8,"fit":0.5,"lwr":0.3,"upr":0.8,"low":0.3,"high":0.8},{"window_index":92,"window_t_start":93,"window_t_end":99,"Data":"2020-03-97","R_e_median":0.6,"R_e_q0116":0.4,"R_e_q1066":1,"fit":0.6,"lwr":0.4,"upr":1,"low":0.4,"high":1},{"window_index":93,"window_t_start":94,"window_t_end":100,"Data":"2020-03-98","R_e_median":0.6,"R_e_q0117":0.3,"R_e_q1067":0.9,"fit":0.6,"lwr":0.3,"upr":0.9,"low":0.3,"high":0.9},{"window_index":94,"window_t_start":95,"window_t_end":101,"Data":"2020-03-99","R_e_median":0.7,"R_e_q0118":0.4,"R_e_q1068":1.1,"fit":0.7,"lwr":0.4,"upr":1.1,"low":0.4,"high":1.1},{"window_index":95,"window_t_start":96,"window_t_end":102,"Data":"2020-03-100","R_e_median":0.8,"R_e_q0119":0.5,"R_e_q1069":1.2,"fit":0.8,"lwr":0.5,"upr":1.2,"low":0.5,"high":1.2},{"window_index":96,"window_t_start":97,"window_t_end":103,"Data":"2020-03-101","R_e_median":1.1,"R_e_q0120":0.7,"R_e_q1070":1.6,"fit":1.1,"lwr":0.7,"upr":1.6,"low":0.7,"high":1.6},{"window_index":97,"window_t_start":98,"window_t_end":104,"Data":"2020-03-102","R_e_median":1.2,"R_e_q0121":0.8,"R_e_q1071":1.6,"fit":1.2,"lwr":0.8,"upr":1.6,"low":0.8,"high":1.6},{"window_index":98,"window_t_start":99,"window_t_end":105,"Data":"2020-03-103","R_e_median":1.2,"R_e_q0122":0.8,"R_e_q1072":1.8,"fit":1.2,"lwr":0.8,"upr":1.8,"low":0.8,"high":1.8},{"window_index":99,"window_t_start":100,"window_t_end":106,"Data":"2020-03-104","R_e_median":1.3,"R_e_q0123":0.9,"R_e_q1073":1.9,"fit":1.3,"lwr":0.9,"upr":1.9,"low":0.9,"high":1.9},{"window_index":100,"window_t_start":101,"window_t_end":107,"Data":"2020-03-105","R_e_median":1.3,"R_e_q0124":0.9,"R_e_q1074":1.9,"fit":1.3,"lwr":0.9,"upr":1.9,"low":0.9,"high":1.9},{"window_index":101,"window_t_start":102,"window_t_end":108,"Data":"2020-03-106","R_e_median":1.2,"R_e_q0125":0.8,"R_e_q1075":1.8,"fit":1.2,"lwr":0.8,"upr":1.8,"low":0.8,"high":1.8},{"window_index":102,"window_t_start":103,"window_t_end":109,"Data":"2020-03-107","R_e_median":1.1,"R_e_q0126":0.8,"R_e_q1076":1.6,"fit":1.1,"lwr":0.8,"upr":1.6,"low":0.8,"high":1.6},{"window_index":103,"window_t_start":104,"window_t_end":110,"Data":"2020-03-108","R_e_median":0.9,"R_e_q0127":0.6,"R_e_q1077":1.4,"fit":0.9,"lwr":0.6,"upr":1.4,"low":0.6,"high":1.4},{"window_index":104,"window_t_start":105,"window_t_end":111,"Data":"2020-03-109","R_e_median":0.8,"R_e_q0128":0.5,"R_e_q1078":1.2,"fit":0.8,"lwr":0.5,"upr":1.2,"low":0.5,"high":1.2},{"window_index":105,"window_t_start":106,"window_t_end":112,"Data":"2020-03-110","R_e_median":0.8,"R_e_q0129":0.5,"R_e_q1079":1.2,"fit":0.8,"lwr":0.5,"upr":1.2,"low":0.5,"high":1.2},{"window_index":106,"window_t_start":107,"window_t_end":113,"Data":"2020-03-111","R_e_median":0.7,"R_e_q0130":0.4,"R_e_q1080":1.1,"fit":0.7,"lwr":0.4,"upr":1.1,"low":0.4,"high":1.1},{"window_index":107,"window_t_start":108,"window_t_end":114,"Data":"2020-03-112","R_e_median":0.9,"R_e_q0131":0.6,"R_e_q1081":1.3,"fit":0.9,"lwr":0.6,"upr":1.3,"low":0.6,"high":1.3},{"window_index":108,"window_t_start":109,"window_t_end":115,"Data":"2020-03-113","R_e_median":0.8,"R_e_q0132":0.5,"R_e_q1082":1.2,"fit":0.8,"lwr":0.5,"upr":1.2,"low":0.5,"high":1.2},{"window_index":109,"window_t_start":110,"window_t_end":116,"Data":"2020-03-114","R_e_median":0.8,"R_e_q0133":0.5,"R_e_q1083":1.2,"fit":0.8,"lwr":0.5,"upr":1.2,"low":0.5,"high":1.2},{"window_index":110,"window_t_start":111,"window_t_end":117,"Data":"2020-03-115","R_e_median":0.8,"R_e_q0134":0.5,"R_e_q1084":1.2,"fit":0.8,"lwr":0.5,"upr":1.2,"low":0.5,"high":1.2},{"window_index":111,"window_t_start":112,"window_t_end":118,"Data":"2020-03-116","R_e_median":0.7,"R_e_q0135":0.4,"R_e_q1085":1.1,"fit":0.7,"lwr":0.4,"upr":1.1,"low":0.4,"high":1.1},{"window_index":112,"window_t_start":113,"window_t_end":119,"Data":"2020-03-117","R_e_median":0.9,"R_e_q0136":0.5,"R_e_q1086":1.3,"fit":0.9,"lwr":0.5,"upr":1.3,"low":0.5,"high":1.3},{"window_index":113,"window_t_start":114,"window_t_end":120,"Data":"2020-03-118","R_e_median":0.8,"R_e_q0137":0.5,"R_e_q1087":1.2,"fit":0.8,"lwr":0.5,"upr":1.2,"low":0.5,"high":1.2},{"window_index":114,"window_t_start":115,"window_t_end":121,"Data":"2020-03-119","R_e_median":0,"R_e_q0138":0,"R_e_q1088":0,"fit":0,"lwr":0,"upr":0,"low":0,"high":0},{"window_index":115,"window_t_start":116,"window_t_end":122,"Data":"2020-03-120","R_e_median":0,"R_e_q0139":0,"R_e_q1089":0,"fit":0,"lwr":0,"upr":0,"low":0,"high":0},{"window_index":116,"window_t_start":117,"window_t_end":123,"Data":"2020-03-121","R_e_median":0,"R_e_q0140":0,"R_e_q1090":0,"fit":0,"lwr":0,"upr":0,"low":0,"high":0},{"window_index":117,"window_t_start":118,"window_t_end":124,"Data":"2020-03-122","R_e_median":0,"R_e_q0141":0,"R_e_q1091":0,"fit":0,"lwr":0,"upr":0,"low":0,"high":0},{"window_index":118,"window_t_start":119,"window_t_end":125,"Data":"2020-03-123","R_e_median":0,"R_e_q0142":0,"R_e_q1092":0,"fit":0,"lwr":0,"upr":0,"low":0,"high":0},{"window_index":119,"window_t_start":120,"window_t_end":126,"Data":"2020-03-124","R_e_median":0,"R_e_q0143":0,"R_e_q1093":0,"fit":0,"lwr":0,"upr":0,"low":0,"high":0},{"window_index":120,"window_t_start":121,"window_t_end":127,"Data":"2020-03-125","R_e_median":0,"R_e_q0144":0,"R_e_q1094":0,"fit":0,"lwr":0,"upr":0,"low":0,"high":0},{"window_index":121,"window_t_start":122,"window_t_end":128,"Data":"2020-03-126","R_e_median":0,"R_e_q0145":0,"R_e_q1095":0,"fit":0,"lwr":0,"upr":0,"low":0,"high":0},{"window_index":122,"window_t_start":123,"window_t_end":129,"Data":"2020-03-127","R_e_median":0,"R_e_q0146":0,"R_e_q1096":0,"fit":0,"lwr":0,"upr":0,"low":0,"high":0},{"window_index":123,"window_t_start":124,"window_t_end":130,"Data":"2020-03-128","R_e_median":0,"R_e_q0147":0,"R_e_q1097":0,"fit":0,"lwr":0,"upr":0,"low":0,"high":0},{"window_index":124,"window_t_start":125,"window_t_end":131,"Data":"2020-03-129","R_e_median":0,"R_e_q0148":0,"R_e_q1098":0,"fit":0,"lwr":0,"upr":0,"low":0,"high":0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{"window_index":132,"window_t_start":133,"window_t_end":139,"Data":"2020-03-137","R_e_median":0,"R_e_q0156":0,"R_e_q1106":0,"fit":0,"lwr":0,"upr":0,"low":0,"high":0},{"window_index":133,"window_t_start":134,"window_t_end":140,"Data":"2020-03-138","R_e_median":0,"R_e_q0157":0,"R_e_q1107":0,"fit":0,"lwr":0,"upr":0,"low":0,"high":0},{"window_index":134,"window_t_start":135,"window_t_end":141,"Data":"2020-03-139","R_e_median":0,"R_e_q0158":0,"R_e_q1108":0,"fit":0,"lwr":0,"upr":0,"low":0,"high":0},{"window_index":135,"window_t_start":136,"window_t_end":142,"Data":"2020-03-140","R_e_median":0,"R_e_q0159":0,"R_e_q1109":0,"fit":0,"lwr":0,"upr":0,"low":0,"high":0},{"window_index":136,"window_t_start":137,"window_t_end":143,"Data":"2020-03-141","R_e_median":0,"R_e_q0160":0,"R_e_q1110":0,"fit":0,"lwr":0,"upr":0,"low":0,"high":0},{"window_index":137,"window_t_start":138,"window_t_end":144,"Data":"2020-03-142","R_e_median":0,"R_e_q0161":0,"R_e_q1111":0,"fit":0,"lwr":0,"upr":0,"low":0,"high":0},{"window_index":138,"window_t_start":139,"window_t_end":145,"Data":"2020-03-143","R_e_median":0,"R_e_q0162":0,"R_e_q1112":0,"fit":0,"lwr":0,"upr":0,"low":0,"high":0},{"window_index":139,"window_t_start":140,"window_t_end":146,"Data":"2020-03-144","R_e_median":0,"R_e_q0163":0,"R_e_q1113":0,"fit":0,"lwr":0,"upr":0,"low":0,"high":0},{"window_index":140,"window_t_start":141,"window_t_end":147,"Data":"2020-03-145","R_e_median":0,"R_e_q0164":0,"R_e_q1114":0,"fit":0,"lwr":0,"upr":0,"low":0,"high":0},{"window_index":141,"window_t_start":142,"window_t_end":148,"Data":"2020-03-146","R_e_median":0,"R_e_q0165":0,"R_e_q1115":0,"fit":0,"lwr":0,"upr":0,"low":0,"high":0},{"window_index":142,"window_t_start":143,"window_t_end":149,"Data":"2020-03-147","R_e_median":0,"R_e_q0166":0,"R_e_q1116":0,"fit":0,"lwr":0,"upr":0,"low":0,"high":0},{"window_index":143,"window_t_start":144,"window_t_end":150,"Data":"2020-03-148","R_e_median":0,"R_e_q0167":0,"R_e_q1117":0,"fit":0,"lwr":0,"upr":0,"low":0,"high":0},{"window_index":144,"window_t_start":145,"window_t_end":151,"Data":"2020-03-149","R_e_median":0,"R_e_q0168":0,"R_e_q1118":0,"fit":0,"lwr":0,"upr":0,"low":0,"high":0},{"window_index":145,"window_t_start":146,"window_t_end":152,"Data":"2020-03-150","R_e_median":0,"R_e_q0169":0,"R_e_q1119":0,"fit":0,"lwr":0,"upr":0,"low":0,"high":0},{"window_index":146,"window_t_start":147,"window_t_end":153,"Data":"2020-03-151","R_e_median":0,"R_e_q0170":0,"R_e_q1120":0,"fit":0,"lwr":0,"upr":0,"low":0,"high":0},{"window_index":147,"window_t_start":148,"window_t_end":154,"Data":"2020-03-152","R_e_median":0,"R_e_q0171":0,"R_e_q1121":0,"fit":0,"lwr":0,"upr":0,"low":0,"high":0},{"window_index":148,"window_t_start":149,"window_t_end":155,"Data":"2020-03-153","R_e_median":0,"R_e_q0172":0,"R_e_q1122":0,"fit":0,"lwr":0,"upr":0,"low":0,"high":0},{"window_index":149,"window_t_start":150,"window_t_end":156,"Data":"2020-03-154","R_e_median":0,"R_e_q0173":0,"R_e_q1123":0,"fit":0,"lwr":0,"upr":0,"low":0,"high":0},</v>
      </c>
    </row>
    <row r="3" spans="1:105">
      <c r="A3" s="11">
        <f>A2+1</f>
        <v>2</v>
      </c>
      <c r="B3" s="11">
        <f>B2+1</f>
        <v>3</v>
      </c>
      <c r="C3" s="11">
        <f>C2+1</f>
        <v>9</v>
      </c>
      <c r="D3" s="9">
        <v>43897</v>
      </c>
      <c r="E3">
        <v>0.3</v>
      </c>
      <c r="F3">
        <v>0.8</v>
      </c>
      <c r="G3">
        <v>1.8</v>
      </c>
      <c r="J3" t="s">
        <v>83</v>
      </c>
      <c r="K3" t="s">
        <v>84</v>
      </c>
      <c r="L3" t="s">
        <v>85</v>
      </c>
      <c r="M3" t="s">
        <v>84</v>
      </c>
      <c r="N3" t="s">
        <v>86</v>
      </c>
      <c r="O3">
        <f t="shared" ref="O3:O66" si="0">A3</f>
        <v>2</v>
      </c>
      <c r="P3" t="s">
        <v>87</v>
      </c>
      <c r="Q3" t="s">
        <v>84</v>
      </c>
      <c r="R3" t="s">
        <v>88</v>
      </c>
      <c r="S3" t="s">
        <v>84</v>
      </c>
      <c r="T3" t="s">
        <v>86</v>
      </c>
      <c r="U3">
        <f t="shared" ref="U3:U66" si="1">O3+1</f>
        <v>3</v>
      </c>
      <c r="V3" t="s">
        <v>87</v>
      </c>
      <c r="W3" t="s">
        <v>84</v>
      </c>
      <c r="X3" t="s">
        <v>89</v>
      </c>
      <c r="Y3" t="s">
        <v>84</v>
      </c>
      <c r="Z3" t="s">
        <v>86</v>
      </c>
      <c r="AA3">
        <f t="shared" ref="AA3:AA66" si="2">U3+6</f>
        <v>9</v>
      </c>
      <c r="AB3" t="s">
        <v>87</v>
      </c>
      <c r="AC3" t="s">
        <v>84</v>
      </c>
      <c r="AD3" t="s">
        <v>80</v>
      </c>
      <c r="AE3" t="s">
        <v>84</v>
      </c>
      <c r="AF3" t="s">
        <v>86</v>
      </c>
      <c r="AG3" t="s">
        <v>84</v>
      </c>
      <c r="AH3" s="69" t="s">
        <v>96</v>
      </c>
      <c r="AI3" t="s">
        <v>84</v>
      </c>
      <c r="AJ3" t="s">
        <v>87</v>
      </c>
      <c r="AK3" t="s">
        <v>84</v>
      </c>
      <c r="AL3" t="s">
        <v>90</v>
      </c>
      <c r="AM3" t="s">
        <v>84</v>
      </c>
      <c r="AN3" t="s">
        <v>86</v>
      </c>
      <c r="AO3">
        <f t="shared" ref="AO3:AO66" si="3">F3</f>
        <v>0.8</v>
      </c>
      <c r="AP3" t="s">
        <v>87</v>
      </c>
      <c r="AQ3" t="s">
        <v>84</v>
      </c>
      <c r="AR3" t="s">
        <v>171</v>
      </c>
      <c r="AS3" t="s">
        <v>84</v>
      </c>
      <c r="AT3" t="s">
        <v>86</v>
      </c>
      <c r="AU3">
        <f t="shared" ref="AU3:AU66" si="4">E3</f>
        <v>0.3</v>
      </c>
      <c r="AV3" t="s">
        <v>87</v>
      </c>
      <c r="AW3" t="s">
        <v>84</v>
      </c>
      <c r="AX3" t="s">
        <v>173</v>
      </c>
      <c r="AY3" t="s">
        <v>84</v>
      </c>
      <c r="AZ3" t="s">
        <v>86</v>
      </c>
      <c r="BA3">
        <f t="shared" ref="BA3:BA66" si="5">G3</f>
        <v>1.8</v>
      </c>
      <c r="BB3" t="s">
        <v>87</v>
      </c>
      <c r="BC3" t="s">
        <v>84</v>
      </c>
      <c r="BD3" t="s">
        <v>82</v>
      </c>
      <c r="BE3" t="s">
        <v>84</v>
      </c>
      <c r="BF3" t="s">
        <v>86</v>
      </c>
      <c r="BG3">
        <f t="shared" ref="BG3:BG66" si="6">ROUND(AO3,2)</f>
        <v>0.8</v>
      </c>
      <c r="BH3" t="s">
        <v>87</v>
      </c>
      <c r="BI3" t="s">
        <v>84</v>
      </c>
      <c r="BJ3" t="s">
        <v>81</v>
      </c>
      <c r="BK3" t="s">
        <v>84</v>
      </c>
      <c r="BL3" t="s">
        <v>86</v>
      </c>
      <c r="BM3">
        <f t="shared" ref="BM3:BM66" si="7">ROUND(AU3,2)</f>
        <v>0.3</v>
      </c>
      <c r="BN3" t="s">
        <v>87</v>
      </c>
      <c r="BO3" t="s">
        <v>84</v>
      </c>
      <c r="BP3" t="s">
        <v>121</v>
      </c>
      <c r="BQ3" t="s">
        <v>84</v>
      </c>
      <c r="BR3" t="s">
        <v>86</v>
      </c>
      <c r="BS3">
        <f t="shared" ref="BS3:BS66" si="8">ROUND(BA3,2)</f>
        <v>1.8</v>
      </c>
      <c r="BT3" t="s">
        <v>87</v>
      </c>
      <c r="BU3" t="s">
        <v>84</v>
      </c>
      <c r="BV3" t="s">
        <v>122</v>
      </c>
      <c r="BW3" t="s">
        <v>84</v>
      </c>
      <c r="BX3" t="s">
        <v>86</v>
      </c>
      <c r="BY3">
        <f t="shared" ref="BY3:BY66" si="9">BM3</f>
        <v>0.3</v>
      </c>
      <c r="BZ3" t="s">
        <v>87</v>
      </c>
      <c r="CA3" t="s">
        <v>84</v>
      </c>
      <c r="CB3" t="s">
        <v>93</v>
      </c>
      <c r="CC3" t="s">
        <v>84</v>
      </c>
      <c r="CD3" t="s">
        <v>86</v>
      </c>
      <c r="CE3">
        <f t="shared" ref="CE3:CE66" si="10">BS3</f>
        <v>1.8</v>
      </c>
      <c r="CF3" t="s">
        <v>94</v>
      </c>
      <c r="CG3" t="s">
        <v>87</v>
      </c>
      <c r="CH3" t="str">
        <f t="shared" ref="CH3:CH66" si="11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{"window_index":2,"window_t_start":3,"window_t_end":9,"Data":"2020-03-07","R_e_median":0.8,"R_e_q0026":0.3,"R_e_q0976":1.8,"fit":0.8,"lwr":0.3,"upr":1.8,"low":0.3,"high":1.8},</v>
      </c>
      <c r="DA3" t="str">
        <f>_xlfn.TEXTJOIN(",",TRUE,BG2:BG150)</f>
        <v>0.4,0.8,1.4,1.2,1.5,1.4,1.5,1.6,1.8,1.9,1.9,1.7,1.7,1.5,1.4,1.4,1.3,1.3,1.4,1.3,1.4,1.3,1.2,1.1,1,0.9,0.8,0.8,0.7,0.7,0.7,0.7,0.7,0.6,0.6,0.6,0.6,0.6,0.7,0.7,0.8,0.8,0.9,0.9,0.9,1,1,1,1,0.9,0.9,0.8,0.7,0.7,0.7,0.7,0.7,0.7,0.8,0.7,0.7,0.8,0.8,0.7,0.7,0.6,0.7,0.7,0.8,0.8,0.8,0.9,0.9,1,0.9,1,1,1,0.9,1,1.1,1,0.9,0.9,0.8,0.9,0.7,0.6,0.6,0.6,0.5,0.6,0.6,0.7,0.8,1.1,1.2,1.2,1.3,1.3,1.2,1.1,0.9,0.8,0.8,0.7,0.9,0.8,0.8,0.8,0.7,0.9,0.8,0,0,0,0,0,0,0,0,0,0,0,0,0,0,0,0,0,0,0,0,0,0,0,0,0,0,0,0,0,0,0,0,0,0,0,0</v>
      </c>
    </row>
    <row r="4" spans="1:105">
      <c r="A4" s="11">
        <f t="shared" ref="A4:A10" si="12">A3+1</f>
        <v>3</v>
      </c>
      <c r="B4" s="11">
        <f t="shared" ref="B4:B10" si="13">B3+1</f>
        <v>4</v>
      </c>
      <c r="C4" s="11">
        <f t="shared" ref="C4:C10" si="14">C3+1</f>
        <v>10</v>
      </c>
      <c r="D4" s="9">
        <v>43898</v>
      </c>
      <c r="E4">
        <v>0.6</v>
      </c>
      <c r="F4">
        <v>1.4</v>
      </c>
      <c r="G4">
        <v>2.7</v>
      </c>
      <c r="J4" t="s">
        <v>83</v>
      </c>
      <c r="K4" t="s">
        <v>84</v>
      </c>
      <c r="L4" t="s">
        <v>85</v>
      </c>
      <c r="M4" t="s">
        <v>84</v>
      </c>
      <c r="N4" t="s">
        <v>86</v>
      </c>
      <c r="O4">
        <f t="shared" si="0"/>
        <v>3</v>
      </c>
      <c r="P4" t="s">
        <v>87</v>
      </c>
      <c r="Q4" t="s">
        <v>84</v>
      </c>
      <c r="R4" t="s">
        <v>88</v>
      </c>
      <c r="S4" t="s">
        <v>84</v>
      </c>
      <c r="T4" t="s">
        <v>86</v>
      </c>
      <c r="U4">
        <f t="shared" si="1"/>
        <v>4</v>
      </c>
      <c r="V4" t="s">
        <v>87</v>
      </c>
      <c r="W4" t="s">
        <v>84</v>
      </c>
      <c r="X4" t="s">
        <v>89</v>
      </c>
      <c r="Y4" t="s">
        <v>84</v>
      </c>
      <c r="Z4" t="s">
        <v>86</v>
      </c>
      <c r="AA4">
        <f t="shared" si="2"/>
        <v>10</v>
      </c>
      <c r="AB4" t="s">
        <v>87</v>
      </c>
      <c r="AC4" t="s">
        <v>84</v>
      </c>
      <c r="AD4" t="s">
        <v>80</v>
      </c>
      <c r="AE4" t="s">
        <v>84</v>
      </c>
      <c r="AF4" t="s">
        <v>86</v>
      </c>
      <c r="AG4" t="s">
        <v>84</v>
      </c>
      <c r="AH4" s="69" t="s">
        <v>97</v>
      </c>
      <c r="AI4" t="s">
        <v>84</v>
      </c>
      <c r="AJ4" t="s">
        <v>87</v>
      </c>
      <c r="AK4" t="s">
        <v>84</v>
      </c>
      <c r="AL4" t="s">
        <v>90</v>
      </c>
      <c r="AM4" t="s">
        <v>84</v>
      </c>
      <c r="AN4" t="s">
        <v>86</v>
      </c>
      <c r="AO4">
        <f t="shared" si="3"/>
        <v>1.4</v>
      </c>
      <c r="AP4" t="s">
        <v>87</v>
      </c>
      <c r="AQ4" t="s">
        <v>84</v>
      </c>
      <c r="AR4" t="s">
        <v>170</v>
      </c>
      <c r="AS4" t="s">
        <v>84</v>
      </c>
      <c r="AT4" t="s">
        <v>86</v>
      </c>
      <c r="AU4">
        <f t="shared" si="4"/>
        <v>0.6</v>
      </c>
      <c r="AV4" t="s">
        <v>87</v>
      </c>
      <c r="AW4" t="s">
        <v>84</v>
      </c>
      <c r="AX4" t="s">
        <v>174</v>
      </c>
      <c r="AY4" t="s">
        <v>84</v>
      </c>
      <c r="AZ4" t="s">
        <v>86</v>
      </c>
      <c r="BA4">
        <f t="shared" si="5"/>
        <v>2.7</v>
      </c>
      <c r="BB4" t="s">
        <v>87</v>
      </c>
      <c r="BC4" t="s">
        <v>84</v>
      </c>
      <c r="BD4" t="s">
        <v>82</v>
      </c>
      <c r="BE4" t="s">
        <v>84</v>
      </c>
      <c r="BF4" t="s">
        <v>86</v>
      </c>
      <c r="BG4">
        <f t="shared" si="6"/>
        <v>1.4</v>
      </c>
      <c r="BH4" t="s">
        <v>87</v>
      </c>
      <c r="BI4" t="s">
        <v>84</v>
      </c>
      <c r="BJ4" t="s">
        <v>81</v>
      </c>
      <c r="BK4" t="s">
        <v>84</v>
      </c>
      <c r="BL4" t="s">
        <v>86</v>
      </c>
      <c r="BM4">
        <f t="shared" si="7"/>
        <v>0.6</v>
      </c>
      <c r="BN4" t="s">
        <v>87</v>
      </c>
      <c r="BO4" t="s">
        <v>84</v>
      </c>
      <c r="BP4" t="s">
        <v>121</v>
      </c>
      <c r="BQ4" t="s">
        <v>84</v>
      </c>
      <c r="BR4" t="s">
        <v>86</v>
      </c>
      <c r="BS4">
        <f t="shared" si="8"/>
        <v>2.7</v>
      </c>
      <c r="BT4" t="s">
        <v>87</v>
      </c>
      <c r="BU4" t="s">
        <v>84</v>
      </c>
      <c r="BV4" t="s">
        <v>122</v>
      </c>
      <c r="BW4" t="s">
        <v>84</v>
      </c>
      <c r="BX4" t="s">
        <v>86</v>
      </c>
      <c r="BY4">
        <f t="shared" si="9"/>
        <v>0.6</v>
      </c>
      <c r="BZ4" t="s">
        <v>87</v>
      </c>
      <c r="CA4" t="s">
        <v>84</v>
      </c>
      <c r="CB4" t="s">
        <v>93</v>
      </c>
      <c r="CC4" t="s">
        <v>84</v>
      </c>
      <c r="CD4" t="s">
        <v>86</v>
      </c>
      <c r="CE4">
        <f t="shared" si="10"/>
        <v>2.7</v>
      </c>
      <c r="CF4" t="s">
        <v>94</v>
      </c>
      <c r="CG4" t="s">
        <v>87</v>
      </c>
      <c r="CH4" t="str">
        <f t="shared" si="11"/>
        <v>{"window_index":3,"window_t_start":4,"window_t_end":10,"Data":"2020-03-08","R_e_median":1.4,"R_e_q0027":0.6,"R_e_q0977":2.7,"fit":1.4,"lwr":0.6,"upr":2.7,"low":0.6,"high":2.7},</v>
      </c>
    </row>
    <row r="5" spans="1:105">
      <c r="A5" s="11">
        <f t="shared" si="12"/>
        <v>4</v>
      </c>
      <c r="B5" s="11">
        <f t="shared" si="13"/>
        <v>5</v>
      </c>
      <c r="C5" s="11">
        <f t="shared" si="14"/>
        <v>11</v>
      </c>
      <c r="D5" s="9">
        <v>43899</v>
      </c>
      <c r="E5">
        <v>0.5</v>
      </c>
      <c r="F5">
        <v>1.2</v>
      </c>
      <c r="G5">
        <v>2.2999999999999998</v>
      </c>
      <c r="J5" t="s">
        <v>83</v>
      </c>
      <c r="K5" t="s">
        <v>84</v>
      </c>
      <c r="L5" t="s">
        <v>85</v>
      </c>
      <c r="M5" t="s">
        <v>84</v>
      </c>
      <c r="N5" t="s">
        <v>86</v>
      </c>
      <c r="O5">
        <f t="shared" si="0"/>
        <v>4</v>
      </c>
      <c r="P5" t="s">
        <v>87</v>
      </c>
      <c r="Q5" t="s">
        <v>84</v>
      </c>
      <c r="R5" t="s">
        <v>88</v>
      </c>
      <c r="S5" t="s">
        <v>84</v>
      </c>
      <c r="T5" t="s">
        <v>86</v>
      </c>
      <c r="U5">
        <f t="shared" si="1"/>
        <v>5</v>
      </c>
      <c r="V5" t="s">
        <v>87</v>
      </c>
      <c r="W5" t="s">
        <v>84</v>
      </c>
      <c r="X5" t="s">
        <v>89</v>
      </c>
      <c r="Y5" t="s">
        <v>84</v>
      </c>
      <c r="Z5" t="s">
        <v>86</v>
      </c>
      <c r="AA5">
        <f t="shared" si="2"/>
        <v>11</v>
      </c>
      <c r="AB5" t="s">
        <v>87</v>
      </c>
      <c r="AC5" t="s">
        <v>84</v>
      </c>
      <c r="AD5" t="s">
        <v>80</v>
      </c>
      <c r="AE5" t="s">
        <v>84</v>
      </c>
      <c r="AF5" t="s">
        <v>86</v>
      </c>
      <c r="AG5" t="s">
        <v>84</v>
      </c>
      <c r="AH5" s="69" t="s">
        <v>98</v>
      </c>
      <c r="AI5" t="s">
        <v>84</v>
      </c>
      <c r="AJ5" t="s">
        <v>87</v>
      </c>
      <c r="AK5" t="s">
        <v>84</v>
      </c>
      <c r="AL5" t="s">
        <v>90</v>
      </c>
      <c r="AM5" t="s">
        <v>84</v>
      </c>
      <c r="AN5" t="s">
        <v>86</v>
      </c>
      <c r="AO5">
        <f t="shared" si="3"/>
        <v>1.2</v>
      </c>
      <c r="AP5" t="s">
        <v>87</v>
      </c>
      <c r="AQ5" t="s">
        <v>84</v>
      </c>
      <c r="AR5" t="s">
        <v>169</v>
      </c>
      <c r="AS5" t="s">
        <v>84</v>
      </c>
      <c r="AT5" t="s">
        <v>86</v>
      </c>
      <c r="AU5">
        <f t="shared" si="4"/>
        <v>0.5</v>
      </c>
      <c r="AV5" t="s">
        <v>87</v>
      </c>
      <c r="AW5" t="s">
        <v>84</v>
      </c>
      <c r="AX5" t="s">
        <v>175</v>
      </c>
      <c r="AY5" t="s">
        <v>84</v>
      </c>
      <c r="AZ5" t="s">
        <v>86</v>
      </c>
      <c r="BA5">
        <f t="shared" si="5"/>
        <v>2.2999999999999998</v>
      </c>
      <c r="BB5" t="s">
        <v>87</v>
      </c>
      <c r="BC5" t="s">
        <v>84</v>
      </c>
      <c r="BD5" t="s">
        <v>82</v>
      </c>
      <c r="BE5" t="s">
        <v>84</v>
      </c>
      <c r="BF5" t="s">
        <v>86</v>
      </c>
      <c r="BG5">
        <f t="shared" si="6"/>
        <v>1.2</v>
      </c>
      <c r="BH5" t="s">
        <v>87</v>
      </c>
      <c r="BI5" t="s">
        <v>84</v>
      </c>
      <c r="BJ5" t="s">
        <v>81</v>
      </c>
      <c r="BK5" t="s">
        <v>84</v>
      </c>
      <c r="BL5" t="s">
        <v>86</v>
      </c>
      <c r="BM5">
        <f t="shared" si="7"/>
        <v>0.5</v>
      </c>
      <c r="BN5" t="s">
        <v>87</v>
      </c>
      <c r="BO5" t="s">
        <v>84</v>
      </c>
      <c r="BP5" t="s">
        <v>121</v>
      </c>
      <c r="BQ5" t="s">
        <v>84</v>
      </c>
      <c r="BR5" t="s">
        <v>86</v>
      </c>
      <c r="BS5">
        <f t="shared" si="8"/>
        <v>2.2999999999999998</v>
      </c>
      <c r="BT5" t="s">
        <v>87</v>
      </c>
      <c r="BU5" t="s">
        <v>84</v>
      </c>
      <c r="BV5" t="s">
        <v>122</v>
      </c>
      <c r="BW5" t="s">
        <v>84</v>
      </c>
      <c r="BX5" t="s">
        <v>86</v>
      </c>
      <c r="BY5">
        <f t="shared" si="9"/>
        <v>0.5</v>
      </c>
      <c r="BZ5" t="s">
        <v>87</v>
      </c>
      <c r="CA5" t="s">
        <v>84</v>
      </c>
      <c r="CB5" t="s">
        <v>93</v>
      </c>
      <c r="CC5" t="s">
        <v>84</v>
      </c>
      <c r="CD5" t="s">
        <v>86</v>
      </c>
      <c r="CE5">
        <f t="shared" si="10"/>
        <v>2.2999999999999998</v>
      </c>
      <c r="CF5" t="s">
        <v>94</v>
      </c>
      <c r="CG5" t="s">
        <v>87</v>
      </c>
      <c r="CH5" t="str">
        <f t="shared" si="11"/>
        <v>{"window_index":4,"window_t_start":5,"window_t_end":11,"Data":"2020-03-09","R_e_median":1.2,"R_e_q0028":0.5,"R_e_q0978":2.3,"fit":1.2,"lwr":0.5,"upr":2.3,"low":0.5,"high":2.3},</v>
      </c>
    </row>
    <row r="6" spans="1:105">
      <c r="A6" s="11">
        <f t="shared" si="12"/>
        <v>5</v>
      </c>
      <c r="B6" s="11">
        <f t="shared" si="13"/>
        <v>6</v>
      </c>
      <c r="C6" s="11">
        <f t="shared" si="14"/>
        <v>12</v>
      </c>
      <c r="D6" s="9">
        <v>43900</v>
      </c>
      <c r="E6">
        <v>0.7</v>
      </c>
      <c r="F6">
        <v>1.5</v>
      </c>
      <c r="G6">
        <v>2.6</v>
      </c>
      <c r="J6" t="s">
        <v>83</v>
      </c>
      <c r="K6" t="s">
        <v>84</v>
      </c>
      <c r="L6" t="s">
        <v>85</v>
      </c>
      <c r="M6" t="s">
        <v>84</v>
      </c>
      <c r="N6" t="s">
        <v>86</v>
      </c>
      <c r="O6">
        <f t="shared" si="0"/>
        <v>5</v>
      </c>
      <c r="P6" t="s">
        <v>87</v>
      </c>
      <c r="Q6" t="s">
        <v>84</v>
      </c>
      <c r="R6" t="s">
        <v>88</v>
      </c>
      <c r="S6" t="s">
        <v>84</v>
      </c>
      <c r="T6" t="s">
        <v>86</v>
      </c>
      <c r="U6">
        <f t="shared" si="1"/>
        <v>6</v>
      </c>
      <c r="V6" t="s">
        <v>87</v>
      </c>
      <c r="W6" t="s">
        <v>84</v>
      </c>
      <c r="X6" t="s">
        <v>89</v>
      </c>
      <c r="Y6" t="s">
        <v>84</v>
      </c>
      <c r="Z6" t="s">
        <v>86</v>
      </c>
      <c r="AA6">
        <f t="shared" si="2"/>
        <v>12</v>
      </c>
      <c r="AB6" t="s">
        <v>87</v>
      </c>
      <c r="AC6" t="s">
        <v>84</v>
      </c>
      <c r="AD6" t="s">
        <v>80</v>
      </c>
      <c r="AE6" t="s">
        <v>84</v>
      </c>
      <c r="AF6" t="s">
        <v>86</v>
      </c>
      <c r="AG6" t="s">
        <v>84</v>
      </c>
      <c r="AH6" s="69" t="s">
        <v>99</v>
      </c>
      <c r="AI6" t="s">
        <v>84</v>
      </c>
      <c r="AJ6" t="s">
        <v>87</v>
      </c>
      <c r="AK6" t="s">
        <v>84</v>
      </c>
      <c r="AL6" t="s">
        <v>90</v>
      </c>
      <c r="AM6" t="s">
        <v>84</v>
      </c>
      <c r="AN6" t="s">
        <v>86</v>
      </c>
      <c r="AO6">
        <f t="shared" si="3"/>
        <v>1.5</v>
      </c>
      <c r="AP6" t="s">
        <v>87</v>
      </c>
      <c r="AQ6" t="s">
        <v>84</v>
      </c>
      <c r="AR6" t="s">
        <v>168</v>
      </c>
      <c r="AS6" t="s">
        <v>84</v>
      </c>
      <c r="AT6" t="s">
        <v>86</v>
      </c>
      <c r="AU6">
        <f t="shared" si="4"/>
        <v>0.7</v>
      </c>
      <c r="AV6" t="s">
        <v>87</v>
      </c>
      <c r="AW6" t="s">
        <v>84</v>
      </c>
      <c r="AX6" t="s">
        <v>176</v>
      </c>
      <c r="AY6" t="s">
        <v>84</v>
      </c>
      <c r="AZ6" t="s">
        <v>86</v>
      </c>
      <c r="BA6">
        <f t="shared" si="5"/>
        <v>2.6</v>
      </c>
      <c r="BB6" t="s">
        <v>87</v>
      </c>
      <c r="BC6" t="s">
        <v>84</v>
      </c>
      <c r="BD6" t="s">
        <v>82</v>
      </c>
      <c r="BE6" t="s">
        <v>84</v>
      </c>
      <c r="BF6" t="s">
        <v>86</v>
      </c>
      <c r="BG6">
        <f t="shared" si="6"/>
        <v>1.5</v>
      </c>
      <c r="BH6" t="s">
        <v>87</v>
      </c>
      <c r="BI6" t="s">
        <v>84</v>
      </c>
      <c r="BJ6" t="s">
        <v>81</v>
      </c>
      <c r="BK6" t="s">
        <v>84</v>
      </c>
      <c r="BL6" t="s">
        <v>86</v>
      </c>
      <c r="BM6">
        <f t="shared" si="7"/>
        <v>0.7</v>
      </c>
      <c r="BN6" t="s">
        <v>87</v>
      </c>
      <c r="BO6" t="s">
        <v>84</v>
      </c>
      <c r="BP6" t="s">
        <v>121</v>
      </c>
      <c r="BQ6" t="s">
        <v>84</v>
      </c>
      <c r="BR6" t="s">
        <v>86</v>
      </c>
      <c r="BS6">
        <f t="shared" si="8"/>
        <v>2.6</v>
      </c>
      <c r="BT6" t="s">
        <v>87</v>
      </c>
      <c r="BU6" t="s">
        <v>84</v>
      </c>
      <c r="BV6" t="s">
        <v>122</v>
      </c>
      <c r="BW6" t="s">
        <v>84</v>
      </c>
      <c r="BX6" t="s">
        <v>86</v>
      </c>
      <c r="BY6">
        <f t="shared" si="9"/>
        <v>0.7</v>
      </c>
      <c r="BZ6" t="s">
        <v>87</v>
      </c>
      <c r="CA6" t="s">
        <v>84</v>
      </c>
      <c r="CB6" t="s">
        <v>93</v>
      </c>
      <c r="CC6" t="s">
        <v>84</v>
      </c>
      <c r="CD6" t="s">
        <v>86</v>
      </c>
      <c r="CE6">
        <f t="shared" si="10"/>
        <v>2.6</v>
      </c>
      <c r="CF6" t="s">
        <v>94</v>
      </c>
      <c r="CG6" t="s">
        <v>87</v>
      </c>
      <c r="CH6" t="str">
        <f t="shared" si="11"/>
        <v>{"window_index":5,"window_t_start":6,"window_t_end":12,"Data":"2020-03-10","R_e_median":1.5,"R_e_q0029":0.7,"R_e_q0979":2.6,"fit":1.5,"lwr":0.7,"upr":2.6,"low":0.7,"high":2.6},</v>
      </c>
    </row>
    <row r="7" spans="1:105">
      <c r="A7" s="11">
        <f t="shared" si="12"/>
        <v>6</v>
      </c>
      <c r="B7" s="11">
        <f t="shared" si="13"/>
        <v>7</v>
      </c>
      <c r="C7" s="11">
        <f t="shared" si="14"/>
        <v>13</v>
      </c>
      <c r="D7" s="9">
        <v>43901</v>
      </c>
      <c r="E7">
        <v>0.8</v>
      </c>
      <c r="F7">
        <v>1.4</v>
      </c>
      <c r="G7">
        <v>2.4</v>
      </c>
      <c r="J7" t="s">
        <v>83</v>
      </c>
      <c r="K7" t="s">
        <v>84</v>
      </c>
      <c r="L7" t="s">
        <v>85</v>
      </c>
      <c r="M7" t="s">
        <v>84</v>
      </c>
      <c r="N7" t="s">
        <v>86</v>
      </c>
      <c r="O7">
        <f t="shared" si="0"/>
        <v>6</v>
      </c>
      <c r="P7" t="s">
        <v>87</v>
      </c>
      <c r="Q7" t="s">
        <v>84</v>
      </c>
      <c r="R7" t="s">
        <v>88</v>
      </c>
      <c r="S7" t="s">
        <v>84</v>
      </c>
      <c r="T7" t="s">
        <v>86</v>
      </c>
      <c r="U7">
        <f t="shared" si="1"/>
        <v>7</v>
      </c>
      <c r="V7" t="s">
        <v>87</v>
      </c>
      <c r="W7" t="s">
        <v>84</v>
      </c>
      <c r="X7" t="s">
        <v>89</v>
      </c>
      <c r="Y7" t="s">
        <v>84</v>
      </c>
      <c r="Z7" t="s">
        <v>86</v>
      </c>
      <c r="AA7">
        <f t="shared" si="2"/>
        <v>13</v>
      </c>
      <c r="AB7" t="s">
        <v>87</v>
      </c>
      <c r="AC7" t="s">
        <v>84</v>
      </c>
      <c r="AD7" t="s">
        <v>80</v>
      </c>
      <c r="AE7" t="s">
        <v>84</v>
      </c>
      <c r="AF7" t="s">
        <v>86</v>
      </c>
      <c r="AG7" t="s">
        <v>84</v>
      </c>
      <c r="AH7" s="69" t="s">
        <v>100</v>
      </c>
      <c r="AI7" t="s">
        <v>84</v>
      </c>
      <c r="AJ7" t="s">
        <v>87</v>
      </c>
      <c r="AK7" t="s">
        <v>84</v>
      </c>
      <c r="AL7" t="s">
        <v>90</v>
      </c>
      <c r="AM7" t="s">
        <v>84</v>
      </c>
      <c r="AN7" t="s">
        <v>86</v>
      </c>
      <c r="AO7">
        <f t="shared" si="3"/>
        <v>1.4</v>
      </c>
      <c r="AP7" t="s">
        <v>87</v>
      </c>
      <c r="AQ7" t="s">
        <v>84</v>
      </c>
      <c r="AR7" t="s">
        <v>167</v>
      </c>
      <c r="AS7" t="s">
        <v>84</v>
      </c>
      <c r="AT7" t="s">
        <v>86</v>
      </c>
      <c r="AU7">
        <f t="shared" si="4"/>
        <v>0.8</v>
      </c>
      <c r="AV7" t="s">
        <v>87</v>
      </c>
      <c r="AW7" t="s">
        <v>84</v>
      </c>
      <c r="AX7" t="s">
        <v>177</v>
      </c>
      <c r="AY7" t="s">
        <v>84</v>
      </c>
      <c r="AZ7" t="s">
        <v>86</v>
      </c>
      <c r="BA7">
        <f t="shared" si="5"/>
        <v>2.4</v>
      </c>
      <c r="BB7" t="s">
        <v>87</v>
      </c>
      <c r="BC7" t="s">
        <v>84</v>
      </c>
      <c r="BD7" t="s">
        <v>82</v>
      </c>
      <c r="BE7" t="s">
        <v>84</v>
      </c>
      <c r="BF7" t="s">
        <v>86</v>
      </c>
      <c r="BG7">
        <f t="shared" si="6"/>
        <v>1.4</v>
      </c>
      <c r="BH7" t="s">
        <v>87</v>
      </c>
      <c r="BI7" t="s">
        <v>84</v>
      </c>
      <c r="BJ7" t="s">
        <v>81</v>
      </c>
      <c r="BK7" t="s">
        <v>84</v>
      </c>
      <c r="BL7" t="s">
        <v>86</v>
      </c>
      <c r="BM7">
        <f t="shared" si="7"/>
        <v>0.8</v>
      </c>
      <c r="BN7" t="s">
        <v>87</v>
      </c>
      <c r="BO7" t="s">
        <v>84</v>
      </c>
      <c r="BP7" t="s">
        <v>121</v>
      </c>
      <c r="BQ7" t="s">
        <v>84</v>
      </c>
      <c r="BR7" t="s">
        <v>86</v>
      </c>
      <c r="BS7">
        <f t="shared" si="8"/>
        <v>2.4</v>
      </c>
      <c r="BT7" t="s">
        <v>87</v>
      </c>
      <c r="BU7" t="s">
        <v>84</v>
      </c>
      <c r="BV7" t="s">
        <v>122</v>
      </c>
      <c r="BW7" t="s">
        <v>84</v>
      </c>
      <c r="BX7" t="s">
        <v>86</v>
      </c>
      <c r="BY7">
        <f t="shared" si="9"/>
        <v>0.8</v>
      </c>
      <c r="BZ7" t="s">
        <v>87</v>
      </c>
      <c r="CA7" t="s">
        <v>84</v>
      </c>
      <c r="CB7" t="s">
        <v>93</v>
      </c>
      <c r="CC7" t="s">
        <v>84</v>
      </c>
      <c r="CD7" t="s">
        <v>86</v>
      </c>
      <c r="CE7">
        <f t="shared" si="10"/>
        <v>2.4</v>
      </c>
      <c r="CF7" t="s">
        <v>94</v>
      </c>
      <c r="CG7" t="s">
        <v>87</v>
      </c>
      <c r="CH7" t="str">
        <f t="shared" si="11"/>
        <v>{"window_index":6,"window_t_start":7,"window_t_end":13,"Data":"2020-03-11","R_e_median":1.4,"R_e_q0030":0.8,"R_e_q0980":2.4,"fit":1.4,"lwr":0.8,"upr":2.4,"low":0.8,"high":2.4},</v>
      </c>
    </row>
    <row r="8" spans="1:105">
      <c r="A8" s="11">
        <f t="shared" si="12"/>
        <v>7</v>
      </c>
      <c r="B8" s="11">
        <f t="shared" si="13"/>
        <v>8</v>
      </c>
      <c r="C8" s="11">
        <f t="shared" si="14"/>
        <v>14</v>
      </c>
      <c r="D8" s="9">
        <v>43902</v>
      </c>
      <c r="E8">
        <v>0.9</v>
      </c>
      <c r="F8">
        <v>1.5</v>
      </c>
      <c r="G8">
        <v>2.2999999999999998</v>
      </c>
      <c r="J8" t="s">
        <v>83</v>
      </c>
      <c r="K8" t="s">
        <v>84</v>
      </c>
      <c r="L8" t="s">
        <v>85</v>
      </c>
      <c r="M8" t="s">
        <v>84</v>
      </c>
      <c r="N8" t="s">
        <v>86</v>
      </c>
      <c r="O8">
        <f t="shared" si="0"/>
        <v>7</v>
      </c>
      <c r="P8" t="s">
        <v>87</v>
      </c>
      <c r="Q8" t="s">
        <v>84</v>
      </c>
      <c r="R8" t="s">
        <v>88</v>
      </c>
      <c r="S8" t="s">
        <v>84</v>
      </c>
      <c r="T8" t="s">
        <v>86</v>
      </c>
      <c r="U8">
        <f t="shared" si="1"/>
        <v>8</v>
      </c>
      <c r="V8" t="s">
        <v>87</v>
      </c>
      <c r="W8" t="s">
        <v>84</v>
      </c>
      <c r="X8" t="s">
        <v>89</v>
      </c>
      <c r="Y8" t="s">
        <v>84</v>
      </c>
      <c r="Z8" t="s">
        <v>86</v>
      </c>
      <c r="AA8">
        <f t="shared" si="2"/>
        <v>14</v>
      </c>
      <c r="AB8" t="s">
        <v>87</v>
      </c>
      <c r="AC8" t="s">
        <v>84</v>
      </c>
      <c r="AD8" t="s">
        <v>80</v>
      </c>
      <c r="AE8" t="s">
        <v>84</v>
      </c>
      <c r="AF8" t="s">
        <v>86</v>
      </c>
      <c r="AG8" t="s">
        <v>84</v>
      </c>
      <c r="AH8" s="69" t="s">
        <v>101</v>
      </c>
      <c r="AI8" t="s">
        <v>84</v>
      </c>
      <c r="AJ8" t="s">
        <v>87</v>
      </c>
      <c r="AK8" t="s">
        <v>84</v>
      </c>
      <c r="AL8" t="s">
        <v>90</v>
      </c>
      <c r="AM8" t="s">
        <v>84</v>
      </c>
      <c r="AN8" t="s">
        <v>86</v>
      </c>
      <c r="AO8">
        <f t="shared" si="3"/>
        <v>1.5</v>
      </c>
      <c r="AP8" t="s">
        <v>87</v>
      </c>
      <c r="AQ8" t="s">
        <v>84</v>
      </c>
      <c r="AR8" t="s">
        <v>166</v>
      </c>
      <c r="AS8" t="s">
        <v>84</v>
      </c>
      <c r="AT8" t="s">
        <v>86</v>
      </c>
      <c r="AU8">
        <f t="shared" si="4"/>
        <v>0.9</v>
      </c>
      <c r="AV8" t="s">
        <v>87</v>
      </c>
      <c r="AW8" t="s">
        <v>84</v>
      </c>
      <c r="AX8" t="s">
        <v>178</v>
      </c>
      <c r="AY8" t="s">
        <v>84</v>
      </c>
      <c r="AZ8" t="s">
        <v>86</v>
      </c>
      <c r="BA8">
        <f t="shared" si="5"/>
        <v>2.2999999999999998</v>
      </c>
      <c r="BB8" t="s">
        <v>87</v>
      </c>
      <c r="BC8" t="s">
        <v>84</v>
      </c>
      <c r="BD8" t="s">
        <v>82</v>
      </c>
      <c r="BE8" t="s">
        <v>84</v>
      </c>
      <c r="BF8" t="s">
        <v>86</v>
      </c>
      <c r="BG8">
        <f t="shared" si="6"/>
        <v>1.5</v>
      </c>
      <c r="BH8" t="s">
        <v>87</v>
      </c>
      <c r="BI8" t="s">
        <v>84</v>
      </c>
      <c r="BJ8" t="s">
        <v>81</v>
      </c>
      <c r="BK8" t="s">
        <v>84</v>
      </c>
      <c r="BL8" t="s">
        <v>86</v>
      </c>
      <c r="BM8">
        <f t="shared" si="7"/>
        <v>0.9</v>
      </c>
      <c r="BN8" t="s">
        <v>87</v>
      </c>
      <c r="BO8" t="s">
        <v>84</v>
      </c>
      <c r="BP8" t="s">
        <v>121</v>
      </c>
      <c r="BQ8" t="s">
        <v>84</v>
      </c>
      <c r="BR8" t="s">
        <v>86</v>
      </c>
      <c r="BS8">
        <f t="shared" si="8"/>
        <v>2.2999999999999998</v>
      </c>
      <c r="BT8" t="s">
        <v>87</v>
      </c>
      <c r="BU8" t="s">
        <v>84</v>
      </c>
      <c r="BV8" t="s">
        <v>122</v>
      </c>
      <c r="BW8" t="s">
        <v>84</v>
      </c>
      <c r="BX8" t="s">
        <v>86</v>
      </c>
      <c r="BY8">
        <f t="shared" si="9"/>
        <v>0.9</v>
      </c>
      <c r="BZ8" t="s">
        <v>87</v>
      </c>
      <c r="CA8" t="s">
        <v>84</v>
      </c>
      <c r="CB8" t="s">
        <v>93</v>
      </c>
      <c r="CC8" t="s">
        <v>84</v>
      </c>
      <c r="CD8" t="s">
        <v>86</v>
      </c>
      <c r="CE8">
        <f t="shared" si="10"/>
        <v>2.2999999999999998</v>
      </c>
      <c r="CF8" t="s">
        <v>94</v>
      </c>
      <c r="CG8" t="s">
        <v>87</v>
      </c>
      <c r="CH8" t="str">
        <f t="shared" si="11"/>
        <v>{"window_index":7,"window_t_start":8,"window_t_end":14,"Data":"2020-03-12","R_e_median":1.5,"R_e_q0031":0.9,"R_e_q0981":2.3,"fit":1.5,"lwr":0.9,"upr":2.3,"low":0.9,"high":2.3},</v>
      </c>
    </row>
    <row r="9" spans="1:105">
      <c r="A9" s="11">
        <f t="shared" si="12"/>
        <v>8</v>
      </c>
      <c r="B9" s="11">
        <f t="shared" si="13"/>
        <v>9</v>
      </c>
      <c r="C9" s="11">
        <f t="shared" si="14"/>
        <v>15</v>
      </c>
      <c r="D9" s="9">
        <v>43903</v>
      </c>
      <c r="E9">
        <v>1.1000000000000001</v>
      </c>
      <c r="F9">
        <v>1.6</v>
      </c>
      <c r="G9">
        <v>2.2999999999999998</v>
      </c>
      <c r="J9" t="s">
        <v>83</v>
      </c>
      <c r="K9" t="s">
        <v>84</v>
      </c>
      <c r="L9" t="s">
        <v>85</v>
      </c>
      <c r="M9" t="s">
        <v>84</v>
      </c>
      <c r="N9" t="s">
        <v>86</v>
      </c>
      <c r="O9">
        <f t="shared" si="0"/>
        <v>8</v>
      </c>
      <c r="P9" t="s">
        <v>87</v>
      </c>
      <c r="Q9" t="s">
        <v>84</v>
      </c>
      <c r="R9" t="s">
        <v>88</v>
      </c>
      <c r="S9" t="s">
        <v>84</v>
      </c>
      <c r="T9" t="s">
        <v>86</v>
      </c>
      <c r="U9">
        <f t="shared" si="1"/>
        <v>9</v>
      </c>
      <c r="V9" t="s">
        <v>87</v>
      </c>
      <c r="W9" t="s">
        <v>84</v>
      </c>
      <c r="X9" t="s">
        <v>89</v>
      </c>
      <c r="Y9" t="s">
        <v>84</v>
      </c>
      <c r="Z9" t="s">
        <v>86</v>
      </c>
      <c r="AA9">
        <f t="shared" si="2"/>
        <v>15</v>
      </c>
      <c r="AB9" t="s">
        <v>87</v>
      </c>
      <c r="AC9" t="s">
        <v>84</v>
      </c>
      <c r="AD9" t="s">
        <v>80</v>
      </c>
      <c r="AE9" t="s">
        <v>84</v>
      </c>
      <c r="AF9" t="s">
        <v>86</v>
      </c>
      <c r="AG9" t="s">
        <v>84</v>
      </c>
      <c r="AH9" s="69" t="s">
        <v>102</v>
      </c>
      <c r="AI9" t="s">
        <v>84</v>
      </c>
      <c r="AJ9" t="s">
        <v>87</v>
      </c>
      <c r="AK9" t="s">
        <v>84</v>
      </c>
      <c r="AL9" t="s">
        <v>90</v>
      </c>
      <c r="AM9" t="s">
        <v>84</v>
      </c>
      <c r="AN9" t="s">
        <v>86</v>
      </c>
      <c r="AO9">
        <f t="shared" si="3"/>
        <v>1.6</v>
      </c>
      <c r="AP9" t="s">
        <v>87</v>
      </c>
      <c r="AQ9" t="s">
        <v>84</v>
      </c>
      <c r="AR9" t="s">
        <v>165</v>
      </c>
      <c r="AS9" t="s">
        <v>84</v>
      </c>
      <c r="AT9" t="s">
        <v>86</v>
      </c>
      <c r="AU9">
        <f t="shared" si="4"/>
        <v>1.1000000000000001</v>
      </c>
      <c r="AV9" t="s">
        <v>87</v>
      </c>
      <c r="AW9" t="s">
        <v>84</v>
      </c>
      <c r="AX9" t="s">
        <v>179</v>
      </c>
      <c r="AY9" t="s">
        <v>84</v>
      </c>
      <c r="AZ9" t="s">
        <v>86</v>
      </c>
      <c r="BA9">
        <f t="shared" si="5"/>
        <v>2.2999999999999998</v>
      </c>
      <c r="BB9" t="s">
        <v>87</v>
      </c>
      <c r="BC9" t="s">
        <v>84</v>
      </c>
      <c r="BD9" t="s">
        <v>82</v>
      </c>
      <c r="BE9" t="s">
        <v>84</v>
      </c>
      <c r="BF9" t="s">
        <v>86</v>
      </c>
      <c r="BG9">
        <f t="shared" si="6"/>
        <v>1.6</v>
      </c>
      <c r="BH9" t="s">
        <v>87</v>
      </c>
      <c r="BI9" t="s">
        <v>84</v>
      </c>
      <c r="BJ9" t="s">
        <v>81</v>
      </c>
      <c r="BK9" t="s">
        <v>84</v>
      </c>
      <c r="BL9" t="s">
        <v>86</v>
      </c>
      <c r="BM9">
        <f t="shared" si="7"/>
        <v>1.1000000000000001</v>
      </c>
      <c r="BN9" t="s">
        <v>87</v>
      </c>
      <c r="BO9" t="s">
        <v>84</v>
      </c>
      <c r="BP9" t="s">
        <v>121</v>
      </c>
      <c r="BQ9" t="s">
        <v>84</v>
      </c>
      <c r="BR9" t="s">
        <v>86</v>
      </c>
      <c r="BS9">
        <f t="shared" si="8"/>
        <v>2.2999999999999998</v>
      </c>
      <c r="BT9" t="s">
        <v>87</v>
      </c>
      <c r="BU9" t="s">
        <v>84</v>
      </c>
      <c r="BV9" t="s">
        <v>122</v>
      </c>
      <c r="BW9" t="s">
        <v>84</v>
      </c>
      <c r="BX9" t="s">
        <v>86</v>
      </c>
      <c r="BY9">
        <f t="shared" si="9"/>
        <v>1.1000000000000001</v>
      </c>
      <c r="BZ9" t="s">
        <v>87</v>
      </c>
      <c r="CA9" t="s">
        <v>84</v>
      </c>
      <c r="CB9" t="s">
        <v>93</v>
      </c>
      <c r="CC9" t="s">
        <v>84</v>
      </c>
      <c r="CD9" t="s">
        <v>86</v>
      </c>
      <c r="CE9">
        <f t="shared" si="10"/>
        <v>2.2999999999999998</v>
      </c>
      <c r="CF9" t="s">
        <v>94</v>
      </c>
      <c r="CG9" t="s">
        <v>87</v>
      </c>
      <c r="CH9" t="str">
        <f t="shared" si="11"/>
        <v>{"window_index":8,"window_t_start":9,"window_t_end":15,"Data":"2020-03-13","R_e_median":1.6,"R_e_q0032":1.1,"R_e_q0982":2.3,"fit":1.6,"lwr":1.1,"upr":2.3,"low":1.1,"high":2.3},</v>
      </c>
    </row>
    <row r="10" spans="1:105">
      <c r="A10" s="11">
        <f t="shared" si="12"/>
        <v>9</v>
      </c>
      <c r="B10" s="11">
        <f t="shared" si="13"/>
        <v>10</v>
      </c>
      <c r="C10" s="11">
        <f t="shared" si="14"/>
        <v>16</v>
      </c>
      <c r="D10" s="9">
        <v>43904</v>
      </c>
      <c r="E10">
        <v>1.3</v>
      </c>
      <c r="F10">
        <v>1.8</v>
      </c>
      <c r="G10">
        <v>2.2999999999999998</v>
      </c>
      <c r="J10" t="s">
        <v>83</v>
      </c>
      <c r="K10" t="s">
        <v>84</v>
      </c>
      <c r="L10" t="s">
        <v>85</v>
      </c>
      <c r="M10" t="s">
        <v>84</v>
      </c>
      <c r="N10" t="s">
        <v>86</v>
      </c>
      <c r="O10">
        <f t="shared" si="0"/>
        <v>9</v>
      </c>
      <c r="P10" t="s">
        <v>87</v>
      </c>
      <c r="Q10" t="s">
        <v>84</v>
      </c>
      <c r="R10" t="s">
        <v>88</v>
      </c>
      <c r="S10" t="s">
        <v>84</v>
      </c>
      <c r="T10" t="s">
        <v>86</v>
      </c>
      <c r="U10">
        <f t="shared" si="1"/>
        <v>10</v>
      </c>
      <c r="V10" t="s">
        <v>87</v>
      </c>
      <c r="W10" t="s">
        <v>84</v>
      </c>
      <c r="X10" t="s">
        <v>89</v>
      </c>
      <c r="Y10" t="s">
        <v>84</v>
      </c>
      <c r="Z10" t="s">
        <v>86</v>
      </c>
      <c r="AA10">
        <f t="shared" si="2"/>
        <v>16</v>
      </c>
      <c r="AB10" t="s">
        <v>87</v>
      </c>
      <c r="AC10" t="s">
        <v>84</v>
      </c>
      <c r="AD10" t="s">
        <v>80</v>
      </c>
      <c r="AE10" t="s">
        <v>84</v>
      </c>
      <c r="AF10" t="s">
        <v>86</v>
      </c>
      <c r="AG10" t="s">
        <v>84</v>
      </c>
      <c r="AH10" s="69" t="s">
        <v>103</v>
      </c>
      <c r="AI10" t="s">
        <v>84</v>
      </c>
      <c r="AJ10" t="s">
        <v>87</v>
      </c>
      <c r="AK10" t="s">
        <v>84</v>
      </c>
      <c r="AL10" t="s">
        <v>90</v>
      </c>
      <c r="AM10" t="s">
        <v>84</v>
      </c>
      <c r="AN10" t="s">
        <v>86</v>
      </c>
      <c r="AO10">
        <f t="shared" si="3"/>
        <v>1.8</v>
      </c>
      <c r="AP10" t="s">
        <v>87</v>
      </c>
      <c r="AQ10" t="s">
        <v>84</v>
      </c>
      <c r="AR10" t="s">
        <v>164</v>
      </c>
      <c r="AS10" t="s">
        <v>84</v>
      </c>
      <c r="AT10" t="s">
        <v>86</v>
      </c>
      <c r="AU10">
        <f t="shared" si="4"/>
        <v>1.3</v>
      </c>
      <c r="AV10" t="s">
        <v>87</v>
      </c>
      <c r="AW10" t="s">
        <v>84</v>
      </c>
      <c r="AX10" t="s">
        <v>180</v>
      </c>
      <c r="AY10" t="s">
        <v>84</v>
      </c>
      <c r="AZ10" t="s">
        <v>86</v>
      </c>
      <c r="BA10">
        <f t="shared" si="5"/>
        <v>2.2999999999999998</v>
      </c>
      <c r="BB10" t="s">
        <v>87</v>
      </c>
      <c r="BC10" t="s">
        <v>84</v>
      </c>
      <c r="BD10" t="s">
        <v>82</v>
      </c>
      <c r="BE10" t="s">
        <v>84</v>
      </c>
      <c r="BF10" t="s">
        <v>86</v>
      </c>
      <c r="BG10">
        <f t="shared" si="6"/>
        <v>1.8</v>
      </c>
      <c r="BH10" t="s">
        <v>87</v>
      </c>
      <c r="BI10" t="s">
        <v>84</v>
      </c>
      <c r="BJ10" t="s">
        <v>81</v>
      </c>
      <c r="BK10" t="s">
        <v>84</v>
      </c>
      <c r="BL10" t="s">
        <v>86</v>
      </c>
      <c r="BM10">
        <f t="shared" si="7"/>
        <v>1.3</v>
      </c>
      <c r="BN10" t="s">
        <v>87</v>
      </c>
      <c r="BO10" t="s">
        <v>84</v>
      </c>
      <c r="BP10" t="s">
        <v>121</v>
      </c>
      <c r="BQ10" t="s">
        <v>84</v>
      </c>
      <c r="BR10" t="s">
        <v>86</v>
      </c>
      <c r="BS10">
        <f t="shared" si="8"/>
        <v>2.2999999999999998</v>
      </c>
      <c r="BT10" t="s">
        <v>87</v>
      </c>
      <c r="BU10" t="s">
        <v>84</v>
      </c>
      <c r="BV10" t="s">
        <v>122</v>
      </c>
      <c r="BW10" t="s">
        <v>84</v>
      </c>
      <c r="BX10" t="s">
        <v>86</v>
      </c>
      <c r="BY10">
        <f t="shared" si="9"/>
        <v>1.3</v>
      </c>
      <c r="BZ10" t="s">
        <v>87</v>
      </c>
      <c r="CA10" t="s">
        <v>84</v>
      </c>
      <c r="CB10" t="s">
        <v>93</v>
      </c>
      <c r="CC10" t="s">
        <v>84</v>
      </c>
      <c r="CD10" t="s">
        <v>86</v>
      </c>
      <c r="CE10">
        <f t="shared" si="10"/>
        <v>2.2999999999999998</v>
      </c>
      <c r="CF10" t="s">
        <v>94</v>
      </c>
      <c r="CG10" t="s">
        <v>87</v>
      </c>
      <c r="CH10" t="str">
        <f t="shared" si="11"/>
        <v>{"window_index":9,"window_t_start":10,"window_t_end":16,"Data":"2020-03-14","R_e_median":1.8,"R_e_q0033":1.3,"R_e_q0983":2.3,"fit":1.8,"lwr":1.3,"upr":2.3,"low":1.3,"high":2.3},</v>
      </c>
    </row>
    <row r="11" spans="1:105">
      <c r="A11" s="11">
        <f t="shared" ref="A11:A74" si="15">A10+1</f>
        <v>10</v>
      </c>
      <c r="B11" s="11">
        <f t="shared" ref="B11:B74" si="16">B10+1</f>
        <v>11</v>
      </c>
      <c r="C11" s="11">
        <f t="shared" ref="C11:C74" si="17">C10+1</f>
        <v>17</v>
      </c>
      <c r="D11" s="9">
        <v>43905</v>
      </c>
      <c r="E11">
        <v>1.4</v>
      </c>
      <c r="F11">
        <v>1.9</v>
      </c>
      <c r="G11">
        <v>2.5</v>
      </c>
      <c r="J11" t="s">
        <v>83</v>
      </c>
      <c r="K11" t="s">
        <v>84</v>
      </c>
      <c r="L11" t="s">
        <v>85</v>
      </c>
      <c r="M11" t="s">
        <v>84</v>
      </c>
      <c r="N11" t="s">
        <v>86</v>
      </c>
      <c r="O11">
        <f t="shared" si="0"/>
        <v>10</v>
      </c>
      <c r="P11" t="s">
        <v>87</v>
      </c>
      <c r="Q11" t="s">
        <v>84</v>
      </c>
      <c r="R11" t="s">
        <v>88</v>
      </c>
      <c r="S11" t="s">
        <v>84</v>
      </c>
      <c r="T11" t="s">
        <v>86</v>
      </c>
      <c r="U11">
        <f t="shared" si="1"/>
        <v>11</v>
      </c>
      <c r="V11" t="s">
        <v>87</v>
      </c>
      <c r="W11" t="s">
        <v>84</v>
      </c>
      <c r="X11" t="s">
        <v>89</v>
      </c>
      <c r="Y11" t="s">
        <v>84</v>
      </c>
      <c r="Z11" t="s">
        <v>86</v>
      </c>
      <c r="AA11">
        <f t="shared" si="2"/>
        <v>17</v>
      </c>
      <c r="AB11" t="s">
        <v>87</v>
      </c>
      <c r="AC11" t="s">
        <v>84</v>
      </c>
      <c r="AD11" t="s">
        <v>80</v>
      </c>
      <c r="AE11" t="s">
        <v>84</v>
      </c>
      <c r="AF11" t="s">
        <v>86</v>
      </c>
      <c r="AG11" t="s">
        <v>84</v>
      </c>
      <c r="AH11" s="69" t="s">
        <v>104</v>
      </c>
      <c r="AI11" t="s">
        <v>84</v>
      </c>
      <c r="AJ11" t="s">
        <v>87</v>
      </c>
      <c r="AK11" t="s">
        <v>84</v>
      </c>
      <c r="AL11" t="s">
        <v>90</v>
      </c>
      <c r="AM11" t="s">
        <v>84</v>
      </c>
      <c r="AN11" t="s">
        <v>86</v>
      </c>
      <c r="AO11">
        <f t="shared" si="3"/>
        <v>1.9</v>
      </c>
      <c r="AP11" t="s">
        <v>87</v>
      </c>
      <c r="AQ11" t="s">
        <v>84</v>
      </c>
      <c r="AR11" t="s">
        <v>163</v>
      </c>
      <c r="AS11" t="s">
        <v>84</v>
      </c>
      <c r="AT11" t="s">
        <v>86</v>
      </c>
      <c r="AU11">
        <f t="shared" si="4"/>
        <v>1.4</v>
      </c>
      <c r="AV11" t="s">
        <v>87</v>
      </c>
      <c r="AW11" t="s">
        <v>84</v>
      </c>
      <c r="AX11" t="s">
        <v>181</v>
      </c>
      <c r="AY11" t="s">
        <v>84</v>
      </c>
      <c r="AZ11" t="s">
        <v>86</v>
      </c>
      <c r="BA11">
        <f t="shared" si="5"/>
        <v>2.5</v>
      </c>
      <c r="BB11" t="s">
        <v>87</v>
      </c>
      <c r="BC11" t="s">
        <v>84</v>
      </c>
      <c r="BD11" t="s">
        <v>82</v>
      </c>
      <c r="BE11" t="s">
        <v>84</v>
      </c>
      <c r="BF11" t="s">
        <v>86</v>
      </c>
      <c r="BG11">
        <f t="shared" si="6"/>
        <v>1.9</v>
      </c>
      <c r="BH11" t="s">
        <v>87</v>
      </c>
      <c r="BI11" t="s">
        <v>84</v>
      </c>
      <c r="BJ11" t="s">
        <v>81</v>
      </c>
      <c r="BK11" t="s">
        <v>84</v>
      </c>
      <c r="BL11" t="s">
        <v>86</v>
      </c>
      <c r="BM11">
        <f t="shared" si="7"/>
        <v>1.4</v>
      </c>
      <c r="BN11" t="s">
        <v>87</v>
      </c>
      <c r="BO11" t="s">
        <v>84</v>
      </c>
      <c r="BP11" t="s">
        <v>121</v>
      </c>
      <c r="BQ11" t="s">
        <v>84</v>
      </c>
      <c r="BR11" t="s">
        <v>86</v>
      </c>
      <c r="BS11">
        <f t="shared" si="8"/>
        <v>2.5</v>
      </c>
      <c r="BT11" t="s">
        <v>87</v>
      </c>
      <c r="BU11" t="s">
        <v>84</v>
      </c>
      <c r="BV11" t="s">
        <v>122</v>
      </c>
      <c r="BW11" t="s">
        <v>84</v>
      </c>
      <c r="BX11" t="s">
        <v>86</v>
      </c>
      <c r="BY11">
        <f t="shared" si="9"/>
        <v>1.4</v>
      </c>
      <c r="BZ11" t="s">
        <v>87</v>
      </c>
      <c r="CA11" t="s">
        <v>84</v>
      </c>
      <c r="CB11" t="s">
        <v>93</v>
      </c>
      <c r="CC11" t="s">
        <v>84</v>
      </c>
      <c r="CD11" t="s">
        <v>86</v>
      </c>
      <c r="CE11">
        <f t="shared" si="10"/>
        <v>2.5</v>
      </c>
      <c r="CF11" t="s">
        <v>94</v>
      </c>
      <c r="CG11" t="s">
        <v>87</v>
      </c>
      <c r="CH11" t="str">
        <f t="shared" si="11"/>
        <v>{"window_index":10,"window_t_start":11,"window_t_end":17,"Data":"2020-03-15","R_e_median":1.9,"R_e_q0034":1.4,"R_e_q0984":2.5,"fit":1.9,"lwr":1.4,"upr":2.5,"low":1.4,"high":2.5},</v>
      </c>
    </row>
    <row r="12" spans="1:105">
      <c r="A12" s="11">
        <f t="shared" si="15"/>
        <v>11</v>
      </c>
      <c r="B12" s="11">
        <f t="shared" si="16"/>
        <v>12</v>
      </c>
      <c r="C12" s="11">
        <f t="shared" si="17"/>
        <v>18</v>
      </c>
      <c r="D12" s="9">
        <v>43906</v>
      </c>
      <c r="E12">
        <v>1.4</v>
      </c>
      <c r="F12">
        <v>1.9</v>
      </c>
      <c r="G12">
        <v>2.4</v>
      </c>
      <c r="J12" t="s">
        <v>83</v>
      </c>
      <c r="K12" t="s">
        <v>84</v>
      </c>
      <c r="L12" t="s">
        <v>85</v>
      </c>
      <c r="M12" t="s">
        <v>84</v>
      </c>
      <c r="N12" t="s">
        <v>86</v>
      </c>
      <c r="O12">
        <f t="shared" si="0"/>
        <v>11</v>
      </c>
      <c r="P12" t="s">
        <v>87</v>
      </c>
      <c r="Q12" t="s">
        <v>84</v>
      </c>
      <c r="R12" t="s">
        <v>88</v>
      </c>
      <c r="S12" t="s">
        <v>84</v>
      </c>
      <c r="T12" t="s">
        <v>86</v>
      </c>
      <c r="U12">
        <f t="shared" si="1"/>
        <v>12</v>
      </c>
      <c r="V12" t="s">
        <v>87</v>
      </c>
      <c r="W12" t="s">
        <v>84</v>
      </c>
      <c r="X12" t="s">
        <v>89</v>
      </c>
      <c r="Y12" t="s">
        <v>84</v>
      </c>
      <c r="Z12" t="s">
        <v>86</v>
      </c>
      <c r="AA12">
        <f t="shared" si="2"/>
        <v>18</v>
      </c>
      <c r="AB12" t="s">
        <v>87</v>
      </c>
      <c r="AC12" t="s">
        <v>84</v>
      </c>
      <c r="AD12" t="s">
        <v>80</v>
      </c>
      <c r="AE12" t="s">
        <v>84</v>
      </c>
      <c r="AF12" t="s">
        <v>86</v>
      </c>
      <c r="AG12" t="s">
        <v>84</v>
      </c>
      <c r="AH12" s="69" t="s">
        <v>105</v>
      </c>
      <c r="AI12" t="s">
        <v>84</v>
      </c>
      <c r="AJ12" t="s">
        <v>87</v>
      </c>
      <c r="AK12" t="s">
        <v>84</v>
      </c>
      <c r="AL12" t="s">
        <v>90</v>
      </c>
      <c r="AM12" t="s">
        <v>84</v>
      </c>
      <c r="AN12" t="s">
        <v>86</v>
      </c>
      <c r="AO12">
        <f t="shared" si="3"/>
        <v>1.9</v>
      </c>
      <c r="AP12" t="s">
        <v>87</v>
      </c>
      <c r="AQ12" t="s">
        <v>84</v>
      </c>
      <c r="AR12" t="s">
        <v>162</v>
      </c>
      <c r="AS12" t="s">
        <v>84</v>
      </c>
      <c r="AT12" t="s">
        <v>86</v>
      </c>
      <c r="AU12">
        <f t="shared" si="4"/>
        <v>1.4</v>
      </c>
      <c r="AV12" t="s">
        <v>87</v>
      </c>
      <c r="AW12" t="s">
        <v>84</v>
      </c>
      <c r="AX12" t="s">
        <v>182</v>
      </c>
      <c r="AY12" t="s">
        <v>84</v>
      </c>
      <c r="AZ12" t="s">
        <v>86</v>
      </c>
      <c r="BA12">
        <f t="shared" si="5"/>
        <v>2.4</v>
      </c>
      <c r="BB12" t="s">
        <v>87</v>
      </c>
      <c r="BC12" t="s">
        <v>84</v>
      </c>
      <c r="BD12" t="s">
        <v>82</v>
      </c>
      <c r="BE12" t="s">
        <v>84</v>
      </c>
      <c r="BF12" t="s">
        <v>86</v>
      </c>
      <c r="BG12">
        <f t="shared" si="6"/>
        <v>1.9</v>
      </c>
      <c r="BH12" t="s">
        <v>87</v>
      </c>
      <c r="BI12" t="s">
        <v>84</v>
      </c>
      <c r="BJ12" t="s">
        <v>81</v>
      </c>
      <c r="BK12" t="s">
        <v>84</v>
      </c>
      <c r="BL12" t="s">
        <v>86</v>
      </c>
      <c r="BM12">
        <f t="shared" si="7"/>
        <v>1.4</v>
      </c>
      <c r="BN12" t="s">
        <v>87</v>
      </c>
      <c r="BO12" t="s">
        <v>84</v>
      </c>
      <c r="BP12" t="s">
        <v>121</v>
      </c>
      <c r="BQ12" t="s">
        <v>84</v>
      </c>
      <c r="BR12" t="s">
        <v>86</v>
      </c>
      <c r="BS12">
        <f t="shared" si="8"/>
        <v>2.4</v>
      </c>
      <c r="BT12" t="s">
        <v>87</v>
      </c>
      <c r="BU12" t="s">
        <v>84</v>
      </c>
      <c r="BV12" t="s">
        <v>122</v>
      </c>
      <c r="BW12" t="s">
        <v>84</v>
      </c>
      <c r="BX12" t="s">
        <v>86</v>
      </c>
      <c r="BY12">
        <f t="shared" si="9"/>
        <v>1.4</v>
      </c>
      <c r="BZ12" t="s">
        <v>87</v>
      </c>
      <c r="CA12" t="s">
        <v>84</v>
      </c>
      <c r="CB12" t="s">
        <v>93</v>
      </c>
      <c r="CC12" t="s">
        <v>84</v>
      </c>
      <c r="CD12" t="s">
        <v>86</v>
      </c>
      <c r="CE12">
        <f t="shared" si="10"/>
        <v>2.4</v>
      </c>
      <c r="CF12" t="s">
        <v>94</v>
      </c>
      <c r="CG12" t="s">
        <v>87</v>
      </c>
      <c r="CH12" t="str">
        <f t="shared" si="11"/>
        <v>{"window_index":11,"window_t_start":12,"window_t_end":18,"Data":"2020-03-16","R_e_median":1.9,"R_e_q0035":1.4,"R_e_q0985":2.4,"fit":1.9,"lwr":1.4,"upr":2.4,"low":1.4,"high":2.4},</v>
      </c>
    </row>
    <row r="13" spans="1:105">
      <c r="A13" s="11">
        <f t="shared" si="15"/>
        <v>12</v>
      </c>
      <c r="B13" s="11">
        <f t="shared" si="16"/>
        <v>13</v>
      </c>
      <c r="C13" s="11">
        <f t="shared" si="17"/>
        <v>19</v>
      </c>
      <c r="D13" s="9">
        <v>43907</v>
      </c>
      <c r="E13">
        <v>1.4</v>
      </c>
      <c r="F13">
        <v>1.7</v>
      </c>
      <c r="G13">
        <v>2.2000000000000002</v>
      </c>
      <c r="J13" t="s">
        <v>83</v>
      </c>
      <c r="K13" t="s">
        <v>84</v>
      </c>
      <c r="L13" t="s">
        <v>85</v>
      </c>
      <c r="M13" t="s">
        <v>84</v>
      </c>
      <c r="N13" t="s">
        <v>86</v>
      </c>
      <c r="O13">
        <f t="shared" si="0"/>
        <v>12</v>
      </c>
      <c r="P13" t="s">
        <v>87</v>
      </c>
      <c r="Q13" t="s">
        <v>84</v>
      </c>
      <c r="R13" t="s">
        <v>88</v>
      </c>
      <c r="S13" t="s">
        <v>84</v>
      </c>
      <c r="T13" t="s">
        <v>86</v>
      </c>
      <c r="U13">
        <f t="shared" si="1"/>
        <v>13</v>
      </c>
      <c r="V13" t="s">
        <v>87</v>
      </c>
      <c r="W13" t="s">
        <v>84</v>
      </c>
      <c r="X13" t="s">
        <v>89</v>
      </c>
      <c r="Y13" t="s">
        <v>84</v>
      </c>
      <c r="Z13" t="s">
        <v>86</v>
      </c>
      <c r="AA13">
        <f t="shared" si="2"/>
        <v>19</v>
      </c>
      <c r="AB13" t="s">
        <v>87</v>
      </c>
      <c r="AC13" t="s">
        <v>84</v>
      </c>
      <c r="AD13" t="s">
        <v>80</v>
      </c>
      <c r="AE13" t="s">
        <v>84</v>
      </c>
      <c r="AF13" t="s">
        <v>86</v>
      </c>
      <c r="AG13" t="s">
        <v>84</v>
      </c>
      <c r="AH13" s="69" t="s">
        <v>106</v>
      </c>
      <c r="AI13" t="s">
        <v>84</v>
      </c>
      <c r="AJ13" t="s">
        <v>87</v>
      </c>
      <c r="AK13" t="s">
        <v>84</v>
      </c>
      <c r="AL13" t="s">
        <v>90</v>
      </c>
      <c r="AM13" t="s">
        <v>84</v>
      </c>
      <c r="AN13" t="s">
        <v>86</v>
      </c>
      <c r="AO13">
        <f t="shared" si="3"/>
        <v>1.7</v>
      </c>
      <c r="AP13" t="s">
        <v>87</v>
      </c>
      <c r="AQ13" t="s">
        <v>84</v>
      </c>
      <c r="AR13" t="s">
        <v>161</v>
      </c>
      <c r="AS13" t="s">
        <v>84</v>
      </c>
      <c r="AT13" t="s">
        <v>86</v>
      </c>
      <c r="AU13">
        <f t="shared" si="4"/>
        <v>1.4</v>
      </c>
      <c r="AV13" t="s">
        <v>87</v>
      </c>
      <c r="AW13" t="s">
        <v>84</v>
      </c>
      <c r="AX13" t="s">
        <v>183</v>
      </c>
      <c r="AY13" t="s">
        <v>84</v>
      </c>
      <c r="AZ13" t="s">
        <v>86</v>
      </c>
      <c r="BA13">
        <f t="shared" si="5"/>
        <v>2.2000000000000002</v>
      </c>
      <c r="BB13" t="s">
        <v>87</v>
      </c>
      <c r="BC13" t="s">
        <v>84</v>
      </c>
      <c r="BD13" t="s">
        <v>82</v>
      </c>
      <c r="BE13" t="s">
        <v>84</v>
      </c>
      <c r="BF13" t="s">
        <v>86</v>
      </c>
      <c r="BG13">
        <f t="shared" si="6"/>
        <v>1.7</v>
      </c>
      <c r="BH13" t="s">
        <v>87</v>
      </c>
      <c r="BI13" t="s">
        <v>84</v>
      </c>
      <c r="BJ13" t="s">
        <v>81</v>
      </c>
      <c r="BK13" t="s">
        <v>84</v>
      </c>
      <c r="BL13" t="s">
        <v>86</v>
      </c>
      <c r="BM13">
        <f t="shared" si="7"/>
        <v>1.4</v>
      </c>
      <c r="BN13" t="s">
        <v>87</v>
      </c>
      <c r="BO13" t="s">
        <v>84</v>
      </c>
      <c r="BP13" t="s">
        <v>121</v>
      </c>
      <c r="BQ13" t="s">
        <v>84</v>
      </c>
      <c r="BR13" t="s">
        <v>86</v>
      </c>
      <c r="BS13">
        <f t="shared" si="8"/>
        <v>2.2000000000000002</v>
      </c>
      <c r="BT13" t="s">
        <v>87</v>
      </c>
      <c r="BU13" t="s">
        <v>84</v>
      </c>
      <c r="BV13" t="s">
        <v>122</v>
      </c>
      <c r="BW13" t="s">
        <v>84</v>
      </c>
      <c r="BX13" t="s">
        <v>86</v>
      </c>
      <c r="BY13">
        <f t="shared" si="9"/>
        <v>1.4</v>
      </c>
      <c r="BZ13" t="s">
        <v>87</v>
      </c>
      <c r="CA13" t="s">
        <v>84</v>
      </c>
      <c r="CB13" t="s">
        <v>93</v>
      </c>
      <c r="CC13" t="s">
        <v>84</v>
      </c>
      <c r="CD13" t="s">
        <v>86</v>
      </c>
      <c r="CE13">
        <f t="shared" si="10"/>
        <v>2.2000000000000002</v>
      </c>
      <c r="CF13" t="s">
        <v>94</v>
      </c>
      <c r="CG13" t="s">
        <v>87</v>
      </c>
      <c r="CH13" t="str">
        <f t="shared" si="11"/>
        <v>{"window_index":12,"window_t_start":13,"window_t_end":19,"Data":"2020-03-17","R_e_median":1.7,"R_e_q0036":1.4,"R_e_q0986":2.2,"fit":1.7,"lwr":1.4,"upr":2.2,"low":1.4,"high":2.2},</v>
      </c>
    </row>
    <row r="14" spans="1:105">
      <c r="A14" s="11">
        <f t="shared" si="15"/>
        <v>13</v>
      </c>
      <c r="B14" s="11">
        <f t="shared" si="16"/>
        <v>14</v>
      </c>
      <c r="C14" s="11">
        <f t="shared" si="17"/>
        <v>20</v>
      </c>
      <c r="D14" s="9">
        <v>43908</v>
      </c>
      <c r="E14">
        <v>1.4</v>
      </c>
      <c r="F14">
        <v>1.7</v>
      </c>
      <c r="G14">
        <v>2.1</v>
      </c>
      <c r="J14" t="s">
        <v>83</v>
      </c>
      <c r="K14" t="s">
        <v>84</v>
      </c>
      <c r="L14" t="s">
        <v>85</v>
      </c>
      <c r="M14" t="s">
        <v>84</v>
      </c>
      <c r="N14" t="s">
        <v>86</v>
      </c>
      <c r="O14">
        <f t="shared" si="0"/>
        <v>13</v>
      </c>
      <c r="P14" t="s">
        <v>87</v>
      </c>
      <c r="Q14" t="s">
        <v>84</v>
      </c>
      <c r="R14" t="s">
        <v>88</v>
      </c>
      <c r="S14" t="s">
        <v>84</v>
      </c>
      <c r="T14" t="s">
        <v>86</v>
      </c>
      <c r="U14">
        <f t="shared" si="1"/>
        <v>14</v>
      </c>
      <c r="V14" t="s">
        <v>87</v>
      </c>
      <c r="W14" t="s">
        <v>84</v>
      </c>
      <c r="X14" t="s">
        <v>89</v>
      </c>
      <c r="Y14" t="s">
        <v>84</v>
      </c>
      <c r="Z14" t="s">
        <v>86</v>
      </c>
      <c r="AA14">
        <f t="shared" si="2"/>
        <v>20</v>
      </c>
      <c r="AB14" t="s">
        <v>87</v>
      </c>
      <c r="AC14" t="s">
        <v>84</v>
      </c>
      <c r="AD14" t="s">
        <v>80</v>
      </c>
      <c r="AE14" t="s">
        <v>84</v>
      </c>
      <c r="AF14" t="s">
        <v>86</v>
      </c>
      <c r="AG14" t="s">
        <v>84</v>
      </c>
      <c r="AH14" s="69" t="s">
        <v>107</v>
      </c>
      <c r="AI14" t="s">
        <v>84</v>
      </c>
      <c r="AJ14" t="s">
        <v>87</v>
      </c>
      <c r="AK14" t="s">
        <v>84</v>
      </c>
      <c r="AL14" t="s">
        <v>90</v>
      </c>
      <c r="AM14" t="s">
        <v>84</v>
      </c>
      <c r="AN14" t="s">
        <v>86</v>
      </c>
      <c r="AO14">
        <f t="shared" si="3"/>
        <v>1.7</v>
      </c>
      <c r="AP14" t="s">
        <v>87</v>
      </c>
      <c r="AQ14" t="s">
        <v>84</v>
      </c>
      <c r="AR14" t="s">
        <v>160</v>
      </c>
      <c r="AS14" t="s">
        <v>84</v>
      </c>
      <c r="AT14" t="s">
        <v>86</v>
      </c>
      <c r="AU14">
        <f t="shared" si="4"/>
        <v>1.4</v>
      </c>
      <c r="AV14" t="s">
        <v>87</v>
      </c>
      <c r="AW14" t="s">
        <v>84</v>
      </c>
      <c r="AX14" t="s">
        <v>184</v>
      </c>
      <c r="AY14" t="s">
        <v>84</v>
      </c>
      <c r="AZ14" t="s">
        <v>86</v>
      </c>
      <c r="BA14">
        <f t="shared" si="5"/>
        <v>2.1</v>
      </c>
      <c r="BB14" t="s">
        <v>87</v>
      </c>
      <c r="BC14" t="s">
        <v>84</v>
      </c>
      <c r="BD14" t="s">
        <v>82</v>
      </c>
      <c r="BE14" t="s">
        <v>84</v>
      </c>
      <c r="BF14" t="s">
        <v>86</v>
      </c>
      <c r="BG14">
        <f t="shared" si="6"/>
        <v>1.7</v>
      </c>
      <c r="BH14" t="s">
        <v>87</v>
      </c>
      <c r="BI14" t="s">
        <v>84</v>
      </c>
      <c r="BJ14" t="s">
        <v>81</v>
      </c>
      <c r="BK14" t="s">
        <v>84</v>
      </c>
      <c r="BL14" t="s">
        <v>86</v>
      </c>
      <c r="BM14">
        <f t="shared" si="7"/>
        <v>1.4</v>
      </c>
      <c r="BN14" t="s">
        <v>87</v>
      </c>
      <c r="BO14" t="s">
        <v>84</v>
      </c>
      <c r="BP14" t="s">
        <v>121</v>
      </c>
      <c r="BQ14" t="s">
        <v>84</v>
      </c>
      <c r="BR14" t="s">
        <v>86</v>
      </c>
      <c r="BS14">
        <f t="shared" si="8"/>
        <v>2.1</v>
      </c>
      <c r="BT14" t="s">
        <v>87</v>
      </c>
      <c r="BU14" t="s">
        <v>84</v>
      </c>
      <c r="BV14" t="s">
        <v>122</v>
      </c>
      <c r="BW14" t="s">
        <v>84</v>
      </c>
      <c r="BX14" t="s">
        <v>86</v>
      </c>
      <c r="BY14">
        <f t="shared" si="9"/>
        <v>1.4</v>
      </c>
      <c r="BZ14" t="s">
        <v>87</v>
      </c>
      <c r="CA14" t="s">
        <v>84</v>
      </c>
      <c r="CB14" t="s">
        <v>93</v>
      </c>
      <c r="CC14" t="s">
        <v>84</v>
      </c>
      <c r="CD14" t="s">
        <v>86</v>
      </c>
      <c r="CE14">
        <f t="shared" si="10"/>
        <v>2.1</v>
      </c>
      <c r="CF14" t="s">
        <v>94</v>
      </c>
      <c r="CG14" t="s">
        <v>87</v>
      </c>
      <c r="CH14" t="str">
        <f t="shared" si="11"/>
        <v>{"window_index":13,"window_t_start":14,"window_t_end":20,"Data":"2020-03-18","R_e_median":1.7,"R_e_q0037":1.4,"R_e_q0987":2.1,"fit":1.7,"lwr":1.4,"upr":2.1,"low":1.4,"high":2.1},</v>
      </c>
    </row>
    <row r="15" spans="1:105">
      <c r="A15" s="11">
        <f t="shared" si="15"/>
        <v>14</v>
      </c>
      <c r="B15" s="11">
        <f t="shared" si="16"/>
        <v>15</v>
      </c>
      <c r="C15" s="11">
        <f t="shared" si="17"/>
        <v>21</v>
      </c>
      <c r="D15" s="9">
        <v>43909</v>
      </c>
      <c r="E15">
        <v>1.2</v>
      </c>
      <c r="F15">
        <v>1.5</v>
      </c>
      <c r="G15">
        <v>1.9</v>
      </c>
      <c r="J15" t="s">
        <v>83</v>
      </c>
      <c r="K15" t="s">
        <v>84</v>
      </c>
      <c r="L15" t="s">
        <v>85</v>
      </c>
      <c r="M15" t="s">
        <v>84</v>
      </c>
      <c r="N15" t="s">
        <v>86</v>
      </c>
      <c r="O15">
        <f t="shared" si="0"/>
        <v>14</v>
      </c>
      <c r="P15" t="s">
        <v>87</v>
      </c>
      <c r="Q15" t="s">
        <v>84</v>
      </c>
      <c r="R15" t="s">
        <v>88</v>
      </c>
      <c r="S15" t="s">
        <v>84</v>
      </c>
      <c r="T15" t="s">
        <v>86</v>
      </c>
      <c r="U15">
        <f t="shared" si="1"/>
        <v>15</v>
      </c>
      <c r="V15" t="s">
        <v>87</v>
      </c>
      <c r="W15" t="s">
        <v>84</v>
      </c>
      <c r="X15" t="s">
        <v>89</v>
      </c>
      <c r="Y15" t="s">
        <v>84</v>
      </c>
      <c r="Z15" t="s">
        <v>86</v>
      </c>
      <c r="AA15">
        <f t="shared" si="2"/>
        <v>21</v>
      </c>
      <c r="AB15" t="s">
        <v>87</v>
      </c>
      <c r="AC15" t="s">
        <v>84</v>
      </c>
      <c r="AD15" t="s">
        <v>80</v>
      </c>
      <c r="AE15" t="s">
        <v>84</v>
      </c>
      <c r="AF15" t="s">
        <v>86</v>
      </c>
      <c r="AG15" t="s">
        <v>84</v>
      </c>
      <c r="AH15" s="69" t="s">
        <v>108</v>
      </c>
      <c r="AI15" t="s">
        <v>84</v>
      </c>
      <c r="AJ15" t="s">
        <v>87</v>
      </c>
      <c r="AK15" t="s">
        <v>84</v>
      </c>
      <c r="AL15" t="s">
        <v>90</v>
      </c>
      <c r="AM15" t="s">
        <v>84</v>
      </c>
      <c r="AN15" t="s">
        <v>86</v>
      </c>
      <c r="AO15">
        <f t="shared" si="3"/>
        <v>1.5</v>
      </c>
      <c r="AP15" t="s">
        <v>87</v>
      </c>
      <c r="AQ15" t="s">
        <v>84</v>
      </c>
      <c r="AR15" t="s">
        <v>159</v>
      </c>
      <c r="AS15" t="s">
        <v>84</v>
      </c>
      <c r="AT15" t="s">
        <v>86</v>
      </c>
      <c r="AU15">
        <f t="shared" si="4"/>
        <v>1.2</v>
      </c>
      <c r="AV15" t="s">
        <v>87</v>
      </c>
      <c r="AW15" t="s">
        <v>84</v>
      </c>
      <c r="AX15" t="s">
        <v>185</v>
      </c>
      <c r="AY15" t="s">
        <v>84</v>
      </c>
      <c r="AZ15" t="s">
        <v>86</v>
      </c>
      <c r="BA15">
        <f t="shared" si="5"/>
        <v>1.9</v>
      </c>
      <c r="BB15" t="s">
        <v>87</v>
      </c>
      <c r="BC15" t="s">
        <v>84</v>
      </c>
      <c r="BD15" t="s">
        <v>82</v>
      </c>
      <c r="BE15" t="s">
        <v>84</v>
      </c>
      <c r="BF15" t="s">
        <v>86</v>
      </c>
      <c r="BG15">
        <f t="shared" si="6"/>
        <v>1.5</v>
      </c>
      <c r="BH15" t="s">
        <v>87</v>
      </c>
      <c r="BI15" t="s">
        <v>84</v>
      </c>
      <c r="BJ15" t="s">
        <v>81</v>
      </c>
      <c r="BK15" t="s">
        <v>84</v>
      </c>
      <c r="BL15" t="s">
        <v>86</v>
      </c>
      <c r="BM15">
        <f t="shared" si="7"/>
        <v>1.2</v>
      </c>
      <c r="BN15" t="s">
        <v>87</v>
      </c>
      <c r="BO15" t="s">
        <v>84</v>
      </c>
      <c r="BP15" t="s">
        <v>121</v>
      </c>
      <c r="BQ15" t="s">
        <v>84</v>
      </c>
      <c r="BR15" t="s">
        <v>86</v>
      </c>
      <c r="BS15">
        <f t="shared" si="8"/>
        <v>1.9</v>
      </c>
      <c r="BT15" t="s">
        <v>87</v>
      </c>
      <c r="BU15" t="s">
        <v>84</v>
      </c>
      <c r="BV15" t="s">
        <v>122</v>
      </c>
      <c r="BW15" t="s">
        <v>84</v>
      </c>
      <c r="BX15" t="s">
        <v>86</v>
      </c>
      <c r="BY15">
        <f t="shared" si="9"/>
        <v>1.2</v>
      </c>
      <c r="BZ15" t="s">
        <v>87</v>
      </c>
      <c r="CA15" t="s">
        <v>84</v>
      </c>
      <c r="CB15" t="s">
        <v>93</v>
      </c>
      <c r="CC15" t="s">
        <v>84</v>
      </c>
      <c r="CD15" t="s">
        <v>86</v>
      </c>
      <c r="CE15">
        <f t="shared" si="10"/>
        <v>1.9</v>
      </c>
      <c r="CF15" t="s">
        <v>94</v>
      </c>
      <c r="CG15" t="s">
        <v>87</v>
      </c>
      <c r="CH15" t="str">
        <f t="shared" si="11"/>
        <v>{"window_index":14,"window_t_start":15,"window_t_end":21,"Data":"2020-03-19","R_e_median":1.5,"R_e_q0038":1.2,"R_e_q0988":1.9,"fit":1.5,"lwr":1.2,"upr":1.9,"low":1.2,"high":1.9},</v>
      </c>
    </row>
    <row r="16" spans="1:105">
      <c r="A16" s="11">
        <f t="shared" si="15"/>
        <v>15</v>
      </c>
      <c r="B16" s="11">
        <f t="shared" si="16"/>
        <v>16</v>
      </c>
      <c r="C16" s="11">
        <f t="shared" si="17"/>
        <v>22</v>
      </c>
      <c r="D16" s="9">
        <v>43910</v>
      </c>
      <c r="E16">
        <v>1.1000000000000001</v>
      </c>
      <c r="F16">
        <v>1.4</v>
      </c>
      <c r="G16">
        <v>1.7</v>
      </c>
      <c r="J16" t="s">
        <v>83</v>
      </c>
      <c r="K16" t="s">
        <v>84</v>
      </c>
      <c r="L16" t="s">
        <v>85</v>
      </c>
      <c r="M16" t="s">
        <v>84</v>
      </c>
      <c r="N16" t="s">
        <v>86</v>
      </c>
      <c r="O16">
        <f t="shared" si="0"/>
        <v>15</v>
      </c>
      <c r="P16" t="s">
        <v>87</v>
      </c>
      <c r="Q16" t="s">
        <v>84</v>
      </c>
      <c r="R16" t="s">
        <v>88</v>
      </c>
      <c r="S16" t="s">
        <v>84</v>
      </c>
      <c r="T16" t="s">
        <v>86</v>
      </c>
      <c r="U16">
        <f t="shared" si="1"/>
        <v>16</v>
      </c>
      <c r="V16" t="s">
        <v>87</v>
      </c>
      <c r="W16" t="s">
        <v>84</v>
      </c>
      <c r="X16" t="s">
        <v>89</v>
      </c>
      <c r="Y16" t="s">
        <v>84</v>
      </c>
      <c r="Z16" t="s">
        <v>86</v>
      </c>
      <c r="AA16">
        <f t="shared" si="2"/>
        <v>22</v>
      </c>
      <c r="AB16" t="s">
        <v>87</v>
      </c>
      <c r="AC16" t="s">
        <v>84</v>
      </c>
      <c r="AD16" t="s">
        <v>80</v>
      </c>
      <c r="AE16" t="s">
        <v>84</v>
      </c>
      <c r="AF16" t="s">
        <v>86</v>
      </c>
      <c r="AG16" t="s">
        <v>84</v>
      </c>
      <c r="AH16" s="69" t="s">
        <v>109</v>
      </c>
      <c r="AI16" t="s">
        <v>84</v>
      </c>
      <c r="AJ16" t="s">
        <v>87</v>
      </c>
      <c r="AK16" t="s">
        <v>84</v>
      </c>
      <c r="AL16" t="s">
        <v>90</v>
      </c>
      <c r="AM16" t="s">
        <v>84</v>
      </c>
      <c r="AN16" t="s">
        <v>86</v>
      </c>
      <c r="AO16">
        <f t="shared" si="3"/>
        <v>1.4</v>
      </c>
      <c r="AP16" t="s">
        <v>87</v>
      </c>
      <c r="AQ16" t="s">
        <v>84</v>
      </c>
      <c r="AR16" t="s">
        <v>158</v>
      </c>
      <c r="AS16" t="s">
        <v>84</v>
      </c>
      <c r="AT16" t="s">
        <v>86</v>
      </c>
      <c r="AU16">
        <f t="shared" si="4"/>
        <v>1.1000000000000001</v>
      </c>
      <c r="AV16" t="s">
        <v>87</v>
      </c>
      <c r="AW16" t="s">
        <v>84</v>
      </c>
      <c r="AX16" t="s">
        <v>186</v>
      </c>
      <c r="AY16" t="s">
        <v>84</v>
      </c>
      <c r="AZ16" t="s">
        <v>86</v>
      </c>
      <c r="BA16">
        <f t="shared" si="5"/>
        <v>1.7</v>
      </c>
      <c r="BB16" t="s">
        <v>87</v>
      </c>
      <c r="BC16" t="s">
        <v>84</v>
      </c>
      <c r="BD16" t="s">
        <v>82</v>
      </c>
      <c r="BE16" t="s">
        <v>84</v>
      </c>
      <c r="BF16" t="s">
        <v>86</v>
      </c>
      <c r="BG16">
        <f t="shared" si="6"/>
        <v>1.4</v>
      </c>
      <c r="BH16" t="s">
        <v>87</v>
      </c>
      <c r="BI16" t="s">
        <v>84</v>
      </c>
      <c r="BJ16" t="s">
        <v>81</v>
      </c>
      <c r="BK16" t="s">
        <v>84</v>
      </c>
      <c r="BL16" t="s">
        <v>86</v>
      </c>
      <c r="BM16">
        <f t="shared" si="7"/>
        <v>1.1000000000000001</v>
      </c>
      <c r="BN16" t="s">
        <v>87</v>
      </c>
      <c r="BO16" t="s">
        <v>84</v>
      </c>
      <c r="BP16" t="s">
        <v>121</v>
      </c>
      <c r="BQ16" t="s">
        <v>84</v>
      </c>
      <c r="BR16" t="s">
        <v>86</v>
      </c>
      <c r="BS16">
        <f t="shared" si="8"/>
        <v>1.7</v>
      </c>
      <c r="BT16" t="s">
        <v>87</v>
      </c>
      <c r="BU16" t="s">
        <v>84</v>
      </c>
      <c r="BV16" t="s">
        <v>122</v>
      </c>
      <c r="BW16" t="s">
        <v>84</v>
      </c>
      <c r="BX16" t="s">
        <v>86</v>
      </c>
      <c r="BY16">
        <f t="shared" si="9"/>
        <v>1.1000000000000001</v>
      </c>
      <c r="BZ16" t="s">
        <v>87</v>
      </c>
      <c r="CA16" t="s">
        <v>84</v>
      </c>
      <c r="CB16" t="s">
        <v>93</v>
      </c>
      <c r="CC16" t="s">
        <v>84</v>
      </c>
      <c r="CD16" t="s">
        <v>86</v>
      </c>
      <c r="CE16">
        <f t="shared" si="10"/>
        <v>1.7</v>
      </c>
      <c r="CF16" t="s">
        <v>94</v>
      </c>
      <c r="CG16" t="s">
        <v>87</v>
      </c>
      <c r="CH16" t="str">
        <f t="shared" si="11"/>
        <v>{"window_index":15,"window_t_start":16,"window_t_end":22,"Data":"2020-03-20","R_e_median":1.4,"R_e_q0039":1.1,"R_e_q0989":1.7,"fit":1.4,"lwr":1.1,"upr":1.7,"low":1.1,"high":1.7},</v>
      </c>
    </row>
    <row r="17" spans="1:86">
      <c r="A17" s="11">
        <f t="shared" si="15"/>
        <v>16</v>
      </c>
      <c r="B17" s="11">
        <f t="shared" si="16"/>
        <v>17</v>
      </c>
      <c r="C17" s="11">
        <f t="shared" si="17"/>
        <v>23</v>
      </c>
      <c r="D17" s="9">
        <v>43911</v>
      </c>
      <c r="E17">
        <v>1.2</v>
      </c>
      <c r="F17">
        <v>1.4</v>
      </c>
      <c r="G17">
        <v>1.6</v>
      </c>
      <c r="J17" t="s">
        <v>83</v>
      </c>
      <c r="K17" t="s">
        <v>84</v>
      </c>
      <c r="L17" t="s">
        <v>85</v>
      </c>
      <c r="M17" t="s">
        <v>84</v>
      </c>
      <c r="N17" t="s">
        <v>86</v>
      </c>
      <c r="O17">
        <f t="shared" si="0"/>
        <v>16</v>
      </c>
      <c r="P17" t="s">
        <v>87</v>
      </c>
      <c r="Q17" t="s">
        <v>84</v>
      </c>
      <c r="R17" t="s">
        <v>88</v>
      </c>
      <c r="S17" t="s">
        <v>84</v>
      </c>
      <c r="T17" t="s">
        <v>86</v>
      </c>
      <c r="U17">
        <f t="shared" si="1"/>
        <v>17</v>
      </c>
      <c r="V17" t="s">
        <v>87</v>
      </c>
      <c r="W17" t="s">
        <v>84</v>
      </c>
      <c r="X17" t="s">
        <v>89</v>
      </c>
      <c r="Y17" t="s">
        <v>84</v>
      </c>
      <c r="Z17" t="s">
        <v>86</v>
      </c>
      <c r="AA17">
        <f t="shared" si="2"/>
        <v>23</v>
      </c>
      <c r="AB17" t="s">
        <v>87</v>
      </c>
      <c r="AC17" t="s">
        <v>84</v>
      </c>
      <c r="AD17" t="s">
        <v>80</v>
      </c>
      <c r="AE17" t="s">
        <v>84</v>
      </c>
      <c r="AF17" t="s">
        <v>86</v>
      </c>
      <c r="AG17" t="s">
        <v>84</v>
      </c>
      <c r="AH17" s="69" t="s">
        <v>110</v>
      </c>
      <c r="AI17" t="s">
        <v>84</v>
      </c>
      <c r="AJ17" t="s">
        <v>87</v>
      </c>
      <c r="AK17" t="s">
        <v>84</v>
      </c>
      <c r="AL17" t="s">
        <v>90</v>
      </c>
      <c r="AM17" t="s">
        <v>84</v>
      </c>
      <c r="AN17" t="s">
        <v>86</v>
      </c>
      <c r="AO17">
        <f t="shared" si="3"/>
        <v>1.4</v>
      </c>
      <c r="AP17" t="s">
        <v>87</v>
      </c>
      <c r="AQ17" t="s">
        <v>84</v>
      </c>
      <c r="AR17" t="s">
        <v>157</v>
      </c>
      <c r="AS17" t="s">
        <v>84</v>
      </c>
      <c r="AT17" t="s">
        <v>86</v>
      </c>
      <c r="AU17">
        <f t="shared" si="4"/>
        <v>1.2</v>
      </c>
      <c r="AV17" t="s">
        <v>87</v>
      </c>
      <c r="AW17" t="s">
        <v>84</v>
      </c>
      <c r="AX17" t="s">
        <v>187</v>
      </c>
      <c r="AY17" t="s">
        <v>84</v>
      </c>
      <c r="AZ17" t="s">
        <v>86</v>
      </c>
      <c r="BA17">
        <f t="shared" si="5"/>
        <v>1.6</v>
      </c>
      <c r="BB17" t="s">
        <v>87</v>
      </c>
      <c r="BC17" t="s">
        <v>84</v>
      </c>
      <c r="BD17" t="s">
        <v>82</v>
      </c>
      <c r="BE17" t="s">
        <v>84</v>
      </c>
      <c r="BF17" t="s">
        <v>86</v>
      </c>
      <c r="BG17">
        <f t="shared" si="6"/>
        <v>1.4</v>
      </c>
      <c r="BH17" t="s">
        <v>87</v>
      </c>
      <c r="BI17" t="s">
        <v>84</v>
      </c>
      <c r="BJ17" t="s">
        <v>81</v>
      </c>
      <c r="BK17" t="s">
        <v>84</v>
      </c>
      <c r="BL17" t="s">
        <v>86</v>
      </c>
      <c r="BM17">
        <f t="shared" si="7"/>
        <v>1.2</v>
      </c>
      <c r="BN17" t="s">
        <v>87</v>
      </c>
      <c r="BO17" t="s">
        <v>84</v>
      </c>
      <c r="BP17" t="s">
        <v>121</v>
      </c>
      <c r="BQ17" t="s">
        <v>84</v>
      </c>
      <c r="BR17" t="s">
        <v>86</v>
      </c>
      <c r="BS17">
        <f t="shared" si="8"/>
        <v>1.6</v>
      </c>
      <c r="BT17" t="s">
        <v>87</v>
      </c>
      <c r="BU17" t="s">
        <v>84</v>
      </c>
      <c r="BV17" t="s">
        <v>122</v>
      </c>
      <c r="BW17" t="s">
        <v>84</v>
      </c>
      <c r="BX17" t="s">
        <v>86</v>
      </c>
      <c r="BY17">
        <f t="shared" si="9"/>
        <v>1.2</v>
      </c>
      <c r="BZ17" t="s">
        <v>87</v>
      </c>
      <c r="CA17" t="s">
        <v>84</v>
      </c>
      <c r="CB17" t="s">
        <v>93</v>
      </c>
      <c r="CC17" t="s">
        <v>84</v>
      </c>
      <c r="CD17" t="s">
        <v>86</v>
      </c>
      <c r="CE17">
        <f t="shared" si="10"/>
        <v>1.6</v>
      </c>
      <c r="CF17" t="s">
        <v>94</v>
      </c>
      <c r="CG17" t="s">
        <v>87</v>
      </c>
      <c r="CH17" t="str">
        <f t="shared" si="11"/>
        <v>{"window_index":16,"window_t_start":17,"window_t_end":23,"Data":"2020-03-21","R_e_median":1.4,"R_e_q0040":1.2,"R_e_q0990":1.6,"fit":1.4,"lwr":1.2,"upr":1.6,"low":1.2,"high":1.6},</v>
      </c>
    </row>
    <row r="18" spans="1:86">
      <c r="A18" s="11">
        <f t="shared" si="15"/>
        <v>17</v>
      </c>
      <c r="B18" s="11">
        <f t="shared" si="16"/>
        <v>18</v>
      </c>
      <c r="C18" s="11">
        <f t="shared" si="17"/>
        <v>24</v>
      </c>
      <c r="D18" s="9">
        <v>43912</v>
      </c>
      <c r="E18">
        <v>1.1000000000000001</v>
      </c>
      <c r="F18">
        <v>1.3</v>
      </c>
      <c r="G18">
        <v>1.5</v>
      </c>
      <c r="J18" t="s">
        <v>83</v>
      </c>
      <c r="K18" t="s">
        <v>84</v>
      </c>
      <c r="L18" t="s">
        <v>85</v>
      </c>
      <c r="M18" t="s">
        <v>84</v>
      </c>
      <c r="N18" t="s">
        <v>86</v>
      </c>
      <c r="O18">
        <f t="shared" si="0"/>
        <v>17</v>
      </c>
      <c r="P18" t="s">
        <v>87</v>
      </c>
      <c r="Q18" t="s">
        <v>84</v>
      </c>
      <c r="R18" t="s">
        <v>88</v>
      </c>
      <c r="S18" t="s">
        <v>84</v>
      </c>
      <c r="T18" t="s">
        <v>86</v>
      </c>
      <c r="U18">
        <f t="shared" si="1"/>
        <v>18</v>
      </c>
      <c r="V18" t="s">
        <v>87</v>
      </c>
      <c r="W18" t="s">
        <v>84</v>
      </c>
      <c r="X18" t="s">
        <v>89</v>
      </c>
      <c r="Y18" t="s">
        <v>84</v>
      </c>
      <c r="Z18" t="s">
        <v>86</v>
      </c>
      <c r="AA18">
        <f t="shared" si="2"/>
        <v>24</v>
      </c>
      <c r="AB18" t="s">
        <v>87</v>
      </c>
      <c r="AC18" t="s">
        <v>84</v>
      </c>
      <c r="AD18" t="s">
        <v>80</v>
      </c>
      <c r="AE18" t="s">
        <v>84</v>
      </c>
      <c r="AF18" t="s">
        <v>86</v>
      </c>
      <c r="AG18" t="s">
        <v>84</v>
      </c>
      <c r="AH18" s="69" t="s">
        <v>111</v>
      </c>
      <c r="AI18" t="s">
        <v>84</v>
      </c>
      <c r="AJ18" t="s">
        <v>87</v>
      </c>
      <c r="AK18" t="s">
        <v>84</v>
      </c>
      <c r="AL18" t="s">
        <v>90</v>
      </c>
      <c r="AM18" t="s">
        <v>84</v>
      </c>
      <c r="AN18" t="s">
        <v>86</v>
      </c>
      <c r="AO18">
        <f t="shared" si="3"/>
        <v>1.3</v>
      </c>
      <c r="AP18" t="s">
        <v>87</v>
      </c>
      <c r="AQ18" t="s">
        <v>84</v>
      </c>
      <c r="AR18" t="s">
        <v>156</v>
      </c>
      <c r="AS18" t="s">
        <v>84</v>
      </c>
      <c r="AT18" t="s">
        <v>86</v>
      </c>
      <c r="AU18">
        <f t="shared" si="4"/>
        <v>1.1000000000000001</v>
      </c>
      <c r="AV18" t="s">
        <v>87</v>
      </c>
      <c r="AW18" t="s">
        <v>84</v>
      </c>
      <c r="AX18" t="s">
        <v>188</v>
      </c>
      <c r="AY18" t="s">
        <v>84</v>
      </c>
      <c r="AZ18" t="s">
        <v>86</v>
      </c>
      <c r="BA18">
        <f t="shared" si="5"/>
        <v>1.5</v>
      </c>
      <c r="BB18" t="s">
        <v>87</v>
      </c>
      <c r="BC18" t="s">
        <v>84</v>
      </c>
      <c r="BD18" t="s">
        <v>82</v>
      </c>
      <c r="BE18" t="s">
        <v>84</v>
      </c>
      <c r="BF18" t="s">
        <v>86</v>
      </c>
      <c r="BG18">
        <f t="shared" si="6"/>
        <v>1.3</v>
      </c>
      <c r="BH18" t="s">
        <v>87</v>
      </c>
      <c r="BI18" t="s">
        <v>84</v>
      </c>
      <c r="BJ18" t="s">
        <v>81</v>
      </c>
      <c r="BK18" t="s">
        <v>84</v>
      </c>
      <c r="BL18" t="s">
        <v>86</v>
      </c>
      <c r="BM18">
        <f t="shared" si="7"/>
        <v>1.1000000000000001</v>
      </c>
      <c r="BN18" t="s">
        <v>87</v>
      </c>
      <c r="BO18" t="s">
        <v>84</v>
      </c>
      <c r="BP18" t="s">
        <v>121</v>
      </c>
      <c r="BQ18" t="s">
        <v>84</v>
      </c>
      <c r="BR18" t="s">
        <v>86</v>
      </c>
      <c r="BS18">
        <f t="shared" si="8"/>
        <v>1.5</v>
      </c>
      <c r="BT18" t="s">
        <v>87</v>
      </c>
      <c r="BU18" t="s">
        <v>84</v>
      </c>
      <c r="BV18" t="s">
        <v>122</v>
      </c>
      <c r="BW18" t="s">
        <v>84</v>
      </c>
      <c r="BX18" t="s">
        <v>86</v>
      </c>
      <c r="BY18">
        <f t="shared" si="9"/>
        <v>1.1000000000000001</v>
      </c>
      <c r="BZ18" t="s">
        <v>87</v>
      </c>
      <c r="CA18" t="s">
        <v>84</v>
      </c>
      <c r="CB18" t="s">
        <v>93</v>
      </c>
      <c r="CC18" t="s">
        <v>84</v>
      </c>
      <c r="CD18" t="s">
        <v>86</v>
      </c>
      <c r="CE18">
        <f t="shared" si="10"/>
        <v>1.5</v>
      </c>
      <c r="CF18" t="s">
        <v>94</v>
      </c>
      <c r="CG18" t="s">
        <v>87</v>
      </c>
      <c r="CH18" t="str">
        <f t="shared" si="11"/>
        <v>{"window_index":17,"window_t_start":18,"window_t_end":24,"Data":"2020-03-22","R_e_median":1.3,"R_e_q0041":1.1,"R_e_q0991":1.5,"fit":1.3,"lwr":1.1,"upr":1.5,"low":1.1,"high":1.5},</v>
      </c>
    </row>
    <row r="19" spans="1:86">
      <c r="A19" s="11">
        <f t="shared" si="15"/>
        <v>18</v>
      </c>
      <c r="B19" s="11">
        <f t="shared" si="16"/>
        <v>19</v>
      </c>
      <c r="C19" s="11">
        <f t="shared" si="17"/>
        <v>25</v>
      </c>
      <c r="D19" s="9">
        <v>43913</v>
      </c>
      <c r="E19">
        <v>1.2</v>
      </c>
      <c r="F19">
        <v>1.3</v>
      </c>
      <c r="G19">
        <v>1.5</v>
      </c>
      <c r="J19" t="s">
        <v>83</v>
      </c>
      <c r="K19" t="s">
        <v>84</v>
      </c>
      <c r="L19" t="s">
        <v>85</v>
      </c>
      <c r="M19" t="s">
        <v>84</v>
      </c>
      <c r="N19" t="s">
        <v>86</v>
      </c>
      <c r="O19">
        <f t="shared" si="0"/>
        <v>18</v>
      </c>
      <c r="P19" t="s">
        <v>87</v>
      </c>
      <c r="Q19" t="s">
        <v>84</v>
      </c>
      <c r="R19" t="s">
        <v>88</v>
      </c>
      <c r="S19" t="s">
        <v>84</v>
      </c>
      <c r="T19" t="s">
        <v>86</v>
      </c>
      <c r="U19">
        <f t="shared" si="1"/>
        <v>19</v>
      </c>
      <c r="V19" t="s">
        <v>87</v>
      </c>
      <c r="W19" t="s">
        <v>84</v>
      </c>
      <c r="X19" t="s">
        <v>89</v>
      </c>
      <c r="Y19" t="s">
        <v>84</v>
      </c>
      <c r="Z19" t="s">
        <v>86</v>
      </c>
      <c r="AA19">
        <f t="shared" si="2"/>
        <v>25</v>
      </c>
      <c r="AB19" t="s">
        <v>87</v>
      </c>
      <c r="AC19" t="s">
        <v>84</v>
      </c>
      <c r="AD19" t="s">
        <v>80</v>
      </c>
      <c r="AE19" t="s">
        <v>84</v>
      </c>
      <c r="AF19" t="s">
        <v>86</v>
      </c>
      <c r="AG19" t="s">
        <v>84</v>
      </c>
      <c r="AH19" s="69" t="s">
        <v>112</v>
      </c>
      <c r="AI19" t="s">
        <v>84</v>
      </c>
      <c r="AJ19" t="s">
        <v>87</v>
      </c>
      <c r="AK19" t="s">
        <v>84</v>
      </c>
      <c r="AL19" t="s">
        <v>90</v>
      </c>
      <c r="AM19" t="s">
        <v>84</v>
      </c>
      <c r="AN19" t="s">
        <v>86</v>
      </c>
      <c r="AO19">
        <f t="shared" si="3"/>
        <v>1.3</v>
      </c>
      <c r="AP19" t="s">
        <v>87</v>
      </c>
      <c r="AQ19" t="s">
        <v>84</v>
      </c>
      <c r="AR19" t="s">
        <v>155</v>
      </c>
      <c r="AS19" t="s">
        <v>84</v>
      </c>
      <c r="AT19" t="s">
        <v>86</v>
      </c>
      <c r="AU19">
        <f t="shared" si="4"/>
        <v>1.2</v>
      </c>
      <c r="AV19" t="s">
        <v>87</v>
      </c>
      <c r="AW19" t="s">
        <v>84</v>
      </c>
      <c r="AX19" t="s">
        <v>189</v>
      </c>
      <c r="AY19" t="s">
        <v>84</v>
      </c>
      <c r="AZ19" t="s">
        <v>86</v>
      </c>
      <c r="BA19">
        <f t="shared" si="5"/>
        <v>1.5</v>
      </c>
      <c r="BB19" t="s">
        <v>87</v>
      </c>
      <c r="BC19" t="s">
        <v>84</v>
      </c>
      <c r="BD19" t="s">
        <v>82</v>
      </c>
      <c r="BE19" t="s">
        <v>84</v>
      </c>
      <c r="BF19" t="s">
        <v>86</v>
      </c>
      <c r="BG19">
        <f t="shared" si="6"/>
        <v>1.3</v>
      </c>
      <c r="BH19" t="s">
        <v>87</v>
      </c>
      <c r="BI19" t="s">
        <v>84</v>
      </c>
      <c r="BJ19" t="s">
        <v>81</v>
      </c>
      <c r="BK19" t="s">
        <v>84</v>
      </c>
      <c r="BL19" t="s">
        <v>86</v>
      </c>
      <c r="BM19">
        <f t="shared" si="7"/>
        <v>1.2</v>
      </c>
      <c r="BN19" t="s">
        <v>87</v>
      </c>
      <c r="BO19" t="s">
        <v>84</v>
      </c>
      <c r="BP19" t="s">
        <v>121</v>
      </c>
      <c r="BQ19" t="s">
        <v>84</v>
      </c>
      <c r="BR19" t="s">
        <v>86</v>
      </c>
      <c r="BS19">
        <f t="shared" si="8"/>
        <v>1.5</v>
      </c>
      <c r="BT19" t="s">
        <v>87</v>
      </c>
      <c r="BU19" t="s">
        <v>84</v>
      </c>
      <c r="BV19" t="s">
        <v>122</v>
      </c>
      <c r="BW19" t="s">
        <v>84</v>
      </c>
      <c r="BX19" t="s">
        <v>86</v>
      </c>
      <c r="BY19">
        <f t="shared" si="9"/>
        <v>1.2</v>
      </c>
      <c r="BZ19" t="s">
        <v>87</v>
      </c>
      <c r="CA19" t="s">
        <v>84</v>
      </c>
      <c r="CB19" t="s">
        <v>93</v>
      </c>
      <c r="CC19" t="s">
        <v>84</v>
      </c>
      <c r="CD19" t="s">
        <v>86</v>
      </c>
      <c r="CE19">
        <f t="shared" si="10"/>
        <v>1.5</v>
      </c>
      <c r="CF19" t="s">
        <v>94</v>
      </c>
      <c r="CG19" t="s">
        <v>87</v>
      </c>
      <c r="CH19" t="str">
        <f t="shared" si="11"/>
        <v>{"window_index":18,"window_t_start":19,"window_t_end":25,"Data":"2020-03-23","R_e_median":1.3,"R_e_q0042":1.2,"R_e_q0992":1.5,"fit":1.3,"lwr":1.2,"upr":1.5,"low":1.2,"high":1.5},</v>
      </c>
    </row>
    <row r="20" spans="1:86">
      <c r="A20" s="11">
        <f t="shared" si="15"/>
        <v>19</v>
      </c>
      <c r="B20" s="11">
        <f t="shared" si="16"/>
        <v>20</v>
      </c>
      <c r="C20" s="11">
        <f t="shared" si="17"/>
        <v>26</v>
      </c>
      <c r="D20" s="9">
        <v>43914</v>
      </c>
      <c r="E20">
        <v>1.2</v>
      </c>
      <c r="F20">
        <v>1.4</v>
      </c>
      <c r="G20">
        <v>1.6</v>
      </c>
      <c r="J20" t="s">
        <v>83</v>
      </c>
      <c r="K20" t="s">
        <v>84</v>
      </c>
      <c r="L20" t="s">
        <v>85</v>
      </c>
      <c r="M20" t="s">
        <v>84</v>
      </c>
      <c r="N20" t="s">
        <v>86</v>
      </c>
      <c r="O20">
        <f t="shared" si="0"/>
        <v>19</v>
      </c>
      <c r="P20" t="s">
        <v>87</v>
      </c>
      <c r="Q20" t="s">
        <v>84</v>
      </c>
      <c r="R20" t="s">
        <v>88</v>
      </c>
      <c r="S20" t="s">
        <v>84</v>
      </c>
      <c r="T20" t="s">
        <v>86</v>
      </c>
      <c r="U20">
        <f t="shared" si="1"/>
        <v>20</v>
      </c>
      <c r="V20" t="s">
        <v>87</v>
      </c>
      <c r="W20" t="s">
        <v>84</v>
      </c>
      <c r="X20" t="s">
        <v>89</v>
      </c>
      <c r="Y20" t="s">
        <v>84</v>
      </c>
      <c r="Z20" t="s">
        <v>86</v>
      </c>
      <c r="AA20">
        <f t="shared" si="2"/>
        <v>26</v>
      </c>
      <c r="AB20" t="s">
        <v>87</v>
      </c>
      <c r="AC20" t="s">
        <v>84</v>
      </c>
      <c r="AD20" t="s">
        <v>80</v>
      </c>
      <c r="AE20" t="s">
        <v>84</v>
      </c>
      <c r="AF20" t="s">
        <v>86</v>
      </c>
      <c r="AG20" t="s">
        <v>84</v>
      </c>
      <c r="AH20" s="69" t="s">
        <v>113</v>
      </c>
      <c r="AI20" t="s">
        <v>84</v>
      </c>
      <c r="AJ20" t="s">
        <v>87</v>
      </c>
      <c r="AK20" t="s">
        <v>84</v>
      </c>
      <c r="AL20" t="s">
        <v>90</v>
      </c>
      <c r="AM20" t="s">
        <v>84</v>
      </c>
      <c r="AN20" t="s">
        <v>86</v>
      </c>
      <c r="AO20">
        <f t="shared" si="3"/>
        <v>1.4</v>
      </c>
      <c r="AP20" t="s">
        <v>87</v>
      </c>
      <c r="AQ20" t="s">
        <v>84</v>
      </c>
      <c r="AR20" t="s">
        <v>154</v>
      </c>
      <c r="AS20" t="s">
        <v>84</v>
      </c>
      <c r="AT20" t="s">
        <v>86</v>
      </c>
      <c r="AU20">
        <f t="shared" si="4"/>
        <v>1.2</v>
      </c>
      <c r="AV20" t="s">
        <v>87</v>
      </c>
      <c r="AW20" t="s">
        <v>84</v>
      </c>
      <c r="AX20" t="s">
        <v>190</v>
      </c>
      <c r="AY20" t="s">
        <v>84</v>
      </c>
      <c r="AZ20" t="s">
        <v>86</v>
      </c>
      <c r="BA20">
        <f t="shared" si="5"/>
        <v>1.6</v>
      </c>
      <c r="BB20" t="s">
        <v>87</v>
      </c>
      <c r="BC20" t="s">
        <v>84</v>
      </c>
      <c r="BD20" t="s">
        <v>82</v>
      </c>
      <c r="BE20" t="s">
        <v>84</v>
      </c>
      <c r="BF20" t="s">
        <v>86</v>
      </c>
      <c r="BG20">
        <f t="shared" si="6"/>
        <v>1.4</v>
      </c>
      <c r="BH20" t="s">
        <v>87</v>
      </c>
      <c r="BI20" t="s">
        <v>84</v>
      </c>
      <c r="BJ20" t="s">
        <v>81</v>
      </c>
      <c r="BK20" t="s">
        <v>84</v>
      </c>
      <c r="BL20" t="s">
        <v>86</v>
      </c>
      <c r="BM20">
        <f t="shared" si="7"/>
        <v>1.2</v>
      </c>
      <c r="BN20" t="s">
        <v>87</v>
      </c>
      <c r="BO20" t="s">
        <v>84</v>
      </c>
      <c r="BP20" t="s">
        <v>121</v>
      </c>
      <c r="BQ20" t="s">
        <v>84</v>
      </c>
      <c r="BR20" t="s">
        <v>86</v>
      </c>
      <c r="BS20">
        <f t="shared" si="8"/>
        <v>1.6</v>
      </c>
      <c r="BT20" t="s">
        <v>87</v>
      </c>
      <c r="BU20" t="s">
        <v>84</v>
      </c>
      <c r="BV20" t="s">
        <v>122</v>
      </c>
      <c r="BW20" t="s">
        <v>84</v>
      </c>
      <c r="BX20" t="s">
        <v>86</v>
      </c>
      <c r="BY20">
        <f t="shared" si="9"/>
        <v>1.2</v>
      </c>
      <c r="BZ20" t="s">
        <v>87</v>
      </c>
      <c r="CA20" t="s">
        <v>84</v>
      </c>
      <c r="CB20" t="s">
        <v>93</v>
      </c>
      <c r="CC20" t="s">
        <v>84</v>
      </c>
      <c r="CD20" t="s">
        <v>86</v>
      </c>
      <c r="CE20">
        <f t="shared" si="10"/>
        <v>1.6</v>
      </c>
      <c r="CF20" t="s">
        <v>94</v>
      </c>
      <c r="CG20" t="s">
        <v>87</v>
      </c>
      <c r="CH20" t="str">
        <f t="shared" si="11"/>
        <v>{"window_index":19,"window_t_start":20,"window_t_end":26,"Data":"2020-03-24","R_e_median":1.4,"R_e_q0043":1.2,"R_e_q0993":1.6,"fit":1.4,"lwr":1.2,"upr":1.6,"low":1.2,"high":1.6},</v>
      </c>
    </row>
    <row r="21" spans="1:86">
      <c r="A21" s="11">
        <f t="shared" si="15"/>
        <v>20</v>
      </c>
      <c r="B21" s="11">
        <f t="shared" si="16"/>
        <v>21</v>
      </c>
      <c r="C21" s="11">
        <f t="shared" si="17"/>
        <v>27</v>
      </c>
      <c r="D21" s="9">
        <v>43915</v>
      </c>
      <c r="E21">
        <v>1.2</v>
      </c>
      <c r="F21">
        <v>1.3</v>
      </c>
      <c r="G21">
        <v>1.5</v>
      </c>
      <c r="J21" t="s">
        <v>83</v>
      </c>
      <c r="K21" t="s">
        <v>84</v>
      </c>
      <c r="L21" t="s">
        <v>85</v>
      </c>
      <c r="M21" t="s">
        <v>84</v>
      </c>
      <c r="N21" t="s">
        <v>86</v>
      </c>
      <c r="O21">
        <f t="shared" si="0"/>
        <v>20</v>
      </c>
      <c r="P21" t="s">
        <v>87</v>
      </c>
      <c r="Q21" t="s">
        <v>84</v>
      </c>
      <c r="R21" t="s">
        <v>88</v>
      </c>
      <c r="S21" t="s">
        <v>84</v>
      </c>
      <c r="T21" t="s">
        <v>86</v>
      </c>
      <c r="U21">
        <f t="shared" si="1"/>
        <v>21</v>
      </c>
      <c r="V21" t="s">
        <v>87</v>
      </c>
      <c r="W21" t="s">
        <v>84</v>
      </c>
      <c r="X21" t="s">
        <v>89</v>
      </c>
      <c r="Y21" t="s">
        <v>84</v>
      </c>
      <c r="Z21" t="s">
        <v>86</v>
      </c>
      <c r="AA21">
        <f t="shared" si="2"/>
        <v>27</v>
      </c>
      <c r="AB21" t="s">
        <v>87</v>
      </c>
      <c r="AC21" t="s">
        <v>84</v>
      </c>
      <c r="AD21" t="s">
        <v>80</v>
      </c>
      <c r="AE21" t="s">
        <v>84</v>
      </c>
      <c r="AF21" t="s">
        <v>86</v>
      </c>
      <c r="AG21" t="s">
        <v>84</v>
      </c>
      <c r="AH21" s="69" t="s">
        <v>114</v>
      </c>
      <c r="AI21" t="s">
        <v>84</v>
      </c>
      <c r="AJ21" t="s">
        <v>87</v>
      </c>
      <c r="AK21" t="s">
        <v>84</v>
      </c>
      <c r="AL21" t="s">
        <v>90</v>
      </c>
      <c r="AM21" t="s">
        <v>84</v>
      </c>
      <c r="AN21" t="s">
        <v>86</v>
      </c>
      <c r="AO21">
        <f t="shared" si="3"/>
        <v>1.3</v>
      </c>
      <c r="AP21" t="s">
        <v>87</v>
      </c>
      <c r="AQ21" t="s">
        <v>84</v>
      </c>
      <c r="AR21" t="s">
        <v>153</v>
      </c>
      <c r="AS21" t="s">
        <v>84</v>
      </c>
      <c r="AT21" t="s">
        <v>86</v>
      </c>
      <c r="AU21">
        <f t="shared" si="4"/>
        <v>1.2</v>
      </c>
      <c r="AV21" t="s">
        <v>87</v>
      </c>
      <c r="AW21" t="s">
        <v>84</v>
      </c>
      <c r="AX21" t="s">
        <v>191</v>
      </c>
      <c r="AY21" t="s">
        <v>84</v>
      </c>
      <c r="AZ21" t="s">
        <v>86</v>
      </c>
      <c r="BA21">
        <f t="shared" si="5"/>
        <v>1.5</v>
      </c>
      <c r="BB21" t="s">
        <v>87</v>
      </c>
      <c r="BC21" t="s">
        <v>84</v>
      </c>
      <c r="BD21" t="s">
        <v>82</v>
      </c>
      <c r="BE21" t="s">
        <v>84</v>
      </c>
      <c r="BF21" t="s">
        <v>86</v>
      </c>
      <c r="BG21">
        <f t="shared" si="6"/>
        <v>1.3</v>
      </c>
      <c r="BH21" t="s">
        <v>87</v>
      </c>
      <c r="BI21" t="s">
        <v>84</v>
      </c>
      <c r="BJ21" t="s">
        <v>81</v>
      </c>
      <c r="BK21" t="s">
        <v>84</v>
      </c>
      <c r="BL21" t="s">
        <v>86</v>
      </c>
      <c r="BM21">
        <f t="shared" si="7"/>
        <v>1.2</v>
      </c>
      <c r="BN21" t="s">
        <v>87</v>
      </c>
      <c r="BO21" t="s">
        <v>84</v>
      </c>
      <c r="BP21" t="s">
        <v>121</v>
      </c>
      <c r="BQ21" t="s">
        <v>84</v>
      </c>
      <c r="BR21" t="s">
        <v>86</v>
      </c>
      <c r="BS21">
        <f t="shared" si="8"/>
        <v>1.5</v>
      </c>
      <c r="BT21" t="s">
        <v>87</v>
      </c>
      <c r="BU21" t="s">
        <v>84</v>
      </c>
      <c r="BV21" t="s">
        <v>122</v>
      </c>
      <c r="BW21" t="s">
        <v>84</v>
      </c>
      <c r="BX21" t="s">
        <v>86</v>
      </c>
      <c r="BY21">
        <f t="shared" si="9"/>
        <v>1.2</v>
      </c>
      <c r="BZ21" t="s">
        <v>87</v>
      </c>
      <c r="CA21" t="s">
        <v>84</v>
      </c>
      <c r="CB21" t="s">
        <v>93</v>
      </c>
      <c r="CC21" t="s">
        <v>84</v>
      </c>
      <c r="CD21" t="s">
        <v>86</v>
      </c>
      <c r="CE21">
        <f t="shared" si="10"/>
        <v>1.5</v>
      </c>
      <c r="CF21" t="s">
        <v>94</v>
      </c>
      <c r="CG21" t="s">
        <v>87</v>
      </c>
      <c r="CH21" t="str">
        <f t="shared" si="11"/>
        <v>{"window_index":20,"window_t_start":21,"window_t_end":27,"Data":"2020-03-25","R_e_median":1.3,"R_e_q0044":1.2,"R_e_q0994":1.5,"fit":1.3,"lwr":1.2,"upr":1.5,"low":1.2,"high":1.5},</v>
      </c>
    </row>
    <row r="22" spans="1:86">
      <c r="A22" s="11">
        <f t="shared" si="15"/>
        <v>21</v>
      </c>
      <c r="B22" s="11">
        <f t="shared" si="16"/>
        <v>22</v>
      </c>
      <c r="C22" s="11">
        <f t="shared" si="17"/>
        <v>28</v>
      </c>
      <c r="D22" s="9">
        <v>43916</v>
      </c>
      <c r="E22">
        <v>1.2</v>
      </c>
      <c r="F22">
        <v>1.4</v>
      </c>
      <c r="G22">
        <v>1.6</v>
      </c>
      <c r="J22" t="s">
        <v>83</v>
      </c>
      <c r="K22" t="s">
        <v>84</v>
      </c>
      <c r="L22" t="s">
        <v>85</v>
      </c>
      <c r="M22" t="s">
        <v>84</v>
      </c>
      <c r="N22" t="s">
        <v>86</v>
      </c>
      <c r="O22">
        <f t="shared" si="0"/>
        <v>21</v>
      </c>
      <c r="P22" t="s">
        <v>87</v>
      </c>
      <c r="Q22" t="s">
        <v>84</v>
      </c>
      <c r="R22" t="s">
        <v>88</v>
      </c>
      <c r="S22" t="s">
        <v>84</v>
      </c>
      <c r="T22" t="s">
        <v>86</v>
      </c>
      <c r="U22">
        <f t="shared" si="1"/>
        <v>22</v>
      </c>
      <c r="V22" t="s">
        <v>87</v>
      </c>
      <c r="W22" t="s">
        <v>84</v>
      </c>
      <c r="X22" t="s">
        <v>89</v>
      </c>
      <c r="Y22" t="s">
        <v>84</v>
      </c>
      <c r="Z22" t="s">
        <v>86</v>
      </c>
      <c r="AA22">
        <f t="shared" si="2"/>
        <v>28</v>
      </c>
      <c r="AB22" t="s">
        <v>87</v>
      </c>
      <c r="AC22" t="s">
        <v>84</v>
      </c>
      <c r="AD22" t="s">
        <v>80</v>
      </c>
      <c r="AE22" t="s">
        <v>84</v>
      </c>
      <c r="AF22" t="s">
        <v>86</v>
      </c>
      <c r="AG22" t="s">
        <v>84</v>
      </c>
      <c r="AH22" s="69" t="s">
        <v>115</v>
      </c>
      <c r="AI22" t="s">
        <v>84</v>
      </c>
      <c r="AJ22" t="s">
        <v>87</v>
      </c>
      <c r="AK22" t="s">
        <v>84</v>
      </c>
      <c r="AL22" t="s">
        <v>90</v>
      </c>
      <c r="AM22" t="s">
        <v>84</v>
      </c>
      <c r="AN22" t="s">
        <v>86</v>
      </c>
      <c r="AO22">
        <f t="shared" si="3"/>
        <v>1.4</v>
      </c>
      <c r="AP22" t="s">
        <v>87</v>
      </c>
      <c r="AQ22" t="s">
        <v>84</v>
      </c>
      <c r="AR22" t="s">
        <v>152</v>
      </c>
      <c r="AS22" t="s">
        <v>84</v>
      </c>
      <c r="AT22" t="s">
        <v>86</v>
      </c>
      <c r="AU22">
        <f t="shared" si="4"/>
        <v>1.2</v>
      </c>
      <c r="AV22" t="s">
        <v>87</v>
      </c>
      <c r="AW22" t="s">
        <v>84</v>
      </c>
      <c r="AX22" t="s">
        <v>192</v>
      </c>
      <c r="AY22" t="s">
        <v>84</v>
      </c>
      <c r="AZ22" t="s">
        <v>86</v>
      </c>
      <c r="BA22">
        <f t="shared" si="5"/>
        <v>1.6</v>
      </c>
      <c r="BB22" t="s">
        <v>87</v>
      </c>
      <c r="BC22" t="s">
        <v>84</v>
      </c>
      <c r="BD22" t="s">
        <v>82</v>
      </c>
      <c r="BE22" t="s">
        <v>84</v>
      </c>
      <c r="BF22" t="s">
        <v>86</v>
      </c>
      <c r="BG22">
        <f t="shared" si="6"/>
        <v>1.4</v>
      </c>
      <c r="BH22" t="s">
        <v>87</v>
      </c>
      <c r="BI22" t="s">
        <v>84</v>
      </c>
      <c r="BJ22" t="s">
        <v>81</v>
      </c>
      <c r="BK22" t="s">
        <v>84</v>
      </c>
      <c r="BL22" t="s">
        <v>86</v>
      </c>
      <c r="BM22">
        <f t="shared" si="7"/>
        <v>1.2</v>
      </c>
      <c r="BN22" t="s">
        <v>87</v>
      </c>
      <c r="BO22" t="s">
        <v>84</v>
      </c>
      <c r="BP22" t="s">
        <v>121</v>
      </c>
      <c r="BQ22" t="s">
        <v>84</v>
      </c>
      <c r="BR22" t="s">
        <v>86</v>
      </c>
      <c r="BS22">
        <f t="shared" si="8"/>
        <v>1.6</v>
      </c>
      <c r="BT22" t="s">
        <v>87</v>
      </c>
      <c r="BU22" t="s">
        <v>84</v>
      </c>
      <c r="BV22" t="s">
        <v>122</v>
      </c>
      <c r="BW22" t="s">
        <v>84</v>
      </c>
      <c r="BX22" t="s">
        <v>86</v>
      </c>
      <c r="BY22">
        <f t="shared" si="9"/>
        <v>1.2</v>
      </c>
      <c r="BZ22" t="s">
        <v>87</v>
      </c>
      <c r="CA22" t="s">
        <v>84</v>
      </c>
      <c r="CB22" t="s">
        <v>93</v>
      </c>
      <c r="CC22" t="s">
        <v>84</v>
      </c>
      <c r="CD22" t="s">
        <v>86</v>
      </c>
      <c r="CE22">
        <f t="shared" si="10"/>
        <v>1.6</v>
      </c>
      <c r="CF22" t="s">
        <v>94</v>
      </c>
      <c r="CG22" t="s">
        <v>87</v>
      </c>
      <c r="CH22" t="str">
        <f t="shared" si="11"/>
        <v>{"window_index":21,"window_t_start":22,"window_t_end":28,"Data":"2020-03-26","R_e_median":1.4,"R_e_q0045":1.2,"R_e_q0995":1.6,"fit":1.4,"lwr":1.2,"upr":1.6,"low":1.2,"high":1.6},</v>
      </c>
    </row>
    <row r="23" spans="1:86">
      <c r="A23" s="11">
        <f t="shared" si="15"/>
        <v>22</v>
      </c>
      <c r="B23" s="11">
        <f t="shared" si="16"/>
        <v>23</v>
      </c>
      <c r="C23" s="11">
        <f t="shared" si="17"/>
        <v>29</v>
      </c>
      <c r="D23" s="9">
        <v>43917</v>
      </c>
      <c r="E23">
        <v>1.1000000000000001</v>
      </c>
      <c r="F23">
        <v>1.3</v>
      </c>
      <c r="G23">
        <v>1.5</v>
      </c>
      <c r="J23" t="s">
        <v>83</v>
      </c>
      <c r="K23" t="s">
        <v>84</v>
      </c>
      <c r="L23" t="s">
        <v>85</v>
      </c>
      <c r="M23" t="s">
        <v>84</v>
      </c>
      <c r="N23" t="s">
        <v>86</v>
      </c>
      <c r="O23">
        <f t="shared" si="0"/>
        <v>22</v>
      </c>
      <c r="P23" t="s">
        <v>87</v>
      </c>
      <c r="Q23" t="s">
        <v>84</v>
      </c>
      <c r="R23" t="s">
        <v>88</v>
      </c>
      <c r="S23" t="s">
        <v>84</v>
      </c>
      <c r="T23" t="s">
        <v>86</v>
      </c>
      <c r="U23">
        <f t="shared" si="1"/>
        <v>23</v>
      </c>
      <c r="V23" t="s">
        <v>87</v>
      </c>
      <c r="W23" t="s">
        <v>84</v>
      </c>
      <c r="X23" t="s">
        <v>89</v>
      </c>
      <c r="Y23" t="s">
        <v>84</v>
      </c>
      <c r="Z23" t="s">
        <v>86</v>
      </c>
      <c r="AA23">
        <f t="shared" si="2"/>
        <v>29</v>
      </c>
      <c r="AB23" t="s">
        <v>87</v>
      </c>
      <c r="AC23" t="s">
        <v>84</v>
      </c>
      <c r="AD23" t="s">
        <v>80</v>
      </c>
      <c r="AE23" t="s">
        <v>84</v>
      </c>
      <c r="AF23" t="s">
        <v>86</v>
      </c>
      <c r="AG23" t="s">
        <v>84</v>
      </c>
      <c r="AH23" s="69" t="s">
        <v>116</v>
      </c>
      <c r="AI23" t="s">
        <v>84</v>
      </c>
      <c r="AJ23" t="s">
        <v>87</v>
      </c>
      <c r="AK23" t="s">
        <v>84</v>
      </c>
      <c r="AL23" t="s">
        <v>90</v>
      </c>
      <c r="AM23" t="s">
        <v>84</v>
      </c>
      <c r="AN23" t="s">
        <v>86</v>
      </c>
      <c r="AO23">
        <f t="shared" si="3"/>
        <v>1.3</v>
      </c>
      <c r="AP23" t="s">
        <v>87</v>
      </c>
      <c r="AQ23" t="s">
        <v>84</v>
      </c>
      <c r="AR23" t="s">
        <v>151</v>
      </c>
      <c r="AS23" t="s">
        <v>84</v>
      </c>
      <c r="AT23" t="s">
        <v>86</v>
      </c>
      <c r="AU23">
        <f t="shared" si="4"/>
        <v>1.1000000000000001</v>
      </c>
      <c r="AV23" t="s">
        <v>87</v>
      </c>
      <c r="AW23" t="s">
        <v>84</v>
      </c>
      <c r="AX23" t="s">
        <v>193</v>
      </c>
      <c r="AY23" t="s">
        <v>84</v>
      </c>
      <c r="AZ23" t="s">
        <v>86</v>
      </c>
      <c r="BA23">
        <f t="shared" si="5"/>
        <v>1.5</v>
      </c>
      <c r="BB23" t="s">
        <v>87</v>
      </c>
      <c r="BC23" t="s">
        <v>84</v>
      </c>
      <c r="BD23" t="s">
        <v>82</v>
      </c>
      <c r="BE23" t="s">
        <v>84</v>
      </c>
      <c r="BF23" t="s">
        <v>86</v>
      </c>
      <c r="BG23">
        <f t="shared" si="6"/>
        <v>1.3</v>
      </c>
      <c r="BH23" t="s">
        <v>87</v>
      </c>
      <c r="BI23" t="s">
        <v>84</v>
      </c>
      <c r="BJ23" t="s">
        <v>81</v>
      </c>
      <c r="BK23" t="s">
        <v>84</v>
      </c>
      <c r="BL23" t="s">
        <v>86</v>
      </c>
      <c r="BM23">
        <f t="shared" si="7"/>
        <v>1.1000000000000001</v>
      </c>
      <c r="BN23" t="s">
        <v>87</v>
      </c>
      <c r="BO23" t="s">
        <v>84</v>
      </c>
      <c r="BP23" t="s">
        <v>121</v>
      </c>
      <c r="BQ23" t="s">
        <v>84</v>
      </c>
      <c r="BR23" t="s">
        <v>86</v>
      </c>
      <c r="BS23">
        <f t="shared" si="8"/>
        <v>1.5</v>
      </c>
      <c r="BT23" t="s">
        <v>87</v>
      </c>
      <c r="BU23" t="s">
        <v>84</v>
      </c>
      <c r="BV23" t="s">
        <v>122</v>
      </c>
      <c r="BW23" t="s">
        <v>84</v>
      </c>
      <c r="BX23" t="s">
        <v>86</v>
      </c>
      <c r="BY23">
        <f t="shared" si="9"/>
        <v>1.1000000000000001</v>
      </c>
      <c r="BZ23" t="s">
        <v>87</v>
      </c>
      <c r="CA23" t="s">
        <v>84</v>
      </c>
      <c r="CB23" t="s">
        <v>93</v>
      </c>
      <c r="CC23" t="s">
        <v>84</v>
      </c>
      <c r="CD23" t="s">
        <v>86</v>
      </c>
      <c r="CE23">
        <f t="shared" si="10"/>
        <v>1.5</v>
      </c>
      <c r="CF23" t="s">
        <v>94</v>
      </c>
      <c r="CG23" t="s">
        <v>87</v>
      </c>
      <c r="CH23" t="str">
        <f t="shared" si="11"/>
        <v>{"window_index":22,"window_t_start":23,"window_t_end":29,"Data":"2020-03-27","R_e_median":1.3,"R_e_q0046":1.1,"R_e_q0996":1.5,"fit":1.3,"lwr":1.1,"upr":1.5,"low":1.1,"high":1.5},</v>
      </c>
    </row>
    <row r="24" spans="1:86">
      <c r="A24" s="11">
        <f t="shared" si="15"/>
        <v>23</v>
      </c>
      <c r="B24" s="11">
        <f t="shared" si="16"/>
        <v>24</v>
      </c>
      <c r="C24" s="11">
        <f t="shared" si="17"/>
        <v>30</v>
      </c>
      <c r="D24" s="9">
        <v>43918</v>
      </c>
      <c r="E24">
        <v>1.1000000000000001</v>
      </c>
      <c r="F24">
        <v>1.2</v>
      </c>
      <c r="G24">
        <v>1.4</v>
      </c>
      <c r="J24" t="s">
        <v>83</v>
      </c>
      <c r="K24" t="s">
        <v>84</v>
      </c>
      <c r="L24" t="s">
        <v>85</v>
      </c>
      <c r="M24" t="s">
        <v>84</v>
      </c>
      <c r="N24" t="s">
        <v>86</v>
      </c>
      <c r="O24">
        <f t="shared" si="0"/>
        <v>23</v>
      </c>
      <c r="P24" t="s">
        <v>87</v>
      </c>
      <c r="Q24" t="s">
        <v>84</v>
      </c>
      <c r="R24" t="s">
        <v>88</v>
      </c>
      <c r="S24" t="s">
        <v>84</v>
      </c>
      <c r="T24" t="s">
        <v>86</v>
      </c>
      <c r="U24">
        <f t="shared" si="1"/>
        <v>24</v>
      </c>
      <c r="V24" t="s">
        <v>87</v>
      </c>
      <c r="W24" t="s">
        <v>84</v>
      </c>
      <c r="X24" t="s">
        <v>89</v>
      </c>
      <c r="Y24" t="s">
        <v>84</v>
      </c>
      <c r="Z24" t="s">
        <v>86</v>
      </c>
      <c r="AA24">
        <f t="shared" si="2"/>
        <v>30</v>
      </c>
      <c r="AB24" t="s">
        <v>87</v>
      </c>
      <c r="AC24" t="s">
        <v>84</v>
      </c>
      <c r="AD24" t="s">
        <v>80</v>
      </c>
      <c r="AE24" t="s">
        <v>84</v>
      </c>
      <c r="AF24" t="s">
        <v>86</v>
      </c>
      <c r="AG24" t="s">
        <v>84</v>
      </c>
      <c r="AH24" s="69" t="s">
        <v>117</v>
      </c>
      <c r="AI24" t="s">
        <v>84</v>
      </c>
      <c r="AJ24" t="s">
        <v>87</v>
      </c>
      <c r="AK24" t="s">
        <v>84</v>
      </c>
      <c r="AL24" t="s">
        <v>90</v>
      </c>
      <c r="AM24" t="s">
        <v>84</v>
      </c>
      <c r="AN24" t="s">
        <v>86</v>
      </c>
      <c r="AO24">
        <f t="shared" si="3"/>
        <v>1.2</v>
      </c>
      <c r="AP24" t="s">
        <v>87</v>
      </c>
      <c r="AQ24" t="s">
        <v>84</v>
      </c>
      <c r="AR24" t="s">
        <v>150</v>
      </c>
      <c r="AS24" t="s">
        <v>84</v>
      </c>
      <c r="AT24" t="s">
        <v>86</v>
      </c>
      <c r="AU24">
        <f t="shared" si="4"/>
        <v>1.1000000000000001</v>
      </c>
      <c r="AV24" t="s">
        <v>87</v>
      </c>
      <c r="AW24" t="s">
        <v>84</v>
      </c>
      <c r="AX24" t="s">
        <v>194</v>
      </c>
      <c r="AY24" t="s">
        <v>84</v>
      </c>
      <c r="AZ24" t="s">
        <v>86</v>
      </c>
      <c r="BA24">
        <f t="shared" si="5"/>
        <v>1.4</v>
      </c>
      <c r="BB24" t="s">
        <v>87</v>
      </c>
      <c r="BC24" t="s">
        <v>84</v>
      </c>
      <c r="BD24" t="s">
        <v>82</v>
      </c>
      <c r="BE24" t="s">
        <v>84</v>
      </c>
      <c r="BF24" t="s">
        <v>86</v>
      </c>
      <c r="BG24">
        <f t="shared" si="6"/>
        <v>1.2</v>
      </c>
      <c r="BH24" t="s">
        <v>87</v>
      </c>
      <c r="BI24" t="s">
        <v>84</v>
      </c>
      <c r="BJ24" t="s">
        <v>81</v>
      </c>
      <c r="BK24" t="s">
        <v>84</v>
      </c>
      <c r="BL24" t="s">
        <v>86</v>
      </c>
      <c r="BM24">
        <f t="shared" si="7"/>
        <v>1.1000000000000001</v>
      </c>
      <c r="BN24" t="s">
        <v>87</v>
      </c>
      <c r="BO24" t="s">
        <v>84</v>
      </c>
      <c r="BP24" t="s">
        <v>121</v>
      </c>
      <c r="BQ24" t="s">
        <v>84</v>
      </c>
      <c r="BR24" t="s">
        <v>86</v>
      </c>
      <c r="BS24">
        <f t="shared" si="8"/>
        <v>1.4</v>
      </c>
      <c r="BT24" t="s">
        <v>87</v>
      </c>
      <c r="BU24" t="s">
        <v>84</v>
      </c>
      <c r="BV24" t="s">
        <v>122</v>
      </c>
      <c r="BW24" t="s">
        <v>84</v>
      </c>
      <c r="BX24" t="s">
        <v>86</v>
      </c>
      <c r="BY24">
        <f t="shared" si="9"/>
        <v>1.1000000000000001</v>
      </c>
      <c r="BZ24" t="s">
        <v>87</v>
      </c>
      <c r="CA24" t="s">
        <v>84</v>
      </c>
      <c r="CB24" t="s">
        <v>93</v>
      </c>
      <c r="CC24" t="s">
        <v>84</v>
      </c>
      <c r="CD24" t="s">
        <v>86</v>
      </c>
      <c r="CE24">
        <f t="shared" si="10"/>
        <v>1.4</v>
      </c>
      <c r="CF24" t="s">
        <v>94</v>
      </c>
      <c r="CG24" t="s">
        <v>87</v>
      </c>
      <c r="CH24" t="str">
        <f t="shared" si="11"/>
        <v>{"window_index":23,"window_t_start":24,"window_t_end":30,"Data":"2020-03-28","R_e_median":1.2,"R_e_q0047":1.1,"R_e_q0997":1.4,"fit":1.2,"lwr":1.1,"upr":1.4,"low":1.1,"high":1.4},</v>
      </c>
    </row>
    <row r="25" spans="1:86">
      <c r="A25" s="11">
        <f t="shared" si="15"/>
        <v>24</v>
      </c>
      <c r="B25" s="11">
        <f t="shared" si="16"/>
        <v>25</v>
      </c>
      <c r="C25" s="11">
        <f t="shared" si="17"/>
        <v>31</v>
      </c>
      <c r="D25" s="9">
        <v>43919</v>
      </c>
      <c r="E25">
        <v>1</v>
      </c>
      <c r="F25">
        <v>1.1000000000000001</v>
      </c>
      <c r="G25">
        <v>1.2</v>
      </c>
      <c r="J25" t="s">
        <v>83</v>
      </c>
      <c r="K25" t="s">
        <v>84</v>
      </c>
      <c r="L25" t="s">
        <v>85</v>
      </c>
      <c r="M25" t="s">
        <v>84</v>
      </c>
      <c r="N25" t="s">
        <v>86</v>
      </c>
      <c r="O25">
        <f t="shared" si="0"/>
        <v>24</v>
      </c>
      <c r="P25" t="s">
        <v>87</v>
      </c>
      <c r="Q25" t="s">
        <v>84</v>
      </c>
      <c r="R25" t="s">
        <v>88</v>
      </c>
      <c r="S25" t="s">
        <v>84</v>
      </c>
      <c r="T25" t="s">
        <v>86</v>
      </c>
      <c r="U25">
        <f t="shared" si="1"/>
        <v>25</v>
      </c>
      <c r="V25" t="s">
        <v>87</v>
      </c>
      <c r="W25" t="s">
        <v>84</v>
      </c>
      <c r="X25" t="s">
        <v>89</v>
      </c>
      <c r="Y25" t="s">
        <v>84</v>
      </c>
      <c r="Z25" t="s">
        <v>86</v>
      </c>
      <c r="AA25">
        <f t="shared" si="2"/>
        <v>31</v>
      </c>
      <c r="AB25" t="s">
        <v>87</v>
      </c>
      <c r="AC25" t="s">
        <v>84</v>
      </c>
      <c r="AD25" t="s">
        <v>80</v>
      </c>
      <c r="AE25" t="s">
        <v>84</v>
      </c>
      <c r="AF25" t="s">
        <v>86</v>
      </c>
      <c r="AG25" t="s">
        <v>84</v>
      </c>
      <c r="AH25" s="69" t="s">
        <v>118</v>
      </c>
      <c r="AI25" t="s">
        <v>84</v>
      </c>
      <c r="AJ25" t="s">
        <v>87</v>
      </c>
      <c r="AK25" t="s">
        <v>84</v>
      </c>
      <c r="AL25" t="s">
        <v>90</v>
      </c>
      <c r="AM25" t="s">
        <v>84</v>
      </c>
      <c r="AN25" t="s">
        <v>86</v>
      </c>
      <c r="AO25">
        <f t="shared" si="3"/>
        <v>1.1000000000000001</v>
      </c>
      <c r="AP25" t="s">
        <v>87</v>
      </c>
      <c r="AQ25" t="s">
        <v>84</v>
      </c>
      <c r="AR25" t="s">
        <v>149</v>
      </c>
      <c r="AS25" t="s">
        <v>84</v>
      </c>
      <c r="AT25" t="s">
        <v>86</v>
      </c>
      <c r="AU25">
        <f t="shared" si="4"/>
        <v>1</v>
      </c>
      <c r="AV25" t="s">
        <v>87</v>
      </c>
      <c r="AW25" t="s">
        <v>84</v>
      </c>
      <c r="AX25" t="s">
        <v>195</v>
      </c>
      <c r="AY25" t="s">
        <v>84</v>
      </c>
      <c r="AZ25" t="s">
        <v>86</v>
      </c>
      <c r="BA25">
        <f t="shared" si="5"/>
        <v>1.2</v>
      </c>
      <c r="BB25" t="s">
        <v>87</v>
      </c>
      <c r="BC25" t="s">
        <v>84</v>
      </c>
      <c r="BD25" t="s">
        <v>82</v>
      </c>
      <c r="BE25" t="s">
        <v>84</v>
      </c>
      <c r="BF25" t="s">
        <v>86</v>
      </c>
      <c r="BG25">
        <f t="shared" si="6"/>
        <v>1.1000000000000001</v>
      </c>
      <c r="BH25" t="s">
        <v>87</v>
      </c>
      <c r="BI25" t="s">
        <v>84</v>
      </c>
      <c r="BJ25" t="s">
        <v>81</v>
      </c>
      <c r="BK25" t="s">
        <v>84</v>
      </c>
      <c r="BL25" t="s">
        <v>86</v>
      </c>
      <c r="BM25">
        <f t="shared" si="7"/>
        <v>1</v>
      </c>
      <c r="BN25" t="s">
        <v>87</v>
      </c>
      <c r="BO25" t="s">
        <v>84</v>
      </c>
      <c r="BP25" t="s">
        <v>121</v>
      </c>
      <c r="BQ25" t="s">
        <v>84</v>
      </c>
      <c r="BR25" t="s">
        <v>86</v>
      </c>
      <c r="BS25">
        <f t="shared" si="8"/>
        <v>1.2</v>
      </c>
      <c r="BT25" t="s">
        <v>87</v>
      </c>
      <c r="BU25" t="s">
        <v>84</v>
      </c>
      <c r="BV25" t="s">
        <v>122</v>
      </c>
      <c r="BW25" t="s">
        <v>84</v>
      </c>
      <c r="BX25" t="s">
        <v>86</v>
      </c>
      <c r="BY25">
        <f t="shared" si="9"/>
        <v>1</v>
      </c>
      <c r="BZ25" t="s">
        <v>87</v>
      </c>
      <c r="CA25" t="s">
        <v>84</v>
      </c>
      <c r="CB25" t="s">
        <v>93</v>
      </c>
      <c r="CC25" t="s">
        <v>84</v>
      </c>
      <c r="CD25" t="s">
        <v>86</v>
      </c>
      <c r="CE25">
        <f t="shared" si="10"/>
        <v>1.2</v>
      </c>
      <c r="CF25" t="s">
        <v>94</v>
      </c>
      <c r="CG25" t="s">
        <v>87</v>
      </c>
      <c r="CH25" t="str">
        <f t="shared" si="11"/>
        <v>{"window_index":24,"window_t_start":25,"window_t_end":31,"Data":"2020-03-29","R_e_median":1.1,"R_e_q0048":1,"R_e_q0998":1.2,"fit":1.1,"lwr":1,"upr":1.2,"low":1,"high":1.2},</v>
      </c>
    </row>
    <row r="26" spans="1:86">
      <c r="A26" s="11">
        <f t="shared" si="15"/>
        <v>25</v>
      </c>
      <c r="B26" s="11">
        <f t="shared" si="16"/>
        <v>26</v>
      </c>
      <c r="C26" s="11">
        <f t="shared" si="17"/>
        <v>32</v>
      </c>
      <c r="D26" s="9">
        <v>43920</v>
      </c>
      <c r="E26">
        <v>0.9</v>
      </c>
      <c r="F26">
        <v>1</v>
      </c>
      <c r="G26">
        <v>1.1000000000000001</v>
      </c>
      <c r="J26" t="s">
        <v>83</v>
      </c>
      <c r="K26" t="s">
        <v>84</v>
      </c>
      <c r="L26" t="s">
        <v>85</v>
      </c>
      <c r="M26" t="s">
        <v>84</v>
      </c>
      <c r="N26" t="s">
        <v>86</v>
      </c>
      <c r="O26">
        <f t="shared" si="0"/>
        <v>25</v>
      </c>
      <c r="P26" t="s">
        <v>87</v>
      </c>
      <c r="Q26" t="s">
        <v>84</v>
      </c>
      <c r="R26" t="s">
        <v>88</v>
      </c>
      <c r="S26" t="s">
        <v>84</v>
      </c>
      <c r="T26" t="s">
        <v>86</v>
      </c>
      <c r="U26">
        <f t="shared" si="1"/>
        <v>26</v>
      </c>
      <c r="V26" t="s">
        <v>87</v>
      </c>
      <c r="W26" t="s">
        <v>84</v>
      </c>
      <c r="X26" t="s">
        <v>89</v>
      </c>
      <c r="Y26" t="s">
        <v>84</v>
      </c>
      <c r="Z26" t="s">
        <v>86</v>
      </c>
      <c r="AA26">
        <f t="shared" si="2"/>
        <v>32</v>
      </c>
      <c r="AB26" t="s">
        <v>87</v>
      </c>
      <c r="AC26" t="s">
        <v>84</v>
      </c>
      <c r="AD26" t="s">
        <v>80</v>
      </c>
      <c r="AE26" t="s">
        <v>84</v>
      </c>
      <c r="AF26" t="s">
        <v>86</v>
      </c>
      <c r="AG26" t="s">
        <v>84</v>
      </c>
      <c r="AH26" s="69" t="s">
        <v>119</v>
      </c>
      <c r="AI26" t="s">
        <v>84</v>
      </c>
      <c r="AJ26" t="s">
        <v>87</v>
      </c>
      <c r="AK26" t="s">
        <v>84</v>
      </c>
      <c r="AL26" t="s">
        <v>90</v>
      </c>
      <c r="AM26" t="s">
        <v>84</v>
      </c>
      <c r="AN26" t="s">
        <v>86</v>
      </c>
      <c r="AO26">
        <f t="shared" si="3"/>
        <v>1</v>
      </c>
      <c r="AP26" t="s">
        <v>87</v>
      </c>
      <c r="AQ26" t="s">
        <v>84</v>
      </c>
      <c r="AR26" t="s">
        <v>148</v>
      </c>
      <c r="AS26" t="s">
        <v>84</v>
      </c>
      <c r="AT26" t="s">
        <v>86</v>
      </c>
      <c r="AU26">
        <f t="shared" si="4"/>
        <v>0.9</v>
      </c>
      <c r="AV26" t="s">
        <v>87</v>
      </c>
      <c r="AW26" t="s">
        <v>84</v>
      </c>
      <c r="AX26" t="s">
        <v>196</v>
      </c>
      <c r="AY26" t="s">
        <v>84</v>
      </c>
      <c r="AZ26" t="s">
        <v>86</v>
      </c>
      <c r="BA26">
        <f t="shared" si="5"/>
        <v>1.1000000000000001</v>
      </c>
      <c r="BB26" t="s">
        <v>87</v>
      </c>
      <c r="BC26" t="s">
        <v>84</v>
      </c>
      <c r="BD26" t="s">
        <v>82</v>
      </c>
      <c r="BE26" t="s">
        <v>84</v>
      </c>
      <c r="BF26" t="s">
        <v>86</v>
      </c>
      <c r="BG26">
        <f t="shared" si="6"/>
        <v>1</v>
      </c>
      <c r="BH26" t="s">
        <v>87</v>
      </c>
      <c r="BI26" t="s">
        <v>84</v>
      </c>
      <c r="BJ26" t="s">
        <v>81</v>
      </c>
      <c r="BK26" t="s">
        <v>84</v>
      </c>
      <c r="BL26" t="s">
        <v>86</v>
      </c>
      <c r="BM26">
        <f t="shared" si="7"/>
        <v>0.9</v>
      </c>
      <c r="BN26" t="s">
        <v>87</v>
      </c>
      <c r="BO26" t="s">
        <v>84</v>
      </c>
      <c r="BP26" t="s">
        <v>121</v>
      </c>
      <c r="BQ26" t="s">
        <v>84</v>
      </c>
      <c r="BR26" t="s">
        <v>86</v>
      </c>
      <c r="BS26">
        <f t="shared" si="8"/>
        <v>1.1000000000000001</v>
      </c>
      <c r="BT26" t="s">
        <v>87</v>
      </c>
      <c r="BU26" t="s">
        <v>84</v>
      </c>
      <c r="BV26" t="s">
        <v>122</v>
      </c>
      <c r="BW26" t="s">
        <v>84</v>
      </c>
      <c r="BX26" t="s">
        <v>86</v>
      </c>
      <c r="BY26">
        <f t="shared" si="9"/>
        <v>0.9</v>
      </c>
      <c r="BZ26" t="s">
        <v>87</v>
      </c>
      <c r="CA26" t="s">
        <v>84</v>
      </c>
      <c r="CB26" t="s">
        <v>93</v>
      </c>
      <c r="CC26" t="s">
        <v>84</v>
      </c>
      <c r="CD26" t="s">
        <v>86</v>
      </c>
      <c r="CE26">
        <f t="shared" si="10"/>
        <v>1.1000000000000001</v>
      </c>
      <c r="CF26" t="s">
        <v>94</v>
      </c>
      <c r="CG26" t="s">
        <v>87</v>
      </c>
      <c r="CH26" t="str">
        <f t="shared" si="11"/>
        <v>{"window_index":25,"window_t_start":26,"window_t_end":32,"Data":"2020-03-30","R_e_median":1,"R_e_q0049":0.9,"R_e_q0999":1.1,"fit":1,"lwr":0.9,"upr":1.1,"low":0.9,"high":1.1},</v>
      </c>
    </row>
    <row r="27" spans="1:86">
      <c r="A27" s="11">
        <f t="shared" si="15"/>
        <v>26</v>
      </c>
      <c r="B27" s="11">
        <f t="shared" si="16"/>
        <v>27</v>
      </c>
      <c r="C27" s="11">
        <f t="shared" si="17"/>
        <v>33</v>
      </c>
      <c r="D27" s="9">
        <v>43921</v>
      </c>
      <c r="E27">
        <v>0.8</v>
      </c>
      <c r="F27">
        <v>0.9</v>
      </c>
      <c r="G27">
        <v>1</v>
      </c>
      <c r="J27" t="s">
        <v>83</v>
      </c>
      <c r="K27" t="s">
        <v>84</v>
      </c>
      <c r="L27" t="s">
        <v>85</v>
      </c>
      <c r="M27" t="s">
        <v>84</v>
      </c>
      <c r="N27" t="s">
        <v>86</v>
      </c>
      <c r="O27">
        <f t="shared" si="0"/>
        <v>26</v>
      </c>
      <c r="P27" t="s">
        <v>87</v>
      </c>
      <c r="Q27" t="s">
        <v>84</v>
      </c>
      <c r="R27" t="s">
        <v>88</v>
      </c>
      <c r="S27" t="s">
        <v>84</v>
      </c>
      <c r="T27" t="s">
        <v>86</v>
      </c>
      <c r="U27">
        <f t="shared" si="1"/>
        <v>27</v>
      </c>
      <c r="V27" t="s">
        <v>87</v>
      </c>
      <c r="W27" t="s">
        <v>84</v>
      </c>
      <c r="X27" t="s">
        <v>89</v>
      </c>
      <c r="Y27" t="s">
        <v>84</v>
      </c>
      <c r="Z27" t="s">
        <v>86</v>
      </c>
      <c r="AA27">
        <f t="shared" si="2"/>
        <v>33</v>
      </c>
      <c r="AB27" t="s">
        <v>87</v>
      </c>
      <c r="AC27" t="s">
        <v>84</v>
      </c>
      <c r="AD27" t="s">
        <v>80</v>
      </c>
      <c r="AE27" t="s">
        <v>84</v>
      </c>
      <c r="AF27" t="s">
        <v>86</v>
      </c>
      <c r="AG27" t="s">
        <v>84</v>
      </c>
      <c r="AH27" s="69" t="s">
        <v>120</v>
      </c>
      <c r="AI27" t="s">
        <v>84</v>
      </c>
      <c r="AJ27" t="s">
        <v>87</v>
      </c>
      <c r="AK27" t="s">
        <v>84</v>
      </c>
      <c r="AL27" t="s">
        <v>90</v>
      </c>
      <c r="AM27" t="s">
        <v>84</v>
      </c>
      <c r="AN27" t="s">
        <v>86</v>
      </c>
      <c r="AO27">
        <f t="shared" si="3"/>
        <v>0.9</v>
      </c>
      <c r="AP27" t="s">
        <v>87</v>
      </c>
      <c r="AQ27" t="s">
        <v>84</v>
      </c>
      <c r="AR27" t="s">
        <v>147</v>
      </c>
      <c r="AS27" t="s">
        <v>84</v>
      </c>
      <c r="AT27" t="s">
        <v>86</v>
      </c>
      <c r="AU27">
        <f t="shared" si="4"/>
        <v>0.8</v>
      </c>
      <c r="AV27" t="s">
        <v>87</v>
      </c>
      <c r="AW27" t="s">
        <v>84</v>
      </c>
      <c r="AX27" t="s">
        <v>197</v>
      </c>
      <c r="AY27" t="s">
        <v>84</v>
      </c>
      <c r="AZ27" t="s">
        <v>86</v>
      </c>
      <c r="BA27">
        <f t="shared" si="5"/>
        <v>1</v>
      </c>
      <c r="BB27" t="s">
        <v>87</v>
      </c>
      <c r="BC27" t="s">
        <v>84</v>
      </c>
      <c r="BD27" t="s">
        <v>82</v>
      </c>
      <c r="BE27" t="s">
        <v>84</v>
      </c>
      <c r="BF27" t="s">
        <v>86</v>
      </c>
      <c r="BG27">
        <f t="shared" si="6"/>
        <v>0.9</v>
      </c>
      <c r="BH27" t="s">
        <v>87</v>
      </c>
      <c r="BI27" t="s">
        <v>84</v>
      </c>
      <c r="BJ27" t="s">
        <v>81</v>
      </c>
      <c r="BK27" t="s">
        <v>84</v>
      </c>
      <c r="BL27" t="s">
        <v>86</v>
      </c>
      <c r="BM27">
        <f t="shared" si="7"/>
        <v>0.8</v>
      </c>
      <c r="BN27" t="s">
        <v>87</v>
      </c>
      <c r="BO27" t="s">
        <v>84</v>
      </c>
      <c r="BP27" t="s">
        <v>121</v>
      </c>
      <c r="BQ27" t="s">
        <v>84</v>
      </c>
      <c r="BR27" t="s">
        <v>86</v>
      </c>
      <c r="BS27">
        <f t="shared" si="8"/>
        <v>1</v>
      </c>
      <c r="BT27" t="s">
        <v>87</v>
      </c>
      <c r="BU27" t="s">
        <v>84</v>
      </c>
      <c r="BV27" t="s">
        <v>122</v>
      </c>
      <c r="BW27" t="s">
        <v>84</v>
      </c>
      <c r="BX27" t="s">
        <v>86</v>
      </c>
      <c r="BY27">
        <f t="shared" si="9"/>
        <v>0.8</v>
      </c>
      <c r="BZ27" t="s">
        <v>87</v>
      </c>
      <c r="CA27" t="s">
        <v>84</v>
      </c>
      <c r="CB27" t="s">
        <v>93</v>
      </c>
      <c r="CC27" t="s">
        <v>84</v>
      </c>
      <c r="CD27" t="s">
        <v>86</v>
      </c>
      <c r="CE27">
        <f t="shared" si="10"/>
        <v>1</v>
      </c>
      <c r="CF27" t="s">
        <v>94</v>
      </c>
      <c r="CG27" t="s">
        <v>87</v>
      </c>
      <c r="CH27" t="str">
        <f t="shared" si="11"/>
        <v>{"window_index":26,"window_t_start":27,"window_t_end":33,"Data":"2020-03-31","R_e_median":0.9,"R_e_q0050":0.8,"R_e_q1000":1,"fit":0.9,"lwr":0.8,"upr":1,"low":0.8,"high":1},</v>
      </c>
    </row>
    <row r="28" spans="1:86">
      <c r="A28" s="11">
        <f t="shared" si="15"/>
        <v>27</v>
      </c>
      <c r="B28" s="11">
        <f t="shared" si="16"/>
        <v>28</v>
      </c>
      <c r="C28" s="11">
        <f t="shared" si="17"/>
        <v>34</v>
      </c>
      <c r="D28" s="9">
        <v>43922</v>
      </c>
      <c r="E28">
        <v>0.8</v>
      </c>
      <c r="F28">
        <v>0.8</v>
      </c>
      <c r="G28">
        <v>0.9</v>
      </c>
      <c r="J28" t="s">
        <v>83</v>
      </c>
      <c r="K28" t="s">
        <v>84</v>
      </c>
      <c r="L28" t="s">
        <v>85</v>
      </c>
      <c r="M28" t="s">
        <v>84</v>
      </c>
      <c r="N28" t="s">
        <v>86</v>
      </c>
      <c r="O28">
        <f t="shared" si="0"/>
        <v>27</v>
      </c>
      <c r="P28" t="s">
        <v>87</v>
      </c>
      <c r="Q28" t="s">
        <v>84</v>
      </c>
      <c r="R28" t="s">
        <v>88</v>
      </c>
      <c r="S28" t="s">
        <v>84</v>
      </c>
      <c r="T28" t="s">
        <v>86</v>
      </c>
      <c r="U28">
        <f t="shared" si="1"/>
        <v>28</v>
      </c>
      <c r="V28" t="s">
        <v>87</v>
      </c>
      <c r="W28" t="s">
        <v>84</v>
      </c>
      <c r="X28" t="s">
        <v>89</v>
      </c>
      <c r="Y28" t="s">
        <v>84</v>
      </c>
      <c r="Z28" t="s">
        <v>86</v>
      </c>
      <c r="AA28">
        <f t="shared" si="2"/>
        <v>34</v>
      </c>
      <c r="AB28" t="s">
        <v>87</v>
      </c>
      <c r="AC28" t="s">
        <v>84</v>
      </c>
      <c r="AD28" t="s">
        <v>80</v>
      </c>
      <c r="AE28" t="s">
        <v>84</v>
      </c>
      <c r="AF28" t="s">
        <v>86</v>
      </c>
      <c r="AG28" t="s">
        <v>84</v>
      </c>
      <c r="AH28" s="69" t="s">
        <v>466</v>
      </c>
      <c r="AI28" t="s">
        <v>84</v>
      </c>
      <c r="AJ28" t="s">
        <v>87</v>
      </c>
      <c r="AK28" t="s">
        <v>84</v>
      </c>
      <c r="AL28" t="s">
        <v>90</v>
      </c>
      <c r="AM28" t="s">
        <v>84</v>
      </c>
      <c r="AN28" t="s">
        <v>86</v>
      </c>
      <c r="AO28">
        <f t="shared" si="3"/>
        <v>0.8</v>
      </c>
      <c r="AP28" t="s">
        <v>87</v>
      </c>
      <c r="AQ28" t="s">
        <v>84</v>
      </c>
      <c r="AR28" t="s">
        <v>146</v>
      </c>
      <c r="AS28" t="s">
        <v>84</v>
      </c>
      <c r="AT28" t="s">
        <v>86</v>
      </c>
      <c r="AU28">
        <f t="shared" si="4"/>
        <v>0.8</v>
      </c>
      <c r="AV28" t="s">
        <v>87</v>
      </c>
      <c r="AW28" t="s">
        <v>84</v>
      </c>
      <c r="AX28" t="s">
        <v>198</v>
      </c>
      <c r="AY28" t="s">
        <v>84</v>
      </c>
      <c r="AZ28" t="s">
        <v>86</v>
      </c>
      <c r="BA28">
        <f t="shared" si="5"/>
        <v>0.9</v>
      </c>
      <c r="BB28" t="s">
        <v>87</v>
      </c>
      <c r="BC28" t="s">
        <v>84</v>
      </c>
      <c r="BD28" t="s">
        <v>82</v>
      </c>
      <c r="BE28" t="s">
        <v>84</v>
      </c>
      <c r="BF28" t="s">
        <v>86</v>
      </c>
      <c r="BG28">
        <f t="shared" si="6"/>
        <v>0.8</v>
      </c>
      <c r="BH28" t="s">
        <v>87</v>
      </c>
      <c r="BI28" t="s">
        <v>84</v>
      </c>
      <c r="BJ28" t="s">
        <v>81</v>
      </c>
      <c r="BK28" t="s">
        <v>84</v>
      </c>
      <c r="BL28" t="s">
        <v>86</v>
      </c>
      <c r="BM28">
        <f t="shared" si="7"/>
        <v>0.8</v>
      </c>
      <c r="BN28" t="s">
        <v>87</v>
      </c>
      <c r="BO28" t="s">
        <v>84</v>
      </c>
      <c r="BP28" t="s">
        <v>121</v>
      </c>
      <c r="BQ28" t="s">
        <v>84</v>
      </c>
      <c r="BR28" t="s">
        <v>86</v>
      </c>
      <c r="BS28">
        <f t="shared" si="8"/>
        <v>0.9</v>
      </c>
      <c r="BT28" t="s">
        <v>87</v>
      </c>
      <c r="BU28" t="s">
        <v>84</v>
      </c>
      <c r="BV28" t="s">
        <v>122</v>
      </c>
      <c r="BW28" t="s">
        <v>84</v>
      </c>
      <c r="BX28" t="s">
        <v>86</v>
      </c>
      <c r="BY28">
        <f t="shared" si="9"/>
        <v>0.8</v>
      </c>
      <c r="BZ28" t="s">
        <v>87</v>
      </c>
      <c r="CA28" t="s">
        <v>84</v>
      </c>
      <c r="CB28" t="s">
        <v>93</v>
      </c>
      <c r="CC28" t="s">
        <v>84</v>
      </c>
      <c r="CD28" t="s">
        <v>86</v>
      </c>
      <c r="CE28">
        <f t="shared" si="10"/>
        <v>0.9</v>
      </c>
      <c r="CF28" t="s">
        <v>94</v>
      </c>
      <c r="CG28" t="s">
        <v>87</v>
      </c>
      <c r="CH28" t="str">
        <f t="shared" si="11"/>
        <v>{"window_index":27,"window_t_start":28,"window_t_end":34,"Data":"2020-03-32","R_e_median":0.8,"R_e_q0051":0.8,"R_e_q1001":0.9,"fit":0.8,"lwr":0.8,"upr":0.9,"low":0.8,"high":0.9},</v>
      </c>
    </row>
    <row r="29" spans="1:86">
      <c r="A29" s="11">
        <f t="shared" si="15"/>
        <v>28</v>
      </c>
      <c r="B29" s="11">
        <f t="shared" si="16"/>
        <v>29</v>
      </c>
      <c r="C29" s="11">
        <f t="shared" si="17"/>
        <v>35</v>
      </c>
      <c r="D29" s="9">
        <v>43923</v>
      </c>
      <c r="E29">
        <v>0.7</v>
      </c>
      <c r="F29">
        <v>0.8</v>
      </c>
      <c r="G29">
        <v>0.9</v>
      </c>
      <c r="J29" t="s">
        <v>83</v>
      </c>
      <c r="K29" t="s">
        <v>84</v>
      </c>
      <c r="L29" t="s">
        <v>85</v>
      </c>
      <c r="M29" t="s">
        <v>84</v>
      </c>
      <c r="N29" t="s">
        <v>86</v>
      </c>
      <c r="O29">
        <f t="shared" si="0"/>
        <v>28</v>
      </c>
      <c r="P29" t="s">
        <v>87</v>
      </c>
      <c r="Q29" t="s">
        <v>84</v>
      </c>
      <c r="R29" t="s">
        <v>88</v>
      </c>
      <c r="S29" t="s">
        <v>84</v>
      </c>
      <c r="T29" t="s">
        <v>86</v>
      </c>
      <c r="U29">
        <f t="shared" si="1"/>
        <v>29</v>
      </c>
      <c r="V29" t="s">
        <v>87</v>
      </c>
      <c r="W29" t="s">
        <v>84</v>
      </c>
      <c r="X29" t="s">
        <v>89</v>
      </c>
      <c r="Y29" t="s">
        <v>84</v>
      </c>
      <c r="Z29" t="s">
        <v>86</v>
      </c>
      <c r="AA29">
        <f t="shared" si="2"/>
        <v>35</v>
      </c>
      <c r="AB29" t="s">
        <v>87</v>
      </c>
      <c r="AC29" t="s">
        <v>84</v>
      </c>
      <c r="AD29" t="s">
        <v>80</v>
      </c>
      <c r="AE29" t="s">
        <v>84</v>
      </c>
      <c r="AF29" t="s">
        <v>86</v>
      </c>
      <c r="AG29" t="s">
        <v>84</v>
      </c>
      <c r="AH29" s="69" t="s">
        <v>467</v>
      </c>
      <c r="AI29" t="s">
        <v>84</v>
      </c>
      <c r="AJ29" t="s">
        <v>87</v>
      </c>
      <c r="AK29" t="s">
        <v>84</v>
      </c>
      <c r="AL29" t="s">
        <v>90</v>
      </c>
      <c r="AM29" t="s">
        <v>84</v>
      </c>
      <c r="AN29" t="s">
        <v>86</v>
      </c>
      <c r="AO29">
        <f t="shared" si="3"/>
        <v>0.8</v>
      </c>
      <c r="AP29" t="s">
        <v>87</v>
      </c>
      <c r="AQ29" t="s">
        <v>84</v>
      </c>
      <c r="AR29" t="s">
        <v>145</v>
      </c>
      <c r="AS29" t="s">
        <v>84</v>
      </c>
      <c r="AT29" t="s">
        <v>86</v>
      </c>
      <c r="AU29">
        <f t="shared" si="4"/>
        <v>0.7</v>
      </c>
      <c r="AV29" t="s">
        <v>87</v>
      </c>
      <c r="AW29" t="s">
        <v>84</v>
      </c>
      <c r="AX29" t="s">
        <v>199</v>
      </c>
      <c r="AY29" t="s">
        <v>84</v>
      </c>
      <c r="AZ29" t="s">
        <v>86</v>
      </c>
      <c r="BA29">
        <f t="shared" si="5"/>
        <v>0.9</v>
      </c>
      <c r="BB29" t="s">
        <v>87</v>
      </c>
      <c r="BC29" t="s">
        <v>84</v>
      </c>
      <c r="BD29" t="s">
        <v>82</v>
      </c>
      <c r="BE29" t="s">
        <v>84</v>
      </c>
      <c r="BF29" t="s">
        <v>86</v>
      </c>
      <c r="BG29">
        <f t="shared" si="6"/>
        <v>0.8</v>
      </c>
      <c r="BH29" t="s">
        <v>87</v>
      </c>
      <c r="BI29" t="s">
        <v>84</v>
      </c>
      <c r="BJ29" t="s">
        <v>81</v>
      </c>
      <c r="BK29" t="s">
        <v>84</v>
      </c>
      <c r="BL29" t="s">
        <v>86</v>
      </c>
      <c r="BM29">
        <f t="shared" si="7"/>
        <v>0.7</v>
      </c>
      <c r="BN29" t="s">
        <v>87</v>
      </c>
      <c r="BO29" t="s">
        <v>84</v>
      </c>
      <c r="BP29" t="s">
        <v>121</v>
      </c>
      <c r="BQ29" t="s">
        <v>84</v>
      </c>
      <c r="BR29" t="s">
        <v>86</v>
      </c>
      <c r="BS29">
        <f t="shared" si="8"/>
        <v>0.9</v>
      </c>
      <c r="BT29" t="s">
        <v>87</v>
      </c>
      <c r="BU29" t="s">
        <v>84</v>
      </c>
      <c r="BV29" t="s">
        <v>122</v>
      </c>
      <c r="BW29" t="s">
        <v>84</v>
      </c>
      <c r="BX29" t="s">
        <v>86</v>
      </c>
      <c r="BY29">
        <f t="shared" si="9"/>
        <v>0.7</v>
      </c>
      <c r="BZ29" t="s">
        <v>87</v>
      </c>
      <c r="CA29" t="s">
        <v>84</v>
      </c>
      <c r="CB29" t="s">
        <v>93</v>
      </c>
      <c r="CC29" t="s">
        <v>84</v>
      </c>
      <c r="CD29" t="s">
        <v>86</v>
      </c>
      <c r="CE29">
        <f t="shared" si="10"/>
        <v>0.9</v>
      </c>
      <c r="CF29" t="s">
        <v>94</v>
      </c>
      <c r="CG29" t="s">
        <v>87</v>
      </c>
      <c r="CH29" t="str">
        <f t="shared" si="11"/>
        <v>{"window_index":28,"window_t_start":29,"window_t_end":35,"Data":"2020-03-33","R_e_median":0.8,"R_e_q0052":0.7,"R_e_q1002":0.9,"fit":0.8,"lwr":0.7,"upr":0.9,"low":0.7,"high":0.9},</v>
      </c>
    </row>
    <row r="30" spans="1:86">
      <c r="A30" s="11">
        <f t="shared" si="15"/>
        <v>29</v>
      </c>
      <c r="B30" s="11">
        <f t="shared" si="16"/>
        <v>30</v>
      </c>
      <c r="C30" s="11">
        <f t="shared" si="17"/>
        <v>36</v>
      </c>
      <c r="D30" s="9">
        <v>43924</v>
      </c>
      <c r="E30">
        <v>0.7</v>
      </c>
      <c r="F30">
        <v>0.7</v>
      </c>
      <c r="G30">
        <v>0.8</v>
      </c>
      <c r="J30" t="s">
        <v>83</v>
      </c>
      <c r="K30" t="s">
        <v>84</v>
      </c>
      <c r="L30" t="s">
        <v>85</v>
      </c>
      <c r="M30" t="s">
        <v>84</v>
      </c>
      <c r="N30" t="s">
        <v>86</v>
      </c>
      <c r="O30">
        <f t="shared" si="0"/>
        <v>29</v>
      </c>
      <c r="P30" t="s">
        <v>87</v>
      </c>
      <c r="Q30" t="s">
        <v>84</v>
      </c>
      <c r="R30" t="s">
        <v>88</v>
      </c>
      <c r="S30" t="s">
        <v>84</v>
      </c>
      <c r="T30" t="s">
        <v>86</v>
      </c>
      <c r="U30">
        <f t="shared" si="1"/>
        <v>30</v>
      </c>
      <c r="V30" t="s">
        <v>87</v>
      </c>
      <c r="W30" t="s">
        <v>84</v>
      </c>
      <c r="X30" t="s">
        <v>89</v>
      </c>
      <c r="Y30" t="s">
        <v>84</v>
      </c>
      <c r="Z30" t="s">
        <v>86</v>
      </c>
      <c r="AA30">
        <f t="shared" si="2"/>
        <v>36</v>
      </c>
      <c r="AB30" t="s">
        <v>87</v>
      </c>
      <c r="AC30" t="s">
        <v>84</v>
      </c>
      <c r="AD30" t="s">
        <v>80</v>
      </c>
      <c r="AE30" t="s">
        <v>84</v>
      </c>
      <c r="AF30" t="s">
        <v>86</v>
      </c>
      <c r="AG30" t="s">
        <v>84</v>
      </c>
      <c r="AH30" s="69" t="s">
        <v>468</v>
      </c>
      <c r="AI30" t="s">
        <v>84</v>
      </c>
      <c r="AJ30" t="s">
        <v>87</v>
      </c>
      <c r="AK30" t="s">
        <v>84</v>
      </c>
      <c r="AL30" t="s">
        <v>90</v>
      </c>
      <c r="AM30" t="s">
        <v>84</v>
      </c>
      <c r="AN30" t="s">
        <v>86</v>
      </c>
      <c r="AO30">
        <f t="shared" si="3"/>
        <v>0.7</v>
      </c>
      <c r="AP30" t="s">
        <v>87</v>
      </c>
      <c r="AQ30" t="s">
        <v>84</v>
      </c>
      <c r="AR30" t="s">
        <v>144</v>
      </c>
      <c r="AS30" t="s">
        <v>84</v>
      </c>
      <c r="AT30" t="s">
        <v>86</v>
      </c>
      <c r="AU30">
        <f t="shared" si="4"/>
        <v>0.7</v>
      </c>
      <c r="AV30" t="s">
        <v>87</v>
      </c>
      <c r="AW30" t="s">
        <v>84</v>
      </c>
      <c r="AX30" t="s">
        <v>200</v>
      </c>
      <c r="AY30" t="s">
        <v>84</v>
      </c>
      <c r="AZ30" t="s">
        <v>86</v>
      </c>
      <c r="BA30">
        <f t="shared" si="5"/>
        <v>0.8</v>
      </c>
      <c r="BB30" t="s">
        <v>87</v>
      </c>
      <c r="BC30" t="s">
        <v>84</v>
      </c>
      <c r="BD30" t="s">
        <v>82</v>
      </c>
      <c r="BE30" t="s">
        <v>84</v>
      </c>
      <c r="BF30" t="s">
        <v>86</v>
      </c>
      <c r="BG30">
        <f t="shared" si="6"/>
        <v>0.7</v>
      </c>
      <c r="BH30" t="s">
        <v>87</v>
      </c>
      <c r="BI30" t="s">
        <v>84</v>
      </c>
      <c r="BJ30" t="s">
        <v>81</v>
      </c>
      <c r="BK30" t="s">
        <v>84</v>
      </c>
      <c r="BL30" t="s">
        <v>86</v>
      </c>
      <c r="BM30">
        <f t="shared" si="7"/>
        <v>0.7</v>
      </c>
      <c r="BN30" t="s">
        <v>87</v>
      </c>
      <c r="BO30" t="s">
        <v>84</v>
      </c>
      <c r="BP30" t="s">
        <v>121</v>
      </c>
      <c r="BQ30" t="s">
        <v>84</v>
      </c>
      <c r="BR30" t="s">
        <v>86</v>
      </c>
      <c r="BS30">
        <f t="shared" si="8"/>
        <v>0.8</v>
      </c>
      <c r="BT30" t="s">
        <v>87</v>
      </c>
      <c r="BU30" t="s">
        <v>84</v>
      </c>
      <c r="BV30" t="s">
        <v>122</v>
      </c>
      <c r="BW30" t="s">
        <v>84</v>
      </c>
      <c r="BX30" t="s">
        <v>86</v>
      </c>
      <c r="BY30">
        <f t="shared" si="9"/>
        <v>0.7</v>
      </c>
      <c r="BZ30" t="s">
        <v>87</v>
      </c>
      <c r="CA30" t="s">
        <v>84</v>
      </c>
      <c r="CB30" t="s">
        <v>93</v>
      </c>
      <c r="CC30" t="s">
        <v>84</v>
      </c>
      <c r="CD30" t="s">
        <v>86</v>
      </c>
      <c r="CE30">
        <f t="shared" si="10"/>
        <v>0.8</v>
      </c>
      <c r="CF30" t="s">
        <v>94</v>
      </c>
      <c r="CG30" t="s">
        <v>87</v>
      </c>
      <c r="CH30" t="str">
        <f t="shared" si="11"/>
        <v>{"window_index":29,"window_t_start":30,"window_t_end":36,"Data":"2020-03-34","R_e_median":0.7,"R_e_q0053":0.7,"R_e_q1003":0.8,"fit":0.7,"lwr":0.7,"upr":0.8,"low":0.7,"high":0.8},</v>
      </c>
    </row>
    <row r="31" spans="1:86">
      <c r="A31" s="11">
        <f t="shared" si="15"/>
        <v>30</v>
      </c>
      <c r="B31" s="11">
        <f t="shared" si="16"/>
        <v>31</v>
      </c>
      <c r="C31" s="11">
        <f t="shared" si="17"/>
        <v>37</v>
      </c>
      <c r="D31" s="9">
        <v>43925</v>
      </c>
      <c r="E31">
        <v>0.6</v>
      </c>
      <c r="F31">
        <v>0.7</v>
      </c>
      <c r="G31">
        <v>0.8</v>
      </c>
      <c r="J31" t="s">
        <v>83</v>
      </c>
      <c r="K31" t="s">
        <v>84</v>
      </c>
      <c r="L31" t="s">
        <v>85</v>
      </c>
      <c r="M31" t="s">
        <v>84</v>
      </c>
      <c r="N31" t="s">
        <v>86</v>
      </c>
      <c r="O31">
        <f t="shared" si="0"/>
        <v>30</v>
      </c>
      <c r="P31" t="s">
        <v>87</v>
      </c>
      <c r="Q31" t="s">
        <v>84</v>
      </c>
      <c r="R31" t="s">
        <v>88</v>
      </c>
      <c r="S31" t="s">
        <v>84</v>
      </c>
      <c r="T31" t="s">
        <v>86</v>
      </c>
      <c r="U31">
        <f t="shared" si="1"/>
        <v>31</v>
      </c>
      <c r="V31" t="s">
        <v>87</v>
      </c>
      <c r="W31" t="s">
        <v>84</v>
      </c>
      <c r="X31" t="s">
        <v>89</v>
      </c>
      <c r="Y31" t="s">
        <v>84</v>
      </c>
      <c r="Z31" t="s">
        <v>86</v>
      </c>
      <c r="AA31">
        <f t="shared" si="2"/>
        <v>37</v>
      </c>
      <c r="AB31" t="s">
        <v>87</v>
      </c>
      <c r="AC31" t="s">
        <v>84</v>
      </c>
      <c r="AD31" t="s">
        <v>80</v>
      </c>
      <c r="AE31" t="s">
        <v>84</v>
      </c>
      <c r="AF31" t="s">
        <v>86</v>
      </c>
      <c r="AG31" t="s">
        <v>84</v>
      </c>
      <c r="AH31" s="69" t="s">
        <v>469</v>
      </c>
      <c r="AI31" t="s">
        <v>84</v>
      </c>
      <c r="AJ31" t="s">
        <v>87</v>
      </c>
      <c r="AK31" t="s">
        <v>84</v>
      </c>
      <c r="AL31" t="s">
        <v>90</v>
      </c>
      <c r="AM31" t="s">
        <v>84</v>
      </c>
      <c r="AN31" t="s">
        <v>86</v>
      </c>
      <c r="AO31">
        <f t="shared" si="3"/>
        <v>0.7</v>
      </c>
      <c r="AP31" t="s">
        <v>87</v>
      </c>
      <c r="AQ31" t="s">
        <v>84</v>
      </c>
      <c r="AR31" t="s">
        <v>143</v>
      </c>
      <c r="AS31" t="s">
        <v>84</v>
      </c>
      <c r="AT31" t="s">
        <v>86</v>
      </c>
      <c r="AU31">
        <f t="shared" si="4"/>
        <v>0.6</v>
      </c>
      <c r="AV31" t="s">
        <v>87</v>
      </c>
      <c r="AW31" t="s">
        <v>84</v>
      </c>
      <c r="AX31" t="s">
        <v>201</v>
      </c>
      <c r="AY31" t="s">
        <v>84</v>
      </c>
      <c r="AZ31" t="s">
        <v>86</v>
      </c>
      <c r="BA31">
        <f t="shared" si="5"/>
        <v>0.8</v>
      </c>
      <c r="BB31" t="s">
        <v>87</v>
      </c>
      <c r="BC31" t="s">
        <v>84</v>
      </c>
      <c r="BD31" t="s">
        <v>82</v>
      </c>
      <c r="BE31" t="s">
        <v>84</v>
      </c>
      <c r="BF31" t="s">
        <v>86</v>
      </c>
      <c r="BG31">
        <f t="shared" si="6"/>
        <v>0.7</v>
      </c>
      <c r="BH31" t="s">
        <v>87</v>
      </c>
      <c r="BI31" t="s">
        <v>84</v>
      </c>
      <c r="BJ31" t="s">
        <v>81</v>
      </c>
      <c r="BK31" t="s">
        <v>84</v>
      </c>
      <c r="BL31" t="s">
        <v>86</v>
      </c>
      <c r="BM31">
        <f t="shared" si="7"/>
        <v>0.6</v>
      </c>
      <c r="BN31" t="s">
        <v>87</v>
      </c>
      <c r="BO31" t="s">
        <v>84</v>
      </c>
      <c r="BP31" t="s">
        <v>121</v>
      </c>
      <c r="BQ31" t="s">
        <v>84</v>
      </c>
      <c r="BR31" t="s">
        <v>86</v>
      </c>
      <c r="BS31">
        <f t="shared" si="8"/>
        <v>0.8</v>
      </c>
      <c r="BT31" t="s">
        <v>87</v>
      </c>
      <c r="BU31" t="s">
        <v>84</v>
      </c>
      <c r="BV31" t="s">
        <v>122</v>
      </c>
      <c r="BW31" t="s">
        <v>84</v>
      </c>
      <c r="BX31" t="s">
        <v>86</v>
      </c>
      <c r="BY31">
        <f t="shared" si="9"/>
        <v>0.6</v>
      </c>
      <c r="BZ31" t="s">
        <v>87</v>
      </c>
      <c r="CA31" t="s">
        <v>84</v>
      </c>
      <c r="CB31" t="s">
        <v>93</v>
      </c>
      <c r="CC31" t="s">
        <v>84</v>
      </c>
      <c r="CD31" t="s">
        <v>86</v>
      </c>
      <c r="CE31">
        <f t="shared" si="10"/>
        <v>0.8</v>
      </c>
      <c r="CF31" t="s">
        <v>94</v>
      </c>
      <c r="CG31" t="s">
        <v>87</v>
      </c>
      <c r="CH31" t="str">
        <f t="shared" si="11"/>
        <v>{"window_index":30,"window_t_start":31,"window_t_end":37,"Data":"2020-03-35","R_e_median":0.7,"R_e_q0054":0.6,"R_e_q1004":0.8,"fit":0.7,"lwr":0.6,"upr":0.8,"low":0.6,"high":0.8},</v>
      </c>
    </row>
    <row r="32" spans="1:86">
      <c r="A32" s="11">
        <f t="shared" si="15"/>
        <v>31</v>
      </c>
      <c r="B32" s="11">
        <f t="shared" si="16"/>
        <v>32</v>
      </c>
      <c r="C32" s="11">
        <f t="shared" si="17"/>
        <v>38</v>
      </c>
      <c r="D32" s="9">
        <v>43926</v>
      </c>
      <c r="E32">
        <v>0.6</v>
      </c>
      <c r="F32">
        <v>0.7</v>
      </c>
      <c r="G32">
        <v>0.8</v>
      </c>
      <c r="J32" t="s">
        <v>83</v>
      </c>
      <c r="K32" t="s">
        <v>84</v>
      </c>
      <c r="L32" t="s">
        <v>85</v>
      </c>
      <c r="M32" t="s">
        <v>84</v>
      </c>
      <c r="N32" t="s">
        <v>86</v>
      </c>
      <c r="O32">
        <f t="shared" si="0"/>
        <v>31</v>
      </c>
      <c r="P32" t="s">
        <v>87</v>
      </c>
      <c r="Q32" t="s">
        <v>84</v>
      </c>
      <c r="R32" t="s">
        <v>88</v>
      </c>
      <c r="S32" t="s">
        <v>84</v>
      </c>
      <c r="T32" t="s">
        <v>86</v>
      </c>
      <c r="U32">
        <f t="shared" si="1"/>
        <v>32</v>
      </c>
      <c r="V32" t="s">
        <v>87</v>
      </c>
      <c r="W32" t="s">
        <v>84</v>
      </c>
      <c r="X32" t="s">
        <v>89</v>
      </c>
      <c r="Y32" t="s">
        <v>84</v>
      </c>
      <c r="Z32" t="s">
        <v>86</v>
      </c>
      <c r="AA32">
        <f t="shared" si="2"/>
        <v>38</v>
      </c>
      <c r="AB32" t="s">
        <v>87</v>
      </c>
      <c r="AC32" t="s">
        <v>84</v>
      </c>
      <c r="AD32" t="s">
        <v>80</v>
      </c>
      <c r="AE32" t="s">
        <v>84</v>
      </c>
      <c r="AF32" t="s">
        <v>86</v>
      </c>
      <c r="AG32" t="s">
        <v>84</v>
      </c>
      <c r="AH32" s="69" t="s">
        <v>470</v>
      </c>
      <c r="AI32" t="s">
        <v>84</v>
      </c>
      <c r="AJ32" t="s">
        <v>87</v>
      </c>
      <c r="AK32" t="s">
        <v>84</v>
      </c>
      <c r="AL32" t="s">
        <v>90</v>
      </c>
      <c r="AM32" t="s">
        <v>84</v>
      </c>
      <c r="AN32" t="s">
        <v>86</v>
      </c>
      <c r="AO32">
        <f t="shared" si="3"/>
        <v>0.7</v>
      </c>
      <c r="AP32" t="s">
        <v>87</v>
      </c>
      <c r="AQ32" t="s">
        <v>84</v>
      </c>
      <c r="AR32" t="s">
        <v>142</v>
      </c>
      <c r="AS32" t="s">
        <v>84</v>
      </c>
      <c r="AT32" t="s">
        <v>86</v>
      </c>
      <c r="AU32">
        <f t="shared" si="4"/>
        <v>0.6</v>
      </c>
      <c r="AV32" t="s">
        <v>87</v>
      </c>
      <c r="AW32" t="s">
        <v>84</v>
      </c>
      <c r="AX32" t="s">
        <v>202</v>
      </c>
      <c r="AY32" t="s">
        <v>84</v>
      </c>
      <c r="AZ32" t="s">
        <v>86</v>
      </c>
      <c r="BA32">
        <f t="shared" si="5"/>
        <v>0.8</v>
      </c>
      <c r="BB32" t="s">
        <v>87</v>
      </c>
      <c r="BC32" t="s">
        <v>84</v>
      </c>
      <c r="BD32" t="s">
        <v>82</v>
      </c>
      <c r="BE32" t="s">
        <v>84</v>
      </c>
      <c r="BF32" t="s">
        <v>86</v>
      </c>
      <c r="BG32">
        <f t="shared" si="6"/>
        <v>0.7</v>
      </c>
      <c r="BH32" t="s">
        <v>87</v>
      </c>
      <c r="BI32" t="s">
        <v>84</v>
      </c>
      <c r="BJ32" t="s">
        <v>81</v>
      </c>
      <c r="BK32" t="s">
        <v>84</v>
      </c>
      <c r="BL32" t="s">
        <v>86</v>
      </c>
      <c r="BM32">
        <f t="shared" si="7"/>
        <v>0.6</v>
      </c>
      <c r="BN32" t="s">
        <v>87</v>
      </c>
      <c r="BO32" t="s">
        <v>84</v>
      </c>
      <c r="BP32" t="s">
        <v>121</v>
      </c>
      <c r="BQ32" t="s">
        <v>84</v>
      </c>
      <c r="BR32" t="s">
        <v>86</v>
      </c>
      <c r="BS32">
        <f t="shared" si="8"/>
        <v>0.8</v>
      </c>
      <c r="BT32" t="s">
        <v>87</v>
      </c>
      <c r="BU32" t="s">
        <v>84</v>
      </c>
      <c r="BV32" t="s">
        <v>122</v>
      </c>
      <c r="BW32" t="s">
        <v>84</v>
      </c>
      <c r="BX32" t="s">
        <v>86</v>
      </c>
      <c r="BY32">
        <f t="shared" si="9"/>
        <v>0.6</v>
      </c>
      <c r="BZ32" t="s">
        <v>87</v>
      </c>
      <c r="CA32" t="s">
        <v>84</v>
      </c>
      <c r="CB32" t="s">
        <v>93</v>
      </c>
      <c r="CC32" t="s">
        <v>84</v>
      </c>
      <c r="CD32" t="s">
        <v>86</v>
      </c>
      <c r="CE32">
        <f t="shared" si="10"/>
        <v>0.8</v>
      </c>
      <c r="CF32" t="s">
        <v>94</v>
      </c>
      <c r="CG32" t="s">
        <v>87</v>
      </c>
      <c r="CH32" t="str">
        <f t="shared" si="11"/>
        <v>{"window_index":31,"window_t_start":32,"window_t_end":38,"Data":"2020-03-36","R_e_median":0.7,"R_e_q0055":0.6,"R_e_q1005":0.8,"fit":0.7,"lwr":0.6,"upr":0.8,"low":0.6,"high":0.8},</v>
      </c>
    </row>
    <row r="33" spans="1:86">
      <c r="A33" s="11">
        <f t="shared" si="15"/>
        <v>32</v>
      </c>
      <c r="B33" s="11">
        <f t="shared" si="16"/>
        <v>33</v>
      </c>
      <c r="C33" s="11">
        <f t="shared" si="17"/>
        <v>39</v>
      </c>
      <c r="D33" s="9">
        <v>43927</v>
      </c>
      <c r="E33">
        <v>0.6</v>
      </c>
      <c r="F33">
        <v>0.7</v>
      </c>
      <c r="G33">
        <v>0.8</v>
      </c>
      <c r="J33" t="s">
        <v>83</v>
      </c>
      <c r="K33" t="s">
        <v>84</v>
      </c>
      <c r="L33" t="s">
        <v>85</v>
      </c>
      <c r="M33" t="s">
        <v>84</v>
      </c>
      <c r="N33" t="s">
        <v>86</v>
      </c>
      <c r="O33">
        <f t="shared" si="0"/>
        <v>32</v>
      </c>
      <c r="P33" t="s">
        <v>87</v>
      </c>
      <c r="Q33" t="s">
        <v>84</v>
      </c>
      <c r="R33" t="s">
        <v>88</v>
      </c>
      <c r="S33" t="s">
        <v>84</v>
      </c>
      <c r="T33" t="s">
        <v>86</v>
      </c>
      <c r="U33">
        <f t="shared" si="1"/>
        <v>33</v>
      </c>
      <c r="V33" t="s">
        <v>87</v>
      </c>
      <c r="W33" t="s">
        <v>84</v>
      </c>
      <c r="X33" t="s">
        <v>89</v>
      </c>
      <c r="Y33" t="s">
        <v>84</v>
      </c>
      <c r="Z33" t="s">
        <v>86</v>
      </c>
      <c r="AA33">
        <f t="shared" si="2"/>
        <v>39</v>
      </c>
      <c r="AB33" t="s">
        <v>87</v>
      </c>
      <c r="AC33" t="s">
        <v>84</v>
      </c>
      <c r="AD33" t="s">
        <v>80</v>
      </c>
      <c r="AE33" t="s">
        <v>84</v>
      </c>
      <c r="AF33" t="s">
        <v>86</v>
      </c>
      <c r="AG33" t="s">
        <v>84</v>
      </c>
      <c r="AH33" s="69" t="s">
        <v>471</v>
      </c>
      <c r="AI33" t="s">
        <v>84</v>
      </c>
      <c r="AJ33" t="s">
        <v>87</v>
      </c>
      <c r="AK33" t="s">
        <v>84</v>
      </c>
      <c r="AL33" t="s">
        <v>90</v>
      </c>
      <c r="AM33" t="s">
        <v>84</v>
      </c>
      <c r="AN33" t="s">
        <v>86</v>
      </c>
      <c r="AO33">
        <f t="shared" si="3"/>
        <v>0.7</v>
      </c>
      <c r="AP33" t="s">
        <v>87</v>
      </c>
      <c r="AQ33" t="s">
        <v>84</v>
      </c>
      <c r="AR33" t="s">
        <v>141</v>
      </c>
      <c r="AS33" t="s">
        <v>84</v>
      </c>
      <c r="AT33" t="s">
        <v>86</v>
      </c>
      <c r="AU33">
        <f t="shared" si="4"/>
        <v>0.6</v>
      </c>
      <c r="AV33" t="s">
        <v>87</v>
      </c>
      <c r="AW33" t="s">
        <v>84</v>
      </c>
      <c r="AX33" t="s">
        <v>203</v>
      </c>
      <c r="AY33" t="s">
        <v>84</v>
      </c>
      <c r="AZ33" t="s">
        <v>86</v>
      </c>
      <c r="BA33">
        <f t="shared" si="5"/>
        <v>0.8</v>
      </c>
      <c r="BB33" t="s">
        <v>87</v>
      </c>
      <c r="BC33" t="s">
        <v>84</v>
      </c>
      <c r="BD33" t="s">
        <v>82</v>
      </c>
      <c r="BE33" t="s">
        <v>84</v>
      </c>
      <c r="BF33" t="s">
        <v>86</v>
      </c>
      <c r="BG33">
        <f t="shared" si="6"/>
        <v>0.7</v>
      </c>
      <c r="BH33" t="s">
        <v>87</v>
      </c>
      <c r="BI33" t="s">
        <v>84</v>
      </c>
      <c r="BJ33" t="s">
        <v>81</v>
      </c>
      <c r="BK33" t="s">
        <v>84</v>
      </c>
      <c r="BL33" t="s">
        <v>86</v>
      </c>
      <c r="BM33">
        <f t="shared" si="7"/>
        <v>0.6</v>
      </c>
      <c r="BN33" t="s">
        <v>87</v>
      </c>
      <c r="BO33" t="s">
        <v>84</v>
      </c>
      <c r="BP33" t="s">
        <v>121</v>
      </c>
      <c r="BQ33" t="s">
        <v>84</v>
      </c>
      <c r="BR33" t="s">
        <v>86</v>
      </c>
      <c r="BS33">
        <f t="shared" si="8"/>
        <v>0.8</v>
      </c>
      <c r="BT33" t="s">
        <v>87</v>
      </c>
      <c r="BU33" t="s">
        <v>84</v>
      </c>
      <c r="BV33" t="s">
        <v>122</v>
      </c>
      <c r="BW33" t="s">
        <v>84</v>
      </c>
      <c r="BX33" t="s">
        <v>86</v>
      </c>
      <c r="BY33">
        <f t="shared" si="9"/>
        <v>0.6</v>
      </c>
      <c r="BZ33" t="s">
        <v>87</v>
      </c>
      <c r="CA33" t="s">
        <v>84</v>
      </c>
      <c r="CB33" t="s">
        <v>93</v>
      </c>
      <c r="CC33" t="s">
        <v>84</v>
      </c>
      <c r="CD33" t="s">
        <v>86</v>
      </c>
      <c r="CE33">
        <f t="shared" si="10"/>
        <v>0.8</v>
      </c>
      <c r="CF33" t="s">
        <v>94</v>
      </c>
      <c r="CG33" t="s">
        <v>87</v>
      </c>
      <c r="CH33" t="str">
        <f t="shared" si="11"/>
        <v>{"window_index":32,"window_t_start":33,"window_t_end":39,"Data":"2020-03-37","R_e_median":0.7,"R_e_q0056":0.6,"R_e_q1006":0.8,"fit":0.7,"lwr":0.6,"upr":0.8,"low":0.6,"high":0.8},</v>
      </c>
    </row>
    <row r="34" spans="1:86">
      <c r="A34" s="11">
        <f t="shared" si="15"/>
        <v>33</v>
      </c>
      <c r="B34" s="11">
        <f t="shared" si="16"/>
        <v>34</v>
      </c>
      <c r="C34" s="11">
        <f t="shared" si="17"/>
        <v>40</v>
      </c>
      <c r="D34" s="9">
        <v>43928</v>
      </c>
      <c r="E34">
        <v>0.6</v>
      </c>
      <c r="F34">
        <v>0.7</v>
      </c>
      <c r="G34">
        <v>0.8</v>
      </c>
      <c r="J34" t="s">
        <v>83</v>
      </c>
      <c r="K34" t="s">
        <v>84</v>
      </c>
      <c r="L34" t="s">
        <v>85</v>
      </c>
      <c r="M34" t="s">
        <v>84</v>
      </c>
      <c r="N34" t="s">
        <v>86</v>
      </c>
      <c r="O34">
        <f t="shared" si="0"/>
        <v>33</v>
      </c>
      <c r="P34" t="s">
        <v>87</v>
      </c>
      <c r="Q34" t="s">
        <v>84</v>
      </c>
      <c r="R34" t="s">
        <v>88</v>
      </c>
      <c r="S34" t="s">
        <v>84</v>
      </c>
      <c r="T34" t="s">
        <v>86</v>
      </c>
      <c r="U34">
        <f t="shared" si="1"/>
        <v>34</v>
      </c>
      <c r="V34" t="s">
        <v>87</v>
      </c>
      <c r="W34" t="s">
        <v>84</v>
      </c>
      <c r="X34" t="s">
        <v>89</v>
      </c>
      <c r="Y34" t="s">
        <v>84</v>
      </c>
      <c r="Z34" t="s">
        <v>86</v>
      </c>
      <c r="AA34">
        <f t="shared" si="2"/>
        <v>40</v>
      </c>
      <c r="AB34" t="s">
        <v>87</v>
      </c>
      <c r="AC34" t="s">
        <v>84</v>
      </c>
      <c r="AD34" t="s">
        <v>80</v>
      </c>
      <c r="AE34" t="s">
        <v>84</v>
      </c>
      <c r="AF34" t="s">
        <v>86</v>
      </c>
      <c r="AG34" t="s">
        <v>84</v>
      </c>
      <c r="AH34" s="69" t="s">
        <v>472</v>
      </c>
      <c r="AI34" t="s">
        <v>84</v>
      </c>
      <c r="AJ34" t="s">
        <v>87</v>
      </c>
      <c r="AK34" t="s">
        <v>84</v>
      </c>
      <c r="AL34" t="s">
        <v>90</v>
      </c>
      <c r="AM34" t="s">
        <v>84</v>
      </c>
      <c r="AN34" t="s">
        <v>86</v>
      </c>
      <c r="AO34">
        <f t="shared" si="3"/>
        <v>0.7</v>
      </c>
      <c r="AP34" t="s">
        <v>87</v>
      </c>
      <c r="AQ34" t="s">
        <v>84</v>
      </c>
      <c r="AR34" t="s">
        <v>140</v>
      </c>
      <c r="AS34" t="s">
        <v>84</v>
      </c>
      <c r="AT34" t="s">
        <v>86</v>
      </c>
      <c r="AU34">
        <f t="shared" si="4"/>
        <v>0.6</v>
      </c>
      <c r="AV34" t="s">
        <v>87</v>
      </c>
      <c r="AW34" t="s">
        <v>84</v>
      </c>
      <c r="AX34" t="s">
        <v>204</v>
      </c>
      <c r="AY34" t="s">
        <v>84</v>
      </c>
      <c r="AZ34" t="s">
        <v>86</v>
      </c>
      <c r="BA34">
        <f t="shared" si="5"/>
        <v>0.8</v>
      </c>
      <c r="BB34" t="s">
        <v>87</v>
      </c>
      <c r="BC34" t="s">
        <v>84</v>
      </c>
      <c r="BD34" t="s">
        <v>82</v>
      </c>
      <c r="BE34" t="s">
        <v>84</v>
      </c>
      <c r="BF34" t="s">
        <v>86</v>
      </c>
      <c r="BG34">
        <f t="shared" si="6"/>
        <v>0.7</v>
      </c>
      <c r="BH34" t="s">
        <v>87</v>
      </c>
      <c r="BI34" t="s">
        <v>84</v>
      </c>
      <c r="BJ34" t="s">
        <v>81</v>
      </c>
      <c r="BK34" t="s">
        <v>84</v>
      </c>
      <c r="BL34" t="s">
        <v>86</v>
      </c>
      <c r="BM34">
        <f t="shared" si="7"/>
        <v>0.6</v>
      </c>
      <c r="BN34" t="s">
        <v>87</v>
      </c>
      <c r="BO34" t="s">
        <v>84</v>
      </c>
      <c r="BP34" t="s">
        <v>121</v>
      </c>
      <c r="BQ34" t="s">
        <v>84</v>
      </c>
      <c r="BR34" t="s">
        <v>86</v>
      </c>
      <c r="BS34">
        <f t="shared" si="8"/>
        <v>0.8</v>
      </c>
      <c r="BT34" t="s">
        <v>87</v>
      </c>
      <c r="BU34" t="s">
        <v>84</v>
      </c>
      <c r="BV34" t="s">
        <v>122</v>
      </c>
      <c r="BW34" t="s">
        <v>84</v>
      </c>
      <c r="BX34" t="s">
        <v>86</v>
      </c>
      <c r="BY34">
        <f t="shared" si="9"/>
        <v>0.6</v>
      </c>
      <c r="BZ34" t="s">
        <v>87</v>
      </c>
      <c r="CA34" t="s">
        <v>84</v>
      </c>
      <c r="CB34" t="s">
        <v>93</v>
      </c>
      <c r="CC34" t="s">
        <v>84</v>
      </c>
      <c r="CD34" t="s">
        <v>86</v>
      </c>
      <c r="CE34">
        <f t="shared" si="10"/>
        <v>0.8</v>
      </c>
      <c r="CF34" t="s">
        <v>94</v>
      </c>
      <c r="CG34" t="s">
        <v>87</v>
      </c>
      <c r="CH34" t="str">
        <f t="shared" si="11"/>
        <v>{"window_index":33,"window_t_start":34,"window_t_end":40,"Data":"2020-03-38","R_e_median":0.7,"R_e_q0057":0.6,"R_e_q1007":0.8,"fit":0.7,"lwr":0.6,"upr":0.8,"low":0.6,"high":0.8},</v>
      </c>
    </row>
    <row r="35" spans="1:86">
      <c r="A35" s="11">
        <f t="shared" si="15"/>
        <v>34</v>
      </c>
      <c r="B35" s="11">
        <f t="shared" si="16"/>
        <v>35</v>
      </c>
      <c r="C35" s="11">
        <f t="shared" si="17"/>
        <v>41</v>
      </c>
      <c r="D35" s="9">
        <v>43929</v>
      </c>
      <c r="E35">
        <v>0.5</v>
      </c>
      <c r="F35">
        <v>0.6</v>
      </c>
      <c r="G35">
        <v>0.7</v>
      </c>
      <c r="J35" t="s">
        <v>83</v>
      </c>
      <c r="K35" t="s">
        <v>84</v>
      </c>
      <c r="L35" t="s">
        <v>85</v>
      </c>
      <c r="M35" t="s">
        <v>84</v>
      </c>
      <c r="N35" t="s">
        <v>86</v>
      </c>
      <c r="O35">
        <f t="shared" si="0"/>
        <v>34</v>
      </c>
      <c r="P35" t="s">
        <v>87</v>
      </c>
      <c r="Q35" t="s">
        <v>84</v>
      </c>
      <c r="R35" t="s">
        <v>88</v>
      </c>
      <c r="S35" t="s">
        <v>84</v>
      </c>
      <c r="T35" t="s">
        <v>86</v>
      </c>
      <c r="U35">
        <f t="shared" si="1"/>
        <v>35</v>
      </c>
      <c r="V35" t="s">
        <v>87</v>
      </c>
      <c r="W35" t="s">
        <v>84</v>
      </c>
      <c r="X35" t="s">
        <v>89</v>
      </c>
      <c r="Y35" t="s">
        <v>84</v>
      </c>
      <c r="Z35" t="s">
        <v>86</v>
      </c>
      <c r="AA35">
        <f t="shared" si="2"/>
        <v>41</v>
      </c>
      <c r="AB35" t="s">
        <v>87</v>
      </c>
      <c r="AC35" t="s">
        <v>84</v>
      </c>
      <c r="AD35" t="s">
        <v>80</v>
      </c>
      <c r="AE35" t="s">
        <v>84</v>
      </c>
      <c r="AF35" t="s">
        <v>86</v>
      </c>
      <c r="AG35" t="s">
        <v>84</v>
      </c>
      <c r="AH35" s="69" t="s">
        <v>473</v>
      </c>
      <c r="AI35" t="s">
        <v>84</v>
      </c>
      <c r="AJ35" t="s">
        <v>87</v>
      </c>
      <c r="AK35" t="s">
        <v>84</v>
      </c>
      <c r="AL35" t="s">
        <v>90</v>
      </c>
      <c r="AM35" t="s">
        <v>84</v>
      </c>
      <c r="AN35" t="s">
        <v>86</v>
      </c>
      <c r="AO35">
        <f t="shared" si="3"/>
        <v>0.6</v>
      </c>
      <c r="AP35" t="s">
        <v>87</v>
      </c>
      <c r="AQ35" t="s">
        <v>84</v>
      </c>
      <c r="AR35" t="s">
        <v>139</v>
      </c>
      <c r="AS35" t="s">
        <v>84</v>
      </c>
      <c r="AT35" t="s">
        <v>86</v>
      </c>
      <c r="AU35">
        <f t="shared" si="4"/>
        <v>0.5</v>
      </c>
      <c r="AV35" t="s">
        <v>87</v>
      </c>
      <c r="AW35" t="s">
        <v>84</v>
      </c>
      <c r="AX35" t="s">
        <v>205</v>
      </c>
      <c r="AY35" t="s">
        <v>84</v>
      </c>
      <c r="AZ35" t="s">
        <v>86</v>
      </c>
      <c r="BA35">
        <f t="shared" si="5"/>
        <v>0.7</v>
      </c>
      <c r="BB35" t="s">
        <v>87</v>
      </c>
      <c r="BC35" t="s">
        <v>84</v>
      </c>
      <c r="BD35" t="s">
        <v>82</v>
      </c>
      <c r="BE35" t="s">
        <v>84</v>
      </c>
      <c r="BF35" t="s">
        <v>86</v>
      </c>
      <c r="BG35">
        <f t="shared" si="6"/>
        <v>0.6</v>
      </c>
      <c r="BH35" t="s">
        <v>87</v>
      </c>
      <c r="BI35" t="s">
        <v>84</v>
      </c>
      <c r="BJ35" t="s">
        <v>81</v>
      </c>
      <c r="BK35" t="s">
        <v>84</v>
      </c>
      <c r="BL35" t="s">
        <v>86</v>
      </c>
      <c r="BM35">
        <f t="shared" si="7"/>
        <v>0.5</v>
      </c>
      <c r="BN35" t="s">
        <v>87</v>
      </c>
      <c r="BO35" t="s">
        <v>84</v>
      </c>
      <c r="BP35" t="s">
        <v>121</v>
      </c>
      <c r="BQ35" t="s">
        <v>84</v>
      </c>
      <c r="BR35" t="s">
        <v>86</v>
      </c>
      <c r="BS35">
        <f t="shared" si="8"/>
        <v>0.7</v>
      </c>
      <c r="BT35" t="s">
        <v>87</v>
      </c>
      <c r="BU35" t="s">
        <v>84</v>
      </c>
      <c r="BV35" t="s">
        <v>122</v>
      </c>
      <c r="BW35" t="s">
        <v>84</v>
      </c>
      <c r="BX35" t="s">
        <v>86</v>
      </c>
      <c r="BY35">
        <f t="shared" si="9"/>
        <v>0.5</v>
      </c>
      <c r="BZ35" t="s">
        <v>87</v>
      </c>
      <c r="CA35" t="s">
        <v>84</v>
      </c>
      <c r="CB35" t="s">
        <v>93</v>
      </c>
      <c r="CC35" t="s">
        <v>84</v>
      </c>
      <c r="CD35" t="s">
        <v>86</v>
      </c>
      <c r="CE35">
        <f t="shared" si="10"/>
        <v>0.7</v>
      </c>
      <c r="CF35" t="s">
        <v>94</v>
      </c>
      <c r="CG35" t="s">
        <v>87</v>
      </c>
      <c r="CH35" t="str">
        <f t="shared" si="11"/>
        <v>{"window_index":34,"window_t_start":35,"window_t_end":41,"Data":"2020-03-39","R_e_median":0.6,"R_e_q0058":0.5,"R_e_q1008":0.7,"fit":0.6,"lwr":0.5,"upr":0.7,"low":0.5,"high":0.7},</v>
      </c>
    </row>
    <row r="36" spans="1:86">
      <c r="A36" s="11">
        <f t="shared" si="15"/>
        <v>35</v>
      </c>
      <c r="B36" s="11">
        <f t="shared" si="16"/>
        <v>36</v>
      </c>
      <c r="C36" s="11">
        <f t="shared" si="17"/>
        <v>42</v>
      </c>
      <c r="D36" s="9">
        <v>43930</v>
      </c>
      <c r="E36">
        <v>0.5</v>
      </c>
      <c r="F36">
        <v>0.6</v>
      </c>
      <c r="G36">
        <v>0.7</v>
      </c>
      <c r="J36" t="s">
        <v>83</v>
      </c>
      <c r="K36" t="s">
        <v>84</v>
      </c>
      <c r="L36" t="s">
        <v>85</v>
      </c>
      <c r="M36" t="s">
        <v>84</v>
      </c>
      <c r="N36" t="s">
        <v>86</v>
      </c>
      <c r="O36">
        <f t="shared" si="0"/>
        <v>35</v>
      </c>
      <c r="P36" t="s">
        <v>87</v>
      </c>
      <c r="Q36" t="s">
        <v>84</v>
      </c>
      <c r="R36" t="s">
        <v>88</v>
      </c>
      <c r="S36" t="s">
        <v>84</v>
      </c>
      <c r="T36" t="s">
        <v>86</v>
      </c>
      <c r="U36">
        <f t="shared" si="1"/>
        <v>36</v>
      </c>
      <c r="V36" t="s">
        <v>87</v>
      </c>
      <c r="W36" t="s">
        <v>84</v>
      </c>
      <c r="X36" t="s">
        <v>89</v>
      </c>
      <c r="Y36" t="s">
        <v>84</v>
      </c>
      <c r="Z36" t="s">
        <v>86</v>
      </c>
      <c r="AA36">
        <f t="shared" si="2"/>
        <v>42</v>
      </c>
      <c r="AB36" t="s">
        <v>87</v>
      </c>
      <c r="AC36" t="s">
        <v>84</v>
      </c>
      <c r="AD36" t="s">
        <v>80</v>
      </c>
      <c r="AE36" t="s">
        <v>84</v>
      </c>
      <c r="AF36" t="s">
        <v>86</v>
      </c>
      <c r="AG36" t="s">
        <v>84</v>
      </c>
      <c r="AH36" s="69" t="s">
        <v>474</v>
      </c>
      <c r="AI36" t="s">
        <v>84</v>
      </c>
      <c r="AJ36" t="s">
        <v>87</v>
      </c>
      <c r="AK36" t="s">
        <v>84</v>
      </c>
      <c r="AL36" t="s">
        <v>90</v>
      </c>
      <c r="AM36" t="s">
        <v>84</v>
      </c>
      <c r="AN36" t="s">
        <v>86</v>
      </c>
      <c r="AO36">
        <f t="shared" si="3"/>
        <v>0.6</v>
      </c>
      <c r="AP36" t="s">
        <v>87</v>
      </c>
      <c r="AQ36" t="s">
        <v>84</v>
      </c>
      <c r="AR36" t="s">
        <v>138</v>
      </c>
      <c r="AS36" t="s">
        <v>84</v>
      </c>
      <c r="AT36" t="s">
        <v>86</v>
      </c>
      <c r="AU36">
        <f t="shared" si="4"/>
        <v>0.5</v>
      </c>
      <c r="AV36" t="s">
        <v>87</v>
      </c>
      <c r="AW36" t="s">
        <v>84</v>
      </c>
      <c r="AX36" t="s">
        <v>206</v>
      </c>
      <c r="AY36" t="s">
        <v>84</v>
      </c>
      <c r="AZ36" t="s">
        <v>86</v>
      </c>
      <c r="BA36">
        <f t="shared" si="5"/>
        <v>0.7</v>
      </c>
      <c r="BB36" t="s">
        <v>87</v>
      </c>
      <c r="BC36" t="s">
        <v>84</v>
      </c>
      <c r="BD36" t="s">
        <v>82</v>
      </c>
      <c r="BE36" t="s">
        <v>84</v>
      </c>
      <c r="BF36" t="s">
        <v>86</v>
      </c>
      <c r="BG36">
        <f t="shared" si="6"/>
        <v>0.6</v>
      </c>
      <c r="BH36" t="s">
        <v>87</v>
      </c>
      <c r="BI36" t="s">
        <v>84</v>
      </c>
      <c r="BJ36" t="s">
        <v>81</v>
      </c>
      <c r="BK36" t="s">
        <v>84</v>
      </c>
      <c r="BL36" t="s">
        <v>86</v>
      </c>
      <c r="BM36">
        <f t="shared" si="7"/>
        <v>0.5</v>
      </c>
      <c r="BN36" t="s">
        <v>87</v>
      </c>
      <c r="BO36" t="s">
        <v>84</v>
      </c>
      <c r="BP36" t="s">
        <v>121</v>
      </c>
      <c r="BQ36" t="s">
        <v>84</v>
      </c>
      <c r="BR36" t="s">
        <v>86</v>
      </c>
      <c r="BS36">
        <f t="shared" si="8"/>
        <v>0.7</v>
      </c>
      <c r="BT36" t="s">
        <v>87</v>
      </c>
      <c r="BU36" t="s">
        <v>84</v>
      </c>
      <c r="BV36" t="s">
        <v>122</v>
      </c>
      <c r="BW36" t="s">
        <v>84</v>
      </c>
      <c r="BX36" t="s">
        <v>86</v>
      </c>
      <c r="BY36">
        <f t="shared" si="9"/>
        <v>0.5</v>
      </c>
      <c r="BZ36" t="s">
        <v>87</v>
      </c>
      <c r="CA36" t="s">
        <v>84</v>
      </c>
      <c r="CB36" t="s">
        <v>93</v>
      </c>
      <c r="CC36" t="s">
        <v>84</v>
      </c>
      <c r="CD36" t="s">
        <v>86</v>
      </c>
      <c r="CE36">
        <f t="shared" si="10"/>
        <v>0.7</v>
      </c>
      <c r="CF36" t="s">
        <v>94</v>
      </c>
      <c r="CG36" t="s">
        <v>87</v>
      </c>
      <c r="CH36" t="str">
        <f t="shared" si="11"/>
        <v>{"window_index":35,"window_t_start":36,"window_t_end":42,"Data":"2020-03-40","R_e_median":0.6,"R_e_q0059":0.5,"R_e_q1009":0.7,"fit":0.6,"lwr":0.5,"upr":0.7,"low":0.5,"high":0.7},</v>
      </c>
    </row>
    <row r="37" spans="1:86">
      <c r="A37" s="11">
        <f t="shared" si="15"/>
        <v>36</v>
      </c>
      <c r="B37" s="11">
        <f t="shared" si="16"/>
        <v>37</v>
      </c>
      <c r="C37" s="11">
        <f t="shared" si="17"/>
        <v>43</v>
      </c>
      <c r="D37" s="9">
        <v>43931</v>
      </c>
      <c r="E37">
        <v>0.5</v>
      </c>
      <c r="F37">
        <v>0.6</v>
      </c>
      <c r="G37">
        <v>0.7</v>
      </c>
      <c r="J37" t="s">
        <v>83</v>
      </c>
      <c r="K37" t="s">
        <v>84</v>
      </c>
      <c r="L37" t="s">
        <v>85</v>
      </c>
      <c r="M37" t="s">
        <v>84</v>
      </c>
      <c r="N37" t="s">
        <v>86</v>
      </c>
      <c r="O37">
        <f t="shared" si="0"/>
        <v>36</v>
      </c>
      <c r="P37" t="s">
        <v>87</v>
      </c>
      <c r="Q37" t="s">
        <v>84</v>
      </c>
      <c r="R37" t="s">
        <v>88</v>
      </c>
      <c r="S37" t="s">
        <v>84</v>
      </c>
      <c r="T37" t="s">
        <v>86</v>
      </c>
      <c r="U37">
        <f t="shared" si="1"/>
        <v>37</v>
      </c>
      <c r="V37" t="s">
        <v>87</v>
      </c>
      <c r="W37" t="s">
        <v>84</v>
      </c>
      <c r="X37" t="s">
        <v>89</v>
      </c>
      <c r="Y37" t="s">
        <v>84</v>
      </c>
      <c r="Z37" t="s">
        <v>86</v>
      </c>
      <c r="AA37">
        <f t="shared" si="2"/>
        <v>43</v>
      </c>
      <c r="AB37" t="s">
        <v>87</v>
      </c>
      <c r="AC37" t="s">
        <v>84</v>
      </c>
      <c r="AD37" t="s">
        <v>80</v>
      </c>
      <c r="AE37" t="s">
        <v>84</v>
      </c>
      <c r="AF37" t="s">
        <v>86</v>
      </c>
      <c r="AG37" t="s">
        <v>84</v>
      </c>
      <c r="AH37" s="69" t="s">
        <v>475</v>
      </c>
      <c r="AI37" t="s">
        <v>84</v>
      </c>
      <c r="AJ37" t="s">
        <v>87</v>
      </c>
      <c r="AK37" t="s">
        <v>84</v>
      </c>
      <c r="AL37" t="s">
        <v>90</v>
      </c>
      <c r="AM37" t="s">
        <v>84</v>
      </c>
      <c r="AN37" t="s">
        <v>86</v>
      </c>
      <c r="AO37">
        <f t="shared" si="3"/>
        <v>0.6</v>
      </c>
      <c r="AP37" t="s">
        <v>87</v>
      </c>
      <c r="AQ37" t="s">
        <v>84</v>
      </c>
      <c r="AR37" t="s">
        <v>137</v>
      </c>
      <c r="AS37" t="s">
        <v>84</v>
      </c>
      <c r="AT37" t="s">
        <v>86</v>
      </c>
      <c r="AU37">
        <f t="shared" si="4"/>
        <v>0.5</v>
      </c>
      <c r="AV37" t="s">
        <v>87</v>
      </c>
      <c r="AW37" t="s">
        <v>84</v>
      </c>
      <c r="AX37" t="s">
        <v>207</v>
      </c>
      <c r="AY37" t="s">
        <v>84</v>
      </c>
      <c r="AZ37" t="s">
        <v>86</v>
      </c>
      <c r="BA37">
        <f t="shared" si="5"/>
        <v>0.7</v>
      </c>
      <c r="BB37" t="s">
        <v>87</v>
      </c>
      <c r="BC37" t="s">
        <v>84</v>
      </c>
      <c r="BD37" t="s">
        <v>82</v>
      </c>
      <c r="BE37" t="s">
        <v>84</v>
      </c>
      <c r="BF37" t="s">
        <v>86</v>
      </c>
      <c r="BG37">
        <f t="shared" si="6"/>
        <v>0.6</v>
      </c>
      <c r="BH37" t="s">
        <v>87</v>
      </c>
      <c r="BI37" t="s">
        <v>84</v>
      </c>
      <c r="BJ37" t="s">
        <v>81</v>
      </c>
      <c r="BK37" t="s">
        <v>84</v>
      </c>
      <c r="BL37" t="s">
        <v>86</v>
      </c>
      <c r="BM37">
        <f t="shared" si="7"/>
        <v>0.5</v>
      </c>
      <c r="BN37" t="s">
        <v>87</v>
      </c>
      <c r="BO37" t="s">
        <v>84</v>
      </c>
      <c r="BP37" t="s">
        <v>121</v>
      </c>
      <c r="BQ37" t="s">
        <v>84</v>
      </c>
      <c r="BR37" t="s">
        <v>86</v>
      </c>
      <c r="BS37">
        <f t="shared" si="8"/>
        <v>0.7</v>
      </c>
      <c r="BT37" t="s">
        <v>87</v>
      </c>
      <c r="BU37" t="s">
        <v>84</v>
      </c>
      <c r="BV37" t="s">
        <v>122</v>
      </c>
      <c r="BW37" t="s">
        <v>84</v>
      </c>
      <c r="BX37" t="s">
        <v>86</v>
      </c>
      <c r="BY37">
        <f t="shared" si="9"/>
        <v>0.5</v>
      </c>
      <c r="BZ37" t="s">
        <v>87</v>
      </c>
      <c r="CA37" t="s">
        <v>84</v>
      </c>
      <c r="CB37" t="s">
        <v>93</v>
      </c>
      <c r="CC37" t="s">
        <v>84</v>
      </c>
      <c r="CD37" t="s">
        <v>86</v>
      </c>
      <c r="CE37">
        <f t="shared" si="10"/>
        <v>0.7</v>
      </c>
      <c r="CF37" t="s">
        <v>94</v>
      </c>
      <c r="CG37" t="s">
        <v>87</v>
      </c>
      <c r="CH37" t="str">
        <f t="shared" si="11"/>
        <v>{"window_index":36,"window_t_start":37,"window_t_end":43,"Data":"2020-03-41","R_e_median":0.6,"R_e_q0060":0.5,"R_e_q1010":0.7,"fit":0.6,"lwr":0.5,"upr":0.7,"low":0.5,"high":0.7},</v>
      </c>
    </row>
    <row r="38" spans="1:86">
      <c r="A38" s="11">
        <f t="shared" si="15"/>
        <v>37</v>
      </c>
      <c r="B38" s="11">
        <f t="shared" si="16"/>
        <v>38</v>
      </c>
      <c r="C38" s="11">
        <f t="shared" si="17"/>
        <v>44</v>
      </c>
      <c r="D38" s="9">
        <v>43932</v>
      </c>
      <c r="E38">
        <v>0.5</v>
      </c>
      <c r="F38">
        <v>0.6</v>
      </c>
      <c r="G38">
        <v>0.7</v>
      </c>
      <c r="J38" t="s">
        <v>83</v>
      </c>
      <c r="K38" t="s">
        <v>84</v>
      </c>
      <c r="L38" t="s">
        <v>85</v>
      </c>
      <c r="M38" t="s">
        <v>84</v>
      </c>
      <c r="N38" t="s">
        <v>86</v>
      </c>
      <c r="O38">
        <f t="shared" si="0"/>
        <v>37</v>
      </c>
      <c r="P38" t="s">
        <v>87</v>
      </c>
      <c r="Q38" t="s">
        <v>84</v>
      </c>
      <c r="R38" t="s">
        <v>88</v>
      </c>
      <c r="S38" t="s">
        <v>84</v>
      </c>
      <c r="T38" t="s">
        <v>86</v>
      </c>
      <c r="U38">
        <f t="shared" si="1"/>
        <v>38</v>
      </c>
      <c r="V38" t="s">
        <v>87</v>
      </c>
      <c r="W38" t="s">
        <v>84</v>
      </c>
      <c r="X38" t="s">
        <v>89</v>
      </c>
      <c r="Y38" t="s">
        <v>84</v>
      </c>
      <c r="Z38" t="s">
        <v>86</v>
      </c>
      <c r="AA38">
        <f t="shared" si="2"/>
        <v>44</v>
      </c>
      <c r="AB38" t="s">
        <v>87</v>
      </c>
      <c r="AC38" t="s">
        <v>84</v>
      </c>
      <c r="AD38" t="s">
        <v>80</v>
      </c>
      <c r="AE38" t="s">
        <v>84</v>
      </c>
      <c r="AF38" t="s">
        <v>86</v>
      </c>
      <c r="AG38" t="s">
        <v>84</v>
      </c>
      <c r="AH38" s="69" t="s">
        <v>476</v>
      </c>
      <c r="AI38" t="s">
        <v>84</v>
      </c>
      <c r="AJ38" t="s">
        <v>87</v>
      </c>
      <c r="AK38" t="s">
        <v>84</v>
      </c>
      <c r="AL38" t="s">
        <v>90</v>
      </c>
      <c r="AM38" t="s">
        <v>84</v>
      </c>
      <c r="AN38" t="s">
        <v>86</v>
      </c>
      <c r="AO38">
        <f t="shared" si="3"/>
        <v>0.6</v>
      </c>
      <c r="AP38" t="s">
        <v>87</v>
      </c>
      <c r="AQ38" t="s">
        <v>84</v>
      </c>
      <c r="AR38" t="s">
        <v>136</v>
      </c>
      <c r="AS38" t="s">
        <v>84</v>
      </c>
      <c r="AT38" t="s">
        <v>86</v>
      </c>
      <c r="AU38">
        <f t="shared" si="4"/>
        <v>0.5</v>
      </c>
      <c r="AV38" t="s">
        <v>87</v>
      </c>
      <c r="AW38" t="s">
        <v>84</v>
      </c>
      <c r="AX38" t="s">
        <v>208</v>
      </c>
      <c r="AY38" t="s">
        <v>84</v>
      </c>
      <c r="AZ38" t="s">
        <v>86</v>
      </c>
      <c r="BA38">
        <f t="shared" si="5"/>
        <v>0.7</v>
      </c>
      <c r="BB38" t="s">
        <v>87</v>
      </c>
      <c r="BC38" t="s">
        <v>84</v>
      </c>
      <c r="BD38" t="s">
        <v>82</v>
      </c>
      <c r="BE38" t="s">
        <v>84</v>
      </c>
      <c r="BF38" t="s">
        <v>86</v>
      </c>
      <c r="BG38">
        <f t="shared" si="6"/>
        <v>0.6</v>
      </c>
      <c r="BH38" t="s">
        <v>87</v>
      </c>
      <c r="BI38" t="s">
        <v>84</v>
      </c>
      <c r="BJ38" t="s">
        <v>81</v>
      </c>
      <c r="BK38" t="s">
        <v>84</v>
      </c>
      <c r="BL38" t="s">
        <v>86</v>
      </c>
      <c r="BM38">
        <f t="shared" si="7"/>
        <v>0.5</v>
      </c>
      <c r="BN38" t="s">
        <v>87</v>
      </c>
      <c r="BO38" t="s">
        <v>84</v>
      </c>
      <c r="BP38" t="s">
        <v>121</v>
      </c>
      <c r="BQ38" t="s">
        <v>84</v>
      </c>
      <c r="BR38" t="s">
        <v>86</v>
      </c>
      <c r="BS38">
        <f t="shared" si="8"/>
        <v>0.7</v>
      </c>
      <c r="BT38" t="s">
        <v>87</v>
      </c>
      <c r="BU38" t="s">
        <v>84</v>
      </c>
      <c r="BV38" t="s">
        <v>122</v>
      </c>
      <c r="BW38" t="s">
        <v>84</v>
      </c>
      <c r="BX38" t="s">
        <v>86</v>
      </c>
      <c r="BY38">
        <f t="shared" si="9"/>
        <v>0.5</v>
      </c>
      <c r="BZ38" t="s">
        <v>87</v>
      </c>
      <c r="CA38" t="s">
        <v>84</v>
      </c>
      <c r="CB38" t="s">
        <v>93</v>
      </c>
      <c r="CC38" t="s">
        <v>84</v>
      </c>
      <c r="CD38" t="s">
        <v>86</v>
      </c>
      <c r="CE38">
        <f t="shared" si="10"/>
        <v>0.7</v>
      </c>
      <c r="CF38" t="s">
        <v>94</v>
      </c>
      <c r="CG38" t="s">
        <v>87</v>
      </c>
      <c r="CH38" t="str">
        <f t="shared" si="11"/>
        <v>{"window_index":37,"window_t_start":38,"window_t_end":44,"Data":"2020-03-42","R_e_median":0.6,"R_e_q0061":0.5,"R_e_q1011":0.7,"fit":0.6,"lwr":0.5,"upr":0.7,"low":0.5,"high":0.7},</v>
      </c>
    </row>
    <row r="39" spans="1:86">
      <c r="A39" s="11">
        <f t="shared" si="15"/>
        <v>38</v>
      </c>
      <c r="B39" s="11">
        <f t="shared" si="16"/>
        <v>39</v>
      </c>
      <c r="C39" s="11">
        <f t="shared" si="17"/>
        <v>45</v>
      </c>
      <c r="D39" s="9">
        <v>43933</v>
      </c>
      <c r="E39">
        <v>0.5</v>
      </c>
      <c r="F39">
        <v>0.6</v>
      </c>
      <c r="G39">
        <v>0.8</v>
      </c>
      <c r="J39" t="s">
        <v>83</v>
      </c>
      <c r="K39" t="s">
        <v>84</v>
      </c>
      <c r="L39" t="s">
        <v>85</v>
      </c>
      <c r="M39" t="s">
        <v>84</v>
      </c>
      <c r="N39" t="s">
        <v>86</v>
      </c>
      <c r="O39">
        <f t="shared" si="0"/>
        <v>38</v>
      </c>
      <c r="P39" t="s">
        <v>87</v>
      </c>
      <c r="Q39" t="s">
        <v>84</v>
      </c>
      <c r="R39" t="s">
        <v>88</v>
      </c>
      <c r="S39" t="s">
        <v>84</v>
      </c>
      <c r="T39" t="s">
        <v>86</v>
      </c>
      <c r="U39">
        <f t="shared" si="1"/>
        <v>39</v>
      </c>
      <c r="V39" t="s">
        <v>87</v>
      </c>
      <c r="W39" t="s">
        <v>84</v>
      </c>
      <c r="X39" t="s">
        <v>89</v>
      </c>
      <c r="Y39" t="s">
        <v>84</v>
      </c>
      <c r="Z39" t="s">
        <v>86</v>
      </c>
      <c r="AA39">
        <f t="shared" si="2"/>
        <v>45</v>
      </c>
      <c r="AB39" t="s">
        <v>87</v>
      </c>
      <c r="AC39" t="s">
        <v>84</v>
      </c>
      <c r="AD39" t="s">
        <v>80</v>
      </c>
      <c r="AE39" t="s">
        <v>84</v>
      </c>
      <c r="AF39" t="s">
        <v>86</v>
      </c>
      <c r="AG39" t="s">
        <v>84</v>
      </c>
      <c r="AH39" s="69" t="s">
        <v>477</v>
      </c>
      <c r="AI39" t="s">
        <v>84</v>
      </c>
      <c r="AJ39" t="s">
        <v>87</v>
      </c>
      <c r="AK39" t="s">
        <v>84</v>
      </c>
      <c r="AL39" t="s">
        <v>90</v>
      </c>
      <c r="AM39" t="s">
        <v>84</v>
      </c>
      <c r="AN39" t="s">
        <v>86</v>
      </c>
      <c r="AO39">
        <f t="shared" si="3"/>
        <v>0.6</v>
      </c>
      <c r="AP39" t="s">
        <v>87</v>
      </c>
      <c r="AQ39" t="s">
        <v>84</v>
      </c>
      <c r="AR39" t="s">
        <v>135</v>
      </c>
      <c r="AS39" t="s">
        <v>84</v>
      </c>
      <c r="AT39" t="s">
        <v>86</v>
      </c>
      <c r="AU39">
        <f t="shared" si="4"/>
        <v>0.5</v>
      </c>
      <c r="AV39" t="s">
        <v>87</v>
      </c>
      <c r="AW39" t="s">
        <v>84</v>
      </c>
      <c r="AX39" t="s">
        <v>209</v>
      </c>
      <c r="AY39" t="s">
        <v>84</v>
      </c>
      <c r="AZ39" t="s">
        <v>86</v>
      </c>
      <c r="BA39">
        <f t="shared" si="5"/>
        <v>0.8</v>
      </c>
      <c r="BB39" t="s">
        <v>87</v>
      </c>
      <c r="BC39" t="s">
        <v>84</v>
      </c>
      <c r="BD39" t="s">
        <v>82</v>
      </c>
      <c r="BE39" t="s">
        <v>84</v>
      </c>
      <c r="BF39" t="s">
        <v>86</v>
      </c>
      <c r="BG39">
        <f t="shared" si="6"/>
        <v>0.6</v>
      </c>
      <c r="BH39" t="s">
        <v>87</v>
      </c>
      <c r="BI39" t="s">
        <v>84</v>
      </c>
      <c r="BJ39" t="s">
        <v>81</v>
      </c>
      <c r="BK39" t="s">
        <v>84</v>
      </c>
      <c r="BL39" t="s">
        <v>86</v>
      </c>
      <c r="BM39">
        <f t="shared" si="7"/>
        <v>0.5</v>
      </c>
      <c r="BN39" t="s">
        <v>87</v>
      </c>
      <c r="BO39" t="s">
        <v>84</v>
      </c>
      <c r="BP39" t="s">
        <v>121</v>
      </c>
      <c r="BQ39" t="s">
        <v>84</v>
      </c>
      <c r="BR39" t="s">
        <v>86</v>
      </c>
      <c r="BS39">
        <f t="shared" si="8"/>
        <v>0.8</v>
      </c>
      <c r="BT39" t="s">
        <v>87</v>
      </c>
      <c r="BU39" t="s">
        <v>84</v>
      </c>
      <c r="BV39" t="s">
        <v>122</v>
      </c>
      <c r="BW39" t="s">
        <v>84</v>
      </c>
      <c r="BX39" t="s">
        <v>86</v>
      </c>
      <c r="BY39">
        <f t="shared" si="9"/>
        <v>0.5</v>
      </c>
      <c r="BZ39" t="s">
        <v>87</v>
      </c>
      <c r="CA39" t="s">
        <v>84</v>
      </c>
      <c r="CB39" t="s">
        <v>93</v>
      </c>
      <c r="CC39" t="s">
        <v>84</v>
      </c>
      <c r="CD39" t="s">
        <v>86</v>
      </c>
      <c r="CE39">
        <f t="shared" si="10"/>
        <v>0.8</v>
      </c>
      <c r="CF39" t="s">
        <v>94</v>
      </c>
      <c r="CG39" t="s">
        <v>87</v>
      </c>
      <c r="CH39" t="str">
        <f t="shared" si="11"/>
        <v>{"window_index":38,"window_t_start":39,"window_t_end":45,"Data":"2020-03-43","R_e_median":0.6,"R_e_q0062":0.5,"R_e_q1012":0.8,"fit":0.6,"lwr":0.5,"upr":0.8,"low":0.5,"high":0.8},</v>
      </c>
    </row>
    <row r="40" spans="1:86">
      <c r="A40" s="11">
        <f t="shared" si="15"/>
        <v>39</v>
      </c>
      <c r="B40" s="11">
        <f t="shared" si="16"/>
        <v>40</v>
      </c>
      <c r="C40" s="11">
        <f t="shared" si="17"/>
        <v>46</v>
      </c>
      <c r="D40" s="9">
        <v>43934</v>
      </c>
      <c r="E40">
        <v>0.6</v>
      </c>
      <c r="F40">
        <v>0.7</v>
      </c>
      <c r="G40">
        <v>0.8</v>
      </c>
      <c r="J40" t="s">
        <v>83</v>
      </c>
      <c r="K40" t="s">
        <v>84</v>
      </c>
      <c r="L40" t="s">
        <v>85</v>
      </c>
      <c r="M40" t="s">
        <v>84</v>
      </c>
      <c r="N40" t="s">
        <v>86</v>
      </c>
      <c r="O40">
        <f t="shared" si="0"/>
        <v>39</v>
      </c>
      <c r="P40" t="s">
        <v>87</v>
      </c>
      <c r="Q40" t="s">
        <v>84</v>
      </c>
      <c r="R40" t="s">
        <v>88</v>
      </c>
      <c r="S40" t="s">
        <v>84</v>
      </c>
      <c r="T40" t="s">
        <v>86</v>
      </c>
      <c r="U40">
        <f t="shared" si="1"/>
        <v>40</v>
      </c>
      <c r="V40" t="s">
        <v>87</v>
      </c>
      <c r="W40" t="s">
        <v>84</v>
      </c>
      <c r="X40" t="s">
        <v>89</v>
      </c>
      <c r="Y40" t="s">
        <v>84</v>
      </c>
      <c r="Z40" t="s">
        <v>86</v>
      </c>
      <c r="AA40">
        <f t="shared" si="2"/>
        <v>46</v>
      </c>
      <c r="AB40" t="s">
        <v>87</v>
      </c>
      <c r="AC40" t="s">
        <v>84</v>
      </c>
      <c r="AD40" t="s">
        <v>80</v>
      </c>
      <c r="AE40" t="s">
        <v>84</v>
      </c>
      <c r="AF40" t="s">
        <v>86</v>
      </c>
      <c r="AG40" t="s">
        <v>84</v>
      </c>
      <c r="AH40" s="69" t="s">
        <v>478</v>
      </c>
      <c r="AI40" t="s">
        <v>84</v>
      </c>
      <c r="AJ40" t="s">
        <v>87</v>
      </c>
      <c r="AK40" t="s">
        <v>84</v>
      </c>
      <c r="AL40" t="s">
        <v>90</v>
      </c>
      <c r="AM40" t="s">
        <v>84</v>
      </c>
      <c r="AN40" t="s">
        <v>86</v>
      </c>
      <c r="AO40">
        <f t="shared" si="3"/>
        <v>0.7</v>
      </c>
      <c r="AP40" t="s">
        <v>87</v>
      </c>
      <c r="AQ40" t="s">
        <v>84</v>
      </c>
      <c r="AR40" t="s">
        <v>134</v>
      </c>
      <c r="AS40" t="s">
        <v>84</v>
      </c>
      <c r="AT40" t="s">
        <v>86</v>
      </c>
      <c r="AU40">
        <f t="shared" si="4"/>
        <v>0.6</v>
      </c>
      <c r="AV40" t="s">
        <v>87</v>
      </c>
      <c r="AW40" t="s">
        <v>84</v>
      </c>
      <c r="AX40" t="s">
        <v>210</v>
      </c>
      <c r="AY40" t="s">
        <v>84</v>
      </c>
      <c r="AZ40" t="s">
        <v>86</v>
      </c>
      <c r="BA40">
        <f t="shared" si="5"/>
        <v>0.8</v>
      </c>
      <c r="BB40" t="s">
        <v>87</v>
      </c>
      <c r="BC40" t="s">
        <v>84</v>
      </c>
      <c r="BD40" t="s">
        <v>82</v>
      </c>
      <c r="BE40" t="s">
        <v>84</v>
      </c>
      <c r="BF40" t="s">
        <v>86</v>
      </c>
      <c r="BG40">
        <f t="shared" si="6"/>
        <v>0.7</v>
      </c>
      <c r="BH40" t="s">
        <v>87</v>
      </c>
      <c r="BI40" t="s">
        <v>84</v>
      </c>
      <c r="BJ40" t="s">
        <v>81</v>
      </c>
      <c r="BK40" t="s">
        <v>84</v>
      </c>
      <c r="BL40" t="s">
        <v>86</v>
      </c>
      <c r="BM40">
        <f t="shared" si="7"/>
        <v>0.6</v>
      </c>
      <c r="BN40" t="s">
        <v>87</v>
      </c>
      <c r="BO40" t="s">
        <v>84</v>
      </c>
      <c r="BP40" t="s">
        <v>121</v>
      </c>
      <c r="BQ40" t="s">
        <v>84</v>
      </c>
      <c r="BR40" t="s">
        <v>86</v>
      </c>
      <c r="BS40">
        <f t="shared" si="8"/>
        <v>0.8</v>
      </c>
      <c r="BT40" t="s">
        <v>87</v>
      </c>
      <c r="BU40" t="s">
        <v>84</v>
      </c>
      <c r="BV40" t="s">
        <v>122</v>
      </c>
      <c r="BW40" t="s">
        <v>84</v>
      </c>
      <c r="BX40" t="s">
        <v>86</v>
      </c>
      <c r="BY40">
        <f t="shared" si="9"/>
        <v>0.6</v>
      </c>
      <c r="BZ40" t="s">
        <v>87</v>
      </c>
      <c r="CA40" t="s">
        <v>84</v>
      </c>
      <c r="CB40" t="s">
        <v>93</v>
      </c>
      <c r="CC40" t="s">
        <v>84</v>
      </c>
      <c r="CD40" t="s">
        <v>86</v>
      </c>
      <c r="CE40">
        <f t="shared" si="10"/>
        <v>0.8</v>
      </c>
      <c r="CF40" t="s">
        <v>94</v>
      </c>
      <c r="CG40" t="s">
        <v>87</v>
      </c>
      <c r="CH40" t="str">
        <f t="shared" si="11"/>
        <v>{"window_index":39,"window_t_start":40,"window_t_end":46,"Data":"2020-03-44","R_e_median":0.7,"R_e_q0063":0.6,"R_e_q1013":0.8,"fit":0.7,"lwr":0.6,"upr":0.8,"low":0.6,"high":0.8},</v>
      </c>
    </row>
    <row r="41" spans="1:86">
      <c r="A41" s="11">
        <f t="shared" si="15"/>
        <v>40</v>
      </c>
      <c r="B41" s="11">
        <f t="shared" si="16"/>
        <v>41</v>
      </c>
      <c r="C41" s="11">
        <f t="shared" si="17"/>
        <v>47</v>
      </c>
      <c r="D41" s="9">
        <v>43935</v>
      </c>
      <c r="E41">
        <v>0.6</v>
      </c>
      <c r="F41">
        <v>0.7</v>
      </c>
      <c r="G41">
        <v>0.9</v>
      </c>
      <c r="J41" t="s">
        <v>83</v>
      </c>
      <c r="K41" t="s">
        <v>84</v>
      </c>
      <c r="L41" t="s">
        <v>85</v>
      </c>
      <c r="M41" t="s">
        <v>84</v>
      </c>
      <c r="N41" t="s">
        <v>86</v>
      </c>
      <c r="O41">
        <f t="shared" si="0"/>
        <v>40</v>
      </c>
      <c r="P41" t="s">
        <v>87</v>
      </c>
      <c r="Q41" t="s">
        <v>84</v>
      </c>
      <c r="R41" t="s">
        <v>88</v>
      </c>
      <c r="S41" t="s">
        <v>84</v>
      </c>
      <c r="T41" t="s">
        <v>86</v>
      </c>
      <c r="U41">
        <f t="shared" si="1"/>
        <v>41</v>
      </c>
      <c r="V41" t="s">
        <v>87</v>
      </c>
      <c r="W41" t="s">
        <v>84</v>
      </c>
      <c r="X41" t="s">
        <v>89</v>
      </c>
      <c r="Y41" t="s">
        <v>84</v>
      </c>
      <c r="Z41" t="s">
        <v>86</v>
      </c>
      <c r="AA41">
        <f t="shared" si="2"/>
        <v>47</v>
      </c>
      <c r="AB41" t="s">
        <v>87</v>
      </c>
      <c r="AC41" t="s">
        <v>84</v>
      </c>
      <c r="AD41" t="s">
        <v>80</v>
      </c>
      <c r="AE41" t="s">
        <v>84</v>
      </c>
      <c r="AF41" t="s">
        <v>86</v>
      </c>
      <c r="AG41" t="s">
        <v>84</v>
      </c>
      <c r="AH41" s="69" t="s">
        <v>479</v>
      </c>
      <c r="AI41" t="s">
        <v>84</v>
      </c>
      <c r="AJ41" t="s">
        <v>87</v>
      </c>
      <c r="AK41" t="s">
        <v>84</v>
      </c>
      <c r="AL41" t="s">
        <v>90</v>
      </c>
      <c r="AM41" t="s">
        <v>84</v>
      </c>
      <c r="AN41" t="s">
        <v>86</v>
      </c>
      <c r="AO41">
        <f t="shared" si="3"/>
        <v>0.7</v>
      </c>
      <c r="AP41" t="s">
        <v>87</v>
      </c>
      <c r="AQ41" t="s">
        <v>84</v>
      </c>
      <c r="AR41" t="s">
        <v>133</v>
      </c>
      <c r="AS41" t="s">
        <v>84</v>
      </c>
      <c r="AT41" t="s">
        <v>86</v>
      </c>
      <c r="AU41">
        <f t="shared" si="4"/>
        <v>0.6</v>
      </c>
      <c r="AV41" t="s">
        <v>87</v>
      </c>
      <c r="AW41" t="s">
        <v>84</v>
      </c>
      <c r="AX41" t="s">
        <v>211</v>
      </c>
      <c r="AY41" t="s">
        <v>84</v>
      </c>
      <c r="AZ41" t="s">
        <v>86</v>
      </c>
      <c r="BA41">
        <f t="shared" si="5"/>
        <v>0.9</v>
      </c>
      <c r="BB41" t="s">
        <v>87</v>
      </c>
      <c r="BC41" t="s">
        <v>84</v>
      </c>
      <c r="BD41" t="s">
        <v>82</v>
      </c>
      <c r="BE41" t="s">
        <v>84</v>
      </c>
      <c r="BF41" t="s">
        <v>86</v>
      </c>
      <c r="BG41">
        <f t="shared" si="6"/>
        <v>0.7</v>
      </c>
      <c r="BH41" t="s">
        <v>87</v>
      </c>
      <c r="BI41" t="s">
        <v>84</v>
      </c>
      <c r="BJ41" t="s">
        <v>81</v>
      </c>
      <c r="BK41" t="s">
        <v>84</v>
      </c>
      <c r="BL41" t="s">
        <v>86</v>
      </c>
      <c r="BM41">
        <f t="shared" si="7"/>
        <v>0.6</v>
      </c>
      <c r="BN41" t="s">
        <v>87</v>
      </c>
      <c r="BO41" t="s">
        <v>84</v>
      </c>
      <c r="BP41" t="s">
        <v>121</v>
      </c>
      <c r="BQ41" t="s">
        <v>84</v>
      </c>
      <c r="BR41" t="s">
        <v>86</v>
      </c>
      <c r="BS41">
        <f t="shared" si="8"/>
        <v>0.9</v>
      </c>
      <c r="BT41" t="s">
        <v>87</v>
      </c>
      <c r="BU41" t="s">
        <v>84</v>
      </c>
      <c r="BV41" t="s">
        <v>122</v>
      </c>
      <c r="BW41" t="s">
        <v>84</v>
      </c>
      <c r="BX41" t="s">
        <v>86</v>
      </c>
      <c r="BY41">
        <f t="shared" si="9"/>
        <v>0.6</v>
      </c>
      <c r="BZ41" t="s">
        <v>87</v>
      </c>
      <c r="CA41" t="s">
        <v>84</v>
      </c>
      <c r="CB41" t="s">
        <v>93</v>
      </c>
      <c r="CC41" t="s">
        <v>84</v>
      </c>
      <c r="CD41" t="s">
        <v>86</v>
      </c>
      <c r="CE41">
        <f t="shared" si="10"/>
        <v>0.9</v>
      </c>
      <c r="CF41" t="s">
        <v>94</v>
      </c>
      <c r="CG41" t="s">
        <v>87</v>
      </c>
      <c r="CH41" t="str">
        <f t="shared" si="11"/>
        <v>{"window_index":40,"window_t_start":41,"window_t_end":47,"Data":"2020-03-45","R_e_median":0.7,"R_e_q0064":0.6,"R_e_q1014":0.9,"fit":0.7,"lwr":0.6,"upr":0.9,"low":0.6,"high":0.9},</v>
      </c>
    </row>
    <row r="42" spans="1:86">
      <c r="A42" s="11">
        <f t="shared" si="15"/>
        <v>41</v>
      </c>
      <c r="B42" s="11">
        <f t="shared" si="16"/>
        <v>42</v>
      </c>
      <c r="C42" s="11">
        <f t="shared" si="17"/>
        <v>48</v>
      </c>
      <c r="D42" s="9">
        <v>43936</v>
      </c>
      <c r="E42">
        <v>0.7</v>
      </c>
      <c r="F42">
        <v>0.8</v>
      </c>
      <c r="G42">
        <v>1</v>
      </c>
      <c r="J42" t="s">
        <v>83</v>
      </c>
      <c r="K42" t="s">
        <v>84</v>
      </c>
      <c r="L42" t="s">
        <v>85</v>
      </c>
      <c r="M42" t="s">
        <v>84</v>
      </c>
      <c r="N42" t="s">
        <v>86</v>
      </c>
      <c r="O42">
        <f t="shared" si="0"/>
        <v>41</v>
      </c>
      <c r="P42" t="s">
        <v>87</v>
      </c>
      <c r="Q42" t="s">
        <v>84</v>
      </c>
      <c r="R42" t="s">
        <v>88</v>
      </c>
      <c r="S42" t="s">
        <v>84</v>
      </c>
      <c r="T42" t="s">
        <v>86</v>
      </c>
      <c r="U42">
        <f t="shared" si="1"/>
        <v>42</v>
      </c>
      <c r="V42" t="s">
        <v>87</v>
      </c>
      <c r="W42" t="s">
        <v>84</v>
      </c>
      <c r="X42" t="s">
        <v>89</v>
      </c>
      <c r="Y42" t="s">
        <v>84</v>
      </c>
      <c r="Z42" t="s">
        <v>86</v>
      </c>
      <c r="AA42">
        <f t="shared" si="2"/>
        <v>48</v>
      </c>
      <c r="AB42" t="s">
        <v>87</v>
      </c>
      <c r="AC42" t="s">
        <v>84</v>
      </c>
      <c r="AD42" t="s">
        <v>80</v>
      </c>
      <c r="AE42" t="s">
        <v>84</v>
      </c>
      <c r="AF42" t="s">
        <v>86</v>
      </c>
      <c r="AG42" t="s">
        <v>84</v>
      </c>
      <c r="AH42" s="69" t="s">
        <v>480</v>
      </c>
      <c r="AI42" t="s">
        <v>84</v>
      </c>
      <c r="AJ42" t="s">
        <v>87</v>
      </c>
      <c r="AK42" t="s">
        <v>84</v>
      </c>
      <c r="AL42" t="s">
        <v>90</v>
      </c>
      <c r="AM42" t="s">
        <v>84</v>
      </c>
      <c r="AN42" t="s">
        <v>86</v>
      </c>
      <c r="AO42">
        <f t="shared" si="3"/>
        <v>0.8</v>
      </c>
      <c r="AP42" t="s">
        <v>87</v>
      </c>
      <c r="AQ42" t="s">
        <v>84</v>
      </c>
      <c r="AR42" t="s">
        <v>132</v>
      </c>
      <c r="AS42" t="s">
        <v>84</v>
      </c>
      <c r="AT42" t="s">
        <v>86</v>
      </c>
      <c r="AU42">
        <f t="shared" si="4"/>
        <v>0.7</v>
      </c>
      <c r="AV42" t="s">
        <v>87</v>
      </c>
      <c r="AW42" t="s">
        <v>84</v>
      </c>
      <c r="AX42" t="s">
        <v>212</v>
      </c>
      <c r="AY42" t="s">
        <v>84</v>
      </c>
      <c r="AZ42" t="s">
        <v>86</v>
      </c>
      <c r="BA42">
        <f t="shared" si="5"/>
        <v>1</v>
      </c>
      <c r="BB42" t="s">
        <v>87</v>
      </c>
      <c r="BC42" t="s">
        <v>84</v>
      </c>
      <c r="BD42" t="s">
        <v>82</v>
      </c>
      <c r="BE42" t="s">
        <v>84</v>
      </c>
      <c r="BF42" t="s">
        <v>86</v>
      </c>
      <c r="BG42">
        <f t="shared" si="6"/>
        <v>0.8</v>
      </c>
      <c r="BH42" t="s">
        <v>87</v>
      </c>
      <c r="BI42" t="s">
        <v>84</v>
      </c>
      <c r="BJ42" t="s">
        <v>81</v>
      </c>
      <c r="BK42" t="s">
        <v>84</v>
      </c>
      <c r="BL42" t="s">
        <v>86</v>
      </c>
      <c r="BM42">
        <f t="shared" si="7"/>
        <v>0.7</v>
      </c>
      <c r="BN42" t="s">
        <v>87</v>
      </c>
      <c r="BO42" t="s">
        <v>84</v>
      </c>
      <c r="BP42" t="s">
        <v>121</v>
      </c>
      <c r="BQ42" t="s">
        <v>84</v>
      </c>
      <c r="BR42" t="s">
        <v>86</v>
      </c>
      <c r="BS42">
        <f t="shared" si="8"/>
        <v>1</v>
      </c>
      <c r="BT42" t="s">
        <v>87</v>
      </c>
      <c r="BU42" t="s">
        <v>84</v>
      </c>
      <c r="BV42" t="s">
        <v>122</v>
      </c>
      <c r="BW42" t="s">
        <v>84</v>
      </c>
      <c r="BX42" t="s">
        <v>86</v>
      </c>
      <c r="BY42">
        <f t="shared" si="9"/>
        <v>0.7</v>
      </c>
      <c r="BZ42" t="s">
        <v>87</v>
      </c>
      <c r="CA42" t="s">
        <v>84</v>
      </c>
      <c r="CB42" t="s">
        <v>93</v>
      </c>
      <c r="CC42" t="s">
        <v>84</v>
      </c>
      <c r="CD42" t="s">
        <v>86</v>
      </c>
      <c r="CE42">
        <f t="shared" si="10"/>
        <v>1</v>
      </c>
      <c r="CF42" t="s">
        <v>94</v>
      </c>
      <c r="CG42" t="s">
        <v>87</v>
      </c>
      <c r="CH42" t="str">
        <f t="shared" si="11"/>
        <v>{"window_index":41,"window_t_start":42,"window_t_end":48,"Data":"2020-03-46","R_e_median":0.8,"R_e_q0065":0.7,"R_e_q1015":1,"fit":0.8,"lwr":0.7,"upr":1,"low":0.7,"high":1},</v>
      </c>
    </row>
    <row r="43" spans="1:86">
      <c r="A43" s="11">
        <f t="shared" si="15"/>
        <v>42</v>
      </c>
      <c r="B43" s="11">
        <f t="shared" si="16"/>
        <v>43</v>
      </c>
      <c r="C43" s="11">
        <f t="shared" si="17"/>
        <v>49</v>
      </c>
      <c r="D43" s="9">
        <v>43937</v>
      </c>
      <c r="E43">
        <v>0.7</v>
      </c>
      <c r="F43">
        <v>0.8</v>
      </c>
      <c r="G43">
        <v>1</v>
      </c>
      <c r="J43" t="s">
        <v>83</v>
      </c>
      <c r="K43" t="s">
        <v>84</v>
      </c>
      <c r="L43" t="s">
        <v>85</v>
      </c>
      <c r="M43" t="s">
        <v>84</v>
      </c>
      <c r="N43" t="s">
        <v>86</v>
      </c>
      <c r="O43">
        <f t="shared" si="0"/>
        <v>42</v>
      </c>
      <c r="P43" t="s">
        <v>87</v>
      </c>
      <c r="Q43" t="s">
        <v>84</v>
      </c>
      <c r="R43" t="s">
        <v>88</v>
      </c>
      <c r="S43" t="s">
        <v>84</v>
      </c>
      <c r="T43" t="s">
        <v>86</v>
      </c>
      <c r="U43">
        <f t="shared" si="1"/>
        <v>43</v>
      </c>
      <c r="V43" t="s">
        <v>87</v>
      </c>
      <c r="W43" t="s">
        <v>84</v>
      </c>
      <c r="X43" t="s">
        <v>89</v>
      </c>
      <c r="Y43" t="s">
        <v>84</v>
      </c>
      <c r="Z43" t="s">
        <v>86</v>
      </c>
      <c r="AA43">
        <f t="shared" si="2"/>
        <v>49</v>
      </c>
      <c r="AB43" t="s">
        <v>87</v>
      </c>
      <c r="AC43" t="s">
        <v>84</v>
      </c>
      <c r="AD43" t="s">
        <v>80</v>
      </c>
      <c r="AE43" t="s">
        <v>84</v>
      </c>
      <c r="AF43" t="s">
        <v>86</v>
      </c>
      <c r="AG43" t="s">
        <v>84</v>
      </c>
      <c r="AH43" s="69" t="s">
        <v>481</v>
      </c>
      <c r="AI43" t="s">
        <v>84</v>
      </c>
      <c r="AJ43" t="s">
        <v>87</v>
      </c>
      <c r="AK43" t="s">
        <v>84</v>
      </c>
      <c r="AL43" t="s">
        <v>90</v>
      </c>
      <c r="AM43" t="s">
        <v>84</v>
      </c>
      <c r="AN43" t="s">
        <v>86</v>
      </c>
      <c r="AO43">
        <f t="shared" si="3"/>
        <v>0.8</v>
      </c>
      <c r="AP43" t="s">
        <v>87</v>
      </c>
      <c r="AQ43" t="s">
        <v>84</v>
      </c>
      <c r="AR43" t="s">
        <v>131</v>
      </c>
      <c r="AS43" t="s">
        <v>84</v>
      </c>
      <c r="AT43" t="s">
        <v>86</v>
      </c>
      <c r="AU43">
        <f t="shared" si="4"/>
        <v>0.7</v>
      </c>
      <c r="AV43" t="s">
        <v>87</v>
      </c>
      <c r="AW43" t="s">
        <v>84</v>
      </c>
      <c r="AX43" t="s">
        <v>213</v>
      </c>
      <c r="AY43" t="s">
        <v>84</v>
      </c>
      <c r="AZ43" t="s">
        <v>86</v>
      </c>
      <c r="BA43">
        <f t="shared" si="5"/>
        <v>1</v>
      </c>
      <c r="BB43" t="s">
        <v>87</v>
      </c>
      <c r="BC43" t="s">
        <v>84</v>
      </c>
      <c r="BD43" t="s">
        <v>82</v>
      </c>
      <c r="BE43" t="s">
        <v>84</v>
      </c>
      <c r="BF43" t="s">
        <v>86</v>
      </c>
      <c r="BG43">
        <f t="shared" si="6"/>
        <v>0.8</v>
      </c>
      <c r="BH43" t="s">
        <v>87</v>
      </c>
      <c r="BI43" t="s">
        <v>84</v>
      </c>
      <c r="BJ43" t="s">
        <v>81</v>
      </c>
      <c r="BK43" t="s">
        <v>84</v>
      </c>
      <c r="BL43" t="s">
        <v>86</v>
      </c>
      <c r="BM43">
        <f t="shared" si="7"/>
        <v>0.7</v>
      </c>
      <c r="BN43" t="s">
        <v>87</v>
      </c>
      <c r="BO43" t="s">
        <v>84</v>
      </c>
      <c r="BP43" t="s">
        <v>121</v>
      </c>
      <c r="BQ43" t="s">
        <v>84</v>
      </c>
      <c r="BR43" t="s">
        <v>86</v>
      </c>
      <c r="BS43">
        <f t="shared" si="8"/>
        <v>1</v>
      </c>
      <c r="BT43" t="s">
        <v>87</v>
      </c>
      <c r="BU43" t="s">
        <v>84</v>
      </c>
      <c r="BV43" t="s">
        <v>122</v>
      </c>
      <c r="BW43" t="s">
        <v>84</v>
      </c>
      <c r="BX43" t="s">
        <v>86</v>
      </c>
      <c r="BY43">
        <f t="shared" si="9"/>
        <v>0.7</v>
      </c>
      <c r="BZ43" t="s">
        <v>87</v>
      </c>
      <c r="CA43" t="s">
        <v>84</v>
      </c>
      <c r="CB43" t="s">
        <v>93</v>
      </c>
      <c r="CC43" t="s">
        <v>84</v>
      </c>
      <c r="CD43" t="s">
        <v>86</v>
      </c>
      <c r="CE43">
        <f t="shared" si="10"/>
        <v>1</v>
      </c>
      <c r="CF43" t="s">
        <v>94</v>
      </c>
      <c r="CG43" t="s">
        <v>87</v>
      </c>
      <c r="CH43" t="str">
        <f t="shared" si="11"/>
        <v>{"window_index":42,"window_t_start":43,"window_t_end":49,"Data":"2020-03-47","R_e_median":0.8,"R_e_q0066":0.7,"R_e_q1016":1,"fit":0.8,"lwr":0.7,"upr":1,"low":0.7,"high":1},</v>
      </c>
    </row>
    <row r="44" spans="1:86">
      <c r="A44" s="11">
        <f t="shared" si="15"/>
        <v>43</v>
      </c>
      <c r="B44" s="11">
        <f t="shared" si="16"/>
        <v>44</v>
      </c>
      <c r="C44" s="11">
        <f t="shared" si="17"/>
        <v>50</v>
      </c>
      <c r="D44" s="9">
        <v>43938</v>
      </c>
      <c r="E44">
        <v>0.7</v>
      </c>
      <c r="F44">
        <v>0.9</v>
      </c>
      <c r="G44">
        <v>1</v>
      </c>
      <c r="J44" t="s">
        <v>83</v>
      </c>
      <c r="K44" t="s">
        <v>84</v>
      </c>
      <c r="L44" t="s">
        <v>85</v>
      </c>
      <c r="M44" t="s">
        <v>84</v>
      </c>
      <c r="N44" t="s">
        <v>86</v>
      </c>
      <c r="O44">
        <f t="shared" si="0"/>
        <v>43</v>
      </c>
      <c r="P44" t="s">
        <v>87</v>
      </c>
      <c r="Q44" t="s">
        <v>84</v>
      </c>
      <c r="R44" t="s">
        <v>88</v>
      </c>
      <c r="S44" t="s">
        <v>84</v>
      </c>
      <c r="T44" t="s">
        <v>86</v>
      </c>
      <c r="U44">
        <f t="shared" si="1"/>
        <v>44</v>
      </c>
      <c r="V44" t="s">
        <v>87</v>
      </c>
      <c r="W44" t="s">
        <v>84</v>
      </c>
      <c r="X44" t="s">
        <v>89</v>
      </c>
      <c r="Y44" t="s">
        <v>84</v>
      </c>
      <c r="Z44" t="s">
        <v>86</v>
      </c>
      <c r="AA44">
        <f t="shared" si="2"/>
        <v>50</v>
      </c>
      <c r="AB44" t="s">
        <v>87</v>
      </c>
      <c r="AC44" t="s">
        <v>84</v>
      </c>
      <c r="AD44" t="s">
        <v>80</v>
      </c>
      <c r="AE44" t="s">
        <v>84</v>
      </c>
      <c r="AF44" t="s">
        <v>86</v>
      </c>
      <c r="AG44" t="s">
        <v>84</v>
      </c>
      <c r="AH44" s="69" t="s">
        <v>482</v>
      </c>
      <c r="AI44" t="s">
        <v>84</v>
      </c>
      <c r="AJ44" t="s">
        <v>87</v>
      </c>
      <c r="AK44" t="s">
        <v>84</v>
      </c>
      <c r="AL44" t="s">
        <v>90</v>
      </c>
      <c r="AM44" t="s">
        <v>84</v>
      </c>
      <c r="AN44" t="s">
        <v>86</v>
      </c>
      <c r="AO44">
        <f t="shared" si="3"/>
        <v>0.9</v>
      </c>
      <c r="AP44" t="s">
        <v>87</v>
      </c>
      <c r="AQ44" t="s">
        <v>84</v>
      </c>
      <c r="AR44" t="s">
        <v>130</v>
      </c>
      <c r="AS44" t="s">
        <v>84</v>
      </c>
      <c r="AT44" t="s">
        <v>86</v>
      </c>
      <c r="AU44">
        <f t="shared" si="4"/>
        <v>0.7</v>
      </c>
      <c r="AV44" t="s">
        <v>87</v>
      </c>
      <c r="AW44" t="s">
        <v>84</v>
      </c>
      <c r="AX44" t="s">
        <v>214</v>
      </c>
      <c r="AY44" t="s">
        <v>84</v>
      </c>
      <c r="AZ44" t="s">
        <v>86</v>
      </c>
      <c r="BA44">
        <f t="shared" si="5"/>
        <v>1</v>
      </c>
      <c r="BB44" t="s">
        <v>87</v>
      </c>
      <c r="BC44" t="s">
        <v>84</v>
      </c>
      <c r="BD44" t="s">
        <v>82</v>
      </c>
      <c r="BE44" t="s">
        <v>84</v>
      </c>
      <c r="BF44" t="s">
        <v>86</v>
      </c>
      <c r="BG44">
        <f t="shared" si="6"/>
        <v>0.9</v>
      </c>
      <c r="BH44" t="s">
        <v>87</v>
      </c>
      <c r="BI44" t="s">
        <v>84</v>
      </c>
      <c r="BJ44" t="s">
        <v>81</v>
      </c>
      <c r="BK44" t="s">
        <v>84</v>
      </c>
      <c r="BL44" t="s">
        <v>86</v>
      </c>
      <c r="BM44">
        <f t="shared" si="7"/>
        <v>0.7</v>
      </c>
      <c r="BN44" t="s">
        <v>87</v>
      </c>
      <c r="BO44" t="s">
        <v>84</v>
      </c>
      <c r="BP44" t="s">
        <v>121</v>
      </c>
      <c r="BQ44" t="s">
        <v>84</v>
      </c>
      <c r="BR44" t="s">
        <v>86</v>
      </c>
      <c r="BS44">
        <f t="shared" si="8"/>
        <v>1</v>
      </c>
      <c r="BT44" t="s">
        <v>87</v>
      </c>
      <c r="BU44" t="s">
        <v>84</v>
      </c>
      <c r="BV44" t="s">
        <v>122</v>
      </c>
      <c r="BW44" t="s">
        <v>84</v>
      </c>
      <c r="BX44" t="s">
        <v>86</v>
      </c>
      <c r="BY44">
        <f t="shared" si="9"/>
        <v>0.7</v>
      </c>
      <c r="BZ44" t="s">
        <v>87</v>
      </c>
      <c r="CA44" t="s">
        <v>84</v>
      </c>
      <c r="CB44" t="s">
        <v>93</v>
      </c>
      <c r="CC44" t="s">
        <v>84</v>
      </c>
      <c r="CD44" t="s">
        <v>86</v>
      </c>
      <c r="CE44">
        <f t="shared" si="10"/>
        <v>1</v>
      </c>
      <c r="CF44" t="s">
        <v>94</v>
      </c>
      <c r="CG44" t="s">
        <v>87</v>
      </c>
      <c r="CH44" t="str">
        <f t="shared" si="11"/>
        <v>{"window_index":43,"window_t_start":44,"window_t_end":50,"Data":"2020-03-48","R_e_median":0.9,"R_e_q0067":0.7,"R_e_q1017":1,"fit":0.9,"lwr":0.7,"upr":1,"low":0.7,"high":1},</v>
      </c>
    </row>
    <row r="45" spans="1:86">
      <c r="A45" s="11">
        <f t="shared" si="15"/>
        <v>44</v>
      </c>
      <c r="B45" s="11">
        <f t="shared" si="16"/>
        <v>45</v>
      </c>
      <c r="C45" s="11">
        <f t="shared" si="17"/>
        <v>51</v>
      </c>
      <c r="D45" s="9">
        <v>43939</v>
      </c>
      <c r="E45">
        <v>0.8</v>
      </c>
      <c r="F45">
        <v>0.9</v>
      </c>
      <c r="G45">
        <v>1.1000000000000001</v>
      </c>
      <c r="J45" t="s">
        <v>83</v>
      </c>
      <c r="K45" t="s">
        <v>84</v>
      </c>
      <c r="L45" t="s">
        <v>85</v>
      </c>
      <c r="M45" t="s">
        <v>84</v>
      </c>
      <c r="N45" t="s">
        <v>86</v>
      </c>
      <c r="O45">
        <f t="shared" si="0"/>
        <v>44</v>
      </c>
      <c r="P45" t="s">
        <v>87</v>
      </c>
      <c r="Q45" t="s">
        <v>84</v>
      </c>
      <c r="R45" t="s">
        <v>88</v>
      </c>
      <c r="S45" t="s">
        <v>84</v>
      </c>
      <c r="T45" t="s">
        <v>86</v>
      </c>
      <c r="U45">
        <f t="shared" si="1"/>
        <v>45</v>
      </c>
      <c r="V45" t="s">
        <v>87</v>
      </c>
      <c r="W45" t="s">
        <v>84</v>
      </c>
      <c r="X45" t="s">
        <v>89</v>
      </c>
      <c r="Y45" t="s">
        <v>84</v>
      </c>
      <c r="Z45" t="s">
        <v>86</v>
      </c>
      <c r="AA45">
        <f t="shared" si="2"/>
        <v>51</v>
      </c>
      <c r="AB45" t="s">
        <v>87</v>
      </c>
      <c r="AC45" t="s">
        <v>84</v>
      </c>
      <c r="AD45" t="s">
        <v>80</v>
      </c>
      <c r="AE45" t="s">
        <v>84</v>
      </c>
      <c r="AF45" t="s">
        <v>86</v>
      </c>
      <c r="AG45" t="s">
        <v>84</v>
      </c>
      <c r="AH45" s="69" t="s">
        <v>483</v>
      </c>
      <c r="AI45" t="s">
        <v>84</v>
      </c>
      <c r="AJ45" t="s">
        <v>87</v>
      </c>
      <c r="AK45" t="s">
        <v>84</v>
      </c>
      <c r="AL45" t="s">
        <v>90</v>
      </c>
      <c r="AM45" t="s">
        <v>84</v>
      </c>
      <c r="AN45" t="s">
        <v>86</v>
      </c>
      <c r="AO45">
        <f t="shared" si="3"/>
        <v>0.9</v>
      </c>
      <c r="AP45" t="s">
        <v>87</v>
      </c>
      <c r="AQ45" t="s">
        <v>84</v>
      </c>
      <c r="AR45" t="s">
        <v>129</v>
      </c>
      <c r="AS45" t="s">
        <v>84</v>
      </c>
      <c r="AT45" t="s">
        <v>86</v>
      </c>
      <c r="AU45">
        <f t="shared" si="4"/>
        <v>0.8</v>
      </c>
      <c r="AV45" t="s">
        <v>87</v>
      </c>
      <c r="AW45" t="s">
        <v>84</v>
      </c>
      <c r="AX45" t="s">
        <v>215</v>
      </c>
      <c r="AY45" t="s">
        <v>84</v>
      </c>
      <c r="AZ45" t="s">
        <v>86</v>
      </c>
      <c r="BA45">
        <f t="shared" si="5"/>
        <v>1.1000000000000001</v>
      </c>
      <c r="BB45" t="s">
        <v>87</v>
      </c>
      <c r="BC45" t="s">
        <v>84</v>
      </c>
      <c r="BD45" t="s">
        <v>82</v>
      </c>
      <c r="BE45" t="s">
        <v>84</v>
      </c>
      <c r="BF45" t="s">
        <v>86</v>
      </c>
      <c r="BG45">
        <f t="shared" si="6"/>
        <v>0.9</v>
      </c>
      <c r="BH45" t="s">
        <v>87</v>
      </c>
      <c r="BI45" t="s">
        <v>84</v>
      </c>
      <c r="BJ45" t="s">
        <v>81</v>
      </c>
      <c r="BK45" t="s">
        <v>84</v>
      </c>
      <c r="BL45" t="s">
        <v>86</v>
      </c>
      <c r="BM45">
        <f t="shared" si="7"/>
        <v>0.8</v>
      </c>
      <c r="BN45" t="s">
        <v>87</v>
      </c>
      <c r="BO45" t="s">
        <v>84</v>
      </c>
      <c r="BP45" t="s">
        <v>121</v>
      </c>
      <c r="BQ45" t="s">
        <v>84</v>
      </c>
      <c r="BR45" t="s">
        <v>86</v>
      </c>
      <c r="BS45">
        <f t="shared" si="8"/>
        <v>1.1000000000000001</v>
      </c>
      <c r="BT45" t="s">
        <v>87</v>
      </c>
      <c r="BU45" t="s">
        <v>84</v>
      </c>
      <c r="BV45" t="s">
        <v>122</v>
      </c>
      <c r="BW45" t="s">
        <v>84</v>
      </c>
      <c r="BX45" t="s">
        <v>86</v>
      </c>
      <c r="BY45">
        <f t="shared" si="9"/>
        <v>0.8</v>
      </c>
      <c r="BZ45" t="s">
        <v>87</v>
      </c>
      <c r="CA45" t="s">
        <v>84</v>
      </c>
      <c r="CB45" t="s">
        <v>93</v>
      </c>
      <c r="CC45" t="s">
        <v>84</v>
      </c>
      <c r="CD45" t="s">
        <v>86</v>
      </c>
      <c r="CE45">
        <f t="shared" si="10"/>
        <v>1.1000000000000001</v>
      </c>
      <c r="CF45" t="s">
        <v>94</v>
      </c>
      <c r="CG45" t="s">
        <v>87</v>
      </c>
      <c r="CH45" t="str">
        <f t="shared" si="11"/>
        <v>{"window_index":44,"window_t_start":45,"window_t_end":51,"Data":"2020-03-49","R_e_median":0.9,"R_e_q0068":0.8,"R_e_q1018":1.1,"fit":0.9,"lwr":0.8,"upr":1.1,"low":0.8,"high":1.1},</v>
      </c>
    </row>
    <row r="46" spans="1:86">
      <c r="A46" s="11">
        <f t="shared" si="15"/>
        <v>45</v>
      </c>
      <c r="B46" s="11">
        <f t="shared" si="16"/>
        <v>46</v>
      </c>
      <c r="C46" s="11">
        <f t="shared" si="17"/>
        <v>52</v>
      </c>
      <c r="D46" s="9">
        <v>43940</v>
      </c>
      <c r="E46">
        <v>0.8</v>
      </c>
      <c r="F46">
        <v>0.9</v>
      </c>
      <c r="G46">
        <v>1.1000000000000001</v>
      </c>
      <c r="J46" t="s">
        <v>83</v>
      </c>
      <c r="K46" t="s">
        <v>84</v>
      </c>
      <c r="L46" t="s">
        <v>85</v>
      </c>
      <c r="M46" t="s">
        <v>84</v>
      </c>
      <c r="N46" t="s">
        <v>86</v>
      </c>
      <c r="O46">
        <f t="shared" si="0"/>
        <v>45</v>
      </c>
      <c r="P46" t="s">
        <v>87</v>
      </c>
      <c r="Q46" t="s">
        <v>84</v>
      </c>
      <c r="R46" t="s">
        <v>88</v>
      </c>
      <c r="S46" t="s">
        <v>84</v>
      </c>
      <c r="T46" t="s">
        <v>86</v>
      </c>
      <c r="U46">
        <f t="shared" si="1"/>
        <v>46</v>
      </c>
      <c r="V46" t="s">
        <v>87</v>
      </c>
      <c r="W46" t="s">
        <v>84</v>
      </c>
      <c r="X46" t="s">
        <v>89</v>
      </c>
      <c r="Y46" t="s">
        <v>84</v>
      </c>
      <c r="Z46" t="s">
        <v>86</v>
      </c>
      <c r="AA46">
        <f t="shared" si="2"/>
        <v>52</v>
      </c>
      <c r="AB46" t="s">
        <v>87</v>
      </c>
      <c r="AC46" t="s">
        <v>84</v>
      </c>
      <c r="AD46" t="s">
        <v>80</v>
      </c>
      <c r="AE46" t="s">
        <v>84</v>
      </c>
      <c r="AF46" t="s">
        <v>86</v>
      </c>
      <c r="AG46" t="s">
        <v>84</v>
      </c>
      <c r="AH46" s="69" t="s">
        <v>484</v>
      </c>
      <c r="AI46" t="s">
        <v>84</v>
      </c>
      <c r="AJ46" t="s">
        <v>87</v>
      </c>
      <c r="AK46" t="s">
        <v>84</v>
      </c>
      <c r="AL46" t="s">
        <v>90</v>
      </c>
      <c r="AM46" t="s">
        <v>84</v>
      </c>
      <c r="AN46" t="s">
        <v>86</v>
      </c>
      <c r="AO46">
        <f t="shared" si="3"/>
        <v>0.9</v>
      </c>
      <c r="AP46" t="s">
        <v>87</v>
      </c>
      <c r="AQ46" t="s">
        <v>84</v>
      </c>
      <c r="AR46" t="s">
        <v>128</v>
      </c>
      <c r="AS46" t="s">
        <v>84</v>
      </c>
      <c r="AT46" t="s">
        <v>86</v>
      </c>
      <c r="AU46">
        <f t="shared" si="4"/>
        <v>0.8</v>
      </c>
      <c r="AV46" t="s">
        <v>87</v>
      </c>
      <c r="AW46" t="s">
        <v>84</v>
      </c>
      <c r="AX46" t="s">
        <v>216</v>
      </c>
      <c r="AY46" t="s">
        <v>84</v>
      </c>
      <c r="AZ46" t="s">
        <v>86</v>
      </c>
      <c r="BA46">
        <f t="shared" si="5"/>
        <v>1.1000000000000001</v>
      </c>
      <c r="BB46" t="s">
        <v>87</v>
      </c>
      <c r="BC46" t="s">
        <v>84</v>
      </c>
      <c r="BD46" t="s">
        <v>82</v>
      </c>
      <c r="BE46" t="s">
        <v>84</v>
      </c>
      <c r="BF46" t="s">
        <v>86</v>
      </c>
      <c r="BG46">
        <f t="shared" si="6"/>
        <v>0.9</v>
      </c>
      <c r="BH46" t="s">
        <v>87</v>
      </c>
      <c r="BI46" t="s">
        <v>84</v>
      </c>
      <c r="BJ46" t="s">
        <v>81</v>
      </c>
      <c r="BK46" t="s">
        <v>84</v>
      </c>
      <c r="BL46" t="s">
        <v>86</v>
      </c>
      <c r="BM46">
        <f t="shared" si="7"/>
        <v>0.8</v>
      </c>
      <c r="BN46" t="s">
        <v>87</v>
      </c>
      <c r="BO46" t="s">
        <v>84</v>
      </c>
      <c r="BP46" t="s">
        <v>121</v>
      </c>
      <c r="BQ46" t="s">
        <v>84</v>
      </c>
      <c r="BR46" t="s">
        <v>86</v>
      </c>
      <c r="BS46">
        <f t="shared" si="8"/>
        <v>1.1000000000000001</v>
      </c>
      <c r="BT46" t="s">
        <v>87</v>
      </c>
      <c r="BU46" t="s">
        <v>84</v>
      </c>
      <c r="BV46" t="s">
        <v>122</v>
      </c>
      <c r="BW46" t="s">
        <v>84</v>
      </c>
      <c r="BX46" t="s">
        <v>86</v>
      </c>
      <c r="BY46">
        <f t="shared" si="9"/>
        <v>0.8</v>
      </c>
      <c r="BZ46" t="s">
        <v>87</v>
      </c>
      <c r="CA46" t="s">
        <v>84</v>
      </c>
      <c r="CB46" t="s">
        <v>93</v>
      </c>
      <c r="CC46" t="s">
        <v>84</v>
      </c>
      <c r="CD46" t="s">
        <v>86</v>
      </c>
      <c r="CE46">
        <f t="shared" si="10"/>
        <v>1.1000000000000001</v>
      </c>
      <c r="CF46" t="s">
        <v>94</v>
      </c>
      <c r="CG46" t="s">
        <v>87</v>
      </c>
      <c r="CH46" t="str">
        <f t="shared" si="11"/>
        <v>{"window_index":45,"window_t_start":46,"window_t_end":52,"Data":"2020-03-50","R_e_median":0.9,"R_e_q0069":0.8,"R_e_q1019":1.1,"fit":0.9,"lwr":0.8,"upr":1.1,"low":0.8,"high":1.1},</v>
      </c>
    </row>
    <row r="47" spans="1:86">
      <c r="A47" s="11">
        <f t="shared" si="15"/>
        <v>46</v>
      </c>
      <c r="B47" s="11">
        <f t="shared" si="16"/>
        <v>47</v>
      </c>
      <c r="C47" s="11">
        <f t="shared" si="17"/>
        <v>53</v>
      </c>
      <c r="D47" s="9">
        <v>43941</v>
      </c>
      <c r="E47">
        <v>0.9</v>
      </c>
      <c r="F47">
        <v>1</v>
      </c>
      <c r="G47">
        <v>1.1000000000000001</v>
      </c>
      <c r="J47" t="s">
        <v>83</v>
      </c>
      <c r="K47" t="s">
        <v>84</v>
      </c>
      <c r="L47" t="s">
        <v>85</v>
      </c>
      <c r="M47" t="s">
        <v>84</v>
      </c>
      <c r="N47" t="s">
        <v>86</v>
      </c>
      <c r="O47">
        <f t="shared" si="0"/>
        <v>46</v>
      </c>
      <c r="P47" t="s">
        <v>87</v>
      </c>
      <c r="Q47" t="s">
        <v>84</v>
      </c>
      <c r="R47" t="s">
        <v>88</v>
      </c>
      <c r="S47" t="s">
        <v>84</v>
      </c>
      <c r="T47" t="s">
        <v>86</v>
      </c>
      <c r="U47">
        <f t="shared" si="1"/>
        <v>47</v>
      </c>
      <c r="V47" t="s">
        <v>87</v>
      </c>
      <c r="W47" t="s">
        <v>84</v>
      </c>
      <c r="X47" t="s">
        <v>89</v>
      </c>
      <c r="Y47" t="s">
        <v>84</v>
      </c>
      <c r="Z47" t="s">
        <v>86</v>
      </c>
      <c r="AA47">
        <f t="shared" si="2"/>
        <v>53</v>
      </c>
      <c r="AB47" t="s">
        <v>87</v>
      </c>
      <c r="AC47" t="s">
        <v>84</v>
      </c>
      <c r="AD47" t="s">
        <v>80</v>
      </c>
      <c r="AE47" t="s">
        <v>84</v>
      </c>
      <c r="AF47" t="s">
        <v>86</v>
      </c>
      <c r="AG47" t="s">
        <v>84</v>
      </c>
      <c r="AH47" s="69" t="s">
        <v>485</v>
      </c>
      <c r="AI47" t="s">
        <v>84</v>
      </c>
      <c r="AJ47" t="s">
        <v>87</v>
      </c>
      <c r="AK47" t="s">
        <v>84</v>
      </c>
      <c r="AL47" t="s">
        <v>90</v>
      </c>
      <c r="AM47" t="s">
        <v>84</v>
      </c>
      <c r="AN47" t="s">
        <v>86</v>
      </c>
      <c r="AO47">
        <f t="shared" si="3"/>
        <v>1</v>
      </c>
      <c r="AP47" t="s">
        <v>87</v>
      </c>
      <c r="AQ47" t="s">
        <v>84</v>
      </c>
      <c r="AR47" t="s">
        <v>127</v>
      </c>
      <c r="AS47" t="s">
        <v>84</v>
      </c>
      <c r="AT47" t="s">
        <v>86</v>
      </c>
      <c r="AU47">
        <f t="shared" si="4"/>
        <v>0.9</v>
      </c>
      <c r="AV47" t="s">
        <v>87</v>
      </c>
      <c r="AW47" t="s">
        <v>84</v>
      </c>
      <c r="AX47" t="s">
        <v>217</v>
      </c>
      <c r="AY47" t="s">
        <v>84</v>
      </c>
      <c r="AZ47" t="s">
        <v>86</v>
      </c>
      <c r="BA47">
        <f t="shared" si="5"/>
        <v>1.1000000000000001</v>
      </c>
      <c r="BB47" t="s">
        <v>87</v>
      </c>
      <c r="BC47" t="s">
        <v>84</v>
      </c>
      <c r="BD47" t="s">
        <v>82</v>
      </c>
      <c r="BE47" t="s">
        <v>84</v>
      </c>
      <c r="BF47" t="s">
        <v>86</v>
      </c>
      <c r="BG47">
        <f t="shared" si="6"/>
        <v>1</v>
      </c>
      <c r="BH47" t="s">
        <v>87</v>
      </c>
      <c r="BI47" t="s">
        <v>84</v>
      </c>
      <c r="BJ47" t="s">
        <v>81</v>
      </c>
      <c r="BK47" t="s">
        <v>84</v>
      </c>
      <c r="BL47" t="s">
        <v>86</v>
      </c>
      <c r="BM47">
        <f t="shared" si="7"/>
        <v>0.9</v>
      </c>
      <c r="BN47" t="s">
        <v>87</v>
      </c>
      <c r="BO47" t="s">
        <v>84</v>
      </c>
      <c r="BP47" t="s">
        <v>121</v>
      </c>
      <c r="BQ47" t="s">
        <v>84</v>
      </c>
      <c r="BR47" t="s">
        <v>86</v>
      </c>
      <c r="BS47">
        <f t="shared" si="8"/>
        <v>1.1000000000000001</v>
      </c>
      <c r="BT47" t="s">
        <v>87</v>
      </c>
      <c r="BU47" t="s">
        <v>84</v>
      </c>
      <c r="BV47" t="s">
        <v>122</v>
      </c>
      <c r="BW47" t="s">
        <v>84</v>
      </c>
      <c r="BX47" t="s">
        <v>86</v>
      </c>
      <c r="BY47">
        <f t="shared" si="9"/>
        <v>0.9</v>
      </c>
      <c r="BZ47" t="s">
        <v>87</v>
      </c>
      <c r="CA47" t="s">
        <v>84</v>
      </c>
      <c r="CB47" t="s">
        <v>93</v>
      </c>
      <c r="CC47" t="s">
        <v>84</v>
      </c>
      <c r="CD47" t="s">
        <v>86</v>
      </c>
      <c r="CE47">
        <f t="shared" si="10"/>
        <v>1.1000000000000001</v>
      </c>
      <c r="CF47" t="s">
        <v>94</v>
      </c>
      <c r="CG47" t="s">
        <v>87</v>
      </c>
      <c r="CH47" t="str">
        <f t="shared" si="11"/>
        <v>{"window_index":46,"window_t_start":47,"window_t_end":53,"Data":"2020-03-51","R_e_median":1,"R_e_q0070":0.9,"R_e_q1020":1.1,"fit":1,"lwr":0.9,"upr":1.1,"low":0.9,"high":1.1},</v>
      </c>
    </row>
    <row r="48" spans="1:86">
      <c r="A48" s="11">
        <f t="shared" si="15"/>
        <v>47</v>
      </c>
      <c r="B48" s="11">
        <f t="shared" si="16"/>
        <v>48</v>
      </c>
      <c r="C48" s="11">
        <f t="shared" si="17"/>
        <v>54</v>
      </c>
      <c r="D48" s="9">
        <v>43942</v>
      </c>
      <c r="E48">
        <v>0.9</v>
      </c>
      <c r="F48">
        <v>1</v>
      </c>
      <c r="G48">
        <v>1.2</v>
      </c>
      <c r="J48" t="s">
        <v>83</v>
      </c>
      <c r="K48" t="s">
        <v>84</v>
      </c>
      <c r="L48" t="s">
        <v>85</v>
      </c>
      <c r="M48" t="s">
        <v>84</v>
      </c>
      <c r="N48" t="s">
        <v>86</v>
      </c>
      <c r="O48">
        <f t="shared" si="0"/>
        <v>47</v>
      </c>
      <c r="P48" t="s">
        <v>87</v>
      </c>
      <c r="Q48" t="s">
        <v>84</v>
      </c>
      <c r="R48" t="s">
        <v>88</v>
      </c>
      <c r="S48" t="s">
        <v>84</v>
      </c>
      <c r="T48" t="s">
        <v>86</v>
      </c>
      <c r="U48">
        <f t="shared" si="1"/>
        <v>48</v>
      </c>
      <c r="V48" t="s">
        <v>87</v>
      </c>
      <c r="W48" t="s">
        <v>84</v>
      </c>
      <c r="X48" t="s">
        <v>89</v>
      </c>
      <c r="Y48" t="s">
        <v>84</v>
      </c>
      <c r="Z48" t="s">
        <v>86</v>
      </c>
      <c r="AA48">
        <f t="shared" si="2"/>
        <v>54</v>
      </c>
      <c r="AB48" t="s">
        <v>87</v>
      </c>
      <c r="AC48" t="s">
        <v>84</v>
      </c>
      <c r="AD48" t="s">
        <v>80</v>
      </c>
      <c r="AE48" t="s">
        <v>84</v>
      </c>
      <c r="AF48" t="s">
        <v>86</v>
      </c>
      <c r="AG48" t="s">
        <v>84</v>
      </c>
      <c r="AH48" s="69" t="s">
        <v>486</v>
      </c>
      <c r="AI48" t="s">
        <v>84</v>
      </c>
      <c r="AJ48" t="s">
        <v>87</v>
      </c>
      <c r="AK48" t="s">
        <v>84</v>
      </c>
      <c r="AL48" t="s">
        <v>90</v>
      </c>
      <c r="AM48" t="s">
        <v>84</v>
      </c>
      <c r="AN48" t="s">
        <v>86</v>
      </c>
      <c r="AO48">
        <f t="shared" si="3"/>
        <v>1</v>
      </c>
      <c r="AP48" t="s">
        <v>87</v>
      </c>
      <c r="AQ48" t="s">
        <v>84</v>
      </c>
      <c r="AR48" t="s">
        <v>126</v>
      </c>
      <c r="AS48" t="s">
        <v>84</v>
      </c>
      <c r="AT48" t="s">
        <v>86</v>
      </c>
      <c r="AU48">
        <f t="shared" si="4"/>
        <v>0.9</v>
      </c>
      <c r="AV48" t="s">
        <v>87</v>
      </c>
      <c r="AW48" t="s">
        <v>84</v>
      </c>
      <c r="AX48" t="s">
        <v>218</v>
      </c>
      <c r="AY48" t="s">
        <v>84</v>
      </c>
      <c r="AZ48" t="s">
        <v>86</v>
      </c>
      <c r="BA48">
        <f t="shared" si="5"/>
        <v>1.2</v>
      </c>
      <c r="BB48" t="s">
        <v>87</v>
      </c>
      <c r="BC48" t="s">
        <v>84</v>
      </c>
      <c r="BD48" t="s">
        <v>82</v>
      </c>
      <c r="BE48" t="s">
        <v>84</v>
      </c>
      <c r="BF48" t="s">
        <v>86</v>
      </c>
      <c r="BG48">
        <f t="shared" si="6"/>
        <v>1</v>
      </c>
      <c r="BH48" t="s">
        <v>87</v>
      </c>
      <c r="BI48" t="s">
        <v>84</v>
      </c>
      <c r="BJ48" t="s">
        <v>81</v>
      </c>
      <c r="BK48" t="s">
        <v>84</v>
      </c>
      <c r="BL48" t="s">
        <v>86</v>
      </c>
      <c r="BM48">
        <f t="shared" si="7"/>
        <v>0.9</v>
      </c>
      <c r="BN48" t="s">
        <v>87</v>
      </c>
      <c r="BO48" t="s">
        <v>84</v>
      </c>
      <c r="BP48" t="s">
        <v>121</v>
      </c>
      <c r="BQ48" t="s">
        <v>84</v>
      </c>
      <c r="BR48" t="s">
        <v>86</v>
      </c>
      <c r="BS48">
        <f t="shared" si="8"/>
        <v>1.2</v>
      </c>
      <c r="BT48" t="s">
        <v>87</v>
      </c>
      <c r="BU48" t="s">
        <v>84</v>
      </c>
      <c r="BV48" t="s">
        <v>122</v>
      </c>
      <c r="BW48" t="s">
        <v>84</v>
      </c>
      <c r="BX48" t="s">
        <v>86</v>
      </c>
      <c r="BY48">
        <f t="shared" si="9"/>
        <v>0.9</v>
      </c>
      <c r="BZ48" t="s">
        <v>87</v>
      </c>
      <c r="CA48" t="s">
        <v>84</v>
      </c>
      <c r="CB48" t="s">
        <v>93</v>
      </c>
      <c r="CC48" t="s">
        <v>84</v>
      </c>
      <c r="CD48" t="s">
        <v>86</v>
      </c>
      <c r="CE48">
        <f t="shared" si="10"/>
        <v>1.2</v>
      </c>
      <c r="CF48" t="s">
        <v>94</v>
      </c>
      <c r="CG48" t="s">
        <v>87</v>
      </c>
      <c r="CH48" t="str">
        <f t="shared" si="11"/>
        <v>{"window_index":47,"window_t_start":48,"window_t_end":54,"Data":"2020-03-52","R_e_median":1,"R_e_q0071":0.9,"R_e_q1021":1.2,"fit":1,"lwr":0.9,"upr":1.2,"low":0.9,"high":1.2},</v>
      </c>
    </row>
    <row r="49" spans="1:86">
      <c r="A49" s="11">
        <f t="shared" si="15"/>
        <v>48</v>
      </c>
      <c r="B49" s="11">
        <f t="shared" si="16"/>
        <v>49</v>
      </c>
      <c r="C49" s="11">
        <f t="shared" si="17"/>
        <v>55</v>
      </c>
      <c r="D49" s="9">
        <v>43943</v>
      </c>
      <c r="E49">
        <v>0.8</v>
      </c>
      <c r="F49">
        <v>1</v>
      </c>
      <c r="G49">
        <v>1.1000000000000001</v>
      </c>
      <c r="J49" t="s">
        <v>83</v>
      </c>
      <c r="K49" t="s">
        <v>84</v>
      </c>
      <c r="L49" t="s">
        <v>85</v>
      </c>
      <c r="M49" t="s">
        <v>84</v>
      </c>
      <c r="N49" t="s">
        <v>86</v>
      </c>
      <c r="O49">
        <f t="shared" si="0"/>
        <v>48</v>
      </c>
      <c r="P49" t="s">
        <v>87</v>
      </c>
      <c r="Q49" t="s">
        <v>84</v>
      </c>
      <c r="R49" t="s">
        <v>88</v>
      </c>
      <c r="S49" t="s">
        <v>84</v>
      </c>
      <c r="T49" t="s">
        <v>86</v>
      </c>
      <c r="U49">
        <f t="shared" si="1"/>
        <v>49</v>
      </c>
      <c r="V49" t="s">
        <v>87</v>
      </c>
      <c r="W49" t="s">
        <v>84</v>
      </c>
      <c r="X49" t="s">
        <v>89</v>
      </c>
      <c r="Y49" t="s">
        <v>84</v>
      </c>
      <c r="Z49" t="s">
        <v>86</v>
      </c>
      <c r="AA49">
        <f t="shared" si="2"/>
        <v>55</v>
      </c>
      <c r="AB49" t="s">
        <v>87</v>
      </c>
      <c r="AC49" t="s">
        <v>84</v>
      </c>
      <c r="AD49" t="s">
        <v>80</v>
      </c>
      <c r="AE49" t="s">
        <v>84</v>
      </c>
      <c r="AF49" t="s">
        <v>86</v>
      </c>
      <c r="AG49" t="s">
        <v>84</v>
      </c>
      <c r="AH49" s="69" t="s">
        <v>487</v>
      </c>
      <c r="AI49" t="s">
        <v>84</v>
      </c>
      <c r="AJ49" t="s">
        <v>87</v>
      </c>
      <c r="AK49" t="s">
        <v>84</v>
      </c>
      <c r="AL49" t="s">
        <v>90</v>
      </c>
      <c r="AM49" t="s">
        <v>84</v>
      </c>
      <c r="AN49" t="s">
        <v>86</v>
      </c>
      <c r="AO49">
        <f t="shared" si="3"/>
        <v>1</v>
      </c>
      <c r="AP49" t="s">
        <v>87</v>
      </c>
      <c r="AQ49" t="s">
        <v>84</v>
      </c>
      <c r="AR49" t="s">
        <v>125</v>
      </c>
      <c r="AS49" t="s">
        <v>84</v>
      </c>
      <c r="AT49" t="s">
        <v>86</v>
      </c>
      <c r="AU49">
        <f t="shared" si="4"/>
        <v>0.8</v>
      </c>
      <c r="AV49" t="s">
        <v>87</v>
      </c>
      <c r="AW49" t="s">
        <v>84</v>
      </c>
      <c r="AX49" t="s">
        <v>219</v>
      </c>
      <c r="AY49" t="s">
        <v>84</v>
      </c>
      <c r="AZ49" t="s">
        <v>86</v>
      </c>
      <c r="BA49">
        <f t="shared" si="5"/>
        <v>1.1000000000000001</v>
      </c>
      <c r="BB49" t="s">
        <v>87</v>
      </c>
      <c r="BC49" t="s">
        <v>84</v>
      </c>
      <c r="BD49" t="s">
        <v>82</v>
      </c>
      <c r="BE49" t="s">
        <v>84</v>
      </c>
      <c r="BF49" t="s">
        <v>86</v>
      </c>
      <c r="BG49">
        <f t="shared" si="6"/>
        <v>1</v>
      </c>
      <c r="BH49" t="s">
        <v>87</v>
      </c>
      <c r="BI49" t="s">
        <v>84</v>
      </c>
      <c r="BJ49" t="s">
        <v>81</v>
      </c>
      <c r="BK49" t="s">
        <v>84</v>
      </c>
      <c r="BL49" t="s">
        <v>86</v>
      </c>
      <c r="BM49">
        <f t="shared" si="7"/>
        <v>0.8</v>
      </c>
      <c r="BN49" t="s">
        <v>87</v>
      </c>
      <c r="BO49" t="s">
        <v>84</v>
      </c>
      <c r="BP49" t="s">
        <v>121</v>
      </c>
      <c r="BQ49" t="s">
        <v>84</v>
      </c>
      <c r="BR49" t="s">
        <v>86</v>
      </c>
      <c r="BS49">
        <f t="shared" si="8"/>
        <v>1.1000000000000001</v>
      </c>
      <c r="BT49" t="s">
        <v>87</v>
      </c>
      <c r="BU49" t="s">
        <v>84</v>
      </c>
      <c r="BV49" t="s">
        <v>122</v>
      </c>
      <c r="BW49" t="s">
        <v>84</v>
      </c>
      <c r="BX49" t="s">
        <v>86</v>
      </c>
      <c r="BY49">
        <f t="shared" si="9"/>
        <v>0.8</v>
      </c>
      <c r="BZ49" t="s">
        <v>87</v>
      </c>
      <c r="CA49" t="s">
        <v>84</v>
      </c>
      <c r="CB49" t="s">
        <v>93</v>
      </c>
      <c r="CC49" t="s">
        <v>84</v>
      </c>
      <c r="CD49" t="s">
        <v>86</v>
      </c>
      <c r="CE49">
        <f t="shared" si="10"/>
        <v>1.1000000000000001</v>
      </c>
      <c r="CF49" t="s">
        <v>94</v>
      </c>
      <c r="CG49" t="s">
        <v>87</v>
      </c>
      <c r="CH49" t="str">
        <f t="shared" si="11"/>
        <v>{"window_index":48,"window_t_start":49,"window_t_end":55,"Data":"2020-03-53","R_e_median":1,"R_e_q0072":0.8,"R_e_q1022":1.1,"fit":1,"lwr":0.8,"upr":1.1,"low":0.8,"high":1.1},</v>
      </c>
    </row>
    <row r="50" spans="1:86">
      <c r="A50" s="11">
        <f t="shared" si="15"/>
        <v>49</v>
      </c>
      <c r="B50" s="11">
        <f t="shared" si="16"/>
        <v>50</v>
      </c>
      <c r="C50" s="11">
        <f t="shared" si="17"/>
        <v>56</v>
      </c>
      <c r="D50" s="9">
        <v>43944</v>
      </c>
      <c r="E50">
        <v>0.8</v>
      </c>
      <c r="F50">
        <v>1</v>
      </c>
      <c r="G50">
        <v>1.1000000000000001</v>
      </c>
      <c r="J50" t="s">
        <v>83</v>
      </c>
      <c r="K50" t="s">
        <v>84</v>
      </c>
      <c r="L50" t="s">
        <v>85</v>
      </c>
      <c r="M50" t="s">
        <v>84</v>
      </c>
      <c r="N50" t="s">
        <v>86</v>
      </c>
      <c r="O50">
        <f t="shared" si="0"/>
        <v>49</v>
      </c>
      <c r="P50" t="s">
        <v>87</v>
      </c>
      <c r="Q50" t="s">
        <v>84</v>
      </c>
      <c r="R50" t="s">
        <v>88</v>
      </c>
      <c r="S50" t="s">
        <v>84</v>
      </c>
      <c r="T50" t="s">
        <v>86</v>
      </c>
      <c r="U50">
        <f t="shared" si="1"/>
        <v>50</v>
      </c>
      <c r="V50" t="s">
        <v>87</v>
      </c>
      <c r="W50" t="s">
        <v>84</v>
      </c>
      <c r="X50" t="s">
        <v>89</v>
      </c>
      <c r="Y50" t="s">
        <v>84</v>
      </c>
      <c r="Z50" t="s">
        <v>86</v>
      </c>
      <c r="AA50">
        <f t="shared" si="2"/>
        <v>56</v>
      </c>
      <c r="AB50" t="s">
        <v>87</v>
      </c>
      <c r="AC50" t="s">
        <v>84</v>
      </c>
      <c r="AD50" t="s">
        <v>80</v>
      </c>
      <c r="AE50" t="s">
        <v>84</v>
      </c>
      <c r="AF50" t="s">
        <v>86</v>
      </c>
      <c r="AG50" t="s">
        <v>84</v>
      </c>
      <c r="AH50" s="69" t="s">
        <v>488</v>
      </c>
      <c r="AI50" t="s">
        <v>84</v>
      </c>
      <c r="AJ50" t="s">
        <v>87</v>
      </c>
      <c r="AK50" t="s">
        <v>84</v>
      </c>
      <c r="AL50" t="s">
        <v>90</v>
      </c>
      <c r="AM50" t="s">
        <v>84</v>
      </c>
      <c r="AN50" t="s">
        <v>86</v>
      </c>
      <c r="AO50">
        <f t="shared" si="3"/>
        <v>1</v>
      </c>
      <c r="AP50" t="s">
        <v>87</v>
      </c>
      <c r="AQ50" t="s">
        <v>84</v>
      </c>
      <c r="AR50" t="s">
        <v>124</v>
      </c>
      <c r="AS50" t="s">
        <v>84</v>
      </c>
      <c r="AT50" t="s">
        <v>86</v>
      </c>
      <c r="AU50">
        <f t="shared" si="4"/>
        <v>0.8</v>
      </c>
      <c r="AV50" t="s">
        <v>87</v>
      </c>
      <c r="AW50" t="s">
        <v>84</v>
      </c>
      <c r="AX50" t="s">
        <v>220</v>
      </c>
      <c r="AY50" t="s">
        <v>84</v>
      </c>
      <c r="AZ50" t="s">
        <v>86</v>
      </c>
      <c r="BA50">
        <f t="shared" si="5"/>
        <v>1.1000000000000001</v>
      </c>
      <c r="BB50" t="s">
        <v>87</v>
      </c>
      <c r="BC50" t="s">
        <v>84</v>
      </c>
      <c r="BD50" t="s">
        <v>82</v>
      </c>
      <c r="BE50" t="s">
        <v>84</v>
      </c>
      <c r="BF50" t="s">
        <v>86</v>
      </c>
      <c r="BG50">
        <f t="shared" si="6"/>
        <v>1</v>
      </c>
      <c r="BH50" t="s">
        <v>87</v>
      </c>
      <c r="BI50" t="s">
        <v>84</v>
      </c>
      <c r="BJ50" t="s">
        <v>81</v>
      </c>
      <c r="BK50" t="s">
        <v>84</v>
      </c>
      <c r="BL50" t="s">
        <v>86</v>
      </c>
      <c r="BM50">
        <f t="shared" si="7"/>
        <v>0.8</v>
      </c>
      <c r="BN50" t="s">
        <v>87</v>
      </c>
      <c r="BO50" t="s">
        <v>84</v>
      </c>
      <c r="BP50" t="s">
        <v>121</v>
      </c>
      <c r="BQ50" t="s">
        <v>84</v>
      </c>
      <c r="BR50" t="s">
        <v>86</v>
      </c>
      <c r="BS50">
        <f t="shared" si="8"/>
        <v>1.1000000000000001</v>
      </c>
      <c r="BT50" t="s">
        <v>87</v>
      </c>
      <c r="BU50" t="s">
        <v>84</v>
      </c>
      <c r="BV50" t="s">
        <v>122</v>
      </c>
      <c r="BW50" t="s">
        <v>84</v>
      </c>
      <c r="BX50" t="s">
        <v>86</v>
      </c>
      <c r="BY50">
        <f t="shared" si="9"/>
        <v>0.8</v>
      </c>
      <c r="BZ50" t="s">
        <v>87</v>
      </c>
      <c r="CA50" t="s">
        <v>84</v>
      </c>
      <c r="CB50" t="s">
        <v>93</v>
      </c>
      <c r="CC50" t="s">
        <v>84</v>
      </c>
      <c r="CD50" t="s">
        <v>86</v>
      </c>
      <c r="CE50">
        <f t="shared" si="10"/>
        <v>1.1000000000000001</v>
      </c>
      <c r="CF50" t="s">
        <v>94</v>
      </c>
      <c r="CG50" t="s">
        <v>87</v>
      </c>
      <c r="CH50" t="str">
        <f t="shared" si="11"/>
        <v>{"window_index":49,"window_t_start":50,"window_t_end":56,"Data":"2020-03-54","R_e_median":1,"R_e_q0073":0.8,"R_e_q1023":1.1,"fit":1,"lwr":0.8,"upr":1.1,"low":0.8,"high":1.1},</v>
      </c>
    </row>
    <row r="51" spans="1:86">
      <c r="A51" s="11">
        <f t="shared" si="15"/>
        <v>50</v>
      </c>
      <c r="B51" s="11">
        <f t="shared" si="16"/>
        <v>51</v>
      </c>
      <c r="C51" s="11">
        <f t="shared" si="17"/>
        <v>57</v>
      </c>
      <c r="D51" s="9">
        <v>43945</v>
      </c>
      <c r="E51">
        <v>0.8</v>
      </c>
      <c r="F51">
        <v>0.9</v>
      </c>
      <c r="G51">
        <v>1.1000000000000001</v>
      </c>
      <c r="J51" t="s">
        <v>83</v>
      </c>
      <c r="K51" t="s">
        <v>84</v>
      </c>
      <c r="L51" t="s">
        <v>85</v>
      </c>
      <c r="M51" t="s">
        <v>84</v>
      </c>
      <c r="N51" t="s">
        <v>86</v>
      </c>
      <c r="O51">
        <f t="shared" si="0"/>
        <v>50</v>
      </c>
      <c r="P51" t="s">
        <v>87</v>
      </c>
      <c r="Q51" t="s">
        <v>84</v>
      </c>
      <c r="R51" t="s">
        <v>88</v>
      </c>
      <c r="S51" t="s">
        <v>84</v>
      </c>
      <c r="T51" t="s">
        <v>86</v>
      </c>
      <c r="U51">
        <f t="shared" si="1"/>
        <v>51</v>
      </c>
      <c r="V51" t="s">
        <v>87</v>
      </c>
      <c r="W51" t="s">
        <v>84</v>
      </c>
      <c r="X51" t="s">
        <v>89</v>
      </c>
      <c r="Y51" t="s">
        <v>84</v>
      </c>
      <c r="Z51" t="s">
        <v>86</v>
      </c>
      <c r="AA51">
        <f t="shared" si="2"/>
        <v>57</v>
      </c>
      <c r="AB51" t="s">
        <v>87</v>
      </c>
      <c r="AC51" t="s">
        <v>84</v>
      </c>
      <c r="AD51" t="s">
        <v>80</v>
      </c>
      <c r="AE51" t="s">
        <v>84</v>
      </c>
      <c r="AF51" t="s">
        <v>86</v>
      </c>
      <c r="AG51" t="s">
        <v>84</v>
      </c>
      <c r="AH51" s="69" t="s">
        <v>489</v>
      </c>
      <c r="AI51" t="s">
        <v>84</v>
      </c>
      <c r="AJ51" t="s">
        <v>87</v>
      </c>
      <c r="AK51" t="s">
        <v>84</v>
      </c>
      <c r="AL51" t="s">
        <v>90</v>
      </c>
      <c r="AM51" t="s">
        <v>84</v>
      </c>
      <c r="AN51" t="s">
        <v>86</v>
      </c>
      <c r="AO51">
        <f t="shared" si="3"/>
        <v>0.9</v>
      </c>
      <c r="AP51" t="s">
        <v>87</v>
      </c>
      <c r="AQ51" t="s">
        <v>84</v>
      </c>
      <c r="AR51" t="s">
        <v>490</v>
      </c>
      <c r="AS51" t="s">
        <v>84</v>
      </c>
      <c r="AT51" t="s">
        <v>86</v>
      </c>
      <c r="AU51">
        <f t="shared" si="4"/>
        <v>0.8</v>
      </c>
      <c r="AV51" t="s">
        <v>87</v>
      </c>
      <c r="AW51" t="s">
        <v>84</v>
      </c>
      <c r="AX51" t="s">
        <v>221</v>
      </c>
      <c r="AY51" t="s">
        <v>84</v>
      </c>
      <c r="AZ51" t="s">
        <v>86</v>
      </c>
      <c r="BA51">
        <f t="shared" si="5"/>
        <v>1.1000000000000001</v>
      </c>
      <c r="BB51" t="s">
        <v>87</v>
      </c>
      <c r="BC51" t="s">
        <v>84</v>
      </c>
      <c r="BD51" t="s">
        <v>82</v>
      </c>
      <c r="BE51" t="s">
        <v>84</v>
      </c>
      <c r="BF51" t="s">
        <v>86</v>
      </c>
      <c r="BG51">
        <f t="shared" si="6"/>
        <v>0.9</v>
      </c>
      <c r="BH51" t="s">
        <v>87</v>
      </c>
      <c r="BI51" t="s">
        <v>84</v>
      </c>
      <c r="BJ51" t="s">
        <v>81</v>
      </c>
      <c r="BK51" t="s">
        <v>84</v>
      </c>
      <c r="BL51" t="s">
        <v>86</v>
      </c>
      <c r="BM51">
        <f t="shared" si="7"/>
        <v>0.8</v>
      </c>
      <c r="BN51" t="s">
        <v>87</v>
      </c>
      <c r="BO51" t="s">
        <v>84</v>
      </c>
      <c r="BP51" t="s">
        <v>121</v>
      </c>
      <c r="BQ51" t="s">
        <v>84</v>
      </c>
      <c r="BR51" t="s">
        <v>86</v>
      </c>
      <c r="BS51">
        <f t="shared" si="8"/>
        <v>1.1000000000000001</v>
      </c>
      <c r="BT51" t="s">
        <v>87</v>
      </c>
      <c r="BU51" t="s">
        <v>84</v>
      </c>
      <c r="BV51" t="s">
        <v>122</v>
      </c>
      <c r="BW51" t="s">
        <v>84</v>
      </c>
      <c r="BX51" t="s">
        <v>86</v>
      </c>
      <c r="BY51">
        <f t="shared" si="9"/>
        <v>0.8</v>
      </c>
      <c r="BZ51" t="s">
        <v>87</v>
      </c>
      <c r="CA51" t="s">
        <v>84</v>
      </c>
      <c r="CB51" t="s">
        <v>93</v>
      </c>
      <c r="CC51" t="s">
        <v>84</v>
      </c>
      <c r="CD51" t="s">
        <v>86</v>
      </c>
      <c r="CE51">
        <f t="shared" si="10"/>
        <v>1.1000000000000001</v>
      </c>
      <c r="CF51" t="s">
        <v>94</v>
      </c>
      <c r="CG51" t="s">
        <v>87</v>
      </c>
      <c r="CH51" t="str">
        <f t="shared" si="11"/>
        <v>{"window_index":50,"window_t_start":51,"window_t_end":57,"Data":"2020-03-55","R_e_median":0.9,"R_e_q0074":0.8,"R_e_q1024":1.1,"fit":0.9,"lwr":0.8,"upr":1.1,"low":0.8,"high":1.1},</v>
      </c>
    </row>
    <row r="52" spans="1:86">
      <c r="A52" s="11">
        <f t="shared" si="15"/>
        <v>51</v>
      </c>
      <c r="B52" s="11">
        <f t="shared" si="16"/>
        <v>52</v>
      </c>
      <c r="C52" s="11">
        <f t="shared" si="17"/>
        <v>58</v>
      </c>
      <c r="D52" s="9">
        <v>43946</v>
      </c>
      <c r="E52">
        <v>0.8</v>
      </c>
      <c r="F52">
        <v>0.9</v>
      </c>
      <c r="G52">
        <v>1</v>
      </c>
      <c r="J52" t="s">
        <v>83</v>
      </c>
      <c r="K52" t="s">
        <v>84</v>
      </c>
      <c r="L52" t="s">
        <v>85</v>
      </c>
      <c r="M52" t="s">
        <v>84</v>
      </c>
      <c r="N52" t="s">
        <v>86</v>
      </c>
      <c r="O52">
        <f t="shared" si="0"/>
        <v>51</v>
      </c>
      <c r="P52" t="s">
        <v>87</v>
      </c>
      <c r="Q52" t="s">
        <v>84</v>
      </c>
      <c r="R52" t="s">
        <v>88</v>
      </c>
      <c r="S52" t="s">
        <v>84</v>
      </c>
      <c r="T52" t="s">
        <v>86</v>
      </c>
      <c r="U52">
        <f t="shared" si="1"/>
        <v>52</v>
      </c>
      <c r="V52" t="s">
        <v>87</v>
      </c>
      <c r="W52" t="s">
        <v>84</v>
      </c>
      <c r="X52" t="s">
        <v>89</v>
      </c>
      <c r="Y52" t="s">
        <v>84</v>
      </c>
      <c r="Z52" t="s">
        <v>86</v>
      </c>
      <c r="AA52">
        <f t="shared" si="2"/>
        <v>58</v>
      </c>
      <c r="AB52" t="s">
        <v>87</v>
      </c>
      <c r="AC52" t="s">
        <v>84</v>
      </c>
      <c r="AD52" t="s">
        <v>80</v>
      </c>
      <c r="AE52" t="s">
        <v>84</v>
      </c>
      <c r="AF52" t="s">
        <v>86</v>
      </c>
      <c r="AG52" t="s">
        <v>84</v>
      </c>
      <c r="AH52" s="69" t="s">
        <v>491</v>
      </c>
      <c r="AI52" t="s">
        <v>84</v>
      </c>
      <c r="AJ52" t="s">
        <v>87</v>
      </c>
      <c r="AK52" t="s">
        <v>84</v>
      </c>
      <c r="AL52" t="s">
        <v>90</v>
      </c>
      <c r="AM52" t="s">
        <v>84</v>
      </c>
      <c r="AN52" t="s">
        <v>86</v>
      </c>
      <c r="AO52">
        <f t="shared" si="3"/>
        <v>0.9</v>
      </c>
      <c r="AP52" t="s">
        <v>87</v>
      </c>
      <c r="AQ52" t="s">
        <v>84</v>
      </c>
      <c r="AR52" t="s">
        <v>172</v>
      </c>
      <c r="AS52" t="s">
        <v>84</v>
      </c>
      <c r="AT52" t="s">
        <v>86</v>
      </c>
      <c r="AU52">
        <f t="shared" si="4"/>
        <v>0.8</v>
      </c>
      <c r="AV52" t="s">
        <v>87</v>
      </c>
      <c r="AW52" t="s">
        <v>84</v>
      </c>
      <c r="AX52" t="s">
        <v>222</v>
      </c>
      <c r="AY52" t="s">
        <v>84</v>
      </c>
      <c r="AZ52" t="s">
        <v>86</v>
      </c>
      <c r="BA52">
        <f t="shared" si="5"/>
        <v>1</v>
      </c>
      <c r="BB52" t="s">
        <v>87</v>
      </c>
      <c r="BC52" t="s">
        <v>84</v>
      </c>
      <c r="BD52" t="s">
        <v>82</v>
      </c>
      <c r="BE52" t="s">
        <v>84</v>
      </c>
      <c r="BF52" t="s">
        <v>86</v>
      </c>
      <c r="BG52">
        <f t="shared" si="6"/>
        <v>0.9</v>
      </c>
      <c r="BH52" t="s">
        <v>87</v>
      </c>
      <c r="BI52" t="s">
        <v>84</v>
      </c>
      <c r="BJ52" t="s">
        <v>81</v>
      </c>
      <c r="BK52" t="s">
        <v>84</v>
      </c>
      <c r="BL52" t="s">
        <v>86</v>
      </c>
      <c r="BM52">
        <f t="shared" si="7"/>
        <v>0.8</v>
      </c>
      <c r="BN52" t="s">
        <v>87</v>
      </c>
      <c r="BO52" t="s">
        <v>84</v>
      </c>
      <c r="BP52" t="s">
        <v>121</v>
      </c>
      <c r="BQ52" t="s">
        <v>84</v>
      </c>
      <c r="BR52" t="s">
        <v>86</v>
      </c>
      <c r="BS52">
        <f t="shared" si="8"/>
        <v>1</v>
      </c>
      <c r="BT52" t="s">
        <v>87</v>
      </c>
      <c r="BU52" t="s">
        <v>84</v>
      </c>
      <c r="BV52" t="s">
        <v>122</v>
      </c>
      <c r="BW52" t="s">
        <v>84</v>
      </c>
      <c r="BX52" t="s">
        <v>86</v>
      </c>
      <c r="BY52">
        <f t="shared" si="9"/>
        <v>0.8</v>
      </c>
      <c r="BZ52" t="s">
        <v>87</v>
      </c>
      <c r="CA52" t="s">
        <v>84</v>
      </c>
      <c r="CB52" t="s">
        <v>93</v>
      </c>
      <c r="CC52" t="s">
        <v>84</v>
      </c>
      <c r="CD52" t="s">
        <v>86</v>
      </c>
      <c r="CE52">
        <f t="shared" si="10"/>
        <v>1</v>
      </c>
      <c r="CF52" t="s">
        <v>94</v>
      </c>
      <c r="CG52" t="s">
        <v>87</v>
      </c>
      <c r="CH52" t="str">
        <f t="shared" si="11"/>
        <v>{"window_index":51,"window_t_start":52,"window_t_end":58,"Data":"2020-03-56","R_e_median":0.9,"R_e_q0075":0.8,"R_e_q1025":1,"fit":0.9,"lwr":0.8,"upr":1,"low":0.8,"high":1},</v>
      </c>
    </row>
    <row r="53" spans="1:86">
      <c r="A53" s="11">
        <f t="shared" si="15"/>
        <v>52</v>
      </c>
      <c r="B53" s="11">
        <f t="shared" si="16"/>
        <v>53</v>
      </c>
      <c r="C53" s="11">
        <f t="shared" si="17"/>
        <v>59</v>
      </c>
      <c r="D53" s="9">
        <v>43947</v>
      </c>
      <c r="E53">
        <v>0.6</v>
      </c>
      <c r="F53">
        <v>0.8</v>
      </c>
      <c r="G53">
        <v>0.9</v>
      </c>
      <c r="J53" t="s">
        <v>83</v>
      </c>
      <c r="K53" t="s">
        <v>84</v>
      </c>
      <c r="L53" t="s">
        <v>85</v>
      </c>
      <c r="M53" t="s">
        <v>84</v>
      </c>
      <c r="N53" t="s">
        <v>86</v>
      </c>
      <c r="O53">
        <f t="shared" si="0"/>
        <v>52</v>
      </c>
      <c r="P53" t="s">
        <v>87</v>
      </c>
      <c r="Q53" t="s">
        <v>84</v>
      </c>
      <c r="R53" t="s">
        <v>88</v>
      </c>
      <c r="S53" t="s">
        <v>84</v>
      </c>
      <c r="T53" t="s">
        <v>86</v>
      </c>
      <c r="U53">
        <f t="shared" si="1"/>
        <v>53</v>
      </c>
      <c r="V53" t="s">
        <v>87</v>
      </c>
      <c r="W53" t="s">
        <v>84</v>
      </c>
      <c r="X53" t="s">
        <v>89</v>
      </c>
      <c r="Y53" t="s">
        <v>84</v>
      </c>
      <c r="Z53" t="s">
        <v>86</v>
      </c>
      <c r="AA53">
        <f t="shared" si="2"/>
        <v>59</v>
      </c>
      <c r="AB53" t="s">
        <v>87</v>
      </c>
      <c r="AC53" t="s">
        <v>84</v>
      </c>
      <c r="AD53" t="s">
        <v>80</v>
      </c>
      <c r="AE53" t="s">
        <v>84</v>
      </c>
      <c r="AF53" t="s">
        <v>86</v>
      </c>
      <c r="AG53" t="s">
        <v>84</v>
      </c>
      <c r="AH53" s="69" t="s">
        <v>492</v>
      </c>
      <c r="AI53" t="s">
        <v>84</v>
      </c>
      <c r="AJ53" t="s">
        <v>87</v>
      </c>
      <c r="AK53" t="s">
        <v>84</v>
      </c>
      <c r="AL53" t="s">
        <v>90</v>
      </c>
      <c r="AM53" t="s">
        <v>84</v>
      </c>
      <c r="AN53" t="s">
        <v>86</v>
      </c>
      <c r="AO53">
        <f t="shared" si="3"/>
        <v>0.8</v>
      </c>
      <c r="AP53" t="s">
        <v>87</v>
      </c>
      <c r="AQ53" t="s">
        <v>84</v>
      </c>
      <c r="AR53" t="s">
        <v>493</v>
      </c>
      <c r="AS53" t="s">
        <v>84</v>
      </c>
      <c r="AT53" t="s">
        <v>86</v>
      </c>
      <c r="AU53">
        <f t="shared" si="4"/>
        <v>0.6</v>
      </c>
      <c r="AV53" t="s">
        <v>87</v>
      </c>
      <c r="AW53" t="s">
        <v>84</v>
      </c>
      <c r="AX53" t="s">
        <v>223</v>
      </c>
      <c r="AY53" t="s">
        <v>84</v>
      </c>
      <c r="AZ53" t="s">
        <v>86</v>
      </c>
      <c r="BA53">
        <f t="shared" si="5"/>
        <v>0.9</v>
      </c>
      <c r="BB53" t="s">
        <v>87</v>
      </c>
      <c r="BC53" t="s">
        <v>84</v>
      </c>
      <c r="BD53" t="s">
        <v>82</v>
      </c>
      <c r="BE53" t="s">
        <v>84</v>
      </c>
      <c r="BF53" t="s">
        <v>86</v>
      </c>
      <c r="BG53">
        <f t="shared" si="6"/>
        <v>0.8</v>
      </c>
      <c r="BH53" t="s">
        <v>87</v>
      </c>
      <c r="BI53" t="s">
        <v>84</v>
      </c>
      <c r="BJ53" t="s">
        <v>81</v>
      </c>
      <c r="BK53" t="s">
        <v>84</v>
      </c>
      <c r="BL53" t="s">
        <v>86</v>
      </c>
      <c r="BM53">
        <f t="shared" si="7"/>
        <v>0.6</v>
      </c>
      <c r="BN53" t="s">
        <v>87</v>
      </c>
      <c r="BO53" t="s">
        <v>84</v>
      </c>
      <c r="BP53" t="s">
        <v>121</v>
      </c>
      <c r="BQ53" t="s">
        <v>84</v>
      </c>
      <c r="BR53" t="s">
        <v>86</v>
      </c>
      <c r="BS53">
        <f t="shared" si="8"/>
        <v>0.9</v>
      </c>
      <c r="BT53" t="s">
        <v>87</v>
      </c>
      <c r="BU53" t="s">
        <v>84</v>
      </c>
      <c r="BV53" t="s">
        <v>122</v>
      </c>
      <c r="BW53" t="s">
        <v>84</v>
      </c>
      <c r="BX53" t="s">
        <v>86</v>
      </c>
      <c r="BY53">
        <f t="shared" si="9"/>
        <v>0.6</v>
      </c>
      <c r="BZ53" t="s">
        <v>87</v>
      </c>
      <c r="CA53" t="s">
        <v>84</v>
      </c>
      <c r="CB53" t="s">
        <v>93</v>
      </c>
      <c r="CC53" t="s">
        <v>84</v>
      </c>
      <c r="CD53" t="s">
        <v>86</v>
      </c>
      <c r="CE53">
        <f t="shared" si="10"/>
        <v>0.9</v>
      </c>
      <c r="CF53" t="s">
        <v>94</v>
      </c>
      <c r="CG53" t="s">
        <v>87</v>
      </c>
      <c r="CH53" t="str">
        <f t="shared" si="11"/>
        <v>{"window_index":52,"window_t_start":53,"window_t_end":59,"Data":"2020-03-57","R_e_median":0.8,"R_e_q0076":0.6,"R_e_q1026":0.9,"fit":0.8,"lwr":0.6,"upr":0.9,"low":0.6,"high":0.9},</v>
      </c>
    </row>
    <row r="54" spans="1:86">
      <c r="A54" s="11">
        <f t="shared" si="15"/>
        <v>53</v>
      </c>
      <c r="B54" s="11">
        <f t="shared" si="16"/>
        <v>54</v>
      </c>
      <c r="C54" s="11">
        <f t="shared" si="17"/>
        <v>60</v>
      </c>
      <c r="D54" s="9">
        <v>43948</v>
      </c>
      <c r="E54">
        <v>0.6</v>
      </c>
      <c r="F54">
        <v>0.7</v>
      </c>
      <c r="G54">
        <v>0.9</v>
      </c>
      <c r="J54" t="s">
        <v>83</v>
      </c>
      <c r="K54" t="s">
        <v>84</v>
      </c>
      <c r="L54" t="s">
        <v>85</v>
      </c>
      <c r="M54" t="s">
        <v>84</v>
      </c>
      <c r="N54" t="s">
        <v>86</v>
      </c>
      <c r="O54">
        <f t="shared" si="0"/>
        <v>53</v>
      </c>
      <c r="P54" t="s">
        <v>87</v>
      </c>
      <c r="Q54" t="s">
        <v>84</v>
      </c>
      <c r="R54" t="s">
        <v>88</v>
      </c>
      <c r="S54" t="s">
        <v>84</v>
      </c>
      <c r="T54" t="s">
        <v>86</v>
      </c>
      <c r="U54">
        <f t="shared" si="1"/>
        <v>54</v>
      </c>
      <c r="V54" t="s">
        <v>87</v>
      </c>
      <c r="W54" t="s">
        <v>84</v>
      </c>
      <c r="X54" t="s">
        <v>89</v>
      </c>
      <c r="Y54" t="s">
        <v>84</v>
      </c>
      <c r="Z54" t="s">
        <v>86</v>
      </c>
      <c r="AA54">
        <f t="shared" si="2"/>
        <v>60</v>
      </c>
      <c r="AB54" t="s">
        <v>87</v>
      </c>
      <c r="AC54" t="s">
        <v>84</v>
      </c>
      <c r="AD54" t="s">
        <v>80</v>
      </c>
      <c r="AE54" t="s">
        <v>84</v>
      </c>
      <c r="AF54" t="s">
        <v>86</v>
      </c>
      <c r="AG54" t="s">
        <v>84</v>
      </c>
      <c r="AH54" s="69" t="s">
        <v>494</v>
      </c>
      <c r="AI54" t="s">
        <v>84</v>
      </c>
      <c r="AJ54" t="s">
        <v>87</v>
      </c>
      <c r="AK54" t="s">
        <v>84</v>
      </c>
      <c r="AL54" t="s">
        <v>90</v>
      </c>
      <c r="AM54" t="s">
        <v>84</v>
      </c>
      <c r="AN54" t="s">
        <v>86</v>
      </c>
      <c r="AO54">
        <f t="shared" si="3"/>
        <v>0.7</v>
      </c>
      <c r="AP54" t="s">
        <v>87</v>
      </c>
      <c r="AQ54" t="s">
        <v>84</v>
      </c>
      <c r="AR54" t="s">
        <v>495</v>
      </c>
      <c r="AS54" t="s">
        <v>84</v>
      </c>
      <c r="AT54" t="s">
        <v>86</v>
      </c>
      <c r="AU54">
        <f t="shared" si="4"/>
        <v>0.6</v>
      </c>
      <c r="AV54" t="s">
        <v>87</v>
      </c>
      <c r="AW54" t="s">
        <v>84</v>
      </c>
      <c r="AX54" t="s">
        <v>224</v>
      </c>
      <c r="AY54" t="s">
        <v>84</v>
      </c>
      <c r="AZ54" t="s">
        <v>86</v>
      </c>
      <c r="BA54">
        <f t="shared" si="5"/>
        <v>0.9</v>
      </c>
      <c r="BB54" t="s">
        <v>87</v>
      </c>
      <c r="BC54" t="s">
        <v>84</v>
      </c>
      <c r="BD54" t="s">
        <v>82</v>
      </c>
      <c r="BE54" t="s">
        <v>84</v>
      </c>
      <c r="BF54" t="s">
        <v>86</v>
      </c>
      <c r="BG54">
        <f t="shared" si="6"/>
        <v>0.7</v>
      </c>
      <c r="BH54" t="s">
        <v>87</v>
      </c>
      <c r="BI54" t="s">
        <v>84</v>
      </c>
      <c r="BJ54" t="s">
        <v>81</v>
      </c>
      <c r="BK54" t="s">
        <v>84</v>
      </c>
      <c r="BL54" t="s">
        <v>86</v>
      </c>
      <c r="BM54">
        <f t="shared" si="7"/>
        <v>0.6</v>
      </c>
      <c r="BN54" t="s">
        <v>87</v>
      </c>
      <c r="BO54" t="s">
        <v>84</v>
      </c>
      <c r="BP54" t="s">
        <v>121</v>
      </c>
      <c r="BQ54" t="s">
        <v>84</v>
      </c>
      <c r="BR54" t="s">
        <v>86</v>
      </c>
      <c r="BS54">
        <f t="shared" si="8"/>
        <v>0.9</v>
      </c>
      <c r="BT54" t="s">
        <v>87</v>
      </c>
      <c r="BU54" t="s">
        <v>84</v>
      </c>
      <c r="BV54" t="s">
        <v>122</v>
      </c>
      <c r="BW54" t="s">
        <v>84</v>
      </c>
      <c r="BX54" t="s">
        <v>86</v>
      </c>
      <c r="BY54">
        <f t="shared" si="9"/>
        <v>0.6</v>
      </c>
      <c r="BZ54" t="s">
        <v>87</v>
      </c>
      <c r="CA54" t="s">
        <v>84</v>
      </c>
      <c r="CB54" t="s">
        <v>93</v>
      </c>
      <c r="CC54" t="s">
        <v>84</v>
      </c>
      <c r="CD54" t="s">
        <v>86</v>
      </c>
      <c r="CE54">
        <f t="shared" si="10"/>
        <v>0.9</v>
      </c>
      <c r="CF54" t="s">
        <v>94</v>
      </c>
      <c r="CG54" t="s">
        <v>87</v>
      </c>
      <c r="CH54" t="str">
        <f t="shared" si="11"/>
        <v>{"window_index":53,"window_t_start":54,"window_t_end":60,"Data":"2020-03-58","R_e_median":0.7,"R_e_q0077":0.6,"R_e_q1027":0.9,"fit":0.7,"lwr":0.6,"upr":0.9,"low":0.6,"high":0.9},</v>
      </c>
    </row>
    <row r="55" spans="1:86">
      <c r="A55" s="11">
        <f t="shared" si="15"/>
        <v>54</v>
      </c>
      <c r="B55" s="11">
        <f t="shared" si="16"/>
        <v>55</v>
      </c>
      <c r="C55" s="11">
        <f t="shared" si="17"/>
        <v>61</v>
      </c>
      <c r="D55" s="9">
        <v>43949</v>
      </c>
      <c r="E55">
        <v>0.6</v>
      </c>
      <c r="F55">
        <v>0.7</v>
      </c>
      <c r="G55">
        <v>0.9</v>
      </c>
      <c r="J55" t="s">
        <v>83</v>
      </c>
      <c r="K55" t="s">
        <v>84</v>
      </c>
      <c r="L55" t="s">
        <v>85</v>
      </c>
      <c r="M55" t="s">
        <v>84</v>
      </c>
      <c r="N55" t="s">
        <v>86</v>
      </c>
      <c r="O55">
        <f t="shared" si="0"/>
        <v>54</v>
      </c>
      <c r="P55" t="s">
        <v>87</v>
      </c>
      <c r="Q55" t="s">
        <v>84</v>
      </c>
      <c r="R55" t="s">
        <v>88</v>
      </c>
      <c r="S55" t="s">
        <v>84</v>
      </c>
      <c r="T55" t="s">
        <v>86</v>
      </c>
      <c r="U55">
        <f t="shared" si="1"/>
        <v>55</v>
      </c>
      <c r="V55" t="s">
        <v>87</v>
      </c>
      <c r="W55" t="s">
        <v>84</v>
      </c>
      <c r="X55" t="s">
        <v>89</v>
      </c>
      <c r="Y55" t="s">
        <v>84</v>
      </c>
      <c r="Z55" t="s">
        <v>86</v>
      </c>
      <c r="AA55">
        <f t="shared" si="2"/>
        <v>61</v>
      </c>
      <c r="AB55" t="s">
        <v>87</v>
      </c>
      <c r="AC55" t="s">
        <v>84</v>
      </c>
      <c r="AD55" t="s">
        <v>80</v>
      </c>
      <c r="AE55" t="s">
        <v>84</v>
      </c>
      <c r="AF55" t="s">
        <v>86</v>
      </c>
      <c r="AG55" t="s">
        <v>84</v>
      </c>
      <c r="AH55" s="69" t="s">
        <v>496</v>
      </c>
      <c r="AI55" t="s">
        <v>84</v>
      </c>
      <c r="AJ55" t="s">
        <v>87</v>
      </c>
      <c r="AK55" t="s">
        <v>84</v>
      </c>
      <c r="AL55" t="s">
        <v>90</v>
      </c>
      <c r="AM55" t="s">
        <v>84</v>
      </c>
      <c r="AN55" t="s">
        <v>86</v>
      </c>
      <c r="AO55">
        <f t="shared" si="3"/>
        <v>0.7</v>
      </c>
      <c r="AP55" t="s">
        <v>87</v>
      </c>
      <c r="AQ55" t="s">
        <v>84</v>
      </c>
      <c r="AR55" t="s">
        <v>497</v>
      </c>
      <c r="AS55" t="s">
        <v>84</v>
      </c>
      <c r="AT55" t="s">
        <v>86</v>
      </c>
      <c r="AU55">
        <f t="shared" si="4"/>
        <v>0.6</v>
      </c>
      <c r="AV55" t="s">
        <v>87</v>
      </c>
      <c r="AW55" t="s">
        <v>84</v>
      </c>
      <c r="AX55" t="s">
        <v>225</v>
      </c>
      <c r="AY55" t="s">
        <v>84</v>
      </c>
      <c r="AZ55" t="s">
        <v>86</v>
      </c>
      <c r="BA55">
        <f t="shared" si="5"/>
        <v>0.9</v>
      </c>
      <c r="BB55" t="s">
        <v>87</v>
      </c>
      <c r="BC55" t="s">
        <v>84</v>
      </c>
      <c r="BD55" t="s">
        <v>82</v>
      </c>
      <c r="BE55" t="s">
        <v>84</v>
      </c>
      <c r="BF55" t="s">
        <v>86</v>
      </c>
      <c r="BG55">
        <f t="shared" si="6"/>
        <v>0.7</v>
      </c>
      <c r="BH55" t="s">
        <v>87</v>
      </c>
      <c r="BI55" t="s">
        <v>84</v>
      </c>
      <c r="BJ55" t="s">
        <v>81</v>
      </c>
      <c r="BK55" t="s">
        <v>84</v>
      </c>
      <c r="BL55" t="s">
        <v>86</v>
      </c>
      <c r="BM55">
        <f t="shared" si="7"/>
        <v>0.6</v>
      </c>
      <c r="BN55" t="s">
        <v>87</v>
      </c>
      <c r="BO55" t="s">
        <v>84</v>
      </c>
      <c r="BP55" t="s">
        <v>121</v>
      </c>
      <c r="BQ55" t="s">
        <v>84</v>
      </c>
      <c r="BR55" t="s">
        <v>86</v>
      </c>
      <c r="BS55">
        <f t="shared" si="8"/>
        <v>0.9</v>
      </c>
      <c r="BT55" t="s">
        <v>87</v>
      </c>
      <c r="BU55" t="s">
        <v>84</v>
      </c>
      <c r="BV55" t="s">
        <v>122</v>
      </c>
      <c r="BW55" t="s">
        <v>84</v>
      </c>
      <c r="BX55" t="s">
        <v>86</v>
      </c>
      <c r="BY55">
        <f t="shared" si="9"/>
        <v>0.6</v>
      </c>
      <c r="BZ55" t="s">
        <v>87</v>
      </c>
      <c r="CA55" t="s">
        <v>84</v>
      </c>
      <c r="CB55" t="s">
        <v>93</v>
      </c>
      <c r="CC55" t="s">
        <v>84</v>
      </c>
      <c r="CD55" t="s">
        <v>86</v>
      </c>
      <c r="CE55">
        <f t="shared" si="10"/>
        <v>0.9</v>
      </c>
      <c r="CF55" t="s">
        <v>94</v>
      </c>
      <c r="CG55" t="s">
        <v>87</v>
      </c>
      <c r="CH55" t="str">
        <f t="shared" si="11"/>
        <v>{"window_index":54,"window_t_start":55,"window_t_end":61,"Data":"2020-03-59","R_e_median":0.7,"R_e_q0078":0.6,"R_e_q1028":0.9,"fit":0.7,"lwr":0.6,"upr":0.9,"low":0.6,"high":0.9},</v>
      </c>
    </row>
    <row r="56" spans="1:86">
      <c r="A56" s="11">
        <f t="shared" si="15"/>
        <v>55</v>
      </c>
      <c r="B56" s="11">
        <f t="shared" si="16"/>
        <v>56</v>
      </c>
      <c r="C56" s="11">
        <f t="shared" si="17"/>
        <v>62</v>
      </c>
      <c r="D56" s="9">
        <v>43950</v>
      </c>
      <c r="E56">
        <v>0.6</v>
      </c>
      <c r="F56">
        <v>0.7</v>
      </c>
      <c r="G56">
        <v>0.9</v>
      </c>
      <c r="J56" t="s">
        <v>83</v>
      </c>
      <c r="K56" t="s">
        <v>84</v>
      </c>
      <c r="L56" t="s">
        <v>85</v>
      </c>
      <c r="M56" t="s">
        <v>84</v>
      </c>
      <c r="N56" t="s">
        <v>86</v>
      </c>
      <c r="O56">
        <f t="shared" si="0"/>
        <v>55</v>
      </c>
      <c r="P56" t="s">
        <v>87</v>
      </c>
      <c r="Q56" t="s">
        <v>84</v>
      </c>
      <c r="R56" t="s">
        <v>88</v>
      </c>
      <c r="S56" t="s">
        <v>84</v>
      </c>
      <c r="T56" t="s">
        <v>86</v>
      </c>
      <c r="U56">
        <f t="shared" si="1"/>
        <v>56</v>
      </c>
      <c r="V56" t="s">
        <v>87</v>
      </c>
      <c r="W56" t="s">
        <v>84</v>
      </c>
      <c r="X56" t="s">
        <v>89</v>
      </c>
      <c r="Y56" t="s">
        <v>84</v>
      </c>
      <c r="Z56" t="s">
        <v>86</v>
      </c>
      <c r="AA56">
        <f t="shared" si="2"/>
        <v>62</v>
      </c>
      <c r="AB56" t="s">
        <v>87</v>
      </c>
      <c r="AC56" t="s">
        <v>84</v>
      </c>
      <c r="AD56" t="s">
        <v>80</v>
      </c>
      <c r="AE56" t="s">
        <v>84</v>
      </c>
      <c r="AF56" t="s">
        <v>86</v>
      </c>
      <c r="AG56" t="s">
        <v>84</v>
      </c>
      <c r="AH56" s="69" t="s">
        <v>498</v>
      </c>
      <c r="AI56" t="s">
        <v>84</v>
      </c>
      <c r="AJ56" t="s">
        <v>87</v>
      </c>
      <c r="AK56" t="s">
        <v>84</v>
      </c>
      <c r="AL56" t="s">
        <v>90</v>
      </c>
      <c r="AM56" t="s">
        <v>84</v>
      </c>
      <c r="AN56" t="s">
        <v>86</v>
      </c>
      <c r="AO56">
        <f t="shared" si="3"/>
        <v>0.7</v>
      </c>
      <c r="AP56" t="s">
        <v>87</v>
      </c>
      <c r="AQ56" t="s">
        <v>84</v>
      </c>
      <c r="AR56" t="s">
        <v>499</v>
      </c>
      <c r="AS56" t="s">
        <v>84</v>
      </c>
      <c r="AT56" t="s">
        <v>86</v>
      </c>
      <c r="AU56">
        <f t="shared" si="4"/>
        <v>0.6</v>
      </c>
      <c r="AV56" t="s">
        <v>87</v>
      </c>
      <c r="AW56" t="s">
        <v>84</v>
      </c>
      <c r="AX56" t="s">
        <v>226</v>
      </c>
      <c r="AY56" t="s">
        <v>84</v>
      </c>
      <c r="AZ56" t="s">
        <v>86</v>
      </c>
      <c r="BA56">
        <f t="shared" si="5"/>
        <v>0.9</v>
      </c>
      <c r="BB56" t="s">
        <v>87</v>
      </c>
      <c r="BC56" t="s">
        <v>84</v>
      </c>
      <c r="BD56" t="s">
        <v>82</v>
      </c>
      <c r="BE56" t="s">
        <v>84</v>
      </c>
      <c r="BF56" t="s">
        <v>86</v>
      </c>
      <c r="BG56">
        <f t="shared" si="6"/>
        <v>0.7</v>
      </c>
      <c r="BH56" t="s">
        <v>87</v>
      </c>
      <c r="BI56" t="s">
        <v>84</v>
      </c>
      <c r="BJ56" t="s">
        <v>81</v>
      </c>
      <c r="BK56" t="s">
        <v>84</v>
      </c>
      <c r="BL56" t="s">
        <v>86</v>
      </c>
      <c r="BM56">
        <f t="shared" si="7"/>
        <v>0.6</v>
      </c>
      <c r="BN56" t="s">
        <v>87</v>
      </c>
      <c r="BO56" t="s">
        <v>84</v>
      </c>
      <c r="BP56" t="s">
        <v>121</v>
      </c>
      <c r="BQ56" t="s">
        <v>84</v>
      </c>
      <c r="BR56" t="s">
        <v>86</v>
      </c>
      <c r="BS56">
        <f t="shared" si="8"/>
        <v>0.9</v>
      </c>
      <c r="BT56" t="s">
        <v>87</v>
      </c>
      <c r="BU56" t="s">
        <v>84</v>
      </c>
      <c r="BV56" t="s">
        <v>122</v>
      </c>
      <c r="BW56" t="s">
        <v>84</v>
      </c>
      <c r="BX56" t="s">
        <v>86</v>
      </c>
      <c r="BY56">
        <f t="shared" si="9"/>
        <v>0.6</v>
      </c>
      <c r="BZ56" t="s">
        <v>87</v>
      </c>
      <c r="CA56" t="s">
        <v>84</v>
      </c>
      <c r="CB56" t="s">
        <v>93</v>
      </c>
      <c r="CC56" t="s">
        <v>84</v>
      </c>
      <c r="CD56" t="s">
        <v>86</v>
      </c>
      <c r="CE56">
        <f t="shared" si="10"/>
        <v>0.9</v>
      </c>
      <c r="CF56" t="s">
        <v>94</v>
      </c>
      <c r="CG56" t="s">
        <v>87</v>
      </c>
      <c r="CH56" t="str">
        <f t="shared" si="11"/>
        <v>{"window_index":55,"window_t_start":56,"window_t_end":62,"Data":"2020-03-60","R_e_median":0.7,"R_e_q0079":0.6,"R_e_q1029":0.9,"fit":0.7,"lwr":0.6,"upr":0.9,"low":0.6,"high":0.9},</v>
      </c>
    </row>
    <row r="57" spans="1:86">
      <c r="A57" s="11">
        <f t="shared" si="15"/>
        <v>56</v>
      </c>
      <c r="B57" s="11">
        <f t="shared" si="16"/>
        <v>57</v>
      </c>
      <c r="C57" s="11">
        <f t="shared" si="17"/>
        <v>63</v>
      </c>
      <c r="D57" s="9">
        <v>43951</v>
      </c>
      <c r="E57">
        <v>0.6</v>
      </c>
      <c r="F57">
        <v>0.7</v>
      </c>
      <c r="G57">
        <v>0.9</v>
      </c>
      <c r="J57" t="s">
        <v>83</v>
      </c>
      <c r="K57" t="s">
        <v>84</v>
      </c>
      <c r="L57" t="s">
        <v>85</v>
      </c>
      <c r="M57" t="s">
        <v>84</v>
      </c>
      <c r="N57" t="s">
        <v>86</v>
      </c>
      <c r="O57">
        <f t="shared" si="0"/>
        <v>56</v>
      </c>
      <c r="P57" t="s">
        <v>87</v>
      </c>
      <c r="Q57" t="s">
        <v>84</v>
      </c>
      <c r="R57" t="s">
        <v>88</v>
      </c>
      <c r="S57" t="s">
        <v>84</v>
      </c>
      <c r="T57" t="s">
        <v>86</v>
      </c>
      <c r="U57">
        <f t="shared" si="1"/>
        <v>57</v>
      </c>
      <c r="V57" t="s">
        <v>87</v>
      </c>
      <c r="W57" t="s">
        <v>84</v>
      </c>
      <c r="X57" t="s">
        <v>89</v>
      </c>
      <c r="Y57" t="s">
        <v>84</v>
      </c>
      <c r="Z57" t="s">
        <v>86</v>
      </c>
      <c r="AA57">
        <f t="shared" si="2"/>
        <v>63</v>
      </c>
      <c r="AB57" t="s">
        <v>87</v>
      </c>
      <c r="AC57" t="s">
        <v>84</v>
      </c>
      <c r="AD57" t="s">
        <v>80</v>
      </c>
      <c r="AE57" t="s">
        <v>84</v>
      </c>
      <c r="AF57" t="s">
        <v>86</v>
      </c>
      <c r="AG57" t="s">
        <v>84</v>
      </c>
      <c r="AH57" s="69" t="s">
        <v>500</v>
      </c>
      <c r="AI57" t="s">
        <v>84</v>
      </c>
      <c r="AJ57" t="s">
        <v>87</v>
      </c>
      <c r="AK57" t="s">
        <v>84</v>
      </c>
      <c r="AL57" t="s">
        <v>90</v>
      </c>
      <c r="AM57" t="s">
        <v>84</v>
      </c>
      <c r="AN57" t="s">
        <v>86</v>
      </c>
      <c r="AO57">
        <f t="shared" si="3"/>
        <v>0.7</v>
      </c>
      <c r="AP57" t="s">
        <v>87</v>
      </c>
      <c r="AQ57" t="s">
        <v>84</v>
      </c>
      <c r="AR57" t="s">
        <v>501</v>
      </c>
      <c r="AS57" t="s">
        <v>84</v>
      </c>
      <c r="AT57" t="s">
        <v>86</v>
      </c>
      <c r="AU57">
        <f t="shared" si="4"/>
        <v>0.6</v>
      </c>
      <c r="AV57" t="s">
        <v>87</v>
      </c>
      <c r="AW57" t="s">
        <v>84</v>
      </c>
      <c r="AX57" t="s">
        <v>227</v>
      </c>
      <c r="AY57" t="s">
        <v>84</v>
      </c>
      <c r="AZ57" t="s">
        <v>86</v>
      </c>
      <c r="BA57">
        <f t="shared" si="5"/>
        <v>0.9</v>
      </c>
      <c r="BB57" t="s">
        <v>87</v>
      </c>
      <c r="BC57" t="s">
        <v>84</v>
      </c>
      <c r="BD57" t="s">
        <v>82</v>
      </c>
      <c r="BE57" t="s">
        <v>84</v>
      </c>
      <c r="BF57" t="s">
        <v>86</v>
      </c>
      <c r="BG57">
        <f t="shared" si="6"/>
        <v>0.7</v>
      </c>
      <c r="BH57" t="s">
        <v>87</v>
      </c>
      <c r="BI57" t="s">
        <v>84</v>
      </c>
      <c r="BJ57" t="s">
        <v>81</v>
      </c>
      <c r="BK57" t="s">
        <v>84</v>
      </c>
      <c r="BL57" t="s">
        <v>86</v>
      </c>
      <c r="BM57">
        <f t="shared" si="7"/>
        <v>0.6</v>
      </c>
      <c r="BN57" t="s">
        <v>87</v>
      </c>
      <c r="BO57" t="s">
        <v>84</v>
      </c>
      <c r="BP57" t="s">
        <v>121</v>
      </c>
      <c r="BQ57" t="s">
        <v>84</v>
      </c>
      <c r="BR57" t="s">
        <v>86</v>
      </c>
      <c r="BS57">
        <f t="shared" si="8"/>
        <v>0.9</v>
      </c>
      <c r="BT57" t="s">
        <v>87</v>
      </c>
      <c r="BU57" t="s">
        <v>84</v>
      </c>
      <c r="BV57" t="s">
        <v>122</v>
      </c>
      <c r="BW57" t="s">
        <v>84</v>
      </c>
      <c r="BX57" t="s">
        <v>86</v>
      </c>
      <c r="BY57">
        <f t="shared" si="9"/>
        <v>0.6</v>
      </c>
      <c r="BZ57" t="s">
        <v>87</v>
      </c>
      <c r="CA57" t="s">
        <v>84</v>
      </c>
      <c r="CB57" t="s">
        <v>93</v>
      </c>
      <c r="CC57" t="s">
        <v>84</v>
      </c>
      <c r="CD57" t="s">
        <v>86</v>
      </c>
      <c r="CE57">
        <f t="shared" si="10"/>
        <v>0.9</v>
      </c>
      <c r="CF57" t="s">
        <v>94</v>
      </c>
      <c r="CG57" t="s">
        <v>87</v>
      </c>
      <c r="CH57" t="str">
        <f t="shared" si="11"/>
        <v>{"window_index":56,"window_t_start":57,"window_t_end":63,"Data":"2020-03-61","R_e_median":0.7,"R_e_q0080":0.6,"R_e_q1030":0.9,"fit":0.7,"lwr":0.6,"upr":0.9,"low":0.6,"high":0.9},</v>
      </c>
    </row>
    <row r="58" spans="1:86">
      <c r="A58" s="11">
        <f t="shared" si="15"/>
        <v>57</v>
      </c>
      <c r="B58" s="11">
        <f t="shared" si="16"/>
        <v>58</v>
      </c>
      <c r="C58" s="11">
        <f t="shared" si="17"/>
        <v>64</v>
      </c>
      <c r="D58" s="9">
        <v>43952</v>
      </c>
      <c r="E58">
        <v>0.6</v>
      </c>
      <c r="F58">
        <v>0.7</v>
      </c>
      <c r="G58">
        <v>0.9</v>
      </c>
      <c r="J58" t="s">
        <v>83</v>
      </c>
      <c r="K58" t="s">
        <v>84</v>
      </c>
      <c r="L58" t="s">
        <v>85</v>
      </c>
      <c r="M58" t="s">
        <v>84</v>
      </c>
      <c r="N58" t="s">
        <v>86</v>
      </c>
      <c r="O58">
        <f t="shared" si="0"/>
        <v>57</v>
      </c>
      <c r="P58" t="s">
        <v>87</v>
      </c>
      <c r="Q58" t="s">
        <v>84</v>
      </c>
      <c r="R58" t="s">
        <v>88</v>
      </c>
      <c r="S58" t="s">
        <v>84</v>
      </c>
      <c r="T58" t="s">
        <v>86</v>
      </c>
      <c r="U58">
        <f t="shared" si="1"/>
        <v>58</v>
      </c>
      <c r="V58" t="s">
        <v>87</v>
      </c>
      <c r="W58" t="s">
        <v>84</v>
      </c>
      <c r="X58" t="s">
        <v>89</v>
      </c>
      <c r="Y58" t="s">
        <v>84</v>
      </c>
      <c r="Z58" t="s">
        <v>86</v>
      </c>
      <c r="AA58">
        <f t="shared" si="2"/>
        <v>64</v>
      </c>
      <c r="AB58" t="s">
        <v>87</v>
      </c>
      <c r="AC58" t="s">
        <v>84</v>
      </c>
      <c r="AD58" t="s">
        <v>80</v>
      </c>
      <c r="AE58" t="s">
        <v>84</v>
      </c>
      <c r="AF58" t="s">
        <v>86</v>
      </c>
      <c r="AG58" t="s">
        <v>84</v>
      </c>
      <c r="AH58" s="69" t="s">
        <v>502</v>
      </c>
      <c r="AI58" t="s">
        <v>84</v>
      </c>
      <c r="AJ58" t="s">
        <v>87</v>
      </c>
      <c r="AK58" t="s">
        <v>84</v>
      </c>
      <c r="AL58" t="s">
        <v>90</v>
      </c>
      <c r="AM58" t="s">
        <v>84</v>
      </c>
      <c r="AN58" t="s">
        <v>86</v>
      </c>
      <c r="AO58">
        <f t="shared" si="3"/>
        <v>0.7</v>
      </c>
      <c r="AP58" t="s">
        <v>87</v>
      </c>
      <c r="AQ58" t="s">
        <v>84</v>
      </c>
      <c r="AR58" t="s">
        <v>503</v>
      </c>
      <c r="AS58" t="s">
        <v>84</v>
      </c>
      <c r="AT58" t="s">
        <v>86</v>
      </c>
      <c r="AU58">
        <f t="shared" si="4"/>
        <v>0.6</v>
      </c>
      <c r="AV58" t="s">
        <v>87</v>
      </c>
      <c r="AW58" t="s">
        <v>84</v>
      </c>
      <c r="AX58" t="s">
        <v>228</v>
      </c>
      <c r="AY58" t="s">
        <v>84</v>
      </c>
      <c r="AZ58" t="s">
        <v>86</v>
      </c>
      <c r="BA58">
        <f t="shared" si="5"/>
        <v>0.9</v>
      </c>
      <c r="BB58" t="s">
        <v>87</v>
      </c>
      <c r="BC58" t="s">
        <v>84</v>
      </c>
      <c r="BD58" t="s">
        <v>82</v>
      </c>
      <c r="BE58" t="s">
        <v>84</v>
      </c>
      <c r="BF58" t="s">
        <v>86</v>
      </c>
      <c r="BG58">
        <f t="shared" si="6"/>
        <v>0.7</v>
      </c>
      <c r="BH58" t="s">
        <v>87</v>
      </c>
      <c r="BI58" t="s">
        <v>84</v>
      </c>
      <c r="BJ58" t="s">
        <v>81</v>
      </c>
      <c r="BK58" t="s">
        <v>84</v>
      </c>
      <c r="BL58" t="s">
        <v>86</v>
      </c>
      <c r="BM58">
        <f t="shared" si="7"/>
        <v>0.6</v>
      </c>
      <c r="BN58" t="s">
        <v>87</v>
      </c>
      <c r="BO58" t="s">
        <v>84</v>
      </c>
      <c r="BP58" t="s">
        <v>121</v>
      </c>
      <c r="BQ58" t="s">
        <v>84</v>
      </c>
      <c r="BR58" t="s">
        <v>86</v>
      </c>
      <c r="BS58">
        <f t="shared" si="8"/>
        <v>0.9</v>
      </c>
      <c r="BT58" t="s">
        <v>87</v>
      </c>
      <c r="BU58" t="s">
        <v>84</v>
      </c>
      <c r="BV58" t="s">
        <v>122</v>
      </c>
      <c r="BW58" t="s">
        <v>84</v>
      </c>
      <c r="BX58" t="s">
        <v>86</v>
      </c>
      <c r="BY58">
        <f t="shared" si="9"/>
        <v>0.6</v>
      </c>
      <c r="BZ58" t="s">
        <v>87</v>
      </c>
      <c r="CA58" t="s">
        <v>84</v>
      </c>
      <c r="CB58" t="s">
        <v>93</v>
      </c>
      <c r="CC58" t="s">
        <v>84</v>
      </c>
      <c r="CD58" t="s">
        <v>86</v>
      </c>
      <c r="CE58">
        <f t="shared" si="10"/>
        <v>0.9</v>
      </c>
      <c r="CF58" t="s">
        <v>94</v>
      </c>
      <c r="CG58" t="s">
        <v>87</v>
      </c>
      <c r="CH58" t="str">
        <f t="shared" si="11"/>
        <v>{"window_index":57,"window_t_start":58,"window_t_end":64,"Data":"2020-03-62","R_e_median":0.7,"R_e_q0081":0.6,"R_e_q1031":0.9,"fit":0.7,"lwr":0.6,"upr":0.9,"low":0.6,"high":0.9},</v>
      </c>
    </row>
    <row r="59" spans="1:86">
      <c r="A59" s="11">
        <f t="shared" si="15"/>
        <v>58</v>
      </c>
      <c r="B59" s="11">
        <f t="shared" si="16"/>
        <v>59</v>
      </c>
      <c r="C59" s="11">
        <f t="shared" si="17"/>
        <v>65</v>
      </c>
      <c r="D59" s="9">
        <v>43953</v>
      </c>
      <c r="E59">
        <v>0.6</v>
      </c>
      <c r="F59">
        <v>0.7</v>
      </c>
      <c r="G59">
        <v>0.9</v>
      </c>
      <c r="J59" t="s">
        <v>83</v>
      </c>
      <c r="K59" t="s">
        <v>84</v>
      </c>
      <c r="L59" t="s">
        <v>85</v>
      </c>
      <c r="M59" t="s">
        <v>84</v>
      </c>
      <c r="N59" t="s">
        <v>86</v>
      </c>
      <c r="O59">
        <f t="shared" si="0"/>
        <v>58</v>
      </c>
      <c r="P59" t="s">
        <v>87</v>
      </c>
      <c r="Q59" t="s">
        <v>84</v>
      </c>
      <c r="R59" t="s">
        <v>88</v>
      </c>
      <c r="S59" t="s">
        <v>84</v>
      </c>
      <c r="T59" t="s">
        <v>86</v>
      </c>
      <c r="U59">
        <f t="shared" si="1"/>
        <v>59</v>
      </c>
      <c r="V59" t="s">
        <v>87</v>
      </c>
      <c r="W59" t="s">
        <v>84</v>
      </c>
      <c r="X59" t="s">
        <v>89</v>
      </c>
      <c r="Y59" t="s">
        <v>84</v>
      </c>
      <c r="Z59" t="s">
        <v>86</v>
      </c>
      <c r="AA59">
        <f t="shared" si="2"/>
        <v>65</v>
      </c>
      <c r="AB59" t="s">
        <v>87</v>
      </c>
      <c r="AC59" t="s">
        <v>84</v>
      </c>
      <c r="AD59" t="s">
        <v>80</v>
      </c>
      <c r="AE59" t="s">
        <v>84</v>
      </c>
      <c r="AF59" t="s">
        <v>86</v>
      </c>
      <c r="AG59" t="s">
        <v>84</v>
      </c>
      <c r="AH59" s="69" t="s">
        <v>504</v>
      </c>
      <c r="AI59" t="s">
        <v>84</v>
      </c>
      <c r="AJ59" t="s">
        <v>87</v>
      </c>
      <c r="AK59" t="s">
        <v>84</v>
      </c>
      <c r="AL59" t="s">
        <v>90</v>
      </c>
      <c r="AM59" t="s">
        <v>84</v>
      </c>
      <c r="AN59" t="s">
        <v>86</v>
      </c>
      <c r="AO59">
        <f t="shared" si="3"/>
        <v>0.7</v>
      </c>
      <c r="AP59" t="s">
        <v>87</v>
      </c>
      <c r="AQ59" t="s">
        <v>84</v>
      </c>
      <c r="AR59" t="s">
        <v>505</v>
      </c>
      <c r="AS59" t="s">
        <v>84</v>
      </c>
      <c r="AT59" t="s">
        <v>86</v>
      </c>
      <c r="AU59">
        <f t="shared" si="4"/>
        <v>0.6</v>
      </c>
      <c r="AV59" t="s">
        <v>87</v>
      </c>
      <c r="AW59" t="s">
        <v>84</v>
      </c>
      <c r="AX59" t="s">
        <v>229</v>
      </c>
      <c r="AY59" t="s">
        <v>84</v>
      </c>
      <c r="AZ59" t="s">
        <v>86</v>
      </c>
      <c r="BA59">
        <f t="shared" si="5"/>
        <v>0.9</v>
      </c>
      <c r="BB59" t="s">
        <v>87</v>
      </c>
      <c r="BC59" t="s">
        <v>84</v>
      </c>
      <c r="BD59" t="s">
        <v>82</v>
      </c>
      <c r="BE59" t="s">
        <v>84</v>
      </c>
      <c r="BF59" t="s">
        <v>86</v>
      </c>
      <c r="BG59">
        <f t="shared" si="6"/>
        <v>0.7</v>
      </c>
      <c r="BH59" t="s">
        <v>87</v>
      </c>
      <c r="BI59" t="s">
        <v>84</v>
      </c>
      <c r="BJ59" t="s">
        <v>81</v>
      </c>
      <c r="BK59" t="s">
        <v>84</v>
      </c>
      <c r="BL59" t="s">
        <v>86</v>
      </c>
      <c r="BM59">
        <f t="shared" si="7"/>
        <v>0.6</v>
      </c>
      <c r="BN59" t="s">
        <v>87</v>
      </c>
      <c r="BO59" t="s">
        <v>84</v>
      </c>
      <c r="BP59" t="s">
        <v>121</v>
      </c>
      <c r="BQ59" t="s">
        <v>84</v>
      </c>
      <c r="BR59" t="s">
        <v>86</v>
      </c>
      <c r="BS59">
        <f t="shared" si="8"/>
        <v>0.9</v>
      </c>
      <c r="BT59" t="s">
        <v>87</v>
      </c>
      <c r="BU59" t="s">
        <v>84</v>
      </c>
      <c r="BV59" t="s">
        <v>122</v>
      </c>
      <c r="BW59" t="s">
        <v>84</v>
      </c>
      <c r="BX59" t="s">
        <v>86</v>
      </c>
      <c r="BY59">
        <f t="shared" si="9"/>
        <v>0.6</v>
      </c>
      <c r="BZ59" t="s">
        <v>87</v>
      </c>
      <c r="CA59" t="s">
        <v>84</v>
      </c>
      <c r="CB59" t="s">
        <v>93</v>
      </c>
      <c r="CC59" t="s">
        <v>84</v>
      </c>
      <c r="CD59" t="s">
        <v>86</v>
      </c>
      <c r="CE59">
        <f t="shared" si="10"/>
        <v>0.9</v>
      </c>
      <c r="CF59" t="s">
        <v>94</v>
      </c>
      <c r="CG59" t="s">
        <v>87</v>
      </c>
      <c r="CH59" t="str">
        <f t="shared" si="11"/>
        <v>{"window_index":58,"window_t_start":59,"window_t_end":65,"Data":"2020-03-63","R_e_median":0.7,"R_e_q0082":0.6,"R_e_q1032":0.9,"fit":0.7,"lwr":0.6,"upr":0.9,"low":0.6,"high":0.9},</v>
      </c>
    </row>
    <row r="60" spans="1:86">
      <c r="A60" s="11">
        <f t="shared" si="15"/>
        <v>59</v>
      </c>
      <c r="B60" s="11">
        <f t="shared" si="16"/>
        <v>60</v>
      </c>
      <c r="C60" s="11">
        <f t="shared" si="17"/>
        <v>66</v>
      </c>
      <c r="D60" s="9">
        <v>43954</v>
      </c>
      <c r="E60">
        <v>0.6</v>
      </c>
      <c r="F60">
        <v>0.8</v>
      </c>
      <c r="G60">
        <v>1</v>
      </c>
      <c r="J60" t="s">
        <v>83</v>
      </c>
      <c r="K60" t="s">
        <v>84</v>
      </c>
      <c r="L60" t="s">
        <v>85</v>
      </c>
      <c r="M60" t="s">
        <v>84</v>
      </c>
      <c r="N60" t="s">
        <v>86</v>
      </c>
      <c r="O60">
        <f t="shared" si="0"/>
        <v>59</v>
      </c>
      <c r="P60" t="s">
        <v>87</v>
      </c>
      <c r="Q60" t="s">
        <v>84</v>
      </c>
      <c r="R60" t="s">
        <v>88</v>
      </c>
      <c r="S60" t="s">
        <v>84</v>
      </c>
      <c r="T60" t="s">
        <v>86</v>
      </c>
      <c r="U60">
        <f t="shared" si="1"/>
        <v>60</v>
      </c>
      <c r="V60" t="s">
        <v>87</v>
      </c>
      <c r="W60" t="s">
        <v>84</v>
      </c>
      <c r="X60" t="s">
        <v>89</v>
      </c>
      <c r="Y60" t="s">
        <v>84</v>
      </c>
      <c r="Z60" t="s">
        <v>86</v>
      </c>
      <c r="AA60">
        <f t="shared" si="2"/>
        <v>66</v>
      </c>
      <c r="AB60" t="s">
        <v>87</v>
      </c>
      <c r="AC60" t="s">
        <v>84</v>
      </c>
      <c r="AD60" t="s">
        <v>80</v>
      </c>
      <c r="AE60" t="s">
        <v>84</v>
      </c>
      <c r="AF60" t="s">
        <v>86</v>
      </c>
      <c r="AG60" t="s">
        <v>84</v>
      </c>
      <c r="AH60" s="69" t="s">
        <v>506</v>
      </c>
      <c r="AI60" t="s">
        <v>84</v>
      </c>
      <c r="AJ60" t="s">
        <v>87</v>
      </c>
      <c r="AK60" t="s">
        <v>84</v>
      </c>
      <c r="AL60" t="s">
        <v>90</v>
      </c>
      <c r="AM60" t="s">
        <v>84</v>
      </c>
      <c r="AN60" t="s">
        <v>86</v>
      </c>
      <c r="AO60">
        <f t="shared" si="3"/>
        <v>0.8</v>
      </c>
      <c r="AP60" t="s">
        <v>87</v>
      </c>
      <c r="AQ60" t="s">
        <v>84</v>
      </c>
      <c r="AR60" t="s">
        <v>507</v>
      </c>
      <c r="AS60" t="s">
        <v>84</v>
      </c>
      <c r="AT60" t="s">
        <v>86</v>
      </c>
      <c r="AU60">
        <f t="shared" si="4"/>
        <v>0.6</v>
      </c>
      <c r="AV60" t="s">
        <v>87</v>
      </c>
      <c r="AW60" t="s">
        <v>84</v>
      </c>
      <c r="AX60" t="s">
        <v>230</v>
      </c>
      <c r="AY60" t="s">
        <v>84</v>
      </c>
      <c r="AZ60" t="s">
        <v>86</v>
      </c>
      <c r="BA60">
        <f t="shared" si="5"/>
        <v>1</v>
      </c>
      <c r="BB60" t="s">
        <v>87</v>
      </c>
      <c r="BC60" t="s">
        <v>84</v>
      </c>
      <c r="BD60" t="s">
        <v>82</v>
      </c>
      <c r="BE60" t="s">
        <v>84</v>
      </c>
      <c r="BF60" t="s">
        <v>86</v>
      </c>
      <c r="BG60">
        <f t="shared" si="6"/>
        <v>0.8</v>
      </c>
      <c r="BH60" t="s">
        <v>87</v>
      </c>
      <c r="BI60" t="s">
        <v>84</v>
      </c>
      <c r="BJ60" t="s">
        <v>81</v>
      </c>
      <c r="BK60" t="s">
        <v>84</v>
      </c>
      <c r="BL60" t="s">
        <v>86</v>
      </c>
      <c r="BM60">
        <f t="shared" si="7"/>
        <v>0.6</v>
      </c>
      <c r="BN60" t="s">
        <v>87</v>
      </c>
      <c r="BO60" t="s">
        <v>84</v>
      </c>
      <c r="BP60" t="s">
        <v>121</v>
      </c>
      <c r="BQ60" t="s">
        <v>84</v>
      </c>
      <c r="BR60" t="s">
        <v>86</v>
      </c>
      <c r="BS60">
        <f t="shared" si="8"/>
        <v>1</v>
      </c>
      <c r="BT60" t="s">
        <v>87</v>
      </c>
      <c r="BU60" t="s">
        <v>84</v>
      </c>
      <c r="BV60" t="s">
        <v>122</v>
      </c>
      <c r="BW60" t="s">
        <v>84</v>
      </c>
      <c r="BX60" t="s">
        <v>86</v>
      </c>
      <c r="BY60">
        <f t="shared" si="9"/>
        <v>0.6</v>
      </c>
      <c r="BZ60" t="s">
        <v>87</v>
      </c>
      <c r="CA60" t="s">
        <v>84</v>
      </c>
      <c r="CB60" t="s">
        <v>93</v>
      </c>
      <c r="CC60" t="s">
        <v>84</v>
      </c>
      <c r="CD60" t="s">
        <v>86</v>
      </c>
      <c r="CE60">
        <f t="shared" si="10"/>
        <v>1</v>
      </c>
      <c r="CF60" t="s">
        <v>94</v>
      </c>
      <c r="CG60" t="s">
        <v>87</v>
      </c>
      <c r="CH60" t="str">
        <f t="shared" si="11"/>
        <v>{"window_index":59,"window_t_start":60,"window_t_end":66,"Data":"2020-03-64","R_e_median":0.8,"R_e_q0083":0.6,"R_e_q1033":1,"fit":0.8,"lwr":0.6,"upr":1,"low":0.6,"high":1},</v>
      </c>
    </row>
    <row r="61" spans="1:86">
      <c r="A61" s="11">
        <f t="shared" si="15"/>
        <v>60</v>
      </c>
      <c r="B61" s="11">
        <f t="shared" si="16"/>
        <v>61</v>
      </c>
      <c r="C61" s="11">
        <f t="shared" si="17"/>
        <v>67</v>
      </c>
      <c r="D61" s="9">
        <v>43955</v>
      </c>
      <c r="E61">
        <v>0.6</v>
      </c>
      <c r="F61">
        <v>0.7</v>
      </c>
      <c r="G61">
        <v>0.9</v>
      </c>
      <c r="J61" t="s">
        <v>83</v>
      </c>
      <c r="K61" t="s">
        <v>84</v>
      </c>
      <c r="L61" t="s">
        <v>85</v>
      </c>
      <c r="M61" t="s">
        <v>84</v>
      </c>
      <c r="N61" t="s">
        <v>86</v>
      </c>
      <c r="O61">
        <f t="shared" si="0"/>
        <v>60</v>
      </c>
      <c r="P61" t="s">
        <v>87</v>
      </c>
      <c r="Q61" t="s">
        <v>84</v>
      </c>
      <c r="R61" t="s">
        <v>88</v>
      </c>
      <c r="S61" t="s">
        <v>84</v>
      </c>
      <c r="T61" t="s">
        <v>86</v>
      </c>
      <c r="U61">
        <f t="shared" si="1"/>
        <v>61</v>
      </c>
      <c r="V61" t="s">
        <v>87</v>
      </c>
      <c r="W61" t="s">
        <v>84</v>
      </c>
      <c r="X61" t="s">
        <v>89</v>
      </c>
      <c r="Y61" t="s">
        <v>84</v>
      </c>
      <c r="Z61" t="s">
        <v>86</v>
      </c>
      <c r="AA61">
        <f t="shared" si="2"/>
        <v>67</v>
      </c>
      <c r="AB61" t="s">
        <v>87</v>
      </c>
      <c r="AC61" t="s">
        <v>84</v>
      </c>
      <c r="AD61" t="s">
        <v>80</v>
      </c>
      <c r="AE61" t="s">
        <v>84</v>
      </c>
      <c r="AF61" t="s">
        <v>86</v>
      </c>
      <c r="AG61" t="s">
        <v>84</v>
      </c>
      <c r="AH61" s="69" t="s">
        <v>508</v>
      </c>
      <c r="AI61" t="s">
        <v>84</v>
      </c>
      <c r="AJ61" t="s">
        <v>87</v>
      </c>
      <c r="AK61" t="s">
        <v>84</v>
      </c>
      <c r="AL61" t="s">
        <v>90</v>
      </c>
      <c r="AM61" t="s">
        <v>84</v>
      </c>
      <c r="AN61" t="s">
        <v>86</v>
      </c>
      <c r="AO61">
        <f t="shared" si="3"/>
        <v>0.7</v>
      </c>
      <c r="AP61" t="s">
        <v>87</v>
      </c>
      <c r="AQ61" t="s">
        <v>84</v>
      </c>
      <c r="AR61" t="s">
        <v>509</v>
      </c>
      <c r="AS61" t="s">
        <v>84</v>
      </c>
      <c r="AT61" t="s">
        <v>86</v>
      </c>
      <c r="AU61">
        <f t="shared" si="4"/>
        <v>0.6</v>
      </c>
      <c r="AV61" t="s">
        <v>87</v>
      </c>
      <c r="AW61" t="s">
        <v>84</v>
      </c>
      <c r="AX61" t="s">
        <v>231</v>
      </c>
      <c r="AY61" t="s">
        <v>84</v>
      </c>
      <c r="AZ61" t="s">
        <v>86</v>
      </c>
      <c r="BA61">
        <f t="shared" si="5"/>
        <v>0.9</v>
      </c>
      <c r="BB61" t="s">
        <v>87</v>
      </c>
      <c r="BC61" t="s">
        <v>84</v>
      </c>
      <c r="BD61" t="s">
        <v>82</v>
      </c>
      <c r="BE61" t="s">
        <v>84</v>
      </c>
      <c r="BF61" t="s">
        <v>86</v>
      </c>
      <c r="BG61">
        <f t="shared" si="6"/>
        <v>0.7</v>
      </c>
      <c r="BH61" t="s">
        <v>87</v>
      </c>
      <c r="BI61" t="s">
        <v>84</v>
      </c>
      <c r="BJ61" t="s">
        <v>81</v>
      </c>
      <c r="BK61" t="s">
        <v>84</v>
      </c>
      <c r="BL61" t="s">
        <v>86</v>
      </c>
      <c r="BM61">
        <f t="shared" si="7"/>
        <v>0.6</v>
      </c>
      <c r="BN61" t="s">
        <v>87</v>
      </c>
      <c r="BO61" t="s">
        <v>84</v>
      </c>
      <c r="BP61" t="s">
        <v>121</v>
      </c>
      <c r="BQ61" t="s">
        <v>84</v>
      </c>
      <c r="BR61" t="s">
        <v>86</v>
      </c>
      <c r="BS61">
        <f t="shared" si="8"/>
        <v>0.9</v>
      </c>
      <c r="BT61" t="s">
        <v>87</v>
      </c>
      <c r="BU61" t="s">
        <v>84</v>
      </c>
      <c r="BV61" t="s">
        <v>122</v>
      </c>
      <c r="BW61" t="s">
        <v>84</v>
      </c>
      <c r="BX61" t="s">
        <v>86</v>
      </c>
      <c r="BY61">
        <f t="shared" si="9"/>
        <v>0.6</v>
      </c>
      <c r="BZ61" t="s">
        <v>87</v>
      </c>
      <c r="CA61" t="s">
        <v>84</v>
      </c>
      <c r="CB61" t="s">
        <v>93</v>
      </c>
      <c r="CC61" t="s">
        <v>84</v>
      </c>
      <c r="CD61" t="s">
        <v>86</v>
      </c>
      <c r="CE61">
        <f t="shared" si="10"/>
        <v>0.9</v>
      </c>
      <c r="CF61" t="s">
        <v>94</v>
      </c>
      <c r="CG61" t="s">
        <v>87</v>
      </c>
      <c r="CH61" t="str">
        <f t="shared" si="11"/>
        <v>{"window_index":60,"window_t_start":61,"window_t_end":67,"Data":"2020-03-65","R_e_median":0.7,"R_e_q0084":0.6,"R_e_q1034":0.9,"fit":0.7,"lwr":0.6,"upr":0.9,"low":0.6,"high":0.9},</v>
      </c>
    </row>
    <row r="62" spans="1:86">
      <c r="A62" s="11">
        <f t="shared" si="15"/>
        <v>61</v>
      </c>
      <c r="B62" s="11">
        <f t="shared" si="16"/>
        <v>62</v>
      </c>
      <c r="C62" s="11">
        <f t="shared" si="17"/>
        <v>68</v>
      </c>
      <c r="D62" s="9">
        <v>43956</v>
      </c>
      <c r="E62">
        <v>0.6</v>
      </c>
      <c r="F62">
        <v>0.7</v>
      </c>
      <c r="G62">
        <v>0.9</v>
      </c>
      <c r="J62" t="s">
        <v>83</v>
      </c>
      <c r="K62" t="s">
        <v>84</v>
      </c>
      <c r="L62" t="s">
        <v>85</v>
      </c>
      <c r="M62" t="s">
        <v>84</v>
      </c>
      <c r="N62" t="s">
        <v>86</v>
      </c>
      <c r="O62">
        <f t="shared" si="0"/>
        <v>61</v>
      </c>
      <c r="P62" t="s">
        <v>87</v>
      </c>
      <c r="Q62" t="s">
        <v>84</v>
      </c>
      <c r="R62" t="s">
        <v>88</v>
      </c>
      <c r="S62" t="s">
        <v>84</v>
      </c>
      <c r="T62" t="s">
        <v>86</v>
      </c>
      <c r="U62">
        <f t="shared" si="1"/>
        <v>62</v>
      </c>
      <c r="V62" t="s">
        <v>87</v>
      </c>
      <c r="W62" t="s">
        <v>84</v>
      </c>
      <c r="X62" t="s">
        <v>89</v>
      </c>
      <c r="Y62" t="s">
        <v>84</v>
      </c>
      <c r="Z62" t="s">
        <v>86</v>
      </c>
      <c r="AA62">
        <f t="shared" si="2"/>
        <v>68</v>
      </c>
      <c r="AB62" t="s">
        <v>87</v>
      </c>
      <c r="AC62" t="s">
        <v>84</v>
      </c>
      <c r="AD62" t="s">
        <v>80</v>
      </c>
      <c r="AE62" t="s">
        <v>84</v>
      </c>
      <c r="AF62" t="s">
        <v>86</v>
      </c>
      <c r="AG62" t="s">
        <v>84</v>
      </c>
      <c r="AH62" s="69" t="s">
        <v>510</v>
      </c>
      <c r="AI62" t="s">
        <v>84</v>
      </c>
      <c r="AJ62" t="s">
        <v>87</v>
      </c>
      <c r="AK62" t="s">
        <v>84</v>
      </c>
      <c r="AL62" t="s">
        <v>90</v>
      </c>
      <c r="AM62" t="s">
        <v>84</v>
      </c>
      <c r="AN62" t="s">
        <v>86</v>
      </c>
      <c r="AO62">
        <f t="shared" si="3"/>
        <v>0.7</v>
      </c>
      <c r="AP62" t="s">
        <v>87</v>
      </c>
      <c r="AQ62" t="s">
        <v>84</v>
      </c>
      <c r="AR62" t="s">
        <v>511</v>
      </c>
      <c r="AS62" t="s">
        <v>84</v>
      </c>
      <c r="AT62" t="s">
        <v>86</v>
      </c>
      <c r="AU62">
        <f t="shared" si="4"/>
        <v>0.6</v>
      </c>
      <c r="AV62" t="s">
        <v>87</v>
      </c>
      <c r="AW62" t="s">
        <v>84</v>
      </c>
      <c r="AX62" t="s">
        <v>232</v>
      </c>
      <c r="AY62" t="s">
        <v>84</v>
      </c>
      <c r="AZ62" t="s">
        <v>86</v>
      </c>
      <c r="BA62">
        <f t="shared" si="5"/>
        <v>0.9</v>
      </c>
      <c r="BB62" t="s">
        <v>87</v>
      </c>
      <c r="BC62" t="s">
        <v>84</v>
      </c>
      <c r="BD62" t="s">
        <v>82</v>
      </c>
      <c r="BE62" t="s">
        <v>84</v>
      </c>
      <c r="BF62" t="s">
        <v>86</v>
      </c>
      <c r="BG62">
        <f t="shared" si="6"/>
        <v>0.7</v>
      </c>
      <c r="BH62" t="s">
        <v>87</v>
      </c>
      <c r="BI62" t="s">
        <v>84</v>
      </c>
      <c r="BJ62" t="s">
        <v>81</v>
      </c>
      <c r="BK62" t="s">
        <v>84</v>
      </c>
      <c r="BL62" t="s">
        <v>86</v>
      </c>
      <c r="BM62">
        <f t="shared" si="7"/>
        <v>0.6</v>
      </c>
      <c r="BN62" t="s">
        <v>87</v>
      </c>
      <c r="BO62" t="s">
        <v>84</v>
      </c>
      <c r="BP62" t="s">
        <v>121</v>
      </c>
      <c r="BQ62" t="s">
        <v>84</v>
      </c>
      <c r="BR62" t="s">
        <v>86</v>
      </c>
      <c r="BS62">
        <f t="shared" si="8"/>
        <v>0.9</v>
      </c>
      <c r="BT62" t="s">
        <v>87</v>
      </c>
      <c r="BU62" t="s">
        <v>84</v>
      </c>
      <c r="BV62" t="s">
        <v>122</v>
      </c>
      <c r="BW62" t="s">
        <v>84</v>
      </c>
      <c r="BX62" t="s">
        <v>86</v>
      </c>
      <c r="BY62">
        <f t="shared" si="9"/>
        <v>0.6</v>
      </c>
      <c r="BZ62" t="s">
        <v>87</v>
      </c>
      <c r="CA62" t="s">
        <v>84</v>
      </c>
      <c r="CB62" t="s">
        <v>93</v>
      </c>
      <c r="CC62" t="s">
        <v>84</v>
      </c>
      <c r="CD62" t="s">
        <v>86</v>
      </c>
      <c r="CE62">
        <f t="shared" si="10"/>
        <v>0.9</v>
      </c>
      <c r="CF62" t="s">
        <v>94</v>
      </c>
      <c r="CG62" t="s">
        <v>87</v>
      </c>
      <c r="CH62" t="str">
        <f t="shared" si="11"/>
        <v>{"window_index":61,"window_t_start":62,"window_t_end":68,"Data":"2020-03-66","R_e_median":0.7,"R_e_q0085":0.6,"R_e_q1035":0.9,"fit":0.7,"lwr":0.6,"upr":0.9,"low":0.6,"high":0.9},</v>
      </c>
    </row>
    <row r="63" spans="1:86">
      <c r="A63" s="11">
        <f t="shared" si="15"/>
        <v>62</v>
      </c>
      <c r="B63" s="11">
        <f t="shared" si="16"/>
        <v>63</v>
      </c>
      <c r="C63" s="11">
        <f t="shared" si="17"/>
        <v>69</v>
      </c>
      <c r="D63" s="9">
        <v>43957</v>
      </c>
      <c r="E63">
        <v>0.6</v>
      </c>
      <c r="F63">
        <v>0.8</v>
      </c>
      <c r="G63">
        <v>0.9</v>
      </c>
      <c r="J63" t="s">
        <v>83</v>
      </c>
      <c r="K63" t="s">
        <v>84</v>
      </c>
      <c r="L63" t="s">
        <v>85</v>
      </c>
      <c r="M63" t="s">
        <v>84</v>
      </c>
      <c r="N63" t="s">
        <v>86</v>
      </c>
      <c r="O63">
        <f t="shared" si="0"/>
        <v>62</v>
      </c>
      <c r="P63" t="s">
        <v>87</v>
      </c>
      <c r="Q63" t="s">
        <v>84</v>
      </c>
      <c r="R63" t="s">
        <v>88</v>
      </c>
      <c r="S63" t="s">
        <v>84</v>
      </c>
      <c r="T63" t="s">
        <v>86</v>
      </c>
      <c r="U63">
        <f t="shared" si="1"/>
        <v>63</v>
      </c>
      <c r="V63" t="s">
        <v>87</v>
      </c>
      <c r="W63" t="s">
        <v>84</v>
      </c>
      <c r="X63" t="s">
        <v>89</v>
      </c>
      <c r="Y63" t="s">
        <v>84</v>
      </c>
      <c r="Z63" t="s">
        <v>86</v>
      </c>
      <c r="AA63">
        <f t="shared" si="2"/>
        <v>69</v>
      </c>
      <c r="AB63" t="s">
        <v>87</v>
      </c>
      <c r="AC63" t="s">
        <v>84</v>
      </c>
      <c r="AD63" t="s">
        <v>80</v>
      </c>
      <c r="AE63" t="s">
        <v>84</v>
      </c>
      <c r="AF63" t="s">
        <v>86</v>
      </c>
      <c r="AG63" t="s">
        <v>84</v>
      </c>
      <c r="AH63" s="69" t="s">
        <v>512</v>
      </c>
      <c r="AI63" t="s">
        <v>84</v>
      </c>
      <c r="AJ63" t="s">
        <v>87</v>
      </c>
      <c r="AK63" t="s">
        <v>84</v>
      </c>
      <c r="AL63" t="s">
        <v>90</v>
      </c>
      <c r="AM63" t="s">
        <v>84</v>
      </c>
      <c r="AN63" t="s">
        <v>86</v>
      </c>
      <c r="AO63">
        <f t="shared" si="3"/>
        <v>0.8</v>
      </c>
      <c r="AP63" t="s">
        <v>87</v>
      </c>
      <c r="AQ63" t="s">
        <v>84</v>
      </c>
      <c r="AR63" t="s">
        <v>513</v>
      </c>
      <c r="AS63" t="s">
        <v>84</v>
      </c>
      <c r="AT63" t="s">
        <v>86</v>
      </c>
      <c r="AU63">
        <f t="shared" si="4"/>
        <v>0.6</v>
      </c>
      <c r="AV63" t="s">
        <v>87</v>
      </c>
      <c r="AW63" t="s">
        <v>84</v>
      </c>
      <c r="AX63" t="s">
        <v>233</v>
      </c>
      <c r="AY63" t="s">
        <v>84</v>
      </c>
      <c r="AZ63" t="s">
        <v>86</v>
      </c>
      <c r="BA63">
        <f t="shared" si="5"/>
        <v>0.9</v>
      </c>
      <c r="BB63" t="s">
        <v>87</v>
      </c>
      <c r="BC63" t="s">
        <v>84</v>
      </c>
      <c r="BD63" t="s">
        <v>82</v>
      </c>
      <c r="BE63" t="s">
        <v>84</v>
      </c>
      <c r="BF63" t="s">
        <v>86</v>
      </c>
      <c r="BG63">
        <f t="shared" si="6"/>
        <v>0.8</v>
      </c>
      <c r="BH63" t="s">
        <v>87</v>
      </c>
      <c r="BI63" t="s">
        <v>84</v>
      </c>
      <c r="BJ63" t="s">
        <v>81</v>
      </c>
      <c r="BK63" t="s">
        <v>84</v>
      </c>
      <c r="BL63" t="s">
        <v>86</v>
      </c>
      <c r="BM63">
        <f t="shared" si="7"/>
        <v>0.6</v>
      </c>
      <c r="BN63" t="s">
        <v>87</v>
      </c>
      <c r="BO63" t="s">
        <v>84</v>
      </c>
      <c r="BP63" t="s">
        <v>121</v>
      </c>
      <c r="BQ63" t="s">
        <v>84</v>
      </c>
      <c r="BR63" t="s">
        <v>86</v>
      </c>
      <c r="BS63">
        <f t="shared" si="8"/>
        <v>0.9</v>
      </c>
      <c r="BT63" t="s">
        <v>87</v>
      </c>
      <c r="BU63" t="s">
        <v>84</v>
      </c>
      <c r="BV63" t="s">
        <v>122</v>
      </c>
      <c r="BW63" t="s">
        <v>84</v>
      </c>
      <c r="BX63" t="s">
        <v>86</v>
      </c>
      <c r="BY63">
        <f t="shared" si="9"/>
        <v>0.6</v>
      </c>
      <c r="BZ63" t="s">
        <v>87</v>
      </c>
      <c r="CA63" t="s">
        <v>84</v>
      </c>
      <c r="CB63" t="s">
        <v>93</v>
      </c>
      <c r="CC63" t="s">
        <v>84</v>
      </c>
      <c r="CD63" t="s">
        <v>86</v>
      </c>
      <c r="CE63">
        <f t="shared" si="10"/>
        <v>0.9</v>
      </c>
      <c r="CF63" t="s">
        <v>94</v>
      </c>
      <c r="CG63" t="s">
        <v>87</v>
      </c>
      <c r="CH63" t="str">
        <f t="shared" si="11"/>
        <v>{"window_index":62,"window_t_start":63,"window_t_end":69,"Data":"2020-03-67","R_e_median":0.8,"R_e_q0086":0.6,"R_e_q1036":0.9,"fit":0.8,"lwr":0.6,"upr":0.9,"low":0.6,"high":0.9},</v>
      </c>
    </row>
    <row r="64" spans="1:86">
      <c r="A64" s="11">
        <f t="shared" si="15"/>
        <v>63</v>
      </c>
      <c r="B64" s="11">
        <f t="shared" si="16"/>
        <v>64</v>
      </c>
      <c r="C64" s="11">
        <f t="shared" si="17"/>
        <v>70</v>
      </c>
      <c r="D64" s="9">
        <v>43958</v>
      </c>
      <c r="E64">
        <v>0.6</v>
      </c>
      <c r="F64">
        <v>0.8</v>
      </c>
      <c r="G64">
        <v>1</v>
      </c>
      <c r="J64" t="s">
        <v>83</v>
      </c>
      <c r="K64" t="s">
        <v>84</v>
      </c>
      <c r="L64" t="s">
        <v>85</v>
      </c>
      <c r="M64" t="s">
        <v>84</v>
      </c>
      <c r="N64" t="s">
        <v>86</v>
      </c>
      <c r="O64">
        <f t="shared" si="0"/>
        <v>63</v>
      </c>
      <c r="P64" t="s">
        <v>87</v>
      </c>
      <c r="Q64" t="s">
        <v>84</v>
      </c>
      <c r="R64" t="s">
        <v>88</v>
      </c>
      <c r="S64" t="s">
        <v>84</v>
      </c>
      <c r="T64" t="s">
        <v>86</v>
      </c>
      <c r="U64">
        <f t="shared" si="1"/>
        <v>64</v>
      </c>
      <c r="V64" t="s">
        <v>87</v>
      </c>
      <c r="W64" t="s">
        <v>84</v>
      </c>
      <c r="X64" t="s">
        <v>89</v>
      </c>
      <c r="Y64" t="s">
        <v>84</v>
      </c>
      <c r="Z64" t="s">
        <v>86</v>
      </c>
      <c r="AA64">
        <f t="shared" si="2"/>
        <v>70</v>
      </c>
      <c r="AB64" t="s">
        <v>87</v>
      </c>
      <c r="AC64" t="s">
        <v>84</v>
      </c>
      <c r="AD64" t="s">
        <v>80</v>
      </c>
      <c r="AE64" t="s">
        <v>84</v>
      </c>
      <c r="AF64" t="s">
        <v>86</v>
      </c>
      <c r="AG64" t="s">
        <v>84</v>
      </c>
      <c r="AH64" s="69" t="s">
        <v>514</v>
      </c>
      <c r="AI64" t="s">
        <v>84</v>
      </c>
      <c r="AJ64" t="s">
        <v>87</v>
      </c>
      <c r="AK64" t="s">
        <v>84</v>
      </c>
      <c r="AL64" t="s">
        <v>90</v>
      </c>
      <c r="AM64" t="s">
        <v>84</v>
      </c>
      <c r="AN64" t="s">
        <v>86</v>
      </c>
      <c r="AO64">
        <f t="shared" si="3"/>
        <v>0.8</v>
      </c>
      <c r="AP64" t="s">
        <v>87</v>
      </c>
      <c r="AQ64" t="s">
        <v>84</v>
      </c>
      <c r="AR64" t="s">
        <v>515</v>
      </c>
      <c r="AS64" t="s">
        <v>84</v>
      </c>
      <c r="AT64" t="s">
        <v>86</v>
      </c>
      <c r="AU64">
        <f t="shared" si="4"/>
        <v>0.6</v>
      </c>
      <c r="AV64" t="s">
        <v>87</v>
      </c>
      <c r="AW64" t="s">
        <v>84</v>
      </c>
      <c r="AX64" t="s">
        <v>234</v>
      </c>
      <c r="AY64" t="s">
        <v>84</v>
      </c>
      <c r="AZ64" t="s">
        <v>86</v>
      </c>
      <c r="BA64">
        <f t="shared" si="5"/>
        <v>1</v>
      </c>
      <c r="BB64" t="s">
        <v>87</v>
      </c>
      <c r="BC64" t="s">
        <v>84</v>
      </c>
      <c r="BD64" t="s">
        <v>82</v>
      </c>
      <c r="BE64" t="s">
        <v>84</v>
      </c>
      <c r="BF64" t="s">
        <v>86</v>
      </c>
      <c r="BG64">
        <f t="shared" si="6"/>
        <v>0.8</v>
      </c>
      <c r="BH64" t="s">
        <v>87</v>
      </c>
      <c r="BI64" t="s">
        <v>84</v>
      </c>
      <c r="BJ64" t="s">
        <v>81</v>
      </c>
      <c r="BK64" t="s">
        <v>84</v>
      </c>
      <c r="BL64" t="s">
        <v>86</v>
      </c>
      <c r="BM64">
        <f t="shared" si="7"/>
        <v>0.6</v>
      </c>
      <c r="BN64" t="s">
        <v>87</v>
      </c>
      <c r="BO64" t="s">
        <v>84</v>
      </c>
      <c r="BP64" t="s">
        <v>121</v>
      </c>
      <c r="BQ64" t="s">
        <v>84</v>
      </c>
      <c r="BR64" t="s">
        <v>86</v>
      </c>
      <c r="BS64">
        <f t="shared" si="8"/>
        <v>1</v>
      </c>
      <c r="BT64" t="s">
        <v>87</v>
      </c>
      <c r="BU64" t="s">
        <v>84</v>
      </c>
      <c r="BV64" t="s">
        <v>122</v>
      </c>
      <c r="BW64" t="s">
        <v>84</v>
      </c>
      <c r="BX64" t="s">
        <v>86</v>
      </c>
      <c r="BY64">
        <f t="shared" si="9"/>
        <v>0.6</v>
      </c>
      <c r="BZ64" t="s">
        <v>87</v>
      </c>
      <c r="CA64" t="s">
        <v>84</v>
      </c>
      <c r="CB64" t="s">
        <v>93</v>
      </c>
      <c r="CC64" t="s">
        <v>84</v>
      </c>
      <c r="CD64" t="s">
        <v>86</v>
      </c>
      <c r="CE64">
        <f t="shared" si="10"/>
        <v>1</v>
      </c>
      <c r="CF64" t="s">
        <v>94</v>
      </c>
      <c r="CG64" t="s">
        <v>87</v>
      </c>
      <c r="CH64" t="str">
        <f t="shared" si="11"/>
        <v>{"window_index":63,"window_t_start":64,"window_t_end":70,"Data":"2020-03-68","R_e_median":0.8,"R_e_q0087":0.6,"R_e_q1037":1,"fit":0.8,"lwr":0.6,"upr":1,"low":0.6,"high":1},</v>
      </c>
    </row>
    <row r="65" spans="1:86">
      <c r="A65" s="11">
        <f t="shared" si="15"/>
        <v>64</v>
      </c>
      <c r="B65" s="11">
        <f t="shared" si="16"/>
        <v>65</v>
      </c>
      <c r="C65" s="11">
        <f t="shared" si="17"/>
        <v>71</v>
      </c>
      <c r="D65" s="9">
        <v>43959</v>
      </c>
      <c r="E65">
        <v>0.5</v>
      </c>
      <c r="F65">
        <v>0.7</v>
      </c>
      <c r="G65">
        <v>0.9</v>
      </c>
      <c r="J65" t="s">
        <v>83</v>
      </c>
      <c r="K65" t="s">
        <v>84</v>
      </c>
      <c r="L65" t="s">
        <v>85</v>
      </c>
      <c r="M65" t="s">
        <v>84</v>
      </c>
      <c r="N65" t="s">
        <v>86</v>
      </c>
      <c r="O65">
        <f t="shared" si="0"/>
        <v>64</v>
      </c>
      <c r="P65" t="s">
        <v>87</v>
      </c>
      <c r="Q65" t="s">
        <v>84</v>
      </c>
      <c r="R65" t="s">
        <v>88</v>
      </c>
      <c r="S65" t="s">
        <v>84</v>
      </c>
      <c r="T65" t="s">
        <v>86</v>
      </c>
      <c r="U65">
        <f t="shared" si="1"/>
        <v>65</v>
      </c>
      <c r="V65" t="s">
        <v>87</v>
      </c>
      <c r="W65" t="s">
        <v>84</v>
      </c>
      <c r="X65" t="s">
        <v>89</v>
      </c>
      <c r="Y65" t="s">
        <v>84</v>
      </c>
      <c r="Z65" t="s">
        <v>86</v>
      </c>
      <c r="AA65">
        <f t="shared" si="2"/>
        <v>71</v>
      </c>
      <c r="AB65" t="s">
        <v>87</v>
      </c>
      <c r="AC65" t="s">
        <v>84</v>
      </c>
      <c r="AD65" t="s">
        <v>80</v>
      </c>
      <c r="AE65" t="s">
        <v>84</v>
      </c>
      <c r="AF65" t="s">
        <v>86</v>
      </c>
      <c r="AG65" t="s">
        <v>84</v>
      </c>
      <c r="AH65" s="69" t="s">
        <v>516</v>
      </c>
      <c r="AI65" t="s">
        <v>84</v>
      </c>
      <c r="AJ65" t="s">
        <v>87</v>
      </c>
      <c r="AK65" t="s">
        <v>84</v>
      </c>
      <c r="AL65" t="s">
        <v>90</v>
      </c>
      <c r="AM65" t="s">
        <v>84</v>
      </c>
      <c r="AN65" t="s">
        <v>86</v>
      </c>
      <c r="AO65">
        <f t="shared" si="3"/>
        <v>0.7</v>
      </c>
      <c r="AP65" t="s">
        <v>87</v>
      </c>
      <c r="AQ65" t="s">
        <v>84</v>
      </c>
      <c r="AR65" t="s">
        <v>517</v>
      </c>
      <c r="AS65" t="s">
        <v>84</v>
      </c>
      <c r="AT65" t="s">
        <v>86</v>
      </c>
      <c r="AU65">
        <f t="shared" si="4"/>
        <v>0.5</v>
      </c>
      <c r="AV65" t="s">
        <v>87</v>
      </c>
      <c r="AW65" t="s">
        <v>84</v>
      </c>
      <c r="AX65" t="s">
        <v>235</v>
      </c>
      <c r="AY65" t="s">
        <v>84</v>
      </c>
      <c r="AZ65" t="s">
        <v>86</v>
      </c>
      <c r="BA65">
        <f t="shared" si="5"/>
        <v>0.9</v>
      </c>
      <c r="BB65" t="s">
        <v>87</v>
      </c>
      <c r="BC65" t="s">
        <v>84</v>
      </c>
      <c r="BD65" t="s">
        <v>82</v>
      </c>
      <c r="BE65" t="s">
        <v>84</v>
      </c>
      <c r="BF65" t="s">
        <v>86</v>
      </c>
      <c r="BG65">
        <f t="shared" si="6"/>
        <v>0.7</v>
      </c>
      <c r="BH65" t="s">
        <v>87</v>
      </c>
      <c r="BI65" t="s">
        <v>84</v>
      </c>
      <c r="BJ65" t="s">
        <v>81</v>
      </c>
      <c r="BK65" t="s">
        <v>84</v>
      </c>
      <c r="BL65" t="s">
        <v>86</v>
      </c>
      <c r="BM65">
        <f t="shared" si="7"/>
        <v>0.5</v>
      </c>
      <c r="BN65" t="s">
        <v>87</v>
      </c>
      <c r="BO65" t="s">
        <v>84</v>
      </c>
      <c r="BP65" t="s">
        <v>121</v>
      </c>
      <c r="BQ65" t="s">
        <v>84</v>
      </c>
      <c r="BR65" t="s">
        <v>86</v>
      </c>
      <c r="BS65">
        <f t="shared" si="8"/>
        <v>0.9</v>
      </c>
      <c r="BT65" t="s">
        <v>87</v>
      </c>
      <c r="BU65" t="s">
        <v>84</v>
      </c>
      <c r="BV65" t="s">
        <v>122</v>
      </c>
      <c r="BW65" t="s">
        <v>84</v>
      </c>
      <c r="BX65" t="s">
        <v>86</v>
      </c>
      <c r="BY65">
        <f t="shared" si="9"/>
        <v>0.5</v>
      </c>
      <c r="BZ65" t="s">
        <v>87</v>
      </c>
      <c r="CA65" t="s">
        <v>84</v>
      </c>
      <c r="CB65" t="s">
        <v>93</v>
      </c>
      <c r="CC65" t="s">
        <v>84</v>
      </c>
      <c r="CD65" t="s">
        <v>86</v>
      </c>
      <c r="CE65">
        <f t="shared" si="10"/>
        <v>0.9</v>
      </c>
      <c r="CF65" t="s">
        <v>94</v>
      </c>
      <c r="CG65" t="s">
        <v>87</v>
      </c>
      <c r="CH65" t="str">
        <f t="shared" si="11"/>
        <v>{"window_index":64,"window_t_start":65,"window_t_end":71,"Data":"2020-03-69","R_e_median":0.7,"R_e_q0088":0.5,"R_e_q1038":0.9,"fit":0.7,"lwr":0.5,"upr":0.9,"low":0.5,"high":0.9},</v>
      </c>
    </row>
    <row r="66" spans="1:86">
      <c r="A66" s="11">
        <f t="shared" si="15"/>
        <v>65</v>
      </c>
      <c r="B66" s="11">
        <f t="shared" si="16"/>
        <v>66</v>
      </c>
      <c r="C66" s="11">
        <f t="shared" si="17"/>
        <v>72</v>
      </c>
      <c r="D66" s="9">
        <v>43960</v>
      </c>
      <c r="E66">
        <v>0.5</v>
      </c>
      <c r="F66">
        <v>0.7</v>
      </c>
      <c r="G66">
        <v>0.9</v>
      </c>
      <c r="J66" t="s">
        <v>83</v>
      </c>
      <c r="K66" t="s">
        <v>84</v>
      </c>
      <c r="L66" t="s">
        <v>85</v>
      </c>
      <c r="M66" t="s">
        <v>84</v>
      </c>
      <c r="N66" t="s">
        <v>86</v>
      </c>
      <c r="O66">
        <f t="shared" si="0"/>
        <v>65</v>
      </c>
      <c r="P66" t="s">
        <v>87</v>
      </c>
      <c r="Q66" t="s">
        <v>84</v>
      </c>
      <c r="R66" t="s">
        <v>88</v>
      </c>
      <c r="S66" t="s">
        <v>84</v>
      </c>
      <c r="T66" t="s">
        <v>86</v>
      </c>
      <c r="U66">
        <f t="shared" si="1"/>
        <v>66</v>
      </c>
      <c r="V66" t="s">
        <v>87</v>
      </c>
      <c r="W66" t="s">
        <v>84</v>
      </c>
      <c r="X66" t="s">
        <v>89</v>
      </c>
      <c r="Y66" t="s">
        <v>84</v>
      </c>
      <c r="Z66" t="s">
        <v>86</v>
      </c>
      <c r="AA66">
        <f t="shared" si="2"/>
        <v>72</v>
      </c>
      <c r="AB66" t="s">
        <v>87</v>
      </c>
      <c r="AC66" t="s">
        <v>84</v>
      </c>
      <c r="AD66" t="s">
        <v>80</v>
      </c>
      <c r="AE66" t="s">
        <v>84</v>
      </c>
      <c r="AF66" t="s">
        <v>86</v>
      </c>
      <c r="AG66" t="s">
        <v>84</v>
      </c>
      <c r="AH66" s="69" t="s">
        <v>518</v>
      </c>
      <c r="AI66" t="s">
        <v>84</v>
      </c>
      <c r="AJ66" t="s">
        <v>87</v>
      </c>
      <c r="AK66" t="s">
        <v>84</v>
      </c>
      <c r="AL66" t="s">
        <v>90</v>
      </c>
      <c r="AM66" t="s">
        <v>84</v>
      </c>
      <c r="AN66" t="s">
        <v>86</v>
      </c>
      <c r="AO66">
        <f t="shared" si="3"/>
        <v>0.7</v>
      </c>
      <c r="AP66" t="s">
        <v>87</v>
      </c>
      <c r="AQ66" t="s">
        <v>84</v>
      </c>
      <c r="AR66" t="s">
        <v>519</v>
      </c>
      <c r="AS66" t="s">
        <v>84</v>
      </c>
      <c r="AT66" t="s">
        <v>86</v>
      </c>
      <c r="AU66">
        <f t="shared" si="4"/>
        <v>0.5</v>
      </c>
      <c r="AV66" t="s">
        <v>87</v>
      </c>
      <c r="AW66" t="s">
        <v>84</v>
      </c>
      <c r="AX66" t="s">
        <v>236</v>
      </c>
      <c r="AY66" t="s">
        <v>84</v>
      </c>
      <c r="AZ66" t="s">
        <v>86</v>
      </c>
      <c r="BA66">
        <f t="shared" si="5"/>
        <v>0.9</v>
      </c>
      <c r="BB66" t="s">
        <v>87</v>
      </c>
      <c r="BC66" t="s">
        <v>84</v>
      </c>
      <c r="BD66" t="s">
        <v>82</v>
      </c>
      <c r="BE66" t="s">
        <v>84</v>
      </c>
      <c r="BF66" t="s">
        <v>86</v>
      </c>
      <c r="BG66">
        <f t="shared" si="6"/>
        <v>0.7</v>
      </c>
      <c r="BH66" t="s">
        <v>87</v>
      </c>
      <c r="BI66" t="s">
        <v>84</v>
      </c>
      <c r="BJ66" t="s">
        <v>81</v>
      </c>
      <c r="BK66" t="s">
        <v>84</v>
      </c>
      <c r="BL66" t="s">
        <v>86</v>
      </c>
      <c r="BM66">
        <f t="shared" si="7"/>
        <v>0.5</v>
      </c>
      <c r="BN66" t="s">
        <v>87</v>
      </c>
      <c r="BO66" t="s">
        <v>84</v>
      </c>
      <c r="BP66" t="s">
        <v>121</v>
      </c>
      <c r="BQ66" t="s">
        <v>84</v>
      </c>
      <c r="BR66" t="s">
        <v>86</v>
      </c>
      <c r="BS66">
        <f t="shared" si="8"/>
        <v>0.9</v>
      </c>
      <c r="BT66" t="s">
        <v>87</v>
      </c>
      <c r="BU66" t="s">
        <v>84</v>
      </c>
      <c r="BV66" t="s">
        <v>122</v>
      </c>
      <c r="BW66" t="s">
        <v>84</v>
      </c>
      <c r="BX66" t="s">
        <v>86</v>
      </c>
      <c r="BY66">
        <f t="shared" si="9"/>
        <v>0.5</v>
      </c>
      <c r="BZ66" t="s">
        <v>87</v>
      </c>
      <c r="CA66" t="s">
        <v>84</v>
      </c>
      <c r="CB66" t="s">
        <v>93</v>
      </c>
      <c r="CC66" t="s">
        <v>84</v>
      </c>
      <c r="CD66" t="s">
        <v>86</v>
      </c>
      <c r="CE66">
        <f t="shared" si="10"/>
        <v>0.9</v>
      </c>
      <c r="CF66" t="s">
        <v>94</v>
      </c>
      <c r="CG66" t="s">
        <v>87</v>
      </c>
      <c r="CH66" t="str">
        <f t="shared" si="11"/>
        <v>{"window_index":65,"window_t_start":66,"window_t_end":72,"Data":"2020-03-70","R_e_median":0.7,"R_e_q0089":0.5,"R_e_q1039":0.9,"fit":0.7,"lwr":0.5,"upr":0.9,"low":0.5,"high":0.9},</v>
      </c>
    </row>
    <row r="67" spans="1:86">
      <c r="A67" s="11">
        <f t="shared" si="15"/>
        <v>66</v>
      </c>
      <c r="B67" s="11">
        <f t="shared" si="16"/>
        <v>67</v>
      </c>
      <c r="C67" s="11">
        <f t="shared" si="17"/>
        <v>73</v>
      </c>
      <c r="D67" s="9">
        <v>43961</v>
      </c>
      <c r="E67">
        <v>0.5</v>
      </c>
      <c r="F67">
        <v>0.6</v>
      </c>
      <c r="G67">
        <v>0.8</v>
      </c>
      <c r="J67" t="s">
        <v>83</v>
      </c>
      <c r="K67" t="s">
        <v>84</v>
      </c>
      <c r="L67" t="s">
        <v>85</v>
      </c>
      <c r="M67" t="s">
        <v>84</v>
      </c>
      <c r="N67" t="s">
        <v>86</v>
      </c>
      <c r="O67">
        <f t="shared" ref="O67:O130" si="18">A67</f>
        <v>66</v>
      </c>
      <c r="P67" t="s">
        <v>87</v>
      </c>
      <c r="Q67" t="s">
        <v>84</v>
      </c>
      <c r="R67" t="s">
        <v>88</v>
      </c>
      <c r="S67" t="s">
        <v>84</v>
      </c>
      <c r="T67" t="s">
        <v>86</v>
      </c>
      <c r="U67">
        <f t="shared" ref="U67:U130" si="19">O67+1</f>
        <v>67</v>
      </c>
      <c r="V67" t="s">
        <v>87</v>
      </c>
      <c r="W67" t="s">
        <v>84</v>
      </c>
      <c r="X67" t="s">
        <v>89</v>
      </c>
      <c r="Y67" t="s">
        <v>84</v>
      </c>
      <c r="Z67" t="s">
        <v>86</v>
      </c>
      <c r="AA67">
        <f t="shared" ref="AA67:AA130" si="20">U67+6</f>
        <v>73</v>
      </c>
      <c r="AB67" t="s">
        <v>87</v>
      </c>
      <c r="AC67" t="s">
        <v>84</v>
      </c>
      <c r="AD67" t="s">
        <v>80</v>
      </c>
      <c r="AE67" t="s">
        <v>84</v>
      </c>
      <c r="AF67" t="s">
        <v>86</v>
      </c>
      <c r="AG67" t="s">
        <v>84</v>
      </c>
      <c r="AH67" s="69" t="s">
        <v>520</v>
      </c>
      <c r="AI67" t="s">
        <v>84</v>
      </c>
      <c r="AJ67" t="s">
        <v>87</v>
      </c>
      <c r="AK67" t="s">
        <v>84</v>
      </c>
      <c r="AL67" t="s">
        <v>90</v>
      </c>
      <c r="AM67" t="s">
        <v>84</v>
      </c>
      <c r="AN67" t="s">
        <v>86</v>
      </c>
      <c r="AO67">
        <f t="shared" ref="AO67:AO130" si="21">F67</f>
        <v>0.6</v>
      </c>
      <c r="AP67" t="s">
        <v>87</v>
      </c>
      <c r="AQ67" t="s">
        <v>84</v>
      </c>
      <c r="AR67" t="s">
        <v>521</v>
      </c>
      <c r="AS67" t="s">
        <v>84</v>
      </c>
      <c r="AT67" t="s">
        <v>86</v>
      </c>
      <c r="AU67">
        <f t="shared" ref="AU67:AU130" si="22">E67</f>
        <v>0.5</v>
      </c>
      <c r="AV67" t="s">
        <v>87</v>
      </c>
      <c r="AW67" t="s">
        <v>84</v>
      </c>
      <c r="AX67" t="s">
        <v>237</v>
      </c>
      <c r="AY67" t="s">
        <v>84</v>
      </c>
      <c r="AZ67" t="s">
        <v>86</v>
      </c>
      <c r="BA67">
        <f t="shared" ref="BA67:BA130" si="23">G67</f>
        <v>0.8</v>
      </c>
      <c r="BB67" t="s">
        <v>87</v>
      </c>
      <c r="BC67" t="s">
        <v>84</v>
      </c>
      <c r="BD67" t="s">
        <v>82</v>
      </c>
      <c r="BE67" t="s">
        <v>84</v>
      </c>
      <c r="BF67" t="s">
        <v>86</v>
      </c>
      <c r="BG67">
        <f t="shared" ref="BG67:BG130" si="24">ROUND(AO67,2)</f>
        <v>0.6</v>
      </c>
      <c r="BH67" t="s">
        <v>87</v>
      </c>
      <c r="BI67" t="s">
        <v>84</v>
      </c>
      <c r="BJ67" t="s">
        <v>81</v>
      </c>
      <c r="BK67" t="s">
        <v>84</v>
      </c>
      <c r="BL67" t="s">
        <v>86</v>
      </c>
      <c r="BM67">
        <f t="shared" ref="BM67:BM130" si="25">ROUND(AU67,2)</f>
        <v>0.5</v>
      </c>
      <c r="BN67" t="s">
        <v>87</v>
      </c>
      <c r="BO67" t="s">
        <v>84</v>
      </c>
      <c r="BP67" t="s">
        <v>121</v>
      </c>
      <c r="BQ67" t="s">
        <v>84</v>
      </c>
      <c r="BR67" t="s">
        <v>86</v>
      </c>
      <c r="BS67">
        <f t="shared" ref="BS67:BS130" si="26">ROUND(BA67,2)</f>
        <v>0.8</v>
      </c>
      <c r="BT67" t="s">
        <v>87</v>
      </c>
      <c r="BU67" t="s">
        <v>84</v>
      </c>
      <c r="BV67" t="s">
        <v>122</v>
      </c>
      <c r="BW67" t="s">
        <v>84</v>
      </c>
      <c r="BX67" t="s">
        <v>86</v>
      </c>
      <c r="BY67">
        <f t="shared" ref="BY67:BY130" si="27">BM67</f>
        <v>0.5</v>
      </c>
      <c r="BZ67" t="s">
        <v>87</v>
      </c>
      <c r="CA67" t="s">
        <v>84</v>
      </c>
      <c r="CB67" t="s">
        <v>93</v>
      </c>
      <c r="CC67" t="s">
        <v>84</v>
      </c>
      <c r="CD67" t="s">
        <v>86</v>
      </c>
      <c r="CE67">
        <f t="shared" ref="CE67:CE130" si="28">BS67</f>
        <v>0.8</v>
      </c>
      <c r="CF67" t="s">
        <v>94</v>
      </c>
      <c r="CG67" t="s">
        <v>87</v>
      </c>
      <c r="CH67" t="str">
        <f t="shared" ref="CH67:CH130" si="29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{"window_index":66,"window_t_start":67,"window_t_end":73,"Data":"2020-03-71","R_e_median":0.6,"R_e_q0090":0.5,"R_e_q1040":0.8,"fit":0.6,"lwr":0.5,"upr":0.8,"low":0.5,"high":0.8},</v>
      </c>
    </row>
    <row r="68" spans="1:86">
      <c r="A68" s="11">
        <f t="shared" si="15"/>
        <v>67</v>
      </c>
      <c r="B68" s="11">
        <f t="shared" si="16"/>
        <v>68</v>
      </c>
      <c r="C68" s="11">
        <f t="shared" si="17"/>
        <v>74</v>
      </c>
      <c r="D68" s="9">
        <v>43962</v>
      </c>
      <c r="E68">
        <v>0.5</v>
      </c>
      <c r="F68">
        <v>0.7</v>
      </c>
      <c r="G68">
        <v>0.9</v>
      </c>
      <c r="J68" t="s">
        <v>83</v>
      </c>
      <c r="K68" t="s">
        <v>84</v>
      </c>
      <c r="L68" t="s">
        <v>85</v>
      </c>
      <c r="M68" t="s">
        <v>84</v>
      </c>
      <c r="N68" t="s">
        <v>86</v>
      </c>
      <c r="O68">
        <f t="shared" si="18"/>
        <v>67</v>
      </c>
      <c r="P68" t="s">
        <v>87</v>
      </c>
      <c r="Q68" t="s">
        <v>84</v>
      </c>
      <c r="R68" t="s">
        <v>88</v>
      </c>
      <c r="S68" t="s">
        <v>84</v>
      </c>
      <c r="T68" t="s">
        <v>86</v>
      </c>
      <c r="U68">
        <f t="shared" si="19"/>
        <v>68</v>
      </c>
      <c r="V68" t="s">
        <v>87</v>
      </c>
      <c r="W68" t="s">
        <v>84</v>
      </c>
      <c r="X68" t="s">
        <v>89</v>
      </c>
      <c r="Y68" t="s">
        <v>84</v>
      </c>
      <c r="Z68" t="s">
        <v>86</v>
      </c>
      <c r="AA68">
        <f t="shared" si="20"/>
        <v>74</v>
      </c>
      <c r="AB68" t="s">
        <v>87</v>
      </c>
      <c r="AC68" t="s">
        <v>84</v>
      </c>
      <c r="AD68" t="s">
        <v>80</v>
      </c>
      <c r="AE68" t="s">
        <v>84</v>
      </c>
      <c r="AF68" t="s">
        <v>86</v>
      </c>
      <c r="AG68" t="s">
        <v>84</v>
      </c>
      <c r="AH68" s="69" t="s">
        <v>522</v>
      </c>
      <c r="AI68" t="s">
        <v>84</v>
      </c>
      <c r="AJ68" t="s">
        <v>87</v>
      </c>
      <c r="AK68" t="s">
        <v>84</v>
      </c>
      <c r="AL68" t="s">
        <v>90</v>
      </c>
      <c r="AM68" t="s">
        <v>84</v>
      </c>
      <c r="AN68" t="s">
        <v>86</v>
      </c>
      <c r="AO68">
        <f t="shared" si="21"/>
        <v>0.7</v>
      </c>
      <c r="AP68" t="s">
        <v>87</v>
      </c>
      <c r="AQ68" t="s">
        <v>84</v>
      </c>
      <c r="AR68" t="s">
        <v>523</v>
      </c>
      <c r="AS68" t="s">
        <v>84</v>
      </c>
      <c r="AT68" t="s">
        <v>86</v>
      </c>
      <c r="AU68">
        <f t="shared" si="22"/>
        <v>0.5</v>
      </c>
      <c r="AV68" t="s">
        <v>87</v>
      </c>
      <c r="AW68" t="s">
        <v>84</v>
      </c>
      <c r="AX68" t="s">
        <v>238</v>
      </c>
      <c r="AY68" t="s">
        <v>84</v>
      </c>
      <c r="AZ68" t="s">
        <v>86</v>
      </c>
      <c r="BA68">
        <f t="shared" si="23"/>
        <v>0.9</v>
      </c>
      <c r="BB68" t="s">
        <v>87</v>
      </c>
      <c r="BC68" t="s">
        <v>84</v>
      </c>
      <c r="BD68" t="s">
        <v>82</v>
      </c>
      <c r="BE68" t="s">
        <v>84</v>
      </c>
      <c r="BF68" t="s">
        <v>86</v>
      </c>
      <c r="BG68">
        <f t="shared" si="24"/>
        <v>0.7</v>
      </c>
      <c r="BH68" t="s">
        <v>87</v>
      </c>
      <c r="BI68" t="s">
        <v>84</v>
      </c>
      <c r="BJ68" t="s">
        <v>81</v>
      </c>
      <c r="BK68" t="s">
        <v>84</v>
      </c>
      <c r="BL68" t="s">
        <v>86</v>
      </c>
      <c r="BM68">
        <f t="shared" si="25"/>
        <v>0.5</v>
      </c>
      <c r="BN68" t="s">
        <v>87</v>
      </c>
      <c r="BO68" t="s">
        <v>84</v>
      </c>
      <c r="BP68" t="s">
        <v>121</v>
      </c>
      <c r="BQ68" t="s">
        <v>84</v>
      </c>
      <c r="BR68" t="s">
        <v>86</v>
      </c>
      <c r="BS68">
        <f t="shared" si="26"/>
        <v>0.9</v>
      </c>
      <c r="BT68" t="s">
        <v>87</v>
      </c>
      <c r="BU68" t="s">
        <v>84</v>
      </c>
      <c r="BV68" t="s">
        <v>122</v>
      </c>
      <c r="BW68" t="s">
        <v>84</v>
      </c>
      <c r="BX68" t="s">
        <v>86</v>
      </c>
      <c r="BY68">
        <f t="shared" si="27"/>
        <v>0.5</v>
      </c>
      <c r="BZ68" t="s">
        <v>87</v>
      </c>
      <c r="CA68" t="s">
        <v>84</v>
      </c>
      <c r="CB68" t="s">
        <v>93</v>
      </c>
      <c r="CC68" t="s">
        <v>84</v>
      </c>
      <c r="CD68" t="s">
        <v>86</v>
      </c>
      <c r="CE68">
        <f t="shared" si="28"/>
        <v>0.9</v>
      </c>
      <c r="CF68" t="s">
        <v>94</v>
      </c>
      <c r="CG68" t="s">
        <v>87</v>
      </c>
      <c r="CH68" t="str">
        <f t="shared" si="29"/>
        <v>{"window_index":67,"window_t_start":68,"window_t_end":74,"Data":"2020-03-72","R_e_median":0.7,"R_e_q0091":0.5,"R_e_q1041":0.9,"fit":0.7,"lwr":0.5,"upr":0.9,"low":0.5,"high":0.9},</v>
      </c>
    </row>
    <row r="69" spans="1:86">
      <c r="A69" s="11">
        <f t="shared" si="15"/>
        <v>68</v>
      </c>
      <c r="B69" s="11">
        <f t="shared" si="16"/>
        <v>69</v>
      </c>
      <c r="C69" s="11">
        <f t="shared" si="17"/>
        <v>75</v>
      </c>
      <c r="D69" s="9">
        <v>43963</v>
      </c>
      <c r="E69">
        <v>0.5</v>
      </c>
      <c r="F69">
        <v>0.7</v>
      </c>
      <c r="G69">
        <v>0.9</v>
      </c>
      <c r="J69" t="s">
        <v>83</v>
      </c>
      <c r="K69" t="s">
        <v>84</v>
      </c>
      <c r="L69" t="s">
        <v>85</v>
      </c>
      <c r="M69" t="s">
        <v>84</v>
      </c>
      <c r="N69" t="s">
        <v>86</v>
      </c>
      <c r="O69">
        <f t="shared" si="18"/>
        <v>68</v>
      </c>
      <c r="P69" t="s">
        <v>87</v>
      </c>
      <c r="Q69" t="s">
        <v>84</v>
      </c>
      <c r="R69" t="s">
        <v>88</v>
      </c>
      <c r="S69" t="s">
        <v>84</v>
      </c>
      <c r="T69" t="s">
        <v>86</v>
      </c>
      <c r="U69">
        <f t="shared" si="19"/>
        <v>69</v>
      </c>
      <c r="V69" t="s">
        <v>87</v>
      </c>
      <c r="W69" t="s">
        <v>84</v>
      </c>
      <c r="X69" t="s">
        <v>89</v>
      </c>
      <c r="Y69" t="s">
        <v>84</v>
      </c>
      <c r="Z69" t="s">
        <v>86</v>
      </c>
      <c r="AA69">
        <f t="shared" si="20"/>
        <v>75</v>
      </c>
      <c r="AB69" t="s">
        <v>87</v>
      </c>
      <c r="AC69" t="s">
        <v>84</v>
      </c>
      <c r="AD69" t="s">
        <v>80</v>
      </c>
      <c r="AE69" t="s">
        <v>84</v>
      </c>
      <c r="AF69" t="s">
        <v>86</v>
      </c>
      <c r="AG69" t="s">
        <v>84</v>
      </c>
      <c r="AH69" s="69" t="s">
        <v>524</v>
      </c>
      <c r="AI69" t="s">
        <v>84</v>
      </c>
      <c r="AJ69" t="s">
        <v>87</v>
      </c>
      <c r="AK69" t="s">
        <v>84</v>
      </c>
      <c r="AL69" t="s">
        <v>90</v>
      </c>
      <c r="AM69" t="s">
        <v>84</v>
      </c>
      <c r="AN69" t="s">
        <v>86</v>
      </c>
      <c r="AO69">
        <f t="shared" si="21"/>
        <v>0.7</v>
      </c>
      <c r="AP69" t="s">
        <v>87</v>
      </c>
      <c r="AQ69" t="s">
        <v>84</v>
      </c>
      <c r="AR69" t="s">
        <v>525</v>
      </c>
      <c r="AS69" t="s">
        <v>84</v>
      </c>
      <c r="AT69" t="s">
        <v>86</v>
      </c>
      <c r="AU69">
        <f t="shared" si="22"/>
        <v>0.5</v>
      </c>
      <c r="AV69" t="s">
        <v>87</v>
      </c>
      <c r="AW69" t="s">
        <v>84</v>
      </c>
      <c r="AX69" t="s">
        <v>239</v>
      </c>
      <c r="AY69" t="s">
        <v>84</v>
      </c>
      <c r="AZ69" t="s">
        <v>86</v>
      </c>
      <c r="BA69">
        <f t="shared" si="23"/>
        <v>0.9</v>
      </c>
      <c r="BB69" t="s">
        <v>87</v>
      </c>
      <c r="BC69" t="s">
        <v>84</v>
      </c>
      <c r="BD69" t="s">
        <v>82</v>
      </c>
      <c r="BE69" t="s">
        <v>84</v>
      </c>
      <c r="BF69" t="s">
        <v>86</v>
      </c>
      <c r="BG69">
        <f t="shared" si="24"/>
        <v>0.7</v>
      </c>
      <c r="BH69" t="s">
        <v>87</v>
      </c>
      <c r="BI69" t="s">
        <v>84</v>
      </c>
      <c r="BJ69" t="s">
        <v>81</v>
      </c>
      <c r="BK69" t="s">
        <v>84</v>
      </c>
      <c r="BL69" t="s">
        <v>86</v>
      </c>
      <c r="BM69">
        <f t="shared" si="25"/>
        <v>0.5</v>
      </c>
      <c r="BN69" t="s">
        <v>87</v>
      </c>
      <c r="BO69" t="s">
        <v>84</v>
      </c>
      <c r="BP69" t="s">
        <v>121</v>
      </c>
      <c r="BQ69" t="s">
        <v>84</v>
      </c>
      <c r="BR69" t="s">
        <v>86</v>
      </c>
      <c r="BS69">
        <f t="shared" si="26"/>
        <v>0.9</v>
      </c>
      <c r="BT69" t="s">
        <v>87</v>
      </c>
      <c r="BU69" t="s">
        <v>84</v>
      </c>
      <c r="BV69" t="s">
        <v>122</v>
      </c>
      <c r="BW69" t="s">
        <v>84</v>
      </c>
      <c r="BX69" t="s">
        <v>86</v>
      </c>
      <c r="BY69">
        <f t="shared" si="27"/>
        <v>0.5</v>
      </c>
      <c r="BZ69" t="s">
        <v>87</v>
      </c>
      <c r="CA69" t="s">
        <v>84</v>
      </c>
      <c r="CB69" t="s">
        <v>93</v>
      </c>
      <c r="CC69" t="s">
        <v>84</v>
      </c>
      <c r="CD69" t="s">
        <v>86</v>
      </c>
      <c r="CE69">
        <f t="shared" si="28"/>
        <v>0.9</v>
      </c>
      <c r="CF69" t="s">
        <v>94</v>
      </c>
      <c r="CG69" t="s">
        <v>87</v>
      </c>
      <c r="CH69" t="str">
        <f t="shared" si="29"/>
        <v>{"window_index":68,"window_t_start":69,"window_t_end":75,"Data":"2020-03-73","R_e_median":0.7,"R_e_q0092":0.5,"R_e_q1042":0.9,"fit":0.7,"lwr":0.5,"upr":0.9,"low":0.5,"high":0.9},</v>
      </c>
    </row>
    <row r="70" spans="1:86">
      <c r="A70" s="11">
        <f t="shared" si="15"/>
        <v>69</v>
      </c>
      <c r="B70" s="11">
        <f t="shared" si="16"/>
        <v>70</v>
      </c>
      <c r="C70" s="11">
        <f t="shared" si="17"/>
        <v>76</v>
      </c>
      <c r="D70" s="9">
        <v>43964</v>
      </c>
      <c r="E70">
        <v>0.6</v>
      </c>
      <c r="F70">
        <v>0.8</v>
      </c>
      <c r="G70">
        <v>1.1000000000000001</v>
      </c>
      <c r="J70" t="s">
        <v>83</v>
      </c>
      <c r="K70" t="s">
        <v>84</v>
      </c>
      <c r="L70" t="s">
        <v>85</v>
      </c>
      <c r="M70" t="s">
        <v>84</v>
      </c>
      <c r="N70" t="s">
        <v>86</v>
      </c>
      <c r="O70">
        <f t="shared" si="18"/>
        <v>69</v>
      </c>
      <c r="P70" t="s">
        <v>87</v>
      </c>
      <c r="Q70" t="s">
        <v>84</v>
      </c>
      <c r="R70" t="s">
        <v>88</v>
      </c>
      <c r="S70" t="s">
        <v>84</v>
      </c>
      <c r="T70" t="s">
        <v>86</v>
      </c>
      <c r="U70">
        <f t="shared" si="19"/>
        <v>70</v>
      </c>
      <c r="V70" t="s">
        <v>87</v>
      </c>
      <c r="W70" t="s">
        <v>84</v>
      </c>
      <c r="X70" t="s">
        <v>89</v>
      </c>
      <c r="Y70" t="s">
        <v>84</v>
      </c>
      <c r="Z70" t="s">
        <v>86</v>
      </c>
      <c r="AA70">
        <f t="shared" si="20"/>
        <v>76</v>
      </c>
      <c r="AB70" t="s">
        <v>87</v>
      </c>
      <c r="AC70" t="s">
        <v>84</v>
      </c>
      <c r="AD70" t="s">
        <v>80</v>
      </c>
      <c r="AE70" t="s">
        <v>84</v>
      </c>
      <c r="AF70" t="s">
        <v>86</v>
      </c>
      <c r="AG70" t="s">
        <v>84</v>
      </c>
      <c r="AH70" s="69" t="s">
        <v>526</v>
      </c>
      <c r="AI70" t="s">
        <v>84</v>
      </c>
      <c r="AJ70" t="s">
        <v>87</v>
      </c>
      <c r="AK70" t="s">
        <v>84</v>
      </c>
      <c r="AL70" t="s">
        <v>90</v>
      </c>
      <c r="AM70" t="s">
        <v>84</v>
      </c>
      <c r="AN70" t="s">
        <v>86</v>
      </c>
      <c r="AO70">
        <f t="shared" si="21"/>
        <v>0.8</v>
      </c>
      <c r="AP70" t="s">
        <v>87</v>
      </c>
      <c r="AQ70" t="s">
        <v>84</v>
      </c>
      <c r="AR70" t="s">
        <v>527</v>
      </c>
      <c r="AS70" t="s">
        <v>84</v>
      </c>
      <c r="AT70" t="s">
        <v>86</v>
      </c>
      <c r="AU70">
        <f t="shared" si="22"/>
        <v>0.6</v>
      </c>
      <c r="AV70" t="s">
        <v>87</v>
      </c>
      <c r="AW70" t="s">
        <v>84</v>
      </c>
      <c r="AX70" t="s">
        <v>240</v>
      </c>
      <c r="AY70" t="s">
        <v>84</v>
      </c>
      <c r="AZ70" t="s">
        <v>86</v>
      </c>
      <c r="BA70">
        <f t="shared" si="23"/>
        <v>1.1000000000000001</v>
      </c>
      <c r="BB70" t="s">
        <v>87</v>
      </c>
      <c r="BC70" t="s">
        <v>84</v>
      </c>
      <c r="BD70" t="s">
        <v>82</v>
      </c>
      <c r="BE70" t="s">
        <v>84</v>
      </c>
      <c r="BF70" t="s">
        <v>86</v>
      </c>
      <c r="BG70">
        <f t="shared" si="24"/>
        <v>0.8</v>
      </c>
      <c r="BH70" t="s">
        <v>87</v>
      </c>
      <c r="BI70" t="s">
        <v>84</v>
      </c>
      <c r="BJ70" t="s">
        <v>81</v>
      </c>
      <c r="BK70" t="s">
        <v>84</v>
      </c>
      <c r="BL70" t="s">
        <v>86</v>
      </c>
      <c r="BM70">
        <f t="shared" si="25"/>
        <v>0.6</v>
      </c>
      <c r="BN70" t="s">
        <v>87</v>
      </c>
      <c r="BO70" t="s">
        <v>84</v>
      </c>
      <c r="BP70" t="s">
        <v>121</v>
      </c>
      <c r="BQ70" t="s">
        <v>84</v>
      </c>
      <c r="BR70" t="s">
        <v>86</v>
      </c>
      <c r="BS70">
        <f t="shared" si="26"/>
        <v>1.1000000000000001</v>
      </c>
      <c r="BT70" t="s">
        <v>87</v>
      </c>
      <c r="BU70" t="s">
        <v>84</v>
      </c>
      <c r="BV70" t="s">
        <v>122</v>
      </c>
      <c r="BW70" t="s">
        <v>84</v>
      </c>
      <c r="BX70" t="s">
        <v>86</v>
      </c>
      <c r="BY70">
        <f t="shared" si="27"/>
        <v>0.6</v>
      </c>
      <c r="BZ70" t="s">
        <v>87</v>
      </c>
      <c r="CA70" t="s">
        <v>84</v>
      </c>
      <c r="CB70" t="s">
        <v>93</v>
      </c>
      <c r="CC70" t="s">
        <v>84</v>
      </c>
      <c r="CD70" t="s">
        <v>86</v>
      </c>
      <c r="CE70">
        <f t="shared" si="28"/>
        <v>1.1000000000000001</v>
      </c>
      <c r="CF70" t="s">
        <v>94</v>
      </c>
      <c r="CG70" t="s">
        <v>87</v>
      </c>
      <c r="CH70" t="str">
        <f t="shared" si="29"/>
        <v>{"window_index":69,"window_t_start":70,"window_t_end":76,"Data":"2020-03-74","R_e_median":0.8,"R_e_q0093":0.6,"R_e_q1043":1.1,"fit":0.8,"lwr":0.6,"upr":1.1,"low":0.6,"high":1.1},</v>
      </c>
    </row>
    <row r="71" spans="1:86">
      <c r="A71" s="11">
        <f t="shared" si="15"/>
        <v>70</v>
      </c>
      <c r="B71" s="11">
        <f t="shared" si="16"/>
        <v>71</v>
      </c>
      <c r="C71" s="11">
        <f t="shared" si="17"/>
        <v>77</v>
      </c>
      <c r="D71" s="9">
        <v>43965</v>
      </c>
      <c r="E71">
        <v>0.6</v>
      </c>
      <c r="F71">
        <v>0.8</v>
      </c>
      <c r="G71">
        <v>1</v>
      </c>
      <c r="J71" t="s">
        <v>83</v>
      </c>
      <c r="K71" t="s">
        <v>84</v>
      </c>
      <c r="L71" t="s">
        <v>85</v>
      </c>
      <c r="M71" t="s">
        <v>84</v>
      </c>
      <c r="N71" t="s">
        <v>86</v>
      </c>
      <c r="O71">
        <f t="shared" si="18"/>
        <v>70</v>
      </c>
      <c r="P71" t="s">
        <v>87</v>
      </c>
      <c r="Q71" t="s">
        <v>84</v>
      </c>
      <c r="R71" t="s">
        <v>88</v>
      </c>
      <c r="S71" t="s">
        <v>84</v>
      </c>
      <c r="T71" t="s">
        <v>86</v>
      </c>
      <c r="U71">
        <f t="shared" si="19"/>
        <v>71</v>
      </c>
      <c r="V71" t="s">
        <v>87</v>
      </c>
      <c r="W71" t="s">
        <v>84</v>
      </c>
      <c r="X71" t="s">
        <v>89</v>
      </c>
      <c r="Y71" t="s">
        <v>84</v>
      </c>
      <c r="Z71" t="s">
        <v>86</v>
      </c>
      <c r="AA71">
        <f t="shared" si="20"/>
        <v>77</v>
      </c>
      <c r="AB71" t="s">
        <v>87</v>
      </c>
      <c r="AC71" t="s">
        <v>84</v>
      </c>
      <c r="AD71" t="s">
        <v>80</v>
      </c>
      <c r="AE71" t="s">
        <v>84</v>
      </c>
      <c r="AF71" t="s">
        <v>86</v>
      </c>
      <c r="AG71" t="s">
        <v>84</v>
      </c>
      <c r="AH71" s="69" t="s">
        <v>528</v>
      </c>
      <c r="AI71" t="s">
        <v>84</v>
      </c>
      <c r="AJ71" t="s">
        <v>87</v>
      </c>
      <c r="AK71" t="s">
        <v>84</v>
      </c>
      <c r="AL71" t="s">
        <v>90</v>
      </c>
      <c r="AM71" t="s">
        <v>84</v>
      </c>
      <c r="AN71" t="s">
        <v>86</v>
      </c>
      <c r="AO71">
        <f t="shared" si="21"/>
        <v>0.8</v>
      </c>
      <c r="AP71" t="s">
        <v>87</v>
      </c>
      <c r="AQ71" t="s">
        <v>84</v>
      </c>
      <c r="AR71" t="s">
        <v>529</v>
      </c>
      <c r="AS71" t="s">
        <v>84</v>
      </c>
      <c r="AT71" t="s">
        <v>86</v>
      </c>
      <c r="AU71">
        <f t="shared" si="22"/>
        <v>0.6</v>
      </c>
      <c r="AV71" t="s">
        <v>87</v>
      </c>
      <c r="AW71" t="s">
        <v>84</v>
      </c>
      <c r="AX71" t="s">
        <v>241</v>
      </c>
      <c r="AY71" t="s">
        <v>84</v>
      </c>
      <c r="AZ71" t="s">
        <v>86</v>
      </c>
      <c r="BA71">
        <f t="shared" si="23"/>
        <v>1</v>
      </c>
      <c r="BB71" t="s">
        <v>87</v>
      </c>
      <c r="BC71" t="s">
        <v>84</v>
      </c>
      <c r="BD71" t="s">
        <v>82</v>
      </c>
      <c r="BE71" t="s">
        <v>84</v>
      </c>
      <c r="BF71" t="s">
        <v>86</v>
      </c>
      <c r="BG71">
        <f t="shared" si="24"/>
        <v>0.8</v>
      </c>
      <c r="BH71" t="s">
        <v>87</v>
      </c>
      <c r="BI71" t="s">
        <v>84</v>
      </c>
      <c r="BJ71" t="s">
        <v>81</v>
      </c>
      <c r="BK71" t="s">
        <v>84</v>
      </c>
      <c r="BL71" t="s">
        <v>86</v>
      </c>
      <c r="BM71">
        <f t="shared" si="25"/>
        <v>0.6</v>
      </c>
      <c r="BN71" t="s">
        <v>87</v>
      </c>
      <c r="BO71" t="s">
        <v>84</v>
      </c>
      <c r="BP71" t="s">
        <v>121</v>
      </c>
      <c r="BQ71" t="s">
        <v>84</v>
      </c>
      <c r="BR71" t="s">
        <v>86</v>
      </c>
      <c r="BS71">
        <f t="shared" si="26"/>
        <v>1</v>
      </c>
      <c r="BT71" t="s">
        <v>87</v>
      </c>
      <c r="BU71" t="s">
        <v>84</v>
      </c>
      <c r="BV71" t="s">
        <v>122</v>
      </c>
      <c r="BW71" t="s">
        <v>84</v>
      </c>
      <c r="BX71" t="s">
        <v>86</v>
      </c>
      <c r="BY71">
        <f t="shared" si="27"/>
        <v>0.6</v>
      </c>
      <c r="BZ71" t="s">
        <v>87</v>
      </c>
      <c r="CA71" t="s">
        <v>84</v>
      </c>
      <c r="CB71" t="s">
        <v>93</v>
      </c>
      <c r="CC71" t="s">
        <v>84</v>
      </c>
      <c r="CD71" t="s">
        <v>86</v>
      </c>
      <c r="CE71">
        <f t="shared" si="28"/>
        <v>1</v>
      </c>
      <c r="CF71" t="s">
        <v>94</v>
      </c>
      <c r="CG71" t="s">
        <v>87</v>
      </c>
      <c r="CH71" t="str">
        <f t="shared" si="29"/>
        <v>{"window_index":70,"window_t_start":71,"window_t_end":77,"Data":"2020-03-75","R_e_median":0.8,"R_e_q0094":0.6,"R_e_q1044":1,"fit":0.8,"lwr":0.6,"upr":1,"low":0.6,"high":1},</v>
      </c>
    </row>
    <row r="72" spans="1:86">
      <c r="A72" s="11">
        <f t="shared" si="15"/>
        <v>71</v>
      </c>
      <c r="B72" s="11">
        <f t="shared" si="16"/>
        <v>72</v>
      </c>
      <c r="C72" s="11">
        <f t="shared" si="17"/>
        <v>78</v>
      </c>
      <c r="D72" s="9">
        <v>43966</v>
      </c>
      <c r="E72">
        <v>0.6</v>
      </c>
      <c r="F72">
        <v>0.8</v>
      </c>
      <c r="G72">
        <v>1.1000000000000001</v>
      </c>
      <c r="J72" t="s">
        <v>83</v>
      </c>
      <c r="K72" t="s">
        <v>84</v>
      </c>
      <c r="L72" t="s">
        <v>85</v>
      </c>
      <c r="M72" t="s">
        <v>84</v>
      </c>
      <c r="N72" t="s">
        <v>86</v>
      </c>
      <c r="O72">
        <f t="shared" si="18"/>
        <v>71</v>
      </c>
      <c r="P72" t="s">
        <v>87</v>
      </c>
      <c r="Q72" t="s">
        <v>84</v>
      </c>
      <c r="R72" t="s">
        <v>88</v>
      </c>
      <c r="S72" t="s">
        <v>84</v>
      </c>
      <c r="T72" t="s">
        <v>86</v>
      </c>
      <c r="U72">
        <f t="shared" si="19"/>
        <v>72</v>
      </c>
      <c r="V72" t="s">
        <v>87</v>
      </c>
      <c r="W72" t="s">
        <v>84</v>
      </c>
      <c r="X72" t="s">
        <v>89</v>
      </c>
      <c r="Y72" t="s">
        <v>84</v>
      </c>
      <c r="Z72" t="s">
        <v>86</v>
      </c>
      <c r="AA72">
        <f t="shared" si="20"/>
        <v>78</v>
      </c>
      <c r="AB72" t="s">
        <v>87</v>
      </c>
      <c r="AC72" t="s">
        <v>84</v>
      </c>
      <c r="AD72" t="s">
        <v>80</v>
      </c>
      <c r="AE72" t="s">
        <v>84</v>
      </c>
      <c r="AF72" t="s">
        <v>86</v>
      </c>
      <c r="AG72" t="s">
        <v>84</v>
      </c>
      <c r="AH72" s="69" t="s">
        <v>530</v>
      </c>
      <c r="AI72" t="s">
        <v>84</v>
      </c>
      <c r="AJ72" t="s">
        <v>87</v>
      </c>
      <c r="AK72" t="s">
        <v>84</v>
      </c>
      <c r="AL72" t="s">
        <v>90</v>
      </c>
      <c r="AM72" t="s">
        <v>84</v>
      </c>
      <c r="AN72" t="s">
        <v>86</v>
      </c>
      <c r="AO72">
        <f t="shared" si="21"/>
        <v>0.8</v>
      </c>
      <c r="AP72" t="s">
        <v>87</v>
      </c>
      <c r="AQ72" t="s">
        <v>84</v>
      </c>
      <c r="AR72" t="s">
        <v>531</v>
      </c>
      <c r="AS72" t="s">
        <v>84</v>
      </c>
      <c r="AT72" t="s">
        <v>86</v>
      </c>
      <c r="AU72">
        <f t="shared" si="22"/>
        <v>0.6</v>
      </c>
      <c r="AV72" t="s">
        <v>87</v>
      </c>
      <c r="AW72" t="s">
        <v>84</v>
      </c>
      <c r="AX72" t="s">
        <v>242</v>
      </c>
      <c r="AY72" t="s">
        <v>84</v>
      </c>
      <c r="AZ72" t="s">
        <v>86</v>
      </c>
      <c r="BA72">
        <f t="shared" si="23"/>
        <v>1.1000000000000001</v>
      </c>
      <c r="BB72" t="s">
        <v>87</v>
      </c>
      <c r="BC72" t="s">
        <v>84</v>
      </c>
      <c r="BD72" t="s">
        <v>82</v>
      </c>
      <c r="BE72" t="s">
        <v>84</v>
      </c>
      <c r="BF72" t="s">
        <v>86</v>
      </c>
      <c r="BG72">
        <f t="shared" si="24"/>
        <v>0.8</v>
      </c>
      <c r="BH72" t="s">
        <v>87</v>
      </c>
      <c r="BI72" t="s">
        <v>84</v>
      </c>
      <c r="BJ72" t="s">
        <v>81</v>
      </c>
      <c r="BK72" t="s">
        <v>84</v>
      </c>
      <c r="BL72" t="s">
        <v>86</v>
      </c>
      <c r="BM72">
        <f t="shared" si="25"/>
        <v>0.6</v>
      </c>
      <c r="BN72" t="s">
        <v>87</v>
      </c>
      <c r="BO72" t="s">
        <v>84</v>
      </c>
      <c r="BP72" t="s">
        <v>121</v>
      </c>
      <c r="BQ72" t="s">
        <v>84</v>
      </c>
      <c r="BR72" t="s">
        <v>86</v>
      </c>
      <c r="BS72">
        <f t="shared" si="26"/>
        <v>1.1000000000000001</v>
      </c>
      <c r="BT72" t="s">
        <v>87</v>
      </c>
      <c r="BU72" t="s">
        <v>84</v>
      </c>
      <c r="BV72" t="s">
        <v>122</v>
      </c>
      <c r="BW72" t="s">
        <v>84</v>
      </c>
      <c r="BX72" t="s">
        <v>86</v>
      </c>
      <c r="BY72">
        <f t="shared" si="27"/>
        <v>0.6</v>
      </c>
      <c r="BZ72" t="s">
        <v>87</v>
      </c>
      <c r="CA72" t="s">
        <v>84</v>
      </c>
      <c r="CB72" t="s">
        <v>93</v>
      </c>
      <c r="CC72" t="s">
        <v>84</v>
      </c>
      <c r="CD72" t="s">
        <v>86</v>
      </c>
      <c r="CE72">
        <f t="shared" si="28"/>
        <v>1.1000000000000001</v>
      </c>
      <c r="CF72" t="s">
        <v>94</v>
      </c>
      <c r="CG72" t="s">
        <v>87</v>
      </c>
      <c r="CH72" t="str">
        <f t="shared" si="29"/>
        <v>{"window_index":71,"window_t_start":72,"window_t_end":78,"Data":"2020-03-76","R_e_median":0.8,"R_e_q0095":0.6,"R_e_q1045":1.1,"fit":0.8,"lwr":0.6,"upr":1.1,"low":0.6,"high":1.1},</v>
      </c>
    </row>
    <row r="73" spans="1:86">
      <c r="A73" s="11">
        <f t="shared" si="15"/>
        <v>72</v>
      </c>
      <c r="B73" s="11">
        <f t="shared" si="16"/>
        <v>73</v>
      </c>
      <c r="C73" s="11">
        <f t="shared" si="17"/>
        <v>79</v>
      </c>
      <c r="D73" s="9">
        <v>43967</v>
      </c>
      <c r="E73">
        <v>0.6</v>
      </c>
      <c r="F73">
        <v>0.9</v>
      </c>
      <c r="G73">
        <v>1.1000000000000001</v>
      </c>
      <c r="J73" t="s">
        <v>83</v>
      </c>
      <c r="K73" t="s">
        <v>84</v>
      </c>
      <c r="L73" t="s">
        <v>85</v>
      </c>
      <c r="M73" t="s">
        <v>84</v>
      </c>
      <c r="N73" t="s">
        <v>86</v>
      </c>
      <c r="O73">
        <f t="shared" si="18"/>
        <v>72</v>
      </c>
      <c r="P73" t="s">
        <v>87</v>
      </c>
      <c r="Q73" t="s">
        <v>84</v>
      </c>
      <c r="R73" t="s">
        <v>88</v>
      </c>
      <c r="S73" t="s">
        <v>84</v>
      </c>
      <c r="T73" t="s">
        <v>86</v>
      </c>
      <c r="U73">
        <f t="shared" si="19"/>
        <v>73</v>
      </c>
      <c r="V73" t="s">
        <v>87</v>
      </c>
      <c r="W73" t="s">
        <v>84</v>
      </c>
      <c r="X73" t="s">
        <v>89</v>
      </c>
      <c r="Y73" t="s">
        <v>84</v>
      </c>
      <c r="Z73" t="s">
        <v>86</v>
      </c>
      <c r="AA73">
        <f t="shared" si="20"/>
        <v>79</v>
      </c>
      <c r="AB73" t="s">
        <v>87</v>
      </c>
      <c r="AC73" t="s">
        <v>84</v>
      </c>
      <c r="AD73" t="s">
        <v>80</v>
      </c>
      <c r="AE73" t="s">
        <v>84</v>
      </c>
      <c r="AF73" t="s">
        <v>86</v>
      </c>
      <c r="AG73" t="s">
        <v>84</v>
      </c>
      <c r="AH73" s="69" t="s">
        <v>532</v>
      </c>
      <c r="AI73" t="s">
        <v>84</v>
      </c>
      <c r="AJ73" t="s">
        <v>87</v>
      </c>
      <c r="AK73" t="s">
        <v>84</v>
      </c>
      <c r="AL73" t="s">
        <v>90</v>
      </c>
      <c r="AM73" t="s">
        <v>84</v>
      </c>
      <c r="AN73" t="s">
        <v>86</v>
      </c>
      <c r="AO73">
        <f t="shared" si="21"/>
        <v>0.9</v>
      </c>
      <c r="AP73" t="s">
        <v>87</v>
      </c>
      <c r="AQ73" t="s">
        <v>84</v>
      </c>
      <c r="AR73" t="s">
        <v>533</v>
      </c>
      <c r="AS73" t="s">
        <v>84</v>
      </c>
      <c r="AT73" t="s">
        <v>86</v>
      </c>
      <c r="AU73">
        <f t="shared" si="22"/>
        <v>0.6</v>
      </c>
      <c r="AV73" t="s">
        <v>87</v>
      </c>
      <c r="AW73" t="s">
        <v>84</v>
      </c>
      <c r="AX73" t="s">
        <v>243</v>
      </c>
      <c r="AY73" t="s">
        <v>84</v>
      </c>
      <c r="AZ73" t="s">
        <v>86</v>
      </c>
      <c r="BA73">
        <f t="shared" si="23"/>
        <v>1.1000000000000001</v>
      </c>
      <c r="BB73" t="s">
        <v>87</v>
      </c>
      <c r="BC73" t="s">
        <v>84</v>
      </c>
      <c r="BD73" t="s">
        <v>82</v>
      </c>
      <c r="BE73" t="s">
        <v>84</v>
      </c>
      <c r="BF73" t="s">
        <v>86</v>
      </c>
      <c r="BG73">
        <f t="shared" si="24"/>
        <v>0.9</v>
      </c>
      <c r="BH73" t="s">
        <v>87</v>
      </c>
      <c r="BI73" t="s">
        <v>84</v>
      </c>
      <c r="BJ73" t="s">
        <v>81</v>
      </c>
      <c r="BK73" t="s">
        <v>84</v>
      </c>
      <c r="BL73" t="s">
        <v>86</v>
      </c>
      <c r="BM73">
        <f t="shared" si="25"/>
        <v>0.6</v>
      </c>
      <c r="BN73" t="s">
        <v>87</v>
      </c>
      <c r="BO73" t="s">
        <v>84</v>
      </c>
      <c r="BP73" t="s">
        <v>121</v>
      </c>
      <c r="BQ73" t="s">
        <v>84</v>
      </c>
      <c r="BR73" t="s">
        <v>86</v>
      </c>
      <c r="BS73">
        <f t="shared" si="26"/>
        <v>1.1000000000000001</v>
      </c>
      <c r="BT73" t="s">
        <v>87</v>
      </c>
      <c r="BU73" t="s">
        <v>84</v>
      </c>
      <c r="BV73" t="s">
        <v>122</v>
      </c>
      <c r="BW73" t="s">
        <v>84</v>
      </c>
      <c r="BX73" t="s">
        <v>86</v>
      </c>
      <c r="BY73">
        <f t="shared" si="27"/>
        <v>0.6</v>
      </c>
      <c r="BZ73" t="s">
        <v>87</v>
      </c>
      <c r="CA73" t="s">
        <v>84</v>
      </c>
      <c r="CB73" t="s">
        <v>93</v>
      </c>
      <c r="CC73" t="s">
        <v>84</v>
      </c>
      <c r="CD73" t="s">
        <v>86</v>
      </c>
      <c r="CE73">
        <f t="shared" si="28"/>
        <v>1.1000000000000001</v>
      </c>
      <c r="CF73" t="s">
        <v>94</v>
      </c>
      <c r="CG73" t="s">
        <v>87</v>
      </c>
      <c r="CH73" t="str">
        <f t="shared" si="29"/>
        <v>{"window_index":72,"window_t_start":73,"window_t_end":79,"Data":"2020-03-77","R_e_median":0.9,"R_e_q0096":0.6,"R_e_q1046":1.1,"fit":0.9,"lwr":0.6,"upr":1.1,"low":0.6,"high":1.1},</v>
      </c>
    </row>
    <row r="74" spans="1:86">
      <c r="A74" s="11">
        <f t="shared" si="15"/>
        <v>73</v>
      </c>
      <c r="B74" s="11">
        <f t="shared" si="16"/>
        <v>74</v>
      </c>
      <c r="C74" s="11">
        <f t="shared" si="17"/>
        <v>80</v>
      </c>
      <c r="D74" s="9">
        <v>43968</v>
      </c>
      <c r="E74">
        <v>0.6</v>
      </c>
      <c r="F74">
        <v>0.9</v>
      </c>
      <c r="G74">
        <v>1.2</v>
      </c>
      <c r="J74" t="s">
        <v>83</v>
      </c>
      <c r="K74" t="s">
        <v>84</v>
      </c>
      <c r="L74" t="s">
        <v>85</v>
      </c>
      <c r="M74" t="s">
        <v>84</v>
      </c>
      <c r="N74" t="s">
        <v>86</v>
      </c>
      <c r="O74">
        <f t="shared" si="18"/>
        <v>73</v>
      </c>
      <c r="P74" t="s">
        <v>87</v>
      </c>
      <c r="Q74" t="s">
        <v>84</v>
      </c>
      <c r="R74" t="s">
        <v>88</v>
      </c>
      <c r="S74" t="s">
        <v>84</v>
      </c>
      <c r="T74" t="s">
        <v>86</v>
      </c>
      <c r="U74">
        <f t="shared" si="19"/>
        <v>74</v>
      </c>
      <c r="V74" t="s">
        <v>87</v>
      </c>
      <c r="W74" t="s">
        <v>84</v>
      </c>
      <c r="X74" t="s">
        <v>89</v>
      </c>
      <c r="Y74" t="s">
        <v>84</v>
      </c>
      <c r="Z74" t="s">
        <v>86</v>
      </c>
      <c r="AA74">
        <f t="shared" si="20"/>
        <v>80</v>
      </c>
      <c r="AB74" t="s">
        <v>87</v>
      </c>
      <c r="AC74" t="s">
        <v>84</v>
      </c>
      <c r="AD74" t="s">
        <v>80</v>
      </c>
      <c r="AE74" t="s">
        <v>84</v>
      </c>
      <c r="AF74" t="s">
        <v>86</v>
      </c>
      <c r="AG74" t="s">
        <v>84</v>
      </c>
      <c r="AH74" s="69" t="s">
        <v>534</v>
      </c>
      <c r="AI74" t="s">
        <v>84</v>
      </c>
      <c r="AJ74" t="s">
        <v>87</v>
      </c>
      <c r="AK74" t="s">
        <v>84</v>
      </c>
      <c r="AL74" t="s">
        <v>90</v>
      </c>
      <c r="AM74" t="s">
        <v>84</v>
      </c>
      <c r="AN74" t="s">
        <v>86</v>
      </c>
      <c r="AO74">
        <f t="shared" si="21"/>
        <v>0.9</v>
      </c>
      <c r="AP74" t="s">
        <v>87</v>
      </c>
      <c r="AQ74" t="s">
        <v>84</v>
      </c>
      <c r="AR74" t="s">
        <v>535</v>
      </c>
      <c r="AS74" t="s">
        <v>84</v>
      </c>
      <c r="AT74" t="s">
        <v>86</v>
      </c>
      <c r="AU74">
        <f t="shared" si="22"/>
        <v>0.6</v>
      </c>
      <c r="AV74" t="s">
        <v>87</v>
      </c>
      <c r="AW74" t="s">
        <v>84</v>
      </c>
      <c r="AX74" t="s">
        <v>244</v>
      </c>
      <c r="AY74" t="s">
        <v>84</v>
      </c>
      <c r="AZ74" t="s">
        <v>86</v>
      </c>
      <c r="BA74">
        <f t="shared" si="23"/>
        <v>1.2</v>
      </c>
      <c r="BB74" t="s">
        <v>87</v>
      </c>
      <c r="BC74" t="s">
        <v>84</v>
      </c>
      <c r="BD74" t="s">
        <v>82</v>
      </c>
      <c r="BE74" t="s">
        <v>84</v>
      </c>
      <c r="BF74" t="s">
        <v>86</v>
      </c>
      <c r="BG74">
        <f t="shared" si="24"/>
        <v>0.9</v>
      </c>
      <c r="BH74" t="s">
        <v>87</v>
      </c>
      <c r="BI74" t="s">
        <v>84</v>
      </c>
      <c r="BJ74" t="s">
        <v>81</v>
      </c>
      <c r="BK74" t="s">
        <v>84</v>
      </c>
      <c r="BL74" t="s">
        <v>86</v>
      </c>
      <c r="BM74">
        <f t="shared" si="25"/>
        <v>0.6</v>
      </c>
      <c r="BN74" t="s">
        <v>87</v>
      </c>
      <c r="BO74" t="s">
        <v>84</v>
      </c>
      <c r="BP74" t="s">
        <v>121</v>
      </c>
      <c r="BQ74" t="s">
        <v>84</v>
      </c>
      <c r="BR74" t="s">
        <v>86</v>
      </c>
      <c r="BS74">
        <f t="shared" si="26"/>
        <v>1.2</v>
      </c>
      <c r="BT74" t="s">
        <v>87</v>
      </c>
      <c r="BU74" t="s">
        <v>84</v>
      </c>
      <c r="BV74" t="s">
        <v>122</v>
      </c>
      <c r="BW74" t="s">
        <v>84</v>
      </c>
      <c r="BX74" t="s">
        <v>86</v>
      </c>
      <c r="BY74">
        <f t="shared" si="27"/>
        <v>0.6</v>
      </c>
      <c r="BZ74" t="s">
        <v>87</v>
      </c>
      <c r="CA74" t="s">
        <v>84</v>
      </c>
      <c r="CB74" t="s">
        <v>93</v>
      </c>
      <c r="CC74" t="s">
        <v>84</v>
      </c>
      <c r="CD74" t="s">
        <v>86</v>
      </c>
      <c r="CE74">
        <f t="shared" si="28"/>
        <v>1.2</v>
      </c>
      <c r="CF74" t="s">
        <v>94</v>
      </c>
      <c r="CG74" t="s">
        <v>87</v>
      </c>
      <c r="CH74" t="str">
        <f t="shared" si="29"/>
        <v>{"window_index":73,"window_t_start":74,"window_t_end":80,"Data":"2020-03-78","R_e_median":0.9,"R_e_q0097":0.6,"R_e_q1047":1.2,"fit":0.9,"lwr":0.6,"upr":1.2,"low":0.6,"high":1.2},</v>
      </c>
    </row>
    <row r="75" spans="1:86">
      <c r="A75" s="11">
        <f t="shared" ref="A75:A138" si="30">A74+1</f>
        <v>74</v>
      </c>
      <c r="B75" s="11">
        <f t="shared" ref="B75:B138" si="31">B74+1</f>
        <v>75</v>
      </c>
      <c r="C75" s="11">
        <f t="shared" ref="C75:C138" si="32">C74+1</f>
        <v>81</v>
      </c>
      <c r="D75" s="9">
        <v>43969</v>
      </c>
      <c r="E75">
        <v>0.7</v>
      </c>
      <c r="F75">
        <v>1</v>
      </c>
      <c r="G75">
        <v>1.3</v>
      </c>
      <c r="J75" t="s">
        <v>83</v>
      </c>
      <c r="K75" t="s">
        <v>84</v>
      </c>
      <c r="L75" t="s">
        <v>85</v>
      </c>
      <c r="M75" t="s">
        <v>84</v>
      </c>
      <c r="N75" t="s">
        <v>86</v>
      </c>
      <c r="O75">
        <f t="shared" si="18"/>
        <v>74</v>
      </c>
      <c r="P75" t="s">
        <v>87</v>
      </c>
      <c r="Q75" t="s">
        <v>84</v>
      </c>
      <c r="R75" t="s">
        <v>88</v>
      </c>
      <c r="S75" t="s">
        <v>84</v>
      </c>
      <c r="T75" t="s">
        <v>86</v>
      </c>
      <c r="U75">
        <f t="shared" si="19"/>
        <v>75</v>
      </c>
      <c r="V75" t="s">
        <v>87</v>
      </c>
      <c r="W75" t="s">
        <v>84</v>
      </c>
      <c r="X75" t="s">
        <v>89</v>
      </c>
      <c r="Y75" t="s">
        <v>84</v>
      </c>
      <c r="Z75" t="s">
        <v>86</v>
      </c>
      <c r="AA75">
        <f t="shared" si="20"/>
        <v>81</v>
      </c>
      <c r="AB75" t="s">
        <v>87</v>
      </c>
      <c r="AC75" t="s">
        <v>84</v>
      </c>
      <c r="AD75" t="s">
        <v>80</v>
      </c>
      <c r="AE75" t="s">
        <v>84</v>
      </c>
      <c r="AF75" t="s">
        <v>86</v>
      </c>
      <c r="AG75" t="s">
        <v>84</v>
      </c>
      <c r="AH75" s="69" t="s">
        <v>536</v>
      </c>
      <c r="AI75" t="s">
        <v>84</v>
      </c>
      <c r="AJ75" t="s">
        <v>87</v>
      </c>
      <c r="AK75" t="s">
        <v>84</v>
      </c>
      <c r="AL75" t="s">
        <v>90</v>
      </c>
      <c r="AM75" t="s">
        <v>84</v>
      </c>
      <c r="AN75" t="s">
        <v>86</v>
      </c>
      <c r="AO75">
        <f t="shared" si="21"/>
        <v>1</v>
      </c>
      <c r="AP75" t="s">
        <v>87</v>
      </c>
      <c r="AQ75" t="s">
        <v>84</v>
      </c>
      <c r="AR75" t="s">
        <v>537</v>
      </c>
      <c r="AS75" t="s">
        <v>84</v>
      </c>
      <c r="AT75" t="s">
        <v>86</v>
      </c>
      <c r="AU75">
        <f t="shared" si="22"/>
        <v>0.7</v>
      </c>
      <c r="AV75" t="s">
        <v>87</v>
      </c>
      <c r="AW75" t="s">
        <v>84</v>
      </c>
      <c r="AX75" t="s">
        <v>245</v>
      </c>
      <c r="AY75" t="s">
        <v>84</v>
      </c>
      <c r="AZ75" t="s">
        <v>86</v>
      </c>
      <c r="BA75">
        <f t="shared" si="23"/>
        <v>1.3</v>
      </c>
      <c r="BB75" t="s">
        <v>87</v>
      </c>
      <c r="BC75" t="s">
        <v>84</v>
      </c>
      <c r="BD75" t="s">
        <v>82</v>
      </c>
      <c r="BE75" t="s">
        <v>84</v>
      </c>
      <c r="BF75" t="s">
        <v>86</v>
      </c>
      <c r="BG75">
        <f t="shared" si="24"/>
        <v>1</v>
      </c>
      <c r="BH75" t="s">
        <v>87</v>
      </c>
      <c r="BI75" t="s">
        <v>84</v>
      </c>
      <c r="BJ75" t="s">
        <v>81</v>
      </c>
      <c r="BK75" t="s">
        <v>84</v>
      </c>
      <c r="BL75" t="s">
        <v>86</v>
      </c>
      <c r="BM75">
        <f t="shared" si="25"/>
        <v>0.7</v>
      </c>
      <c r="BN75" t="s">
        <v>87</v>
      </c>
      <c r="BO75" t="s">
        <v>84</v>
      </c>
      <c r="BP75" t="s">
        <v>121</v>
      </c>
      <c r="BQ75" t="s">
        <v>84</v>
      </c>
      <c r="BR75" t="s">
        <v>86</v>
      </c>
      <c r="BS75">
        <f t="shared" si="26"/>
        <v>1.3</v>
      </c>
      <c r="BT75" t="s">
        <v>87</v>
      </c>
      <c r="BU75" t="s">
        <v>84</v>
      </c>
      <c r="BV75" t="s">
        <v>122</v>
      </c>
      <c r="BW75" t="s">
        <v>84</v>
      </c>
      <c r="BX75" t="s">
        <v>86</v>
      </c>
      <c r="BY75">
        <f t="shared" si="27"/>
        <v>0.7</v>
      </c>
      <c r="BZ75" t="s">
        <v>87</v>
      </c>
      <c r="CA75" t="s">
        <v>84</v>
      </c>
      <c r="CB75" t="s">
        <v>93</v>
      </c>
      <c r="CC75" t="s">
        <v>84</v>
      </c>
      <c r="CD75" t="s">
        <v>86</v>
      </c>
      <c r="CE75">
        <f t="shared" si="28"/>
        <v>1.3</v>
      </c>
      <c r="CF75" t="s">
        <v>94</v>
      </c>
      <c r="CG75" t="s">
        <v>87</v>
      </c>
      <c r="CH75" t="str">
        <f t="shared" si="29"/>
        <v>{"window_index":74,"window_t_start":75,"window_t_end":81,"Data":"2020-03-79","R_e_median":1,"R_e_q0098":0.7,"R_e_q1048":1.3,"fit":1,"lwr":0.7,"upr":1.3,"low":0.7,"high":1.3},</v>
      </c>
    </row>
    <row r="76" spans="1:86">
      <c r="A76" s="11">
        <f t="shared" si="30"/>
        <v>75</v>
      </c>
      <c r="B76" s="11">
        <f t="shared" si="31"/>
        <v>76</v>
      </c>
      <c r="C76" s="11">
        <f t="shared" si="32"/>
        <v>82</v>
      </c>
      <c r="D76" s="9">
        <v>43970</v>
      </c>
      <c r="E76">
        <v>0.7</v>
      </c>
      <c r="F76">
        <v>0.9</v>
      </c>
      <c r="G76">
        <v>1.2</v>
      </c>
      <c r="J76" t="s">
        <v>83</v>
      </c>
      <c r="K76" t="s">
        <v>84</v>
      </c>
      <c r="L76" t="s">
        <v>85</v>
      </c>
      <c r="M76" t="s">
        <v>84</v>
      </c>
      <c r="N76" t="s">
        <v>86</v>
      </c>
      <c r="O76">
        <f t="shared" si="18"/>
        <v>75</v>
      </c>
      <c r="P76" t="s">
        <v>87</v>
      </c>
      <c r="Q76" t="s">
        <v>84</v>
      </c>
      <c r="R76" t="s">
        <v>88</v>
      </c>
      <c r="S76" t="s">
        <v>84</v>
      </c>
      <c r="T76" t="s">
        <v>86</v>
      </c>
      <c r="U76">
        <f t="shared" si="19"/>
        <v>76</v>
      </c>
      <c r="V76" t="s">
        <v>87</v>
      </c>
      <c r="W76" t="s">
        <v>84</v>
      </c>
      <c r="X76" t="s">
        <v>89</v>
      </c>
      <c r="Y76" t="s">
        <v>84</v>
      </c>
      <c r="Z76" t="s">
        <v>86</v>
      </c>
      <c r="AA76">
        <f t="shared" si="20"/>
        <v>82</v>
      </c>
      <c r="AB76" t="s">
        <v>87</v>
      </c>
      <c r="AC76" t="s">
        <v>84</v>
      </c>
      <c r="AD76" t="s">
        <v>80</v>
      </c>
      <c r="AE76" t="s">
        <v>84</v>
      </c>
      <c r="AF76" t="s">
        <v>86</v>
      </c>
      <c r="AG76" t="s">
        <v>84</v>
      </c>
      <c r="AH76" s="69" t="s">
        <v>538</v>
      </c>
      <c r="AI76" t="s">
        <v>84</v>
      </c>
      <c r="AJ76" t="s">
        <v>87</v>
      </c>
      <c r="AK76" t="s">
        <v>84</v>
      </c>
      <c r="AL76" t="s">
        <v>90</v>
      </c>
      <c r="AM76" t="s">
        <v>84</v>
      </c>
      <c r="AN76" t="s">
        <v>86</v>
      </c>
      <c r="AO76">
        <f t="shared" si="21"/>
        <v>0.9</v>
      </c>
      <c r="AP76" t="s">
        <v>87</v>
      </c>
      <c r="AQ76" t="s">
        <v>84</v>
      </c>
      <c r="AR76" t="s">
        <v>539</v>
      </c>
      <c r="AS76" t="s">
        <v>84</v>
      </c>
      <c r="AT76" t="s">
        <v>86</v>
      </c>
      <c r="AU76">
        <f t="shared" si="22"/>
        <v>0.7</v>
      </c>
      <c r="AV76" t="s">
        <v>87</v>
      </c>
      <c r="AW76" t="s">
        <v>84</v>
      </c>
      <c r="AX76" t="s">
        <v>246</v>
      </c>
      <c r="AY76" t="s">
        <v>84</v>
      </c>
      <c r="AZ76" t="s">
        <v>86</v>
      </c>
      <c r="BA76">
        <f t="shared" si="23"/>
        <v>1.2</v>
      </c>
      <c r="BB76" t="s">
        <v>87</v>
      </c>
      <c r="BC76" t="s">
        <v>84</v>
      </c>
      <c r="BD76" t="s">
        <v>82</v>
      </c>
      <c r="BE76" t="s">
        <v>84</v>
      </c>
      <c r="BF76" t="s">
        <v>86</v>
      </c>
      <c r="BG76">
        <f t="shared" si="24"/>
        <v>0.9</v>
      </c>
      <c r="BH76" t="s">
        <v>87</v>
      </c>
      <c r="BI76" t="s">
        <v>84</v>
      </c>
      <c r="BJ76" t="s">
        <v>81</v>
      </c>
      <c r="BK76" t="s">
        <v>84</v>
      </c>
      <c r="BL76" t="s">
        <v>86</v>
      </c>
      <c r="BM76">
        <f t="shared" si="25"/>
        <v>0.7</v>
      </c>
      <c r="BN76" t="s">
        <v>87</v>
      </c>
      <c r="BO76" t="s">
        <v>84</v>
      </c>
      <c r="BP76" t="s">
        <v>121</v>
      </c>
      <c r="BQ76" t="s">
        <v>84</v>
      </c>
      <c r="BR76" t="s">
        <v>86</v>
      </c>
      <c r="BS76">
        <f t="shared" si="26"/>
        <v>1.2</v>
      </c>
      <c r="BT76" t="s">
        <v>87</v>
      </c>
      <c r="BU76" t="s">
        <v>84</v>
      </c>
      <c r="BV76" t="s">
        <v>122</v>
      </c>
      <c r="BW76" t="s">
        <v>84</v>
      </c>
      <c r="BX76" t="s">
        <v>86</v>
      </c>
      <c r="BY76">
        <f t="shared" si="27"/>
        <v>0.7</v>
      </c>
      <c r="BZ76" t="s">
        <v>87</v>
      </c>
      <c r="CA76" t="s">
        <v>84</v>
      </c>
      <c r="CB76" t="s">
        <v>93</v>
      </c>
      <c r="CC76" t="s">
        <v>84</v>
      </c>
      <c r="CD76" t="s">
        <v>86</v>
      </c>
      <c r="CE76">
        <f t="shared" si="28"/>
        <v>1.2</v>
      </c>
      <c r="CF76" t="s">
        <v>94</v>
      </c>
      <c r="CG76" t="s">
        <v>87</v>
      </c>
      <c r="CH76" t="str">
        <f t="shared" si="29"/>
        <v>{"window_index":75,"window_t_start":76,"window_t_end":82,"Data":"2020-03-80","R_e_median":0.9,"R_e_q0099":0.7,"R_e_q1049":1.2,"fit":0.9,"lwr":0.7,"upr":1.2,"low":0.7,"high":1.2},</v>
      </c>
    </row>
    <row r="77" spans="1:86">
      <c r="A77" s="11">
        <f t="shared" si="30"/>
        <v>76</v>
      </c>
      <c r="B77" s="11">
        <f t="shared" si="31"/>
        <v>77</v>
      </c>
      <c r="C77" s="11">
        <f t="shared" si="32"/>
        <v>83</v>
      </c>
      <c r="D77" s="9">
        <v>43971</v>
      </c>
      <c r="E77">
        <v>0.7</v>
      </c>
      <c r="F77">
        <v>1</v>
      </c>
      <c r="G77">
        <v>1.3</v>
      </c>
      <c r="J77" t="s">
        <v>83</v>
      </c>
      <c r="K77" t="s">
        <v>84</v>
      </c>
      <c r="L77" t="s">
        <v>85</v>
      </c>
      <c r="M77" t="s">
        <v>84</v>
      </c>
      <c r="N77" t="s">
        <v>86</v>
      </c>
      <c r="O77">
        <f t="shared" si="18"/>
        <v>76</v>
      </c>
      <c r="P77" t="s">
        <v>87</v>
      </c>
      <c r="Q77" t="s">
        <v>84</v>
      </c>
      <c r="R77" t="s">
        <v>88</v>
      </c>
      <c r="S77" t="s">
        <v>84</v>
      </c>
      <c r="T77" t="s">
        <v>86</v>
      </c>
      <c r="U77">
        <f t="shared" si="19"/>
        <v>77</v>
      </c>
      <c r="V77" t="s">
        <v>87</v>
      </c>
      <c r="W77" t="s">
        <v>84</v>
      </c>
      <c r="X77" t="s">
        <v>89</v>
      </c>
      <c r="Y77" t="s">
        <v>84</v>
      </c>
      <c r="Z77" t="s">
        <v>86</v>
      </c>
      <c r="AA77">
        <f t="shared" si="20"/>
        <v>83</v>
      </c>
      <c r="AB77" t="s">
        <v>87</v>
      </c>
      <c r="AC77" t="s">
        <v>84</v>
      </c>
      <c r="AD77" t="s">
        <v>80</v>
      </c>
      <c r="AE77" t="s">
        <v>84</v>
      </c>
      <c r="AF77" t="s">
        <v>86</v>
      </c>
      <c r="AG77" t="s">
        <v>84</v>
      </c>
      <c r="AH77" s="69" t="s">
        <v>540</v>
      </c>
      <c r="AI77" t="s">
        <v>84</v>
      </c>
      <c r="AJ77" t="s">
        <v>87</v>
      </c>
      <c r="AK77" t="s">
        <v>84</v>
      </c>
      <c r="AL77" t="s">
        <v>90</v>
      </c>
      <c r="AM77" t="s">
        <v>84</v>
      </c>
      <c r="AN77" t="s">
        <v>86</v>
      </c>
      <c r="AO77">
        <f t="shared" si="21"/>
        <v>1</v>
      </c>
      <c r="AP77" t="s">
        <v>87</v>
      </c>
      <c r="AQ77" t="s">
        <v>84</v>
      </c>
      <c r="AR77" t="s">
        <v>541</v>
      </c>
      <c r="AS77" t="s">
        <v>84</v>
      </c>
      <c r="AT77" t="s">
        <v>86</v>
      </c>
      <c r="AU77">
        <f t="shared" si="22"/>
        <v>0.7</v>
      </c>
      <c r="AV77" t="s">
        <v>87</v>
      </c>
      <c r="AW77" t="s">
        <v>84</v>
      </c>
      <c r="AX77" t="s">
        <v>247</v>
      </c>
      <c r="AY77" t="s">
        <v>84</v>
      </c>
      <c r="AZ77" t="s">
        <v>86</v>
      </c>
      <c r="BA77">
        <f t="shared" si="23"/>
        <v>1.3</v>
      </c>
      <c r="BB77" t="s">
        <v>87</v>
      </c>
      <c r="BC77" t="s">
        <v>84</v>
      </c>
      <c r="BD77" t="s">
        <v>82</v>
      </c>
      <c r="BE77" t="s">
        <v>84</v>
      </c>
      <c r="BF77" t="s">
        <v>86</v>
      </c>
      <c r="BG77">
        <f t="shared" si="24"/>
        <v>1</v>
      </c>
      <c r="BH77" t="s">
        <v>87</v>
      </c>
      <c r="BI77" t="s">
        <v>84</v>
      </c>
      <c r="BJ77" t="s">
        <v>81</v>
      </c>
      <c r="BK77" t="s">
        <v>84</v>
      </c>
      <c r="BL77" t="s">
        <v>86</v>
      </c>
      <c r="BM77">
        <f t="shared" si="25"/>
        <v>0.7</v>
      </c>
      <c r="BN77" t="s">
        <v>87</v>
      </c>
      <c r="BO77" t="s">
        <v>84</v>
      </c>
      <c r="BP77" t="s">
        <v>121</v>
      </c>
      <c r="BQ77" t="s">
        <v>84</v>
      </c>
      <c r="BR77" t="s">
        <v>86</v>
      </c>
      <c r="BS77">
        <f t="shared" si="26"/>
        <v>1.3</v>
      </c>
      <c r="BT77" t="s">
        <v>87</v>
      </c>
      <c r="BU77" t="s">
        <v>84</v>
      </c>
      <c r="BV77" t="s">
        <v>122</v>
      </c>
      <c r="BW77" t="s">
        <v>84</v>
      </c>
      <c r="BX77" t="s">
        <v>86</v>
      </c>
      <c r="BY77">
        <f t="shared" si="27"/>
        <v>0.7</v>
      </c>
      <c r="BZ77" t="s">
        <v>87</v>
      </c>
      <c r="CA77" t="s">
        <v>84</v>
      </c>
      <c r="CB77" t="s">
        <v>93</v>
      </c>
      <c r="CC77" t="s">
        <v>84</v>
      </c>
      <c r="CD77" t="s">
        <v>86</v>
      </c>
      <c r="CE77">
        <f t="shared" si="28"/>
        <v>1.3</v>
      </c>
      <c r="CF77" t="s">
        <v>94</v>
      </c>
      <c r="CG77" t="s">
        <v>87</v>
      </c>
      <c r="CH77" t="str">
        <f t="shared" si="29"/>
        <v>{"window_index":76,"window_t_start":77,"window_t_end":83,"Data":"2020-03-81","R_e_median":1,"R_e_q0100":0.7,"R_e_q1050":1.3,"fit":1,"lwr":0.7,"upr":1.3,"low":0.7,"high":1.3},</v>
      </c>
    </row>
    <row r="78" spans="1:86">
      <c r="A78" s="11">
        <f t="shared" si="30"/>
        <v>77</v>
      </c>
      <c r="B78" s="11">
        <f t="shared" si="31"/>
        <v>78</v>
      </c>
      <c r="C78" s="11">
        <f t="shared" si="32"/>
        <v>84</v>
      </c>
      <c r="D78" s="9">
        <v>43972</v>
      </c>
      <c r="E78">
        <v>0.7</v>
      </c>
      <c r="F78">
        <v>1</v>
      </c>
      <c r="G78">
        <v>1.3</v>
      </c>
      <c r="J78" t="s">
        <v>83</v>
      </c>
      <c r="K78" t="s">
        <v>84</v>
      </c>
      <c r="L78" t="s">
        <v>85</v>
      </c>
      <c r="M78" t="s">
        <v>84</v>
      </c>
      <c r="N78" t="s">
        <v>86</v>
      </c>
      <c r="O78">
        <f t="shared" si="18"/>
        <v>77</v>
      </c>
      <c r="P78" t="s">
        <v>87</v>
      </c>
      <c r="Q78" t="s">
        <v>84</v>
      </c>
      <c r="R78" t="s">
        <v>88</v>
      </c>
      <c r="S78" t="s">
        <v>84</v>
      </c>
      <c r="T78" t="s">
        <v>86</v>
      </c>
      <c r="U78">
        <f t="shared" si="19"/>
        <v>78</v>
      </c>
      <c r="V78" t="s">
        <v>87</v>
      </c>
      <c r="W78" t="s">
        <v>84</v>
      </c>
      <c r="X78" t="s">
        <v>89</v>
      </c>
      <c r="Y78" t="s">
        <v>84</v>
      </c>
      <c r="Z78" t="s">
        <v>86</v>
      </c>
      <c r="AA78">
        <f t="shared" si="20"/>
        <v>84</v>
      </c>
      <c r="AB78" t="s">
        <v>87</v>
      </c>
      <c r="AC78" t="s">
        <v>84</v>
      </c>
      <c r="AD78" t="s">
        <v>80</v>
      </c>
      <c r="AE78" t="s">
        <v>84</v>
      </c>
      <c r="AF78" t="s">
        <v>86</v>
      </c>
      <c r="AG78" t="s">
        <v>84</v>
      </c>
      <c r="AH78" s="69" t="s">
        <v>542</v>
      </c>
      <c r="AI78" t="s">
        <v>84</v>
      </c>
      <c r="AJ78" t="s">
        <v>87</v>
      </c>
      <c r="AK78" t="s">
        <v>84</v>
      </c>
      <c r="AL78" t="s">
        <v>90</v>
      </c>
      <c r="AM78" t="s">
        <v>84</v>
      </c>
      <c r="AN78" t="s">
        <v>86</v>
      </c>
      <c r="AO78">
        <f t="shared" si="21"/>
        <v>1</v>
      </c>
      <c r="AP78" t="s">
        <v>87</v>
      </c>
      <c r="AQ78" t="s">
        <v>84</v>
      </c>
      <c r="AR78" t="s">
        <v>543</v>
      </c>
      <c r="AS78" t="s">
        <v>84</v>
      </c>
      <c r="AT78" t="s">
        <v>86</v>
      </c>
      <c r="AU78">
        <f t="shared" si="22"/>
        <v>0.7</v>
      </c>
      <c r="AV78" t="s">
        <v>87</v>
      </c>
      <c r="AW78" t="s">
        <v>84</v>
      </c>
      <c r="AX78" t="s">
        <v>248</v>
      </c>
      <c r="AY78" t="s">
        <v>84</v>
      </c>
      <c r="AZ78" t="s">
        <v>86</v>
      </c>
      <c r="BA78">
        <f t="shared" si="23"/>
        <v>1.3</v>
      </c>
      <c r="BB78" t="s">
        <v>87</v>
      </c>
      <c r="BC78" t="s">
        <v>84</v>
      </c>
      <c r="BD78" t="s">
        <v>82</v>
      </c>
      <c r="BE78" t="s">
        <v>84</v>
      </c>
      <c r="BF78" t="s">
        <v>86</v>
      </c>
      <c r="BG78">
        <f t="shared" si="24"/>
        <v>1</v>
      </c>
      <c r="BH78" t="s">
        <v>87</v>
      </c>
      <c r="BI78" t="s">
        <v>84</v>
      </c>
      <c r="BJ78" t="s">
        <v>81</v>
      </c>
      <c r="BK78" t="s">
        <v>84</v>
      </c>
      <c r="BL78" t="s">
        <v>86</v>
      </c>
      <c r="BM78">
        <f t="shared" si="25"/>
        <v>0.7</v>
      </c>
      <c r="BN78" t="s">
        <v>87</v>
      </c>
      <c r="BO78" t="s">
        <v>84</v>
      </c>
      <c r="BP78" t="s">
        <v>121</v>
      </c>
      <c r="BQ78" t="s">
        <v>84</v>
      </c>
      <c r="BR78" t="s">
        <v>86</v>
      </c>
      <c r="BS78">
        <f t="shared" si="26"/>
        <v>1.3</v>
      </c>
      <c r="BT78" t="s">
        <v>87</v>
      </c>
      <c r="BU78" t="s">
        <v>84</v>
      </c>
      <c r="BV78" t="s">
        <v>122</v>
      </c>
      <c r="BW78" t="s">
        <v>84</v>
      </c>
      <c r="BX78" t="s">
        <v>86</v>
      </c>
      <c r="BY78">
        <f t="shared" si="27"/>
        <v>0.7</v>
      </c>
      <c r="BZ78" t="s">
        <v>87</v>
      </c>
      <c r="CA78" t="s">
        <v>84</v>
      </c>
      <c r="CB78" t="s">
        <v>93</v>
      </c>
      <c r="CC78" t="s">
        <v>84</v>
      </c>
      <c r="CD78" t="s">
        <v>86</v>
      </c>
      <c r="CE78">
        <f t="shared" si="28"/>
        <v>1.3</v>
      </c>
      <c r="CF78" t="s">
        <v>94</v>
      </c>
      <c r="CG78" t="s">
        <v>87</v>
      </c>
      <c r="CH78" t="str">
        <f t="shared" si="29"/>
        <v>{"window_index":77,"window_t_start":78,"window_t_end":84,"Data":"2020-03-82","R_e_median":1,"R_e_q0101":0.7,"R_e_q1051":1.3,"fit":1,"lwr":0.7,"upr":1.3,"low":0.7,"high":1.3},</v>
      </c>
    </row>
    <row r="79" spans="1:86">
      <c r="A79" s="11">
        <f t="shared" si="30"/>
        <v>78</v>
      </c>
      <c r="B79" s="11">
        <f t="shared" si="31"/>
        <v>79</v>
      </c>
      <c r="C79" s="11">
        <f t="shared" si="32"/>
        <v>85</v>
      </c>
      <c r="D79" s="9">
        <v>43973</v>
      </c>
      <c r="E79">
        <v>0.7</v>
      </c>
      <c r="F79">
        <v>1</v>
      </c>
      <c r="G79">
        <v>1.3</v>
      </c>
      <c r="J79" t="s">
        <v>83</v>
      </c>
      <c r="K79" t="s">
        <v>84</v>
      </c>
      <c r="L79" t="s">
        <v>85</v>
      </c>
      <c r="M79" t="s">
        <v>84</v>
      </c>
      <c r="N79" t="s">
        <v>86</v>
      </c>
      <c r="O79">
        <f t="shared" si="18"/>
        <v>78</v>
      </c>
      <c r="P79" t="s">
        <v>87</v>
      </c>
      <c r="Q79" t="s">
        <v>84</v>
      </c>
      <c r="R79" t="s">
        <v>88</v>
      </c>
      <c r="S79" t="s">
        <v>84</v>
      </c>
      <c r="T79" t="s">
        <v>86</v>
      </c>
      <c r="U79">
        <f t="shared" si="19"/>
        <v>79</v>
      </c>
      <c r="V79" t="s">
        <v>87</v>
      </c>
      <c r="W79" t="s">
        <v>84</v>
      </c>
      <c r="X79" t="s">
        <v>89</v>
      </c>
      <c r="Y79" t="s">
        <v>84</v>
      </c>
      <c r="Z79" t="s">
        <v>86</v>
      </c>
      <c r="AA79">
        <f t="shared" si="20"/>
        <v>85</v>
      </c>
      <c r="AB79" t="s">
        <v>87</v>
      </c>
      <c r="AC79" t="s">
        <v>84</v>
      </c>
      <c r="AD79" t="s">
        <v>80</v>
      </c>
      <c r="AE79" t="s">
        <v>84</v>
      </c>
      <c r="AF79" t="s">
        <v>86</v>
      </c>
      <c r="AG79" t="s">
        <v>84</v>
      </c>
      <c r="AH79" s="69" t="s">
        <v>544</v>
      </c>
      <c r="AI79" t="s">
        <v>84</v>
      </c>
      <c r="AJ79" t="s">
        <v>87</v>
      </c>
      <c r="AK79" t="s">
        <v>84</v>
      </c>
      <c r="AL79" t="s">
        <v>90</v>
      </c>
      <c r="AM79" t="s">
        <v>84</v>
      </c>
      <c r="AN79" t="s">
        <v>86</v>
      </c>
      <c r="AO79">
        <f t="shared" si="21"/>
        <v>1</v>
      </c>
      <c r="AP79" t="s">
        <v>87</v>
      </c>
      <c r="AQ79" t="s">
        <v>84</v>
      </c>
      <c r="AR79" t="s">
        <v>545</v>
      </c>
      <c r="AS79" t="s">
        <v>84</v>
      </c>
      <c r="AT79" t="s">
        <v>86</v>
      </c>
      <c r="AU79">
        <f t="shared" si="22"/>
        <v>0.7</v>
      </c>
      <c r="AV79" t="s">
        <v>87</v>
      </c>
      <c r="AW79" t="s">
        <v>84</v>
      </c>
      <c r="AX79" t="s">
        <v>249</v>
      </c>
      <c r="AY79" t="s">
        <v>84</v>
      </c>
      <c r="AZ79" t="s">
        <v>86</v>
      </c>
      <c r="BA79">
        <f t="shared" si="23"/>
        <v>1.3</v>
      </c>
      <c r="BB79" t="s">
        <v>87</v>
      </c>
      <c r="BC79" t="s">
        <v>84</v>
      </c>
      <c r="BD79" t="s">
        <v>82</v>
      </c>
      <c r="BE79" t="s">
        <v>84</v>
      </c>
      <c r="BF79" t="s">
        <v>86</v>
      </c>
      <c r="BG79">
        <f t="shared" si="24"/>
        <v>1</v>
      </c>
      <c r="BH79" t="s">
        <v>87</v>
      </c>
      <c r="BI79" t="s">
        <v>84</v>
      </c>
      <c r="BJ79" t="s">
        <v>81</v>
      </c>
      <c r="BK79" t="s">
        <v>84</v>
      </c>
      <c r="BL79" t="s">
        <v>86</v>
      </c>
      <c r="BM79">
        <f t="shared" si="25"/>
        <v>0.7</v>
      </c>
      <c r="BN79" t="s">
        <v>87</v>
      </c>
      <c r="BO79" t="s">
        <v>84</v>
      </c>
      <c r="BP79" t="s">
        <v>121</v>
      </c>
      <c r="BQ79" t="s">
        <v>84</v>
      </c>
      <c r="BR79" t="s">
        <v>86</v>
      </c>
      <c r="BS79">
        <f t="shared" si="26"/>
        <v>1.3</v>
      </c>
      <c r="BT79" t="s">
        <v>87</v>
      </c>
      <c r="BU79" t="s">
        <v>84</v>
      </c>
      <c r="BV79" t="s">
        <v>122</v>
      </c>
      <c r="BW79" t="s">
        <v>84</v>
      </c>
      <c r="BX79" t="s">
        <v>86</v>
      </c>
      <c r="BY79">
        <f t="shared" si="27"/>
        <v>0.7</v>
      </c>
      <c r="BZ79" t="s">
        <v>87</v>
      </c>
      <c r="CA79" t="s">
        <v>84</v>
      </c>
      <c r="CB79" t="s">
        <v>93</v>
      </c>
      <c r="CC79" t="s">
        <v>84</v>
      </c>
      <c r="CD79" t="s">
        <v>86</v>
      </c>
      <c r="CE79">
        <f t="shared" si="28"/>
        <v>1.3</v>
      </c>
      <c r="CF79" t="s">
        <v>94</v>
      </c>
      <c r="CG79" t="s">
        <v>87</v>
      </c>
      <c r="CH79" t="str">
        <f t="shared" si="29"/>
        <v>{"window_index":78,"window_t_start":79,"window_t_end":85,"Data":"2020-03-83","R_e_median":1,"R_e_q0102":0.7,"R_e_q1052":1.3,"fit":1,"lwr":0.7,"upr":1.3,"low":0.7,"high":1.3},</v>
      </c>
    </row>
    <row r="80" spans="1:86">
      <c r="A80" s="11">
        <f t="shared" si="30"/>
        <v>79</v>
      </c>
      <c r="B80" s="11">
        <f t="shared" si="31"/>
        <v>80</v>
      </c>
      <c r="C80" s="11">
        <f t="shared" si="32"/>
        <v>86</v>
      </c>
      <c r="D80" s="9">
        <v>43974</v>
      </c>
      <c r="E80">
        <v>0.7</v>
      </c>
      <c r="F80">
        <v>0.9</v>
      </c>
      <c r="G80">
        <v>1.2</v>
      </c>
      <c r="J80" t="s">
        <v>83</v>
      </c>
      <c r="K80" t="s">
        <v>84</v>
      </c>
      <c r="L80" t="s">
        <v>85</v>
      </c>
      <c r="M80" t="s">
        <v>84</v>
      </c>
      <c r="N80" t="s">
        <v>86</v>
      </c>
      <c r="O80">
        <f t="shared" si="18"/>
        <v>79</v>
      </c>
      <c r="P80" t="s">
        <v>87</v>
      </c>
      <c r="Q80" t="s">
        <v>84</v>
      </c>
      <c r="R80" t="s">
        <v>88</v>
      </c>
      <c r="S80" t="s">
        <v>84</v>
      </c>
      <c r="T80" t="s">
        <v>86</v>
      </c>
      <c r="U80">
        <f t="shared" si="19"/>
        <v>80</v>
      </c>
      <c r="V80" t="s">
        <v>87</v>
      </c>
      <c r="W80" t="s">
        <v>84</v>
      </c>
      <c r="X80" t="s">
        <v>89</v>
      </c>
      <c r="Y80" t="s">
        <v>84</v>
      </c>
      <c r="Z80" t="s">
        <v>86</v>
      </c>
      <c r="AA80">
        <f t="shared" si="20"/>
        <v>86</v>
      </c>
      <c r="AB80" t="s">
        <v>87</v>
      </c>
      <c r="AC80" t="s">
        <v>84</v>
      </c>
      <c r="AD80" t="s">
        <v>80</v>
      </c>
      <c r="AE80" t="s">
        <v>84</v>
      </c>
      <c r="AF80" t="s">
        <v>86</v>
      </c>
      <c r="AG80" t="s">
        <v>84</v>
      </c>
      <c r="AH80" s="69" t="s">
        <v>546</v>
      </c>
      <c r="AI80" t="s">
        <v>84</v>
      </c>
      <c r="AJ80" t="s">
        <v>87</v>
      </c>
      <c r="AK80" t="s">
        <v>84</v>
      </c>
      <c r="AL80" t="s">
        <v>90</v>
      </c>
      <c r="AM80" t="s">
        <v>84</v>
      </c>
      <c r="AN80" t="s">
        <v>86</v>
      </c>
      <c r="AO80">
        <f t="shared" si="21"/>
        <v>0.9</v>
      </c>
      <c r="AP80" t="s">
        <v>87</v>
      </c>
      <c r="AQ80" t="s">
        <v>84</v>
      </c>
      <c r="AR80" t="s">
        <v>547</v>
      </c>
      <c r="AS80" t="s">
        <v>84</v>
      </c>
      <c r="AT80" t="s">
        <v>86</v>
      </c>
      <c r="AU80">
        <f t="shared" si="22"/>
        <v>0.7</v>
      </c>
      <c r="AV80" t="s">
        <v>87</v>
      </c>
      <c r="AW80" t="s">
        <v>84</v>
      </c>
      <c r="AX80" t="s">
        <v>250</v>
      </c>
      <c r="AY80" t="s">
        <v>84</v>
      </c>
      <c r="AZ80" t="s">
        <v>86</v>
      </c>
      <c r="BA80">
        <f t="shared" si="23"/>
        <v>1.2</v>
      </c>
      <c r="BB80" t="s">
        <v>87</v>
      </c>
      <c r="BC80" t="s">
        <v>84</v>
      </c>
      <c r="BD80" t="s">
        <v>82</v>
      </c>
      <c r="BE80" t="s">
        <v>84</v>
      </c>
      <c r="BF80" t="s">
        <v>86</v>
      </c>
      <c r="BG80">
        <f t="shared" si="24"/>
        <v>0.9</v>
      </c>
      <c r="BH80" t="s">
        <v>87</v>
      </c>
      <c r="BI80" t="s">
        <v>84</v>
      </c>
      <c r="BJ80" t="s">
        <v>81</v>
      </c>
      <c r="BK80" t="s">
        <v>84</v>
      </c>
      <c r="BL80" t="s">
        <v>86</v>
      </c>
      <c r="BM80">
        <f t="shared" si="25"/>
        <v>0.7</v>
      </c>
      <c r="BN80" t="s">
        <v>87</v>
      </c>
      <c r="BO80" t="s">
        <v>84</v>
      </c>
      <c r="BP80" t="s">
        <v>121</v>
      </c>
      <c r="BQ80" t="s">
        <v>84</v>
      </c>
      <c r="BR80" t="s">
        <v>86</v>
      </c>
      <c r="BS80">
        <f t="shared" si="26"/>
        <v>1.2</v>
      </c>
      <c r="BT80" t="s">
        <v>87</v>
      </c>
      <c r="BU80" t="s">
        <v>84</v>
      </c>
      <c r="BV80" t="s">
        <v>122</v>
      </c>
      <c r="BW80" t="s">
        <v>84</v>
      </c>
      <c r="BX80" t="s">
        <v>86</v>
      </c>
      <c r="BY80">
        <f t="shared" si="27"/>
        <v>0.7</v>
      </c>
      <c r="BZ80" t="s">
        <v>87</v>
      </c>
      <c r="CA80" t="s">
        <v>84</v>
      </c>
      <c r="CB80" t="s">
        <v>93</v>
      </c>
      <c r="CC80" t="s">
        <v>84</v>
      </c>
      <c r="CD80" t="s">
        <v>86</v>
      </c>
      <c r="CE80">
        <f t="shared" si="28"/>
        <v>1.2</v>
      </c>
      <c r="CF80" t="s">
        <v>94</v>
      </c>
      <c r="CG80" t="s">
        <v>87</v>
      </c>
      <c r="CH80" t="str">
        <f t="shared" si="29"/>
        <v>{"window_index":79,"window_t_start":80,"window_t_end":86,"Data":"2020-03-84","R_e_median":0.9,"R_e_q0103":0.7,"R_e_q1053":1.2,"fit":0.9,"lwr":0.7,"upr":1.2,"low":0.7,"high":1.2},</v>
      </c>
    </row>
    <row r="81" spans="1:86">
      <c r="A81" s="11">
        <f t="shared" si="30"/>
        <v>80</v>
      </c>
      <c r="B81" s="11">
        <f t="shared" si="31"/>
        <v>81</v>
      </c>
      <c r="C81" s="11">
        <f t="shared" si="32"/>
        <v>87</v>
      </c>
      <c r="D81" s="9">
        <v>43975</v>
      </c>
      <c r="E81">
        <v>0.8</v>
      </c>
      <c r="F81">
        <v>1</v>
      </c>
      <c r="G81">
        <v>1.4</v>
      </c>
      <c r="J81" t="s">
        <v>83</v>
      </c>
      <c r="K81" t="s">
        <v>84</v>
      </c>
      <c r="L81" t="s">
        <v>85</v>
      </c>
      <c r="M81" t="s">
        <v>84</v>
      </c>
      <c r="N81" t="s">
        <v>86</v>
      </c>
      <c r="O81">
        <f t="shared" si="18"/>
        <v>80</v>
      </c>
      <c r="P81" t="s">
        <v>87</v>
      </c>
      <c r="Q81" t="s">
        <v>84</v>
      </c>
      <c r="R81" t="s">
        <v>88</v>
      </c>
      <c r="S81" t="s">
        <v>84</v>
      </c>
      <c r="T81" t="s">
        <v>86</v>
      </c>
      <c r="U81">
        <f t="shared" si="19"/>
        <v>81</v>
      </c>
      <c r="V81" t="s">
        <v>87</v>
      </c>
      <c r="W81" t="s">
        <v>84</v>
      </c>
      <c r="X81" t="s">
        <v>89</v>
      </c>
      <c r="Y81" t="s">
        <v>84</v>
      </c>
      <c r="Z81" t="s">
        <v>86</v>
      </c>
      <c r="AA81">
        <f t="shared" si="20"/>
        <v>87</v>
      </c>
      <c r="AB81" t="s">
        <v>87</v>
      </c>
      <c r="AC81" t="s">
        <v>84</v>
      </c>
      <c r="AD81" t="s">
        <v>80</v>
      </c>
      <c r="AE81" t="s">
        <v>84</v>
      </c>
      <c r="AF81" t="s">
        <v>86</v>
      </c>
      <c r="AG81" t="s">
        <v>84</v>
      </c>
      <c r="AH81" s="69" t="s">
        <v>548</v>
      </c>
      <c r="AI81" t="s">
        <v>84</v>
      </c>
      <c r="AJ81" t="s">
        <v>87</v>
      </c>
      <c r="AK81" t="s">
        <v>84</v>
      </c>
      <c r="AL81" t="s">
        <v>90</v>
      </c>
      <c r="AM81" t="s">
        <v>84</v>
      </c>
      <c r="AN81" t="s">
        <v>86</v>
      </c>
      <c r="AO81">
        <f t="shared" si="21"/>
        <v>1</v>
      </c>
      <c r="AP81" t="s">
        <v>87</v>
      </c>
      <c r="AQ81" t="s">
        <v>84</v>
      </c>
      <c r="AR81" t="s">
        <v>549</v>
      </c>
      <c r="AS81" t="s">
        <v>84</v>
      </c>
      <c r="AT81" t="s">
        <v>86</v>
      </c>
      <c r="AU81">
        <f t="shared" si="22"/>
        <v>0.8</v>
      </c>
      <c r="AV81" t="s">
        <v>87</v>
      </c>
      <c r="AW81" t="s">
        <v>84</v>
      </c>
      <c r="AX81" t="s">
        <v>251</v>
      </c>
      <c r="AY81" t="s">
        <v>84</v>
      </c>
      <c r="AZ81" t="s">
        <v>86</v>
      </c>
      <c r="BA81">
        <f t="shared" si="23"/>
        <v>1.4</v>
      </c>
      <c r="BB81" t="s">
        <v>87</v>
      </c>
      <c r="BC81" t="s">
        <v>84</v>
      </c>
      <c r="BD81" t="s">
        <v>82</v>
      </c>
      <c r="BE81" t="s">
        <v>84</v>
      </c>
      <c r="BF81" t="s">
        <v>86</v>
      </c>
      <c r="BG81">
        <f t="shared" si="24"/>
        <v>1</v>
      </c>
      <c r="BH81" t="s">
        <v>87</v>
      </c>
      <c r="BI81" t="s">
        <v>84</v>
      </c>
      <c r="BJ81" t="s">
        <v>81</v>
      </c>
      <c r="BK81" t="s">
        <v>84</v>
      </c>
      <c r="BL81" t="s">
        <v>86</v>
      </c>
      <c r="BM81">
        <f t="shared" si="25"/>
        <v>0.8</v>
      </c>
      <c r="BN81" t="s">
        <v>87</v>
      </c>
      <c r="BO81" t="s">
        <v>84</v>
      </c>
      <c r="BP81" t="s">
        <v>121</v>
      </c>
      <c r="BQ81" t="s">
        <v>84</v>
      </c>
      <c r="BR81" t="s">
        <v>86</v>
      </c>
      <c r="BS81">
        <f t="shared" si="26"/>
        <v>1.4</v>
      </c>
      <c r="BT81" t="s">
        <v>87</v>
      </c>
      <c r="BU81" t="s">
        <v>84</v>
      </c>
      <c r="BV81" t="s">
        <v>122</v>
      </c>
      <c r="BW81" t="s">
        <v>84</v>
      </c>
      <c r="BX81" t="s">
        <v>86</v>
      </c>
      <c r="BY81">
        <f t="shared" si="27"/>
        <v>0.8</v>
      </c>
      <c r="BZ81" t="s">
        <v>87</v>
      </c>
      <c r="CA81" t="s">
        <v>84</v>
      </c>
      <c r="CB81" t="s">
        <v>93</v>
      </c>
      <c r="CC81" t="s">
        <v>84</v>
      </c>
      <c r="CD81" t="s">
        <v>86</v>
      </c>
      <c r="CE81">
        <f t="shared" si="28"/>
        <v>1.4</v>
      </c>
      <c r="CF81" t="s">
        <v>94</v>
      </c>
      <c r="CG81" t="s">
        <v>87</v>
      </c>
      <c r="CH81" t="str">
        <f t="shared" si="29"/>
        <v>{"window_index":80,"window_t_start":81,"window_t_end":87,"Data":"2020-03-85","R_e_median":1,"R_e_q0104":0.8,"R_e_q1054":1.4,"fit":1,"lwr":0.8,"upr":1.4,"low":0.8,"high":1.4},</v>
      </c>
    </row>
    <row r="82" spans="1:86">
      <c r="A82" s="11">
        <f t="shared" si="30"/>
        <v>81</v>
      </c>
      <c r="B82" s="11">
        <f t="shared" si="31"/>
        <v>82</v>
      </c>
      <c r="C82" s="11">
        <f t="shared" si="32"/>
        <v>88</v>
      </c>
      <c r="D82" s="9">
        <v>43976</v>
      </c>
      <c r="E82">
        <v>0.8</v>
      </c>
      <c r="F82">
        <v>1.1000000000000001</v>
      </c>
      <c r="G82">
        <v>1.4</v>
      </c>
      <c r="J82" t="s">
        <v>83</v>
      </c>
      <c r="K82" t="s">
        <v>84</v>
      </c>
      <c r="L82" t="s">
        <v>85</v>
      </c>
      <c r="M82" t="s">
        <v>84</v>
      </c>
      <c r="N82" t="s">
        <v>86</v>
      </c>
      <c r="O82">
        <f t="shared" si="18"/>
        <v>81</v>
      </c>
      <c r="P82" t="s">
        <v>87</v>
      </c>
      <c r="Q82" t="s">
        <v>84</v>
      </c>
      <c r="R82" t="s">
        <v>88</v>
      </c>
      <c r="S82" t="s">
        <v>84</v>
      </c>
      <c r="T82" t="s">
        <v>86</v>
      </c>
      <c r="U82">
        <f t="shared" si="19"/>
        <v>82</v>
      </c>
      <c r="V82" t="s">
        <v>87</v>
      </c>
      <c r="W82" t="s">
        <v>84</v>
      </c>
      <c r="X82" t="s">
        <v>89</v>
      </c>
      <c r="Y82" t="s">
        <v>84</v>
      </c>
      <c r="Z82" t="s">
        <v>86</v>
      </c>
      <c r="AA82">
        <f t="shared" si="20"/>
        <v>88</v>
      </c>
      <c r="AB82" t="s">
        <v>87</v>
      </c>
      <c r="AC82" t="s">
        <v>84</v>
      </c>
      <c r="AD82" t="s">
        <v>80</v>
      </c>
      <c r="AE82" t="s">
        <v>84</v>
      </c>
      <c r="AF82" t="s">
        <v>86</v>
      </c>
      <c r="AG82" t="s">
        <v>84</v>
      </c>
      <c r="AH82" s="69" t="s">
        <v>550</v>
      </c>
      <c r="AI82" t="s">
        <v>84</v>
      </c>
      <c r="AJ82" t="s">
        <v>87</v>
      </c>
      <c r="AK82" t="s">
        <v>84</v>
      </c>
      <c r="AL82" t="s">
        <v>90</v>
      </c>
      <c r="AM82" t="s">
        <v>84</v>
      </c>
      <c r="AN82" t="s">
        <v>86</v>
      </c>
      <c r="AO82">
        <f t="shared" si="21"/>
        <v>1.1000000000000001</v>
      </c>
      <c r="AP82" t="s">
        <v>87</v>
      </c>
      <c r="AQ82" t="s">
        <v>84</v>
      </c>
      <c r="AR82" t="s">
        <v>551</v>
      </c>
      <c r="AS82" t="s">
        <v>84</v>
      </c>
      <c r="AT82" t="s">
        <v>86</v>
      </c>
      <c r="AU82">
        <f t="shared" si="22"/>
        <v>0.8</v>
      </c>
      <c r="AV82" t="s">
        <v>87</v>
      </c>
      <c r="AW82" t="s">
        <v>84</v>
      </c>
      <c r="AX82" t="s">
        <v>252</v>
      </c>
      <c r="AY82" t="s">
        <v>84</v>
      </c>
      <c r="AZ82" t="s">
        <v>86</v>
      </c>
      <c r="BA82">
        <f t="shared" si="23"/>
        <v>1.4</v>
      </c>
      <c r="BB82" t="s">
        <v>87</v>
      </c>
      <c r="BC82" t="s">
        <v>84</v>
      </c>
      <c r="BD82" t="s">
        <v>82</v>
      </c>
      <c r="BE82" t="s">
        <v>84</v>
      </c>
      <c r="BF82" t="s">
        <v>86</v>
      </c>
      <c r="BG82">
        <f t="shared" si="24"/>
        <v>1.1000000000000001</v>
      </c>
      <c r="BH82" t="s">
        <v>87</v>
      </c>
      <c r="BI82" t="s">
        <v>84</v>
      </c>
      <c r="BJ82" t="s">
        <v>81</v>
      </c>
      <c r="BK82" t="s">
        <v>84</v>
      </c>
      <c r="BL82" t="s">
        <v>86</v>
      </c>
      <c r="BM82">
        <f t="shared" si="25"/>
        <v>0.8</v>
      </c>
      <c r="BN82" t="s">
        <v>87</v>
      </c>
      <c r="BO82" t="s">
        <v>84</v>
      </c>
      <c r="BP82" t="s">
        <v>121</v>
      </c>
      <c r="BQ82" t="s">
        <v>84</v>
      </c>
      <c r="BR82" t="s">
        <v>86</v>
      </c>
      <c r="BS82">
        <f t="shared" si="26"/>
        <v>1.4</v>
      </c>
      <c r="BT82" t="s">
        <v>87</v>
      </c>
      <c r="BU82" t="s">
        <v>84</v>
      </c>
      <c r="BV82" t="s">
        <v>122</v>
      </c>
      <c r="BW82" t="s">
        <v>84</v>
      </c>
      <c r="BX82" t="s">
        <v>86</v>
      </c>
      <c r="BY82">
        <f t="shared" si="27"/>
        <v>0.8</v>
      </c>
      <c r="BZ82" t="s">
        <v>87</v>
      </c>
      <c r="CA82" t="s">
        <v>84</v>
      </c>
      <c r="CB82" t="s">
        <v>93</v>
      </c>
      <c r="CC82" t="s">
        <v>84</v>
      </c>
      <c r="CD82" t="s">
        <v>86</v>
      </c>
      <c r="CE82">
        <f t="shared" si="28"/>
        <v>1.4</v>
      </c>
      <c r="CF82" t="s">
        <v>94</v>
      </c>
      <c r="CG82" t="s">
        <v>87</v>
      </c>
      <c r="CH82" t="str">
        <f t="shared" si="29"/>
        <v>{"window_index":81,"window_t_start":82,"window_t_end":88,"Data":"2020-03-86","R_e_median":1.1,"R_e_q0105":0.8,"R_e_q1055":1.4,"fit":1.1,"lwr":0.8,"upr":1.4,"low":0.8,"high":1.4},</v>
      </c>
    </row>
    <row r="83" spans="1:86">
      <c r="A83" s="11">
        <f t="shared" si="30"/>
        <v>82</v>
      </c>
      <c r="B83" s="11">
        <f t="shared" si="31"/>
        <v>83</v>
      </c>
      <c r="C83" s="11">
        <f t="shared" si="32"/>
        <v>89</v>
      </c>
      <c r="D83" s="9">
        <v>43977</v>
      </c>
      <c r="E83">
        <v>0.7</v>
      </c>
      <c r="F83">
        <v>1</v>
      </c>
      <c r="G83">
        <v>1.3</v>
      </c>
      <c r="J83" t="s">
        <v>83</v>
      </c>
      <c r="K83" t="s">
        <v>84</v>
      </c>
      <c r="L83" t="s">
        <v>85</v>
      </c>
      <c r="M83" t="s">
        <v>84</v>
      </c>
      <c r="N83" t="s">
        <v>86</v>
      </c>
      <c r="O83">
        <f t="shared" si="18"/>
        <v>82</v>
      </c>
      <c r="P83" t="s">
        <v>87</v>
      </c>
      <c r="Q83" t="s">
        <v>84</v>
      </c>
      <c r="R83" t="s">
        <v>88</v>
      </c>
      <c r="S83" t="s">
        <v>84</v>
      </c>
      <c r="T83" t="s">
        <v>86</v>
      </c>
      <c r="U83">
        <f t="shared" si="19"/>
        <v>83</v>
      </c>
      <c r="V83" t="s">
        <v>87</v>
      </c>
      <c r="W83" t="s">
        <v>84</v>
      </c>
      <c r="X83" t="s">
        <v>89</v>
      </c>
      <c r="Y83" t="s">
        <v>84</v>
      </c>
      <c r="Z83" t="s">
        <v>86</v>
      </c>
      <c r="AA83">
        <f t="shared" si="20"/>
        <v>89</v>
      </c>
      <c r="AB83" t="s">
        <v>87</v>
      </c>
      <c r="AC83" t="s">
        <v>84</v>
      </c>
      <c r="AD83" t="s">
        <v>80</v>
      </c>
      <c r="AE83" t="s">
        <v>84</v>
      </c>
      <c r="AF83" t="s">
        <v>86</v>
      </c>
      <c r="AG83" t="s">
        <v>84</v>
      </c>
      <c r="AH83" s="69" t="s">
        <v>552</v>
      </c>
      <c r="AI83" t="s">
        <v>84</v>
      </c>
      <c r="AJ83" t="s">
        <v>87</v>
      </c>
      <c r="AK83" t="s">
        <v>84</v>
      </c>
      <c r="AL83" t="s">
        <v>90</v>
      </c>
      <c r="AM83" t="s">
        <v>84</v>
      </c>
      <c r="AN83" t="s">
        <v>86</v>
      </c>
      <c r="AO83">
        <f t="shared" si="21"/>
        <v>1</v>
      </c>
      <c r="AP83" t="s">
        <v>87</v>
      </c>
      <c r="AQ83" t="s">
        <v>84</v>
      </c>
      <c r="AR83" t="s">
        <v>553</v>
      </c>
      <c r="AS83" t="s">
        <v>84</v>
      </c>
      <c r="AT83" t="s">
        <v>86</v>
      </c>
      <c r="AU83">
        <f t="shared" si="22"/>
        <v>0.7</v>
      </c>
      <c r="AV83" t="s">
        <v>87</v>
      </c>
      <c r="AW83" t="s">
        <v>84</v>
      </c>
      <c r="AX83" t="s">
        <v>253</v>
      </c>
      <c r="AY83" t="s">
        <v>84</v>
      </c>
      <c r="AZ83" t="s">
        <v>86</v>
      </c>
      <c r="BA83">
        <f t="shared" si="23"/>
        <v>1.3</v>
      </c>
      <c r="BB83" t="s">
        <v>87</v>
      </c>
      <c r="BC83" t="s">
        <v>84</v>
      </c>
      <c r="BD83" t="s">
        <v>82</v>
      </c>
      <c r="BE83" t="s">
        <v>84</v>
      </c>
      <c r="BF83" t="s">
        <v>86</v>
      </c>
      <c r="BG83">
        <f t="shared" si="24"/>
        <v>1</v>
      </c>
      <c r="BH83" t="s">
        <v>87</v>
      </c>
      <c r="BI83" t="s">
        <v>84</v>
      </c>
      <c r="BJ83" t="s">
        <v>81</v>
      </c>
      <c r="BK83" t="s">
        <v>84</v>
      </c>
      <c r="BL83" t="s">
        <v>86</v>
      </c>
      <c r="BM83">
        <f t="shared" si="25"/>
        <v>0.7</v>
      </c>
      <c r="BN83" t="s">
        <v>87</v>
      </c>
      <c r="BO83" t="s">
        <v>84</v>
      </c>
      <c r="BP83" t="s">
        <v>121</v>
      </c>
      <c r="BQ83" t="s">
        <v>84</v>
      </c>
      <c r="BR83" t="s">
        <v>86</v>
      </c>
      <c r="BS83">
        <f t="shared" si="26"/>
        <v>1.3</v>
      </c>
      <c r="BT83" t="s">
        <v>87</v>
      </c>
      <c r="BU83" t="s">
        <v>84</v>
      </c>
      <c r="BV83" t="s">
        <v>122</v>
      </c>
      <c r="BW83" t="s">
        <v>84</v>
      </c>
      <c r="BX83" t="s">
        <v>86</v>
      </c>
      <c r="BY83">
        <f t="shared" si="27"/>
        <v>0.7</v>
      </c>
      <c r="BZ83" t="s">
        <v>87</v>
      </c>
      <c r="CA83" t="s">
        <v>84</v>
      </c>
      <c r="CB83" t="s">
        <v>93</v>
      </c>
      <c r="CC83" t="s">
        <v>84</v>
      </c>
      <c r="CD83" t="s">
        <v>86</v>
      </c>
      <c r="CE83">
        <f t="shared" si="28"/>
        <v>1.3</v>
      </c>
      <c r="CF83" t="s">
        <v>94</v>
      </c>
      <c r="CG83" t="s">
        <v>87</v>
      </c>
      <c r="CH83" t="str">
        <f t="shared" si="29"/>
        <v>{"window_index":82,"window_t_start":83,"window_t_end":89,"Data":"2020-03-87","R_e_median":1,"R_e_q0106":0.7,"R_e_q1056":1.3,"fit":1,"lwr":0.7,"upr":1.3,"low":0.7,"high":1.3},</v>
      </c>
    </row>
    <row r="84" spans="1:86">
      <c r="A84" s="11">
        <f t="shared" si="30"/>
        <v>83</v>
      </c>
      <c r="B84" s="11">
        <f t="shared" si="31"/>
        <v>84</v>
      </c>
      <c r="C84" s="11">
        <f t="shared" si="32"/>
        <v>90</v>
      </c>
      <c r="D84" s="9">
        <v>43978</v>
      </c>
      <c r="E84">
        <v>0.6</v>
      </c>
      <c r="F84">
        <v>0.9</v>
      </c>
      <c r="G84">
        <v>1.1000000000000001</v>
      </c>
      <c r="J84" t="s">
        <v>83</v>
      </c>
      <c r="K84" t="s">
        <v>84</v>
      </c>
      <c r="L84" t="s">
        <v>85</v>
      </c>
      <c r="M84" t="s">
        <v>84</v>
      </c>
      <c r="N84" t="s">
        <v>86</v>
      </c>
      <c r="O84">
        <f t="shared" si="18"/>
        <v>83</v>
      </c>
      <c r="P84" t="s">
        <v>87</v>
      </c>
      <c r="Q84" t="s">
        <v>84</v>
      </c>
      <c r="R84" t="s">
        <v>88</v>
      </c>
      <c r="S84" t="s">
        <v>84</v>
      </c>
      <c r="T84" t="s">
        <v>86</v>
      </c>
      <c r="U84">
        <f t="shared" si="19"/>
        <v>84</v>
      </c>
      <c r="V84" t="s">
        <v>87</v>
      </c>
      <c r="W84" t="s">
        <v>84</v>
      </c>
      <c r="X84" t="s">
        <v>89</v>
      </c>
      <c r="Y84" t="s">
        <v>84</v>
      </c>
      <c r="Z84" t="s">
        <v>86</v>
      </c>
      <c r="AA84">
        <f t="shared" si="20"/>
        <v>90</v>
      </c>
      <c r="AB84" t="s">
        <v>87</v>
      </c>
      <c r="AC84" t="s">
        <v>84</v>
      </c>
      <c r="AD84" t="s">
        <v>80</v>
      </c>
      <c r="AE84" t="s">
        <v>84</v>
      </c>
      <c r="AF84" t="s">
        <v>86</v>
      </c>
      <c r="AG84" t="s">
        <v>84</v>
      </c>
      <c r="AH84" s="69" t="s">
        <v>554</v>
      </c>
      <c r="AI84" t="s">
        <v>84</v>
      </c>
      <c r="AJ84" t="s">
        <v>87</v>
      </c>
      <c r="AK84" t="s">
        <v>84</v>
      </c>
      <c r="AL84" t="s">
        <v>90</v>
      </c>
      <c r="AM84" t="s">
        <v>84</v>
      </c>
      <c r="AN84" t="s">
        <v>86</v>
      </c>
      <c r="AO84">
        <f t="shared" si="21"/>
        <v>0.9</v>
      </c>
      <c r="AP84" t="s">
        <v>87</v>
      </c>
      <c r="AQ84" t="s">
        <v>84</v>
      </c>
      <c r="AR84" t="s">
        <v>555</v>
      </c>
      <c r="AS84" t="s">
        <v>84</v>
      </c>
      <c r="AT84" t="s">
        <v>86</v>
      </c>
      <c r="AU84">
        <f t="shared" si="22"/>
        <v>0.6</v>
      </c>
      <c r="AV84" t="s">
        <v>87</v>
      </c>
      <c r="AW84" t="s">
        <v>84</v>
      </c>
      <c r="AX84" t="s">
        <v>254</v>
      </c>
      <c r="AY84" t="s">
        <v>84</v>
      </c>
      <c r="AZ84" t="s">
        <v>86</v>
      </c>
      <c r="BA84">
        <f t="shared" si="23"/>
        <v>1.1000000000000001</v>
      </c>
      <c r="BB84" t="s">
        <v>87</v>
      </c>
      <c r="BC84" t="s">
        <v>84</v>
      </c>
      <c r="BD84" t="s">
        <v>82</v>
      </c>
      <c r="BE84" t="s">
        <v>84</v>
      </c>
      <c r="BF84" t="s">
        <v>86</v>
      </c>
      <c r="BG84">
        <f t="shared" si="24"/>
        <v>0.9</v>
      </c>
      <c r="BH84" t="s">
        <v>87</v>
      </c>
      <c r="BI84" t="s">
        <v>84</v>
      </c>
      <c r="BJ84" t="s">
        <v>81</v>
      </c>
      <c r="BK84" t="s">
        <v>84</v>
      </c>
      <c r="BL84" t="s">
        <v>86</v>
      </c>
      <c r="BM84">
        <f t="shared" si="25"/>
        <v>0.6</v>
      </c>
      <c r="BN84" t="s">
        <v>87</v>
      </c>
      <c r="BO84" t="s">
        <v>84</v>
      </c>
      <c r="BP84" t="s">
        <v>121</v>
      </c>
      <c r="BQ84" t="s">
        <v>84</v>
      </c>
      <c r="BR84" t="s">
        <v>86</v>
      </c>
      <c r="BS84">
        <f t="shared" si="26"/>
        <v>1.1000000000000001</v>
      </c>
      <c r="BT84" t="s">
        <v>87</v>
      </c>
      <c r="BU84" t="s">
        <v>84</v>
      </c>
      <c r="BV84" t="s">
        <v>122</v>
      </c>
      <c r="BW84" t="s">
        <v>84</v>
      </c>
      <c r="BX84" t="s">
        <v>86</v>
      </c>
      <c r="BY84">
        <f t="shared" si="27"/>
        <v>0.6</v>
      </c>
      <c r="BZ84" t="s">
        <v>87</v>
      </c>
      <c r="CA84" t="s">
        <v>84</v>
      </c>
      <c r="CB84" t="s">
        <v>93</v>
      </c>
      <c r="CC84" t="s">
        <v>84</v>
      </c>
      <c r="CD84" t="s">
        <v>86</v>
      </c>
      <c r="CE84">
        <f t="shared" si="28"/>
        <v>1.1000000000000001</v>
      </c>
      <c r="CF84" t="s">
        <v>94</v>
      </c>
      <c r="CG84" t="s">
        <v>87</v>
      </c>
      <c r="CH84" t="str">
        <f t="shared" si="29"/>
        <v>{"window_index":83,"window_t_start":84,"window_t_end":90,"Data":"2020-03-88","R_e_median":0.9,"R_e_q0107":0.6,"R_e_q1057":1.1,"fit":0.9,"lwr":0.6,"upr":1.1,"low":0.6,"high":1.1},</v>
      </c>
    </row>
    <row r="85" spans="1:86">
      <c r="A85" s="11">
        <f t="shared" si="30"/>
        <v>84</v>
      </c>
      <c r="B85" s="11">
        <f t="shared" si="31"/>
        <v>85</v>
      </c>
      <c r="C85" s="11">
        <f t="shared" si="32"/>
        <v>91</v>
      </c>
      <c r="D85" s="9">
        <v>43979</v>
      </c>
      <c r="E85">
        <v>0.6</v>
      </c>
      <c r="F85">
        <v>0.9</v>
      </c>
      <c r="G85">
        <v>1.1000000000000001</v>
      </c>
      <c r="J85" t="s">
        <v>83</v>
      </c>
      <c r="K85" t="s">
        <v>84</v>
      </c>
      <c r="L85" t="s">
        <v>85</v>
      </c>
      <c r="M85" t="s">
        <v>84</v>
      </c>
      <c r="N85" t="s">
        <v>86</v>
      </c>
      <c r="O85">
        <f t="shared" si="18"/>
        <v>84</v>
      </c>
      <c r="P85" t="s">
        <v>87</v>
      </c>
      <c r="Q85" t="s">
        <v>84</v>
      </c>
      <c r="R85" t="s">
        <v>88</v>
      </c>
      <c r="S85" t="s">
        <v>84</v>
      </c>
      <c r="T85" t="s">
        <v>86</v>
      </c>
      <c r="U85">
        <f t="shared" si="19"/>
        <v>85</v>
      </c>
      <c r="V85" t="s">
        <v>87</v>
      </c>
      <c r="W85" t="s">
        <v>84</v>
      </c>
      <c r="X85" t="s">
        <v>89</v>
      </c>
      <c r="Y85" t="s">
        <v>84</v>
      </c>
      <c r="Z85" t="s">
        <v>86</v>
      </c>
      <c r="AA85">
        <f t="shared" si="20"/>
        <v>91</v>
      </c>
      <c r="AB85" t="s">
        <v>87</v>
      </c>
      <c r="AC85" t="s">
        <v>84</v>
      </c>
      <c r="AD85" t="s">
        <v>80</v>
      </c>
      <c r="AE85" t="s">
        <v>84</v>
      </c>
      <c r="AF85" t="s">
        <v>86</v>
      </c>
      <c r="AG85" t="s">
        <v>84</v>
      </c>
      <c r="AH85" s="69" t="s">
        <v>556</v>
      </c>
      <c r="AI85" t="s">
        <v>84</v>
      </c>
      <c r="AJ85" t="s">
        <v>87</v>
      </c>
      <c r="AK85" t="s">
        <v>84</v>
      </c>
      <c r="AL85" t="s">
        <v>90</v>
      </c>
      <c r="AM85" t="s">
        <v>84</v>
      </c>
      <c r="AN85" t="s">
        <v>86</v>
      </c>
      <c r="AO85">
        <f t="shared" si="21"/>
        <v>0.9</v>
      </c>
      <c r="AP85" t="s">
        <v>87</v>
      </c>
      <c r="AQ85" t="s">
        <v>84</v>
      </c>
      <c r="AR85" t="s">
        <v>557</v>
      </c>
      <c r="AS85" t="s">
        <v>84</v>
      </c>
      <c r="AT85" t="s">
        <v>86</v>
      </c>
      <c r="AU85">
        <f t="shared" si="22"/>
        <v>0.6</v>
      </c>
      <c r="AV85" t="s">
        <v>87</v>
      </c>
      <c r="AW85" t="s">
        <v>84</v>
      </c>
      <c r="AX85" t="s">
        <v>255</v>
      </c>
      <c r="AY85" t="s">
        <v>84</v>
      </c>
      <c r="AZ85" t="s">
        <v>86</v>
      </c>
      <c r="BA85">
        <f t="shared" si="23"/>
        <v>1.1000000000000001</v>
      </c>
      <c r="BB85" t="s">
        <v>87</v>
      </c>
      <c r="BC85" t="s">
        <v>84</v>
      </c>
      <c r="BD85" t="s">
        <v>82</v>
      </c>
      <c r="BE85" t="s">
        <v>84</v>
      </c>
      <c r="BF85" t="s">
        <v>86</v>
      </c>
      <c r="BG85">
        <f t="shared" si="24"/>
        <v>0.9</v>
      </c>
      <c r="BH85" t="s">
        <v>87</v>
      </c>
      <c r="BI85" t="s">
        <v>84</v>
      </c>
      <c r="BJ85" t="s">
        <v>81</v>
      </c>
      <c r="BK85" t="s">
        <v>84</v>
      </c>
      <c r="BL85" t="s">
        <v>86</v>
      </c>
      <c r="BM85">
        <f t="shared" si="25"/>
        <v>0.6</v>
      </c>
      <c r="BN85" t="s">
        <v>87</v>
      </c>
      <c r="BO85" t="s">
        <v>84</v>
      </c>
      <c r="BP85" t="s">
        <v>121</v>
      </c>
      <c r="BQ85" t="s">
        <v>84</v>
      </c>
      <c r="BR85" t="s">
        <v>86</v>
      </c>
      <c r="BS85">
        <f t="shared" si="26"/>
        <v>1.1000000000000001</v>
      </c>
      <c r="BT85" t="s">
        <v>87</v>
      </c>
      <c r="BU85" t="s">
        <v>84</v>
      </c>
      <c r="BV85" t="s">
        <v>122</v>
      </c>
      <c r="BW85" t="s">
        <v>84</v>
      </c>
      <c r="BX85" t="s">
        <v>86</v>
      </c>
      <c r="BY85">
        <f t="shared" si="27"/>
        <v>0.6</v>
      </c>
      <c r="BZ85" t="s">
        <v>87</v>
      </c>
      <c r="CA85" t="s">
        <v>84</v>
      </c>
      <c r="CB85" t="s">
        <v>93</v>
      </c>
      <c r="CC85" t="s">
        <v>84</v>
      </c>
      <c r="CD85" t="s">
        <v>86</v>
      </c>
      <c r="CE85">
        <f t="shared" si="28"/>
        <v>1.1000000000000001</v>
      </c>
      <c r="CF85" t="s">
        <v>94</v>
      </c>
      <c r="CG85" t="s">
        <v>87</v>
      </c>
      <c r="CH85" t="str">
        <f t="shared" si="29"/>
        <v>{"window_index":84,"window_t_start":85,"window_t_end":91,"Data":"2020-03-89","R_e_median":0.9,"R_e_q0108":0.6,"R_e_q1058":1.1,"fit":0.9,"lwr":0.6,"upr":1.1,"low":0.6,"high":1.1},</v>
      </c>
    </row>
    <row r="86" spans="1:86">
      <c r="A86" s="11">
        <f t="shared" si="30"/>
        <v>85</v>
      </c>
      <c r="B86" s="11">
        <f t="shared" si="31"/>
        <v>86</v>
      </c>
      <c r="C86" s="11">
        <f t="shared" si="32"/>
        <v>92</v>
      </c>
      <c r="D86" s="9">
        <v>43980</v>
      </c>
      <c r="E86">
        <v>0.6</v>
      </c>
      <c r="F86">
        <v>0.8</v>
      </c>
      <c r="G86">
        <v>1.1000000000000001</v>
      </c>
      <c r="J86" t="s">
        <v>83</v>
      </c>
      <c r="K86" t="s">
        <v>84</v>
      </c>
      <c r="L86" t="s">
        <v>85</v>
      </c>
      <c r="M86" t="s">
        <v>84</v>
      </c>
      <c r="N86" t="s">
        <v>86</v>
      </c>
      <c r="O86">
        <f t="shared" si="18"/>
        <v>85</v>
      </c>
      <c r="P86" t="s">
        <v>87</v>
      </c>
      <c r="Q86" t="s">
        <v>84</v>
      </c>
      <c r="R86" t="s">
        <v>88</v>
      </c>
      <c r="S86" t="s">
        <v>84</v>
      </c>
      <c r="T86" t="s">
        <v>86</v>
      </c>
      <c r="U86">
        <f t="shared" si="19"/>
        <v>86</v>
      </c>
      <c r="V86" t="s">
        <v>87</v>
      </c>
      <c r="W86" t="s">
        <v>84</v>
      </c>
      <c r="X86" t="s">
        <v>89</v>
      </c>
      <c r="Y86" t="s">
        <v>84</v>
      </c>
      <c r="Z86" t="s">
        <v>86</v>
      </c>
      <c r="AA86">
        <f t="shared" si="20"/>
        <v>92</v>
      </c>
      <c r="AB86" t="s">
        <v>87</v>
      </c>
      <c r="AC86" t="s">
        <v>84</v>
      </c>
      <c r="AD86" t="s">
        <v>80</v>
      </c>
      <c r="AE86" t="s">
        <v>84</v>
      </c>
      <c r="AF86" t="s">
        <v>86</v>
      </c>
      <c r="AG86" t="s">
        <v>84</v>
      </c>
      <c r="AH86" s="69" t="s">
        <v>558</v>
      </c>
      <c r="AI86" t="s">
        <v>84</v>
      </c>
      <c r="AJ86" t="s">
        <v>87</v>
      </c>
      <c r="AK86" t="s">
        <v>84</v>
      </c>
      <c r="AL86" t="s">
        <v>90</v>
      </c>
      <c r="AM86" t="s">
        <v>84</v>
      </c>
      <c r="AN86" t="s">
        <v>86</v>
      </c>
      <c r="AO86">
        <f t="shared" si="21"/>
        <v>0.8</v>
      </c>
      <c r="AP86" t="s">
        <v>87</v>
      </c>
      <c r="AQ86" t="s">
        <v>84</v>
      </c>
      <c r="AR86" t="s">
        <v>559</v>
      </c>
      <c r="AS86" t="s">
        <v>84</v>
      </c>
      <c r="AT86" t="s">
        <v>86</v>
      </c>
      <c r="AU86">
        <f t="shared" si="22"/>
        <v>0.6</v>
      </c>
      <c r="AV86" t="s">
        <v>87</v>
      </c>
      <c r="AW86" t="s">
        <v>84</v>
      </c>
      <c r="AX86" t="s">
        <v>256</v>
      </c>
      <c r="AY86" t="s">
        <v>84</v>
      </c>
      <c r="AZ86" t="s">
        <v>86</v>
      </c>
      <c r="BA86">
        <f t="shared" si="23"/>
        <v>1.1000000000000001</v>
      </c>
      <c r="BB86" t="s">
        <v>87</v>
      </c>
      <c r="BC86" t="s">
        <v>84</v>
      </c>
      <c r="BD86" t="s">
        <v>82</v>
      </c>
      <c r="BE86" t="s">
        <v>84</v>
      </c>
      <c r="BF86" t="s">
        <v>86</v>
      </c>
      <c r="BG86">
        <f t="shared" si="24"/>
        <v>0.8</v>
      </c>
      <c r="BH86" t="s">
        <v>87</v>
      </c>
      <c r="BI86" t="s">
        <v>84</v>
      </c>
      <c r="BJ86" t="s">
        <v>81</v>
      </c>
      <c r="BK86" t="s">
        <v>84</v>
      </c>
      <c r="BL86" t="s">
        <v>86</v>
      </c>
      <c r="BM86">
        <f t="shared" si="25"/>
        <v>0.6</v>
      </c>
      <c r="BN86" t="s">
        <v>87</v>
      </c>
      <c r="BO86" t="s">
        <v>84</v>
      </c>
      <c r="BP86" t="s">
        <v>121</v>
      </c>
      <c r="BQ86" t="s">
        <v>84</v>
      </c>
      <c r="BR86" t="s">
        <v>86</v>
      </c>
      <c r="BS86">
        <f t="shared" si="26"/>
        <v>1.1000000000000001</v>
      </c>
      <c r="BT86" t="s">
        <v>87</v>
      </c>
      <c r="BU86" t="s">
        <v>84</v>
      </c>
      <c r="BV86" t="s">
        <v>122</v>
      </c>
      <c r="BW86" t="s">
        <v>84</v>
      </c>
      <c r="BX86" t="s">
        <v>86</v>
      </c>
      <c r="BY86">
        <f t="shared" si="27"/>
        <v>0.6</v>
      </c>
      <c r="BZ86" t="s">
        <v>87</v>
      </c>
      <c r="CA86" t="s">
        <v>84</v>
      </c>
      <c r="CB86" t="s">
        <v>93</v>
      </c>
      <c r="CC86" t="s">
        <v>84</v>
      </c>
      <c r="CD86" t="s">
        <v>86</v>
      </c>
      <c r="CE86">
        <f t="shared" si="28"/>
        <v>1.1000000000000001</v>
      </c>
      <c r="CF86" t="s">
        <v>94</v>
      </c>
      <c r="CG86" t="s">
        <v>87</v>
      </c>
      <c r="CH86" t="str">
        <f t="shared" si="29"/>
        <v>{"window_index":85,"window_t_start":86,"window_t_end":92,"Data":"2020-03-90","R_e_median":0.8,"R_e_q0109":0.6,"R_e_q1059":1.1,"fit":0.8,"lwr":0.6,"upr":1.1,"low":0.6,"high":1.1},</v>
      </c>
    </row>
    <row r="87" spans="1:86">
      <c r="A87" s="11">
        <f t="shared" si="30"/>
        <v>86</v>
      </c>
      <c r="B87" s="11">
        <f t="shared" si="31"/>
        <v>87</v>
      </c>
      <c r="C87" s="11">
        <f t="shared" si="32"/>
        <v>93</v>
      </c>
      <c r="D87" s="9">
        <v>43981</v>
      </c>
      <c r="E87">
        <v>0.6</v>
      </c>
      <c r="F87">
        <v>0.9</v>
      </c>
      <c r="G87">
        <v>1.2</v>
      </c>
      <c r="J87" t="s">
        <v>83</v>
      </c>
      <c r="K87" t="s">
        <v>84</v>
      </c>
      <c r="L87" t="s">
        <v>85</v>
      </c>
      <c r="M87" t="s">
        <v>84</v>
      </c>
      <c r="N87" t="s">
        <v>86</v>
      </c>
      <c r="O87">
        <f t="shared" si="18"/>
        <v>86</v>
      </c>
      <c r="P87" t="s">
        <v>87</v>
      </c>
      <c r="Q87" t="s">
        <v>84</v>
      </c>
      <c r="R87" t="s">
        <v>88</v>
      </c>
      <c r="S87" t="s">
        <v>84</v>
      </c>
      <c r="T87" t="s">
        <v>86</v>
      </c>
      <c r="U87">
        <f t="shared" si="19"/>
        <v>87</v>
      </c>
      <c r="V87" t="s">
        <v>87</v>
      </c>
      <c r="W87" t="s">
        <v>84</v>
      </c>
      <c r="X87" t="s">
        <v>89</v>
      </c>
      <c r="Y87" t="s">
        <v>84</v>
      </c>
      <c r="Z87" t="s">
        <v>86</v>
      </c>
      <c r="AA87">
        <f t="shared" si="20"/>
        <v>93</v>
      </c>
      <c r="AB87" t="s">
        <v>87</v>
      </c>
      <c r="AC87" t="s">
        <v>84</v>
      </c>
      <c r="AD87" t="s">
        <v>80</v>
      </c>
      <c r="AE87" t="s">
        <v>84</v>
      </c>
      <c r="AF87" t="s">
        <v>86</v>
      </c>
      <c r="AG87" t="s">
        <v>84</v>
      </c>
      <c r="AH87" s="69" t="s">
        <v>560</v>
      </c>
      <c r="AI87" t="s">
        <v>84</v>
      </c>
      <c r="AJ87" t="s">
        <v>87</v>
      </c>
      <c r="AK87" t="s">
        <v>84</v>
      </c>
      <c r="AL87" t="s">
        <v>90</v>
      </c>
      <c r="AM87" t="s">
        <v>84</v>
      </c>
      <c r="AN87" t="s">
        <v>86</v>
      </c>
      <c r="AO87">
        <f t="shared" si="21"/>
        <v>0.9</v>
      </c>
      <c r="AP87" t="s">
        <v>87</v>
      </c>
      <c r="AQ87" t="s">
        <v>84</v>
      </c>
      <c r="AR87" t="s">
        <v>561</v>
      </c>
      <c r="AS87" t="s">
        <v>84</v>
      </c>
      <c r="AT87" t="s">
        <v>86</v>
      </c>
      <c r="AU87">
        <f t="shared" si="22"/>
        <v>0.6</v>
      </c>
      <c r="AV87" t="s">
        <v>87</v>
      </c>
      <c r="AW87" t="s">
        <v>84</v>
      </c>
      <c r="AX87" t="s">
        <v>257</v>
      </c>
      <c r="AY87" t="s">
        <v>84</v>
      </c>
      <c r="AZ87" t="s">
        <v>86</v>
      </c>
      <c r="BA87">
        <f t="shared" si="23"/>
        <v>1.2</v>
      </c>
      <c r="BB87" t="s">
        <v>87</v>
      </c>
      <c r="BC87" t="s">
        <v>84</v>
      </c>
      <c r="BD87" t="s">
        <v>82</v>
      </c>
      <c r="BE87" t="s">
        <v>84</v>
      </c>
      <c r="BF87" t="s">
        <v>86</v>
      </c>
      <c r="BG87">
        <f t="shared" si="24"/>
        <v>0.9</v>
      </c>
      <c r="BH87" t="s">
        <v>87</v>
      </c>
      <c r="BI87" t="s">
        <v>84</v>
      </c>
      <c r="BJ87" t="s">
        <v>81</v>
      </c>
      <c r="BK87" t="s">
        <v>84</v>
      </c>
      <c r="BL87" t="s">
        <v>86</v>
      </c>
      <c r="BM87">
        <f t="shared" si="25"/>
        <v>0.6</v>
      </c>
      <c r="BN87" t="s">
        <v>87</v>
      </c>
      <c r="BO87" t="s">
        <v>84</v>
      </c>
      <c r="BP87" t="s">
        <v>121</v>
      </c>
      <c r="BQ87" t="s">
        <v>84</v>
      </c>
      <c r="BR87" t="s">
        <v>86</v>
      </c>
      <c r="BS87">
        <f t="shared" si="26"/>
        <v>1.2</v>
      </c>
      <c r="BT87" t="s">
        <v>87</v>
      </c>
      <c r="BU87" t="s">
        <v>84</v>
      </c>
      <c r="BV87" t="s">
        <v>122</v>
      </c>
      <c r="BW87" t="s">
        <v>84</v>
      </c>
      <c r="BX87" t="s">
        <v>86</v>
      </c>
      <c r="BY87">
        <f t="shared" si="27"/>
        <v>0.6</v>
      </c>
      <c r="BZ87" t="s">
        <v>87</v>
      </c>
      <c r="CA87" t="s">
        <v>84</v>
      </c>
      <c r="CB87" t="s">
        <v>93</v>
      </c>
      <c r="CC87" t="s">
        <v>84</v>
      </c>
      <c r="CD87" t="s">
        <v>86</v>
      </c>
      <c r="CE87">
        <f t="shared" si="28"/>
        <v>1.2</v>
      </c>
      <c r="CF87" t="s">
        <v>94</v>
      </c>
      <c r="CG87" t="s">
        <v>87</v>
      </c>
      <c r="CH87" t="str">
        <f t="shared" si="29"/>
        <v>{"window_index":86,"window_t_start":87,"window_t_end":93,"Data":"2020-03-91","R_e_median":0.9,"R_e_q0110":0.6,"R_e_q1060":1.2,"fit":0.9,"lwr":0.6,"upr":1.2,"low":0.6,"high":1.2},</v>
      </c>
    </row>
    <row r="88" spans="1:86">
      <c r="A88" s="11">
        <f t="shared" si="30"/>
        <v>87</v>
      </c>
      <c r="B88" s="11">
        <f t="shared" si="31"/>
        <v>88</v>
      </c>
      <c r="C88" s="11">
        <f t="shared" si="32"/>
        <v>94</v>
      </c>
      <c r="D88" s="9">
        <v>43982</v>
      </c>
      <c r="E88">
        <v>0.5</v>
      </c>
      <c r="F88">
        <v>0.7</v>
      </c>
      <c r="G88">
        <v>1</v>
      </c>
      <c r="J88" t="s">
        <v>83</v>
      </c>
      <c r="K88" t="s">
        <v>84</v>
      </c>
      <c r="L88" t="s">
        <v>85</v>
      </c>
      <c r="M88" t="s">
        <v>84</v>
      </c>
      <c r="N88" t="s">
        <v>86</v>
      </c>
      <c r="O88">
        <f t="shared" si="18"/>
        <v>87</v>
      </c>
      <c r="P88" t="s">
        <v>87</v>
      </c>
      <c r="Q88" t="s">
        <v>84</v>
      </c>
      <c r="R88" t="s">
        <v>88</v>
      </c>
      <c r="S88" t="s">
        <v>84</v>
      </c>
      <c r="T88" t="s">
        <v>86</v>
      </c>
      <c r="U88">
        <f t="shared" si="19"/>
        <v>88</v>
      </c>
      <c r="V88" t="s">
        <v>87</v>
      </c>
      <c r="W88" t="s">
        <v>84</v>
      </c>
      <c r="X88" t="s">
        <v>89</v>
      </c>
      <c r="Y88" t="s">
        <v>84</v>
      </c>
      <c r="Z88" t="s">
        <v>86</v>
      </c>
      <c r="AA88">
        <f t="shared" si="20"/>
        <v>94</v>
      </c>
      <c r="AB88" t="s">
        <v>87</v>
      </c>
      <c r="AC88" t="s">
        <v>84</v>
      </c>
      <c r="AD88" t="s">
        <v>80</v>
      </c>
      <c r="AE88" t="s">
        <v>84</v>
      </c>
      <c r="AF88" t="s">
        <v>86</v>
      </c>
      <c r="AG88" t="s">
        <v>84</v>
      </c>
      <c r="AH88" s="69" t="s">
        <v>562</v>
      </c>
      <c r="AI88" t="s">
        <v>84</v>
      </c>
      <c r="AJ88" t="s">
        <v>87</v>
      </c>
      <c r="AK88" t="s">
        <v>84</v>
      </c>
      <c r="AL88" t="s">
        <v>90</v>
      </c>
      <c r="AM88" t="s">
        <v>84</v>
      </c>
      <c r="AN88" t="s">
        <v>86</v>
      </c>
      <c r="AO88">
        <f t="shared" si="21"/>
        <v>0.7</v>
      </c>
      <c r="AP88" t="s">
        <v>87</v>
      </c>
      <c r="AQ88" t="s">
        <v>84</v>
      </c>
      <c r="AR88" t="s">
        <v>563</v>
      </c>
      <c r="AS88" t="s">
        <v>84</v>
      </c>
      <c r="AT88" t="s">
        <v>86</v>
      </c>
      <c r="AU88">
        <f t="shared" si="22"/>
        <v>0.5</v>
      </c>
      <c r="AV88" t="s">
        <v>87</v>
      </c>
      <c r="AW88" t="s">
        <v>84</v>
      </c>
      <c r="AX88" t="s">
        <v>258</v>
      </c>
      <c r="AY88" t="s">
        <v>84</v>
      </c>
      <c r="AZ88" t="s">
        <v>86</v>
      </c>
      <c r="BA88">
        <f t="shared" si="23"/>
        <v>1</v>
      </c>
      <c r="BB88" t="s">
        <v>87</v>
      </c>
      <c r="BC88" t="s">
        <v>84</v>
      </c>
      <c r="BD88" t="s">
        <v>82</v>
      </c>
      <c r="BE88" t="s">
        <v>84</v>
      </c>
      <c r="BF88" t="s">
        <v>86</v>
      </c>
      <c r="BG88">
        <f t="shared" si="24"/>
        <v>0.7</v>
      </c>
      <c r="BH88" t="s">
        <v>87</v>
      </c>
      <c r="BI88" t="s">
        <v>84</v>
      </c>
      <c r="BJ88" t="s">
        <v>81</v>
      </c>
      <c r="BK88" t="s">
        <v>84</v>
      </c>
      <c r="BL88" t="s">
        <v>86</v>
      </c>
      <c r="BM88">
        <f t="shared" si="25"/>
        <v>0.5</v>
      </c>
      <c r="BN88" t="s">
        <v>87</v>
      </c>
      <c r="BO88" t="s">
        <v>84</v>
      </c>
      <c r="BP88" t="s">
        <v>121</v>
      </c>
      <c r="BQ88" t="s">
        <v>84</v>
      </c>
      <c r="BR88" t="s">
        <v>86</v>
      </c>
      <c r="BS88">
        <f t="shared" si="26"/>
        <v>1</v>
      </c>
      <c r="BT88" t="s">
        <v>87</v>
      </c>
      <c r="BU88" t="s">
        <v>84</v>
      </c>
      <c r="BV88" t="s">
        <v>122</v>
      </c>
      <c r="BW88" t="s">
        <v>84</v>
      </c>
      <c r="BX88" t="s">
        <v>86</v>
      </c>
      <c r="BY88">
        <f t="shared" si="27"/>
        <v>0.5</v>
      </c>
      <c r="BZ88" t="s">
        <v>87</v>
      </c>
      <c r="CA88" t="s">
        <v>84</v>
      </c>
      <c r="CB88" t="s">
        <v>93</v>
      </c>
      <c r="CC88" t="s">
        <v>84</v>
      </c>
      <c r="CD88" t="s">
        <v>86</v>
      </c>
      <c r="CE88">
        <f t="shared" si="28"/>
        <v>1</v>
      </c>
      <c r="CF88" t="s">
        <v>94</v>
      </c>
      <c r="CG88" t="s">
        <v>87</v>
      </c>
      <c r="CH88" t="str">
        <f t="shared" si="29"/>
        <v>{"window_index":87,"window_t_start":88,"window_t_end":94,"Data":"2020-03-92","R_e_median":0.7,"R_e_q0111":0.5,"R_e_q1061":1,"fit":0.7,"lwr":0.5,"upr":1,"low":0.5,"high":1},</v>
      </c>
    </row>
    <row r="89" spans="1:86">
      <c r="A89" s="11">
        <f t="shared" si="30"/>
        <v>88</v>
      </c>
      <c r="B89" s="11">
        <f t="shared" si="31"/>
        <v>89</v>
      </c>
      <c r="C89" s="11">
        <f t="shared" si="32"/>
        <v>95</v>
      </c>
      <c r="D89" s="9">
        <v>43983</v>
      </c>
      <c r="E89">
        <v>0.4</v>
      </c>
      <c r="F89">
        <v>0.6</v>
      </c>
      <c r="G89">
        <v>0.8</v>
      </c>
      <c r="J89" t="s">
        <v>83</v>
      </c>
      <c r="K89" t="s">
        <v>84</v>
      </c>
      <c r="L89" t="s">
        <v>85</v>
      </c>
      <c r="M89" t="s">
        <v>84</v>
      </c>
      <c r="N89" t="s">
        <v>86</v>
      </c>
      <c r="O89">
        <f t="shared" si="18"/>
        <v>88</v>
      </c>
      <c r="P89" t="s">
        <v>87</v>
      </c>
      <c r="Q89" t="s">
        <v>84</v>
      </c>
      <c r="R89" t="s">
        <v>88</v>
      </c>
      <c r="S89" t="s">
        <v>84</v>
      </c>
      <c r="T89" t="s">
        <v>86</v>
      </c>
      <c r="U89">
        <f t="shared" si="19"/>
        <v>89</v>
      </c>
      <c r="V89" t="s">
        <v>87</v>
      </c>
      <c r="W89" t="s">
        <v>84</v>
      </c>
      <c r="X89" t="s">
        <v>89</v>
      </c>
      <c r="Y89" t="s">
        <v>84</v>
      </c>
      <c r="Z89" t="s">
        <v>86</v>
      </c>
      <c r="AA89">
        <f t="shared" si="20"/>
        <v>95</v>
      </c>
      <c r="AB89" t="s">
        <v>87</v>
      </c>
      <c r="AC89" t="s">
        <v>84</v>
      </c>
      <c r="AD89" t="s">
        <v>80</v>
      </c>
      <c r="AE89" t="s">
        <v>84</v>
      </c>
      <c r="AF89" t="s">
        <v>86</v>
      </c>
      <c r="AG89" t="s">
        <v>84</v>
      </c>
      <c r="AH89" s="69" t="s">
        <v>564</v>
      </c>
      <c r="AI89" t="s">
        <v>84</v>
      </c>
      <c r="AJ89" t="s">
        <v>87</v>
      </c>
      <c r="AK89" t="s">
        <v>84</v>
      </c>
      <c r="AL89" t="s">
        <v>90</v>
      </c>
      <c r="AM89" t="s">
        <v>84</v>
      </c>
      <c r="AN89" t="s">
        <v>86</v>
      </c>
      <c r="AO89">
        <f t="shared" si="21"/>
        <v>0.6</v>
      </c>
      <c r="AP89" t="s">
        <v>87</v>
      </c>
      <c r="AQ89" t="s">
        <v>84</v>
      </c>
      <c r="AR89" t="s">
        <v>565</v>
      </c>
      <c r="AS89" t="s">
        <v>84</v>
      </c>
      <c r="AT89" t="s">
        <v>86</v>
      </c>
      <c r="AU89">
        <f t="shared" si="22"/>
        <v>0.4</v>
      </c>
      <c r="AV89" t="s">
        <v>87</v>
      </c>
      <c r="AW89" t="s">
        <v>84</v>
      </c>
      <c r="AX89" t="s">
        <v>259</v>
      </c>
      <c r="AY89" t="s">
        <v>84</v>
      </c>
      <c r="AZ89" t="s">
        <v>86</v>
      </c>
      <c r="BA89">
        <f t="shared" si="23"/>
        <v>0.8</v>
      </c>
      <c r="BB89" t="s">
        <v>87</v>
      </c>
      <c r="BC89" t="s">
        <v>84</v>
      </c>
      <c r="BD89" t="s">
        <v>82</v>
      </c>
      <c r="BE89" t="s">
        <v>84</v>
      </c>
      <c r="BF89" t="s">
        <v>86</v>
      </c>
      <c r="BG89">
        <f t="shared" si="24"/>
        <v>0.6</v>
      </c>
      <c r="BH89" t="s">
        <v>87</v>
      </c>
      <c r="BI89" t="s">
        <v>84</v>
      </c>
      <c r="BJ89" t="s">
        <v>81</v>
      </c>
      <c r="BK89" t="s">
        <v>84</v>
      </c>
      <c r="BL89" t="s">
        <v>86</v>
      </c>
      <c r="BM89">
        <f t="shared" si="25"/>
        <v>0.4</v>
      </c>
      <c r="BN89" t="s">
        <v>87</v>
      </c>
      <c r="BO89" t="s">
        <v>84</v>
      </c>
      <c r="BP89" t="s">
        <v>121</v>
      </c>
      <c r="BQ89" t="s">
        <v>84</v>
      </c>
      <c r="BR89" t="s">
        <v>86</v>
      </c>
      <c r="BS89">
        <f t="shared" si="26"/>
        <v>0.8</v>
      </c>
      <c r="BT89" t="s">
        <v>87</v>
      </c>
      <c r="BU89" t="s">
        <v>84</v>
      </c>
      <c r="BV89" t="s">
        <v>122</v>
      </c>
      <c r="BW89" t="s">
        <v>84</v>
      </c>
      <c r="BX89" t="s">
        <v>86</v>
      </c>
      <c r="BY89">
        <f t="shared" si="27"/>
        <v>0.4</v>
      </c>
      <c r="BZ89" t="s">
        <v>87</v>
      </c>
      <c r="CA89" t="s">
        <v>84</v>
      </c>
      <c r="CB89" t="s">
        <v>93</v>
      </c>
      <c r="CC89" t="s">
        <v>84</v>
      </c>
      <c r="CD89" t="s">
        <v>86</v>
      </c>
      <c r="CE89">
        <f t="shared" si="28"/>
        <v>0.8</v>
      </c>
      <c r="CF89" t="s">
        <v>94</v>
      </c>
      <c r="CG89" t="s">
        <v>87</v>
      </c>
      <c r="CH89" t="str">
        <f t="shared" si="29"/>
        <v>{"window_index":88,"window_t_start":89,"window_t_end":95,"Data":"2020-03-93","R_e_median":0.6,"R_e_q0112":0.4,"R_e_q1062":0.8,"fit":0.6,"lwr":0.4,"upr":0.8,"low":0.4,"high":0.8},</v>
      </c>
    </row>
    <row r="90" spans="1:86">
      <c r="A90" s="11">
        <f t="shared" si="30"/>
        <v>89</v>
      </c>
      <c r="B90" s="11">
        <f t="shared" si="31"/>
        <v>90</v>
      </c>
      <c r="C90" s="11">
        <f t="shared" si="32"/>
        <v>96</v>
      </c>
      <c r="D90" s="9">
        <v>43984</v>
      </c>
      <c r="E90">
        <v>0.4</v>
      </c>
      <c r="F90">
        <v>0.6</v>
      </c>
      <c r="G90">
        <v>0.8</v>
      </c>
      <c r="J90" t="s">
        <v>83</v>
      </c>
      <c r="K90" t="s">
        <v>84</v>
      </c>
      <c r="L90" t="s">
        <v>85</v>
      </c>
      <c r="M90" t="s">
        <v>84</v>
      </c>
      <c r="N90" t="s">
        <v>86</v>
      </c>
      <c r="O90">
        <f t="shared" si="18"/>
        <v>89</v>
      </c>
      <c r="P90" t="s">
        <v>87</v>
      </c>
      <c r="Q90" t="s">
        <v>84</v>
      </c>
      <c r="R90" t="s">
        <v>88</v>
      </c>
      <c r="S90" t="s">
        <v>84</v>
      </c>
      <c r="T90" t="s">
        <v>86</v>
      </c>
      <c r="U90">
        <f t="shared" si="19"/>
        <v>90</v>
      </c>
      <c r="V90" t="s">
        <v>87</v>
      </c>
      <c r="W90" t="s">
        <v>84</v>
      </c>
      <c r="X90" t="s">
        <v>89</v>
      </c>
      <c r="Y90" t="s">
        <v>84</v>
      </c>
      <c r="Z90" t="s">
        <v>86</v>
      </c>
      <c r="AA90">
        <f t="shared" si="20"/>
        <v>96</v>
      </c>
      <c r="AB90" t="s">
        <v>87</v>
      </c>
      <c r="AC90" t="s">
        <v>84</v>
      </c>
      <c r="AD90" t="s">
        <v>80</v>
      </c>
      <c r="AE90" t="s">
        <v>84</v>
      </c>
      <c r="AF90" t="s">
        <v>86</v>
      </c>
      <c r="AG90" t="s">
        <v>84</v>
      </c>
      <c r="AH90" s="69" t="s">
        <v>566</v>
      </c>
      <c r="AI90" t="s">
        <v>84</v>
      </c>
      <c r="AJ90" t="s">
        <v>87</v>
      </c>
      <c r="AK90" t="s">
        <v>84</v>
      </c>
      <c r="AL90" t="s">
        <v>90</v>
      </c>
      <c r="AM90" t="s">
        <v>84</v>
      </c>
      <c r="AN90" t="s">
        <v>86</v>
      </c>
      <c r="AO90">
        <f t="shared" si="21"/>
        <v>0.6</v>
      </c>
      <c r="AP90" t="s">
        <v>87</v>
      </c>
      <c r="AQ90" t="s">
        <v>84</v>
      </c>
      <c r="AR90" t="s">
        <v>567</v>
      </c>
      <c r="AS90" t="s">
        <v>84</v>
      </c>
      <c r="AT90" t="s">
        <v>86</v>
      </c>
      <c r="AU90">
        <f t="shared" si="22"/>
        <v>0.4</v>
      </c>
      <c r="AV90" t="s">
        <v>87</v>
      </c>
      <c r="AW90" t="s">
        <v>84</v>
      </c>
      <c r="AX90" t="s">
        <v>260</v>
      </c>
      <c r="AY90" t="s">
        <v>84</v>
      </c>
      <c r="AZ90" t="s">
        <v>86</v>
      </c>
      <c r="BA90">
        <f t="shared" si="23"/>
        <v>0.8</v>
      </c>
      <c r="BB90" t="s">
        <v>87</v>
      </c>
      <c r="BC90" t="s">
        <v>84</v>
      </c>
      <c r="BD90" t="s">
        <v>82</v>
      </c>
      <c r="BE90" t="s">
        <v>84</v>
      </c>
      <c r="BF90" t="s">
        <v>86</v>
      </c>
      <c r="BG90">
        <f t="shared" si="24"/>
        <v>0.6</v>
      </c>
      <c r="BH90" t="s">
        <v>87</v>
      </c>
      <c r="BI90" t="s">
        <v>84</v>
      </c>
      <c r="BJ90" t="s">
        <v>81</v>
      </c>
      <c r="BK90" t="s">
        <v>84</v>
      </c>
      <c r="BL90" t="s">
        <v>86</v>
      </c>
      <c r="BM90">
        <f t="shared" si="25"/>
        <v>0.4</v>
      </c>
      <c r="BN90" t="s">
        <v>87</v>
      </c>
      <c r="BO90" t="s">
        <v>84</v>
      </c>
      <c r="BP90" t="s">
        <v>121</v>
      </c>
      <c r="BQ90" t="s">
        <v>84</v>
      </c>
      <c r="BR90" t="s">
        <v>86</v>
      </c>
      <c r="BS90">
        <f t="shared" si="26"/>
        <v>0.8</v>
      </c>
      <c r="BT90" t="s">
        <v>87</v>
      </c>
      <c r="BU90" t="s">
        <v>84</v>
      </c>
      <c r="BV90" t="s">
        <v>122</v>
      </c>
      <c r="BW90" t="s">
        <v>84</v>
      </c>
      <c r="BX90" t="s">
        <v>86</v>
      </c>
      <c r="BY90">
        <f t="shared" si="27"/>
        <v>0.4</v>
      </c>
      <c r="BZ90" t="s">
        <v>87</v>
      </c>
      <c r="CA90" t="s">
        <v>84</v>
      </c>
      <c r="CB90" t="s">
        <v>93</v>
      </c>
      <c r="CC90" t="s">
        <v>84</v>
      </c>
      <c r="CD90" t="s">
        <v>86</v>
      </c>
      <c r="CE90">
        <f t="shared" si="28"/>
        <v>0.8</v>
      </c>
      <c r="CF90" t="s">
        <v>94</v>
      </c>
      <c r="CG90" t="s">
        <v>87</v>
      </c>
      <c r="CH90" t="str">
        <f t="shared" si="29"/>
        <v>{"window_index":89,"window_t_start":90,"window_t_end":96,"Data":"2020-03-94","R_e_median":0.6,"R_e_q0113":0.4,"R_e_q1063":0.8,"fit":0.6,"lwr":0.4,"upr":0.8,"low":0.4,"high":0.8},</v>
      </c>
    </row>
    <row r="91" spans="1:86">
      <c r="A91" s="11">
        <f t="shared" si="30"/>
        <v>90</v>
      </c>
      <c r="B91" s="11">
        <f t="shared" si="31"/>
        <v>91</v>
      </c>
      <c r="C91" s="11">
        <f t="shared" si="32"/>
        <v>97</v>
      </c>
      <c r="D91" s="9">
        <v>43985</v>
      </c>
      <c r="E91">
        <v>0.3</v>
      </c>
      <c r="F91">
        <v>0.6</v>
      </c>
      <c r="G91">
        <v>0.9</v>
      </c>
      <c r="J91" t="s">
        <v>83</v>
      </c>
      <c r="K91" t="s">
        <v>84</v>
      </c>
      <c r="L91" t="s">
        <v>85</v>
      </c>
      <c r="M91" t="s">
        <v>84</v>
      </c>
      <c r="N91" t="s">
        <v>86</v>
      </c>
      <c r="O91">
        <f t="shared" si="18"/>
        <v>90</v>
      </c>
      <c r="P91" t="s">
        <v>87</v>
      </c>
      <c r="Q91" t="s">
        <v>84</v>
      </c>
      <c r="R91" t="s">
        <v>88</v>
      </c>
      <c r="S91" t="s">
        <v>84</v>
      </c>
      <c r="T91" t="s">
        <v>86</v>
      </c>
      <c r="U91">
        <f t="shared" si="19"/>
        <v>91</v>
      </c>
      <c r="V91" t="s">
        <v>87</v>
      </c>
      <c r="W91" t="s">
        <v>84</v>
      </c>
      <c r="X91" t="s">
        <v>89</v>
      </c>
      <c r="Y91" t="s">
        <v>84</v>
      </c>
      <c r="Z91" t="s">
        <v>86</v>
      </c>
      <c r="AA91">
        <f t="shared" si="20"/>
        <v>97</v>
      </c>
      <c r="AB91" t="s">
        <v>87</v>
      </c>
      <c r="AC91" t="s">
        <v>84</v>
      </c>
      <c r="AD91" t="s">
        <v>80</v>
      </c>
      <c r="AE91" t="s">
        <v>84</v>
      </c>
      <c r="AF91" t="s">
        <v>86</v>
      </c>
      <c r="AG91" t="s">
        <v>84</v>
      </c>
      <c r="AH91" s="69" t="s">
        <v>568</v>
      </c>
      <c r="AI91" t="s">
        <v>84</v>
      </c>
      <c r="AJ91" t="s">
        <v>87</v>
      </c>
      <c r="AK91" t="s">
        <v>84</v>
      </c>
      <c r="AL91" t="s">
        <v>90</v>
      </c>
      <c r="AM91" t="s">
        <v>84</v>
      </c>
      <c r="AN91" t="s">
        <v>86</v>
      </c>
      <c r="AO91">
        <f t="shared" si="21"/>
        <v>0.6</v>
      </c>
      <c r="AP91" t="s">
        <v>87</v>
      </c>
      <c r="AQ91" t="s">
        <v>84</v>
      </c>
      <c r="AR91" t="s">
        <v>569</v>
      </c>
      <c r="AS91" t="s">
        <v>84</v>
      </c>
      <c r="AT91" t="s">
        <v>86</v>
      </c>
      <c r="AU91">
        <f t="shared" si="22"/>
        <v>0.3</v>
      </c>
      <c r="AV91" t="s">
        <v>87</v>
      </c>
      <c r="AW91" t="s">
        <v>84</v>
      </c>
      <c r="AX91" t="s">
        <v>261</v>
      </c>
      <c r="AY91" t="s">
        <v>84</v>
      </c>
      <c r="AZ91" t="s">
        <v>86</v>
      </c>
      <c r="BA91">
        <f t="shared" si="23"/>
        <v>0.9</v>
      </c>
      <c r="BB91" t="s">
        <v>87</v>
      </c>
      <c r="BC91" t="s">
        <v>84</v>
      </c>
      <c r="BD91" t="s">
        <v>82</v>
      </c>
      <c r="BE91" t="s">
        <v>84</v>
      </c>
      <c r="BF91" t="s">
        <v>86</v>
      </c>
      <c r="BG91">
        <f t="shared" si="24"/>
        <v>0.6</v>
      </c>
      <c r="BH91" t="s">
        <v>87</v>
      </c>
      <c r="BI91" t="s">
        <v>84</v>
      </c>
      <c r="BJ91" t="s">
        <v>81</v>
      </c>
      <c r="BK91" t="s">
        <v>84</v>
      </c>
      <c r="BL91" t="s">
        <v>86</v>
      </c>
      <c r="BM91">
        <f t="shared" si="25"/>
        <v>0.3</v>
      </c>
      <c r="BN91" t="s">
        <v>87</v>
      </c>
      <c r="BO91" t="s">
        <v>84</v>
      </c>
      <c r="BP91" t="s">
        <v>121</v>
      </c>
      <c r="BQ91" t="s">
        <v>84</v>
      </c>
      <c r="BR91" t="s">
        <v>86</v>
      </c>
      <c r="BS91">
        <f t="shared" si="26"/>
        <v>0.9</v>
      </c>
      <c r="BT91" t="s">
        <v>87</v>
      </c>
      <c r="BU91" t="s">
        <v>84</v>
      </c>
      <c r="BV91" t="s">
        <v>122</v>
      </c>
      <c r="BW91" t="s">
        <v>84</v>
      </c>
      <c r="BX91" t="s">
        <v>86</v>
      </c>
      <c r="BY91">
        <f t="shared" si="27"/>
        <v>0.3</v>
      </c>
      <c r="BZ91" t="s">
        <v>87</v>
      </c>
      <c r="CA91" t="s">
        <v>84</v>
      </c>
      <c r="CB91" t="s">
        <v>93</v>
      </c>
      <c r="CC91" t="s">
        <v>84</v>
      </c>
      <c r="CD91" t="s">
        <v>86</v>
      </c>
      <c r="CE91">
        <f t="shared" si="28"/>
        <v>0.9</v>
      </c>
      <c r="CF91" t="s">
        <v>94</v>
      </c>
      <c r="CG91" t="s">
        <v>87</v>
      </c>
      <c r="CH91" t="str">
        <f t="shared" si="29"/>
        <v>{"window_index":90,"window_t_start":91,"window_t_end":97,"Data":"2020-03-95","R_e_median":0.6,"R_e_q0114":0.3,"R_e_q1064":0.9,"fit":0.6,"lwr":0.3,"upr":0.9,"low":0.3,"high":0.9},</v>
      </c>
    </row>
    <row r="92" spans="1:86">
      <c r="A92" s="11">
        <f t="shared" si="30"/>
        <v>91</v>
      </c>
      <c r="B92" s="11">
        <f t="shared" si="31"/>
        <v>92</v>
      </c>
      <c r="C92" s="11">
        <f t="shared" si="32"/>
        <v>98</v>
      </c>
      <c r="D92" s="9">
        <v>43986</v>
      </c>
      <c r="E92">
        <v>0.3</v>
      </c>
      <c r="F92">
        <v>0.5</v>
      </c>
      <c r="G92">
        <v>0.8</v>
      </c>
      <c r="J92" t="s">
        <v>83</v>
      </c>
      <c r="K92" t="s">
        <v>84</v>
      </c>
      <c r="L92" t="s">
        <v>85</v>
      </c>
      <c r="M92" t="s">
        <v>84</v>
      </c>
      <c r="N92" t="s">
        <v>86</v>
      </c>
      <c r="O92">
        <f t="shared" si="18"/>
        <v>91</v>
      </c>
      <c r="P92" t="s">
        <v>87</v>
      </c>
      <c r="Q92" t="s">
        <v>84</v>
      </c>
      <c r="R92" t="s">
        <v>88</v>
      </c>
      <c r="S92" t="s">
        <v>84</v>
      </c>
      <c r="T92" t="s">
        <v>86</v>
      </c>
      <c r="U92">
        <f t="shared" si="19"/>
        <v>92</v>
      </c>
      <c r="V92" t="s">
        <v>87</v>
      </c>
      <c r="W92" t="s">
        <v>84</v>
      </c>
      <c r="X92" t="s">
        <v>89</v>
      </c>
      <c r="Y92" t="s">
        <v>84</v>
      </c>
      <c r="Z92" t="s">
        <v>86</v>
      </c>
      <c r="AA92">
        <f t="shared" si="20"/>
        <v>98</v>
      </c>
      <c r="AB92" t="s">
        <v>87</v>
      </c>
      <c r="AC92" t="s">
        <v>84</v>
      </c>
      <c r="AD92" t="s">
        <v>80</v>
      </c>
      <c r="AE92" t="s">
        <v>84</v>
      </c>
      <c r="AF92" t="s">
        <v>86</v>
      </c>
      <c r="AG92" t="s">
        <v>84</v>
      </c>
      <c r="AH92" s="69" t="s">
        <v>570</v>
      </c>
      <c r="AI92" t="s">
        <v>84</v>
      </c>
      <c r="AJ92" t="s">
        <v>87</v>
      </c>
      <c r="AK92" t="s">
        <v>84</v>
      </c>
      <c r="AL92" t="s">
        <v>90</v>
      </c>
      <c r="AM92" t="s">
        <v>84</v>
      </c>
      <c r="AN92" t="s">
        <v>86</v>
      </c>
      <c r="AO92">
        <f t="shared" si="21"/>
        <v>0.5</v>
      </c>
      <c r="AP92" t="s">
        <v>87</v>
      </c>
      <c r="AQ92" t="s">
        <v>84</v>
      </c>
      <c r="AR92" t="s">
        <v>571</v>
      </c>
      <c r="AS92" t="s">
        <v>84</v>
      </c>
      <c r="AT92" t="s">
        <v>86</v>
      </c>
      <c r="AU92">
        <f t="shared" si="22"/>
        <v>0.3</v>
      </c>
      <c r="AV92" t="s">
        <v>87</v>
      </c>
      <c r="AW92" t="s">
        <v>84</v>
      </c>
      <c r="AX92" t="s">
        <v>262</v>
      </c>
      <c r="AY92" t="s">
        <v>84</v>
      </c>
      <c r="AZ92" t="s">
        <v>86</v>
      </c>
      <c r="BA92">
        <f t="shared" si="23"/>
        <v>0.8</v>
      </c>
      <c r="BB92" t="s">
        <v>87</v>
      </c>
      <c r="BC92" t="s">
        <v>84</v>
      </c>
      <c r="BD92" t="s">
        <v>82</v>
      </c>
      <c r="BE92" t="s">
        <v>84</v>
      </c>
      <c r="BF92" t="s">
        <v>86</v>
      </c>
      <c r="BG92">
        <f t="shared" si="24"/>
        <v>0.5</v>
      </c>
      <c r="BH92" t="s">
        <v>87</v>
      </c>
      <c r="BI92" t="s">
        <v>84</v>
      </c>
      <c r="BJ92" t="s">
        <v>81</v>
      </c>
      <c r="BK92" t="s">
        <v>84</v>
      </c>
      <c r="BL92" t="s">
        <v>86</v>
      </c>
      <c r="BM92">
        <f t="shared" si="25"/>
        <v>0.3</v>
      </c>
      <c r="BN92" t="s">
        <v>87</v>
      </c>
      <c r="BO92" t="s">
        <v>84</v>
      </c>
      <c r="BP92" t="s">
        <v>121</v>
      </c>
      <c r="BQ92" t="s">
        <v>84</v>
      </c>
      <c r="BR92" t="s">
        <v>86</v>
      </c>
      <c r="BS92">
        <f t="shared" si="26"/>
        <v>0.8</v>
      </c>
      <c r="BT92" t="s">
        <v>87</v>
      </c>
      <c r="BU92" t="s">
        <v>84</v>
      </c>
      <c r="BV92" t="s">
        <v>122</v>
      </c>
      <c r="BW92" t="s">
        <v>84</v>
      </c>
      <c r="BX92" t="s">
        <v>86</v>
      </c>
      <c r="BY92">
        <f t="shared" si="27"/>
        <v>0.3</v>
      </c>
      <c r="BZ92" t="s">
        <v>87</v>
      </c>
      <c r="CA92" t="s">
        <v>84</v>
      </c>
      <c r="CB92" t="s">
        <v>93</v>
      </c>
      <c r="CC92" t="s">
        <v>84</v>
      </c>
      <c r="CD92" t="s">
        <v>86</v>
      </c>
      <c r="CE92">
        <f t="shared" si="28"/>
        <v>0.8</v>
      </c>
      <c r="CF92" t="s">
        <v>94</v>
      </c>
      <c r="CG92" t="s">
        <v>87</v>
      </c>
      <c r="CH92" t="str">
        <f t="shared" si="29"/>
        <v>{"window_index":91,"window_t_start":92,"window_t_end":98,"Data":"2020-03-96","R_e_median":0.5,"R_e_q0115":0.3,"R_e_q1065":0.8,"fit":0.5,"lwr":0.3,"upr":0.8,"low":0.3,"high":0.8},</v>
      </c>
    </row>
    <row r="93" spans="1:86">
      <c r="A93" s="11">
        <f t="shared" si="30"/>
        <v>92</v>
      </c>
      <c r="B93" s="11">
        <f t="shared" si="31"/>
        <v>93</v>
      </c>
      <c r="C93" s="11">
        <f t="shared" si="32"/>
        <v>99</v>
      </c>
      <c r="D93" s="9">
        <v>43987</v>
      </c>
      <c r="E93">
        <v>0.4</v>
      </c>
      <c r="F93">
        <v>0.6</v>
      </c>
      <c r="G93">
        <v>1</v>
      </c>
      <c r="J93" t="s">
        <v>83</v>
      </c>
      <c r="K93" t="s">
        <v>84</v>
      </c>
      <c r="L93" t="s">
        <v>85</v>
      </c>
      <c r="M93" t="s">
        <v>84</v>
      </c>
      <c r="N93" t="s">
        <v>86</v>
      </c>
      <c r="O93">
        <f t="shared" si="18"/>
        <v>92</v>
      </c>
      <c r="P93" t="s">
        <v>87</v>
      </c>
      <c r="Q93" t="s">
        <v>84</v>
      </c>
      <c r="R93" t="s">
        <v>88</v>
      </c>
      <c r="S93" t="s">
        <v>84</v>
      </c>
      <c r="T93" t="s">
        <v>86</v>
      </c>
      <c r="U93">
        <f t="shared" si="19"/>
        <v>93</v>
      </c>
      <c r="V93" t="s">
        <v>87</v>
      </c>
      <c r="W93" t="s">
        <v>84</v>
      </c>
      <c r="X93" t="s">
        <v>89</v>
      </c>
      <c r="Y93" t="s">
        <v>84</v>
      </c>
      <c r="Z93" t="s">
        <v>86</v>
      </c>
      <c r="AA93">
        <f t="shared" si="20"/>
        <v>99</v>
      </c>
      <c r="AB93" t="s">
        <v>87</v>
      </c>
      <c r="AC93" t="s">
        <v>84</v>
      </c>
      <c r="AD93" t="s">
        <v>80</v>
      </c>
      <c r="AE93" t="s">
        <v>84</v>
      </c>
      <c r="AF93" t="s">
        <v>86</v>
      </c>
      <c r="AG93" t="s">
        <v>84</v>
      </c>
      <c r="AH93" s="69" t="s">
        <v>572</v>
      </c>
      <c r="AI93" t="s">
        <v>84</v>
      </c>
      <c r="AJ93" t="s">
        <v>87</v>
      </c>
      <c r="AK93" t="s">
        <v>84</v>
      </c>
      <c r="AL93" t="s">
        <v>90</v>
      </c>
      <c r="AM93" t="s">
        <v>84</v>
      </c>
      <c r="AN93" t="s">
        <v>86</v>
      </c>
      <c r="AO93">
        <f t="shared" si="21"/>
        <v>0.6</v>
      </c>
      <c r="AP93" t="s">
        <v>87</v>
      </c>
      <c r="AQ93" t="s">
        <v>84</v>
      </c>
      <c r="AR93" t="s">
        <v>573</v>
      </c>
      <c r="AS93" t="s">
        <v>84</v>
      </c>
      <c r="AT93" t="s">
        <v>86</v>
      </c>
      <c r="AU93">
        <f t="shared" si="22"/>
        <v>0.4</v>
      </c>
      <c r="AV93" t="s">
        <v>87</v>
      </c>
      <c r="AW93" t="s">
        <v>84</v>
      </c>
      <c r="AX93" t="s">
        <v>263</v>
      </c>
      <c r="AY93" t="s">
        <v>84</v>
      </c>
      <c r="AZ93" t="s">
        <v>86</v>
      </c>
      <c r="BA93">
        <f t="shared" si="23"/>
        <v>1</v>
      </c>
      <c r="BB93" t="s">
        <v>87</v>
      </c>
      <c r="BC93" t="s">
        <v>84</v>
      </c>
      <c r="BD93" t="s">
        <v>82</v>
      </c>
      <c r="BE93" t="s">
        <v>84</v>
      </c>
      <c r="BF93" t="s">
        <v>86</v>
      </c>
      <c r="BG93">
        <f t="shared" si="24"/>
        <v>0.6</v>
      </c>
      <c r="BH93" t="s">
        <v>87</v>
      </c>
      <c r="BI93" t="s">
        <v>84</v>
      </c>
      <c r="BJ93" t="s">
        <v>81</v>
      </c>
      <c r="BK93" t="s">
        <v>84</v>
      </c>
      <c r="BL93" t="s">
        <v>86</v>
      </c>
      <c r="BM93">
        <f t="shared" si="25"/>
        <v>0.4</v>
      </c>
      <c r="BN93" t="s">
        <v>87</v>
      </c>
      <c r="BO93" t="s">
        <v>84</v>
      </c>
      <c r="BP93" t="s">
        <v>121</v>
      </c>
      <c r="BQ93" t="s">
        <v>84</v>
      </c>
      <c r="BR93" t="s">
        <v>86</v>
      </c>
      <c r="BS93">
        <f t="shared" si="26"/>
        <v>1</v>
      </c>
      <c r="BT93" t="s">
        <v>87</v>
      </c>
      <c r="BU93" t="s">
        <v>84</v>
      </c>
      <c r="BV93" t="s">
        <v>122</v>
      </c>
      <c r="BW93" t="s">
        <v>84</v>
      </c>
      <c r="BX93" t="s">
        <v>86</v>
      </c>
      <c r="BY93">
        <f t="shared" si="27"/>
        <v>0.4</v>
      </c>
      <c r="BZ93" t="s">
        <v>87</v>
      </c>
      <c r="CA93" t="s">
        <v>84</v>
      </c>
      <c r="CB93" t="s">
        <v>93</v>
      </c>
      <c r="CC93" t="s">
        <v>84</v>
      </c>
      <c r="CD93" t="s">
        <v>86</v>
      </c>
      <c r="CE93">
        <f t="shared" si="28"/>
        <v>1</v>
      </c>
      <c r="CF93" t="s">
        <v>94</v>
      </c>
      <c r="CG93" t="s">
        <v>87</v>
      </c>
      <c r="CH93" t="str">
        <f t="shared" si="29"/>
        <v>{"window_index":92,"window_t_start":93,"window_t_end":99,"Data":"2020-03-97","R_e_median":0.6,"R_e_q0116":0.4,"R_e_q1066":1,"fit":0.6,"lwr":0.4,"upr":1,"low":0.4,"high":1},</v>
      </c>
    </row>
    <row r="94" spans="1:86">
      <c r="A94" s="11">
        <f t="shared" si="30"/>
        <v>93</v>
      </c>
      <c r="B94" s="11">
        <f t="shared" si="31"/>
        <v>94</v>
      </c>
      <c r="C94" s="11">
        <f t="shared" si="32"/>
        <v>100</v>
      </c>
      <c r="D94" s="9">
        <v>43988</v>
      </c>
      <c r="E94">
        <v>0.3</v>
      </c>
      <c r="F94">
        <v>0.6</v>
      </c>
      <c r="G94">
        <v>0.9</v>
      </c>
      <c r="J94" t="s">
        <v>83</v>
      </c>
      <c r="K94" t="s">
        <v>84</v>
      </c>
      <c r="L94" t="s">
        <v>85</v>
      </c>
      <c r="M94" t="s">
        <v>84</v>
      </c>
      <c r="N94" t="s">
        <v>86</v>
      </c>
      <c r="O94">
        <f t="shared" si="18"/>
        <v>93</v>
      </c>
      <c r="P94" t="s">
        <v>87</v>
      </c>
      <c r="Q94" t="s">
        <v>84</v>
      </c>
      <c r="R94" t="s">
        <v>88</v>
      </c>
      <c r="S94" t="s">
        <v>84</v>
      </c>
      <c r="T94" t="s">
        <v>86</v>
      </c>
      <c r="U94">
        <f t="shared" si="19"/>
        <v>94</v>
      </c>
      <c r="V94" t="s">
        <v>87</v>
      </c>
      <c r="W94" t="s">
        <v>84</v>
      </c>
      <c r="X94" t="s">
        <v>89</v>
      </c>
      <c r="Y94" t="s">
        <v>84</v>
      </c>
      <c r="Z94" t="s">
        <v>86</v>
      </c>
      <c r="AA94">
        <f t="shared" si="20"/>
        <v>100</v>
      </c>
      <c r="AB94" t="s">
        <v>87</v>
      </c>
      <c r="AC94" t="s">
        <v>84</v>
      </c>
      <c r="AD94" t="s">
        <v>80</v>
      </c>
      <c r="AE94" t="s">
        <v>84</v>
      </c>
      <c r="AF94" t="s">
        <v>86</v>
      </c>
      <c r="AG94" t="s">
        <v>84</v>
      </c>
      <c r="AH94" s="69" t="s">
        <v>574</v>
      </c>
      <c r="AI94" t="s">
        <v>84</v>
      </c>
      <c r="AJ94" t="s">
        <v>87</v>
      </c>
      <c r="AK94" t="s">
        <v>84</v>
      </c>
      <c r="AL94" t="s">
        <v>90</v>
      </c>
      <c r="AM94" t="s">
        <v>84</v>
      </c>
      <c r="AN94" t="s">
        <v>86</v>
      </c>
      <c r="AO94">
        <f t="shared" si="21"/>
        <v>0.6</v>
      </c>
      <c r="AP94" t="s">
        <v>87</v>
      </c>
      <c r="AQ94" t="s">
        <v>84</v>
      </c>
      <c r="AR94" t="s">
        <v>575</v>
      </c>
      <c r="AS94" t="s">
        <v>84</v>
      </c>
      <c r="AT94" t="s">
        <v>86</v>
      </c>
      <c r="AU94">
        <f t="shared" si="22"/>
        <v>0.3</v>
      </c>
      <c r="AV94" t="s">
        <v>87</v>
      </c>
      <c r="AW94" t="s">
        <v>84</v>
      </c>
      <c r="AX94" t="s">
        <v>264</v>
      </c>
      <c r="AY94" t="s">
        <v>84</v>
      </c>
      <c r="AZ94" t="s">
        <v>86</v>
      </c>
      <c r="BA94">
        <f t="shared" si="23"/>
        <v>0.9</v>
      </c>
      <c r="BB94" t="s">
        <v>87</v>
      </c>
      <c r="BC94" t="s">
        <v>84</v>
      </c>
      <c r="BD94" t="s">
        <v>82</v>
      </c>
      <c r="BE94" t="s">
        <v>84</v>
      </c>
      <c r="BF94" t="s">
        <v>86</v>
      </c>
      <c r="BG94">
        <f t="shared" si="24"/>
        <v>0.6</v>
      </c>
      <c r="BH94" t="s">
        <v>87</v>
      </c>
      <c r="BI94" t="s">
        <v>84</v>
      </c>
      <c r="BJ94" t="s">
        <v>81</v>
      </c>
      <c r="BK94" t="s">
        <v>84</v>
      </c>
      <c r="BL94" t="s">
        <v>86</v>
      </c>
      <c r="BM94">
        <f t="shared" si="25"/>
        <v>0.3</v>
      </c>
      <c r="BN94" t="s">
        <v>87</v>
      </c>
      <c r="BO94" t="s">
        <v>84</v>
      </c>
      <c r="BP94" t="s">
        <v>121</v>
      </c>
      <c r="BQ94" t="s">
        <v>84</v>
      </c>
      <c r="BR94" t="s">
        <v>86</v>
      </c>
      <c r="BS94">
        <f t="shared" si="26"/>
        <v>0.9</v>
      </c>
      <c r="BT94" t="s">
        <v>87</v>
      </c>
      <c r="BU94" t="s">
        <v>84</v>
      </c>
      <c r="BV94" t="s">
        <v>122</v>
      </c>
      <c r="BW94" t="s">
        <v>84</v>
      </c>
      <c r="BX94" t="s">
        <v>86</v>
      </c>
      <c r="BY94">
        <f t="shared" si="27"/>
        <v>0.3</v>
      </c>
      <c r="BZ94" t="s">
        <v>87</v>
      </c>
      <c r="CA94" t="s">
        <v>84</v>
      </c>
      <c r="CB94" t="s">
        <v>93</v>
      </c>
      <c r="CC94" t="s">
        <v>84</v>
      </c>
      <c r="CD94" t="s">
        <v>86</v>
      </c>
      <c r="CE94">
        <f t="shared" si="28"/>
        <v>0.9</v>
      </c>
      <c r="CF94" t="s">
        <v>94</v>
      </c>
      <c r="CG94" t="s">
        <v>87</v>
      </c>
      <c r="CH94" t="str">
        <f t="shared" si="29"/>
        <v>{"window_index":93,"window_t_start":94,"window_t_end":100,"Data":"2020-03-98","R_e_median":0.6,"R_e_q0117":0.3,"R_e_q1067":0.9,"fit":0.6,"lwr":0.3,"upr":0.9,"low":0.3,"high":0.9},</v>
      </c>
    </row>
    <row r="95" spans="1:86">
      <c r="A95" s="11">
        <f t="shared" si="30"/>
        <v>94</v>
      </c>
      <c r="B95" s="11">
        <f t="shared" si="31"/>
        <v>95</v>
      </c>
      <c r="C95" s="11">
        <f t="shared" si="32"/>
        <v>101</v>
      </c>
      <c r="D95" s="9">
        <v>43989</v>
      </c>
      <c r="E95">
        <v>0.4</v>
      </c>
      <c r="F95">
        <v>0.7</v>
      </c>
      <c r="G95">
        <v>1.1000000000000001</v>
      </c>
      <c r="J95" t="s">
        <v>83</v>
      </c>
      <c r="K95" t="s">
        <v>84</v>
      </c>
      <c r="L95" t="s">
        <v>85</v>
      </c>
      <c r="M95" t="s">
        <v>84</v>
      </c>
      <c r="N95" t="s">
        <v>86</v>
      </c>
      <c r="O95">
        <f t="shared" si="18"/>
        <v>94</v>
      </c>
      <c r="P95" t="s">
        <v>87</v>
      </c>
      <c r="Q95" t="s">
        <v>84</v>
      </c>
      <c r="R95" t="s">
        <v>88</v>
      </c>
      <c r="S95" t="s">
        <v>84</v>
      </c>
      <c r="T95" t="s">
        <v>86</v>
      </c>
      <c r="U95">
        <f t="shared" si="19"/>
        <v>95</v>
      </c>
      <c r="V95" t="s">
        <v>87</v>
      </c>
      <c r="W95" t="s">
        <v>84</v>
      </c>
      <c r="X95" t="s">
        <v>89</v>
      </c>
      <c r="Y95" t="s">
        <v>84</v>
      </c>
      <c r="Z95" t="s">
        <v>86</v>
      </c>
      <c r="AA95">
        <f t="shared" si="20"/>
        <v>101</v>
      </c>
      <c r="AB95" t="s">
        <v>87</v>
      </c>
      <c r="AC95" t="s">
        <v>84</v>
      </c>
      <c r="AD95" t="s">
        <v>80</v>
      </c>
      <c r="AE95" t="s">
        <v>84</v>
      </c>
      <c r="AF95" t="s">
        <v>86</v>
      </c>
      <c r="AG95" t="s">
        <v>84</v>
      </c>
      <c r="AH95" s="69" t="s">
        <v>576</v>
      </c>
      <c r="AI95" t="s">
        <v>84</v>
      </c>
      <c r="AJ95" t="s">
        <v>87</v>
      </c>
      <c r="AK95" t="s">
        <v>84</v>
      </c>
      <c r="AL95" t="s">
        <v>90</v>
      </c>
      <c r="AM95" t="s">
        <v>84</v>
      </c>
      <c r="AN95" t="s">
        <v>86</v>
      </c>
      <c r="AO95">
        <f t="shared" si="21"/>
        <v>0.7</v>
      </c>
      <c r="AP95" t="s">
        <v>87</v>
      </c>
      <c r="AQ95" t="s">
        <v>84</v>
      </c>
      <c r="AR95" t="s">
        <v>577</v>
      </c>
      <c r="AS95" t="s">
        <v>84</v>
      </c>
      <c r="AT95" t="s">
        <v>86</v>
      </c>
      <c r="AU95">
        <f t="shared" si="22"/>
        <v>0.4</v>
      </c>
      <c r="AV95" t="s">
        <v>87</v>
      </c>
      <c r="AW95" t="s">
        <v>84</v>
      </c>
      <c r="AX95" t="s">
        <v>265</v>
      </c>
      <c r="AY95" t="s">
        <v>84</v>
      </c>
      <c r="AZ95" t="s">
        <v>86</v>
      </c>
      <c r="BA95">
        <f t="shared" si="23"/>
        <v>1.1000000000000001</v>
      </c>
      <c r="BB95" t="s">
        <v>87</v>
      </c>
      <c r="BC95" t="s">
        <v>84</v>
      </c>
      <c r="BD95" t="s">
        <v>82</v>
      </c>
      <c r="BE95" t="s">
        <v>84</v>
      </c>
      <c r="BF95" t="s">
        <v>86</v>
      </c>
      <c r="BG95">
        <f t="shared" si="24"/>
        <v>0.7</v>
      </c>
      <c r="BH95" t="s">
        <v>87</v>
      </c>
      <c r="BI95" t="s">
        <v>84</v>
      </c>
      <c r="BJ95" t="s">
        <v>81</v>
      </c>
      <c r="BK95" t="s">
        <v>84</v>
      </c>
      <c r="BL95" t="s">
        <v>86</v>
      </c>
      <c r="BM95">
        <f t="shared" si="25"/>
        <v>0.4</v>
      </c>
      <c r="BN95" t="s">
        <v>87</v>
      </c>
      <c r="BO95" t="s">
        <v>84</v>
      </c>
      <c r="BP95" t="s">
        <v>121</v>
      </c>
      <c r="BQ95" t="s">
        <v>84</v>
      </c>
      <c r="BR95" t="s">
        <v>86</v>
      </c>
      <c r="BS95">
        <f t="shared" si="26"/>
        <v>1.1000000000000001</v>
      </c>
      <c r="BT95" t="s">
        <v>87</v>
      </c>
      <c r="BU95" t="s">
        <v>84</v>
      </c>
      <c r="BV95" t="s">
        <v>122</v>
      </c>
      <c r="BW95" t="s">
        <v>84</v>
      </c>
      <c r="BX95" t="s">
        <v>86</v>
      </c>
      <c r="BY95">
        <f t="shared" si="27"/>
        <v>0.4</v>
      </c>
      <c r="BZ95" t="s">
        <v>87</v>
      </c>
      <c r="CA95" t="s">
        <v>84</v>
      </c>
      <c r="CB95" t="s">
        <v>93</v>
      </c>
      <c r="CC95" t="s">
        <v>84</v>
      </c>
      <c r="CD95" t="s">
        <v>86</v>
      </c>
      <c r="CE95">
        <f t="shared" si="28"/>
        <v>1.1000000000000001</v>
      </c>
      <c r="CF95" t="s">
        <v>94</v>
      </c>
      <c r="CG95" t="s">
        <v>87</v>
      </c>
      <c r="CH95" t="str">
        <f t="shared" si="29"/>
        <v>{"window_index":94,"window_t_start":95,"window_t_end":101,"Data":"2020-03-99","R_e_median":0.7,"R_e_q0118":0.4,"R_e_q1068":1.1,"fit":0.7,"lwr":0.4,"upr":1.1,"low":0.4,"high":1.1},</v>
      </c>
    </row>
    <row r="96" spans="1:86">
      <c r="A96" s="11">
        <f t="shared" si="30"/>
        <v>95</v>
      </c>
      <c r="B96" s="11">
        <f t="shared" si="31"/>
        <v>96</v>
      </c>
      <c r="C96" s="11">
        <f t="shared" si="32"/>
        <v>102</v>
      </c>
      <c r="D96" s="9">
        <v>43990</v>
      </c>
      <c r="E96">
        <v>0.5</v>
      </c>
      <c r="F96">
        <v>0.8</v>
      </c>
      <c r="G96">
        <v>1.2</v>
      </c>
      <c r="J96" t="s">
        <v>83</v>
      </c>
      <c r="K96" t="s">
        <v>84</v>
      </c>
      <c r="L96" t="s">
        <v>85</v>
      </c>
      <c r="M96" t="s">
        <v>84</v>
      </c>
      <c r="N96" t="s">
        <v>86</v>
      </c>
      <c r="O96">
        <f t="shared" si="18"/>
        <v>95</v>
      </c>
      <c r="P96" t="s">
        <v>87</v>
      </c>
      <c r="Q96" t="s">
        <v>84</v>
      </c>
      <c r="R96" t="s">
        <v>88</v>
      </c>
      <c r="S96" t="s">
        <v>84</v>
      </c>
      <c r="T96" t="s">
        <v>86</v>
      </c>
      <c r="U96">
        <f t="shared" si="19"/>
        <v>96</v>
      </c>
      <c r="V96" t="s">
        <v>87</v>
      </c>
      <c r="W96" t="s">
        <v>84</v>
      </c>
      <c r="X96" t="s">
        <v>89</v>
      </c>
      <c r="Y96" t="s">
        <v>84</v>
      </c>
      <c r="Z96" t="s">
        <v>86</v>
      </c>
      <c r="AA96">
        <f t="shared" si="20"/>
        <v>102</v>
      </c>
      <c r="AB96" t="s">
        <v>87</v>
      </c>
      <c r="AC96" t="s">
        <v>84</v>
      </c>
      <c r="AD96" t="s">
        <v>80</v>
      </c>
      <c r="AE96" t="s">
        <v>84</v>
      </c>
      <c r="AF96" t="s">
        <v>86</v>
      </c>
      <c r="AG96" t="s">
        <v>84</v>
      </c>
      <c r="AH96" s="69" t="s">
        <v>578</v>
      </c>
      <c r="AI96" t="s">
        <v>84</v>
      </c>
      <c r="AJ96" t="s">
        <v>87</v>
      </c>
      <c r="AK96" t="s">
        <v>84</v>
      </c>
      <c r="AL96" t="s">
        <v>90</v>
      </c>
      <c r="AM96" t="s">
        <v>84</v>
      </c>
      <c r="AN96" t="s">
        <v>86</v>
      </c>
      <c r="AO96">
        <f t="shared" si="21"/>
        <v>0.8</v>
      </c>
      <c r="AP96" t="s">
        <v>87</v>
      </c>
      <c r="AQ96" t="s">
        <v>84</v>
      </c>
      <c r="AR96" t="s">
        <v>579</v>
      </c>
      <c r="AS96" t="s">
        <v>84</v>
      </c>
      <c r="AT96" t="s">
        <v>86</v>
      </c>
      <c r="AU96">
        <f t="shared" si="22"/>
        <v>0.5</v>
      </c>
      <c r="AV96" t="s">
        <v>87</v>
      </c>
      <c r="AW96" t="s">
        <v>84</v>
      </c>
      <c r="AX96" t="s">
        <v>266</v>
      </c>
      <c r="AY96" t="s">
        <v>84</v>
      </c>
      <c r="AZ96" t="s">
        <v>86</v>
      </c>
      <c r="BA96">
        <f t="shared" si="23"/>
        <v>1.2</v>
      </c>
      <c r="BB96" t="s">
        <v>87</v>
      </c>
      <c r="BC96" t="s">
        <v>84</v>
      </c>
      <c r="BD96" t="s">
        <v>82</v>
      </c>
      <c r="BE96" t="s">
        <v>84</v>
      </c>
      <c r="BF96" t="s">
        <v>86</v>
      </c>
      <c r="BG96">
        <f t="shared" si="24"/>
        <v>0.8</v>
      </c>
      <c r="BH96" t="s">
        <v>87</v>
      </c>
      <c r="BI96" t="s">
        <v>84</v>
      </c>
      <c r="BJ96" t="s">
        <v>81</v>
      </c>
      <c r="BK96" t="s">
        <v>84</v>
      </c>
      <c r="BL96" t="s">
        <v>86</v>
      </c>
      <c r="BM96">
        <f t="shared" si="25"/>
        <v>0.5</v>
      </c>
      <c r="BN96" t="s">
        <v>87</v>
      </c>
      <c r="BO96" t="s">
        <v>84</v>
      </c>
      <c r="BP96" t="s">
        <v>121</v>
      </c>
      <c r="BQ96" t="s">
        <v>84</v>
      </c>
      <c r="BR96" t="s">
        <v>86</v>
      </c>
      <c r="BS96">
        <f t="shared" si="26"/>
        <v>1.2</v>
      </c>
      <c r="BT96" t="s">
        <v>87</v>
      </c>
      <c r="BU96" t="s">
        <v>84</v>
      </c>
      <c r="BV96" t="s">
        <v>122</v>
      </c>
      <c r="BW96" t="s">
        <v>84</v>
      </c>
      <c r="BX96" t="s">
        <v>86</v>
      </c>
      <c r="BY96">
        <f t="shared" si="27"/>
        <v>0.5</v>
      </c>
      <c r="BZ96" t="s">
        <v>87</v>
      </c>
      <c r="CA96" t="s">
        <v>84</v>
      </c>
      <c r="CB96" t="s">
        <v>93</v>
      </c>
      <c r="CC96" t="s">
        <v>84</v>
      </c>
      <c r="CD96" t="s">
        <v>86</v>
      </c>
      <c r="CE96">
        <f t="shared" si="28"/>
        <v>1.2</v>
      </c>
      <c r="CF96" t="s">
        <v>94</v>
      </c>
      <c r="CG96" t="s">
        <v>87</v>
      </c>
      <c r="CH96" t="str">
        <f t="shared" si="29"/>
        <v>{"window_index":95,"window_t_start":96,"window_t_end":102,"Data":"2020-03-100","R_e_median":0.8,"R_e_q0119":0.5,"R_e_q1069":1.2,"fit":0.8,"lwr":0.5,"upr":1.2,"low":0.5,"high":1.2},</v>
      </c>
    </row>
    <row r="97" spans="1:86">
      <c r="A97" s="11">
        <f t="shared" si="30"/>
        <v>96</v>
      </c>
      <c r="B97" s="11">
        <f t="shared" si="31"/>
        <v>97</v>
      </c>
      <c r="C97" s="11">
        <f t="shared" si="32"/>
        <v>103</v>
      </c>
      <c r="D97" s="9">
        <v>43991</v>
      </c>
      <c r="E97">
        <v>0.7</v>
      </c>
      <c r="F97">
        <v>1.1000000000000001</v>
      </c>
      <c r="G97">
        <v>1.6</v>
      </c>
      <c r="J97" t="s">
        <v>83</v>
      </c>
      <c r="K97" t="s">
        <v>84</v>
      </c>
      <c r="L97" t="s">
        <v>85</v>
      </c>
      <c r="M97" t="s">
        <v>84</v>
      </c>
      <c r="N97" t="s">
        <v>86</v>
      </c>
      <c r="O97">
        <f t="shared" si="18"/>
        <v>96</v>
      </c>
      <c r="P97" t="s">
        <v>87</v>
      </c>
      <c r="Q97" t="s">
        <v>84</v>
      </c>
      <c r="R97" t="s">
        <v>88</v>
      </c>
      <c r="S97" t="s">
        <v>84</v>
      </c>
      <c r="T97" t="s">
        <v>86</v>
      </c>
      <c r="U97">
        <f t="shared" si="19"/>
        <v>97</v>
      </c>
      <c r="V97" t="s">
        <v>87</v>
      </c>
      <c r="W97" t="s">
        <v>84</v>
      </c>
      <c r="X97" t="s">
        <v>89</v>
      </c>
      <c r="Y97" t="s">
        <v>84</v>
      </c>
      <c r="Z97" t="s">
        <v>86</v>
      </c>
      <c r="AA97">
        <f t="shared" si="20"/>
        <v>103</v>
      </c>
      <c r="AB97" t="s">
        <v>87</v>
      </c>
      <c r="AC97" t="s">
        <v>84</v>
      </c>
      <c r="AD97" t="s">
        <v>80</v>
      </c>
      <c r="AE97" t="s">
        <v>84</v>
      </c>
      <c r="AF97" t="s">
        <v>86</v>
      </c>
      <c r="AG97" t="s">
        <v>84</v>
      </c>
      <c r="AH97" s="69" t="s">
        <v>580</v>
      </c>
      <c r="AI97" t="s">
        <v>84</v>
      </c>
      <c r="AJ97" t="s">
        <v>87</v>
      </c>
      <c r="AK97" t="s">
        <v>84</v>
      </c>
      <c r="AL97" t="s">
        <v>90</v>
      </c>
      <c r="AM97" t="s">
        <v>84</v>
      </c>
      <c r="AN97" t="s">
        <v>86</v>
      </c>
      <c r="AO97">
        <f t="shared" si="21"/>
        <v>1.1000000000000001</v>
      </c>
      <c r="AP97" t="s">
        <v>87</v>
      </c>
      <c r="AQ97" t="s">
        <v>84</v>
      </c>
      <c r="AR97" t="s">
        <v>581</v>
      </c>
      <c r="AS97" t="s">
        <v>84</v>
      </c>
      <c r="AT97" t="s">
        <v>86</v>
      </c>
      <c r="AU97">
        <f t="shared" si="22"/>
        <v>0.7</v>
      </c>
      <c r="AV97" t="s">
        <v>87</v>
      </c>
      <c r="AW97" t="s">
        <v>84</v>
      </c>
      <c r="AX97" t="s">
        <v>267</v>
      </c>
      <c r="AY97" t="s">
        <v>84</v>
      </c>
      <c r="AZ97" t="s">
        <v>86</v>
      </c>
      <c r="BA97">
        <f t="shared" si="23"/>
        <v>1.6</v>
      </c>
      <c r="BB97" t="s">
        <v>87</v>
      </c>
      <c r="BC97" t="s">
        <v>84</v>
      </c>
      <c r="BD97" t="s">
        <v>82</v>
      </c>
      <c r="BE97" t="s">
        <v>84</v>
      </c>
      <c r="BF97" t="s">
        <v>86</v>
      </c>
      <c r="BG97">
        <f t="shared" si="24"/>
        <v>1.1000000000000001</v>
      </c>
      <c r="BH97" t="s">
        <v>87</v>
      </c>
      <c r="BI97" t="s">
        <v>84</v>
      </c>
      <c r="BJ97" t="s">
        <v>81</v>
      </c>
      <c r="BK97" t="s">
        <v>84</v>
      </c>
      <c r="BL97" t="s">
        <v>86</v>
      </c>
      <c r="BM97">
        <f t="shared" si="25"/>
        <v>0.7</v>
      </c>
      <c r="BN97" t="s">
        <v>87</v>
      </c>
      <c r="BO97" t="s">
        <v>84</v>
      </c>
      <c r="BP97" t="s">
        <v>121</v>
      </c>
      <c r="BQ97" t="s">
        <v>84</v>
      </c>
      <c r="BR97" t="s">
        <v>86</v>
      </c>
      <c r="BS97">
        <f t="shared" si="26"/>
        <v>1.6</v>
      </c>
      <c r="BT97" t="s">
        <v>87</v>
      </c>
      <c r="BU97" t="s">
        <v>84</v>
      </c>
      <c r="BV97" t="s">
        <v>122</v>
      </c>
      <c r="BW97" t="s">
        <v>84</v>
      </c>
      <c r="BX97" t="s">
        <v>86</v>
      </c>
      <c r="BY97">
        <f t="shared" si="27"/>
        <v>0.7</v>
      </c>
      <c r="BZ97" t="s">
        <v>87</v>
      </c>
      <c r="CA97" t="s">
        <v>84</v>
      </c>
      <c r="CB97" t="s">
        <v>93</v>
      </c>
      <c r="CC97" t="s">
        <v>84</v>
      </c>
      <c r="CD97" t="s">
        <v>86</v>
      </c>
      <c r="CE97">
        <f t="shared" si="28"/>
        <v>1.6</v>
      </c>
      <c r="CF97" t="s">
        <v>94</v>
      </c>
      <c r="CG97" t="s">
        <v>87</v>
      </c>
      <c r="CH97" t="str">
        <f t="shared" si="29"/>
        <v>{"window_index":96,"window_t_start":97,"window_t_end":103,"Data":"2020-03-101","R_e_median":1.1,"R_e_q0120":0.7,"R_e_q1070":1.6,"fit":1.1,"lwr":0.7,"upr":1.6,"low":0.7,"high":1.6},</v>
      </c>
    </row>
    <row r="98" spans="1:86">
      <c r="A98" s="11">
        <f t="shared" si="30"/>
        <v>97</v>
      </c>
      <c r="B98" s="11">
        <f t="shared" si="31"/>
        <v>98</v>
      </c>
      <c r="C98" s="11">
        <f t="shared" si="32"/>
        <v>104</v>
      </c>
      <c r="D98" s="9">
        <v>43992</v>
      </c>
      <c r="E98">
        <v>0.8</v>
      </c>
      <c r="F98">
        <v>1.2</v>
      </c>
      <c r="G98">
        <v>1.6</v>
      </c>
      <c r="J98" t="s">
        <v>83</v>
      </c>
      <c r="K98" t="s">
        <v>84</v>
      </c>
      <c r="L98" t="s">
        <v>85</v>
      </c>
      <c r="M98" t="s">
        <v>84</v>
      </c>
      <c r="N98" t="s">
        <v>86</v>
      </c>
      <c r="O98">
        <f t="shared" si="18"/>
        <v>97</v>
      </c>
      <c r="P98" t="s">
        <v>87</v>
      </c>
      <c r="Q98" t="s">
        <v>84</v>
      </c>
      <c r="R98" t="s">
        <v>88</v>
      </c>
      <c r="S98" t="s">
        <v>84</v>
      </c>
      <c r="T98" t="s">
        <v>86</v>
      </c>
      <c r="U98">
        <f t="shared" si="19"/>
        <v>98</v>
      </c>
      <c r="V98" t="s">
        <v>87</v>
      </c>
      <c r="W98" t="s">
        <v>84</v>
      </c>
      <c r="X98" t="s">
        <v>89</v>
      </c>
      <c r="Y98" t="s">
        <v>84</v>
      </c>
      <c r="Z98" t="s">
        <v>86</v>
      </c>
      <c r="AA98">
        <f t="shared" si="20"/>
        <v>104</v>
      </c>
      <c r="AB98" t="s">
        <v>87</v>
      </c>
      <c r="AC98" t="s">
        <v>84</v>
      </c>
      <c r="AD98" t="s">
        <v>80</v>
      </c>
      <c r="AE98" t="s">
        <v>84</v>
      </c>
      <c r="AF98" t="s">
        <v>86</v>
      </c>
      <c r="AG98" t="s">
        <v>84</v>
      </c>
      <c r="AH98" s="69" t="s">
        <v>582</v>
      </c>
      <c r="AI98" t="s">
        <v>84</v>
      </c>
      <c r="AJ98" t="s">
        <v>87</v>
      </c>
      <c r="AK98" t="s">
        <v>84</v>
      </c>
      <c r="AL98" t="s">
        <v>90</v>
      </c>
      <c r="AM98" t="s">
        <v>84</v>
      </c>
      <c r="AN98" t="s">
        <v>86</v>
      </c>
      <c r="AO98">
        <f t="shared" si="21"/>
        <v>1.2</v>
      </c>
      <c r="AP98" t="s">
        <v>87</v>
      </c>
      <c r="AQ98" t="s">
        <v>84</v>
      </c>
      <c r="AR98" t="s">
        <v>583</v>
      </c>
      <c r="AS98" t="s">
        <v>84</v>
      </c>
      <c r="AT98" t="s">
        <v>86</v>
      </c>
      <c r="AU98">
        <f t="shared" si="22"/>
        <v>0.8</v>
      </c>
      <c r="AV98" t="s">
        <v>87</v>
      </c>
      <c r="AW98" t="s">
        <v>84</v>
      </c>
      <c r="AX98" t="s">
        <v>268</v>
      </c>
      <c r="AY98" t="s">
        <v>84</v>
      </c>
      <c r="AZ98" t="s">
        <v>86</v>
      </c>
      <c r="BA98">
        <f t="shared" si="23"/>
        <v>1.6</v>
      </c>
      <c r="BB98" t="s">
        <v>87</v>
      </c>
      <c r="BC98" t="s">
        <v>84</v>
      </c>
      <c r="BD98" t="s">
        <v>82</v>
      </c>
      <c r="BE98" t="s">
        <v>84</v>
      </c>
      <c r="BF98" t="s">
        <v>86</v>
      </c>
      <c r="BG98">
        <f t="shared" si="24"/>
        <v>1.2</v>
      </c>
      <c r="BH98" t="s">
        <v>87</v>
      </c>
      <c r="BI98" t="s">
        <v>84</v>
      </c>
      <c r="BJ98" t="s">
        <v>81</v>
      </c>
      <c r="BK98" t="s">
        <v>84</v>
      </c>
      <c r="BL98" t="s">
        <v>86</v>
      </c>
      <c r="BM98">
        <f t="shared" si="25"/>
        <v>0.8</v>
      </c>
      <c r="BN98" t="s">
        <v>87</v>
      </c>
      <c r="BO98" t="s">
        <v>84</v>
      </c>
      <c r="BP98" t="s">
        <v>121</v>
      </c>
      <c r="BQ98" t="s">
        <v>84</v>
      </c>
      <c r="BR98" t="s">
        <v>86</v>
      </c>
      <c r="BS98">
        <f t="shared" si="26"/>
        <v>1.6</v>
      </c>
      <c r="BT98" t="s">
        <v>87</v>
      </c>
      <c r="BU98" t="s">
        <v>84</v>
      </c>
      <c r="BV98" t="s">
        <v>122</v>
      </c>
      <c r="BW98" t="s">
        <v>84</v>
      </c>
      <c r="BX98" t="s">
        <v>86</v>
      </c>
      <c r="BY98">
        <f t="shared" si="27"/>
        <v>0.8</v>
      </c>
      <c r="BZ98" t="s">
        <v>87</v>
      </c>
      <c r="CA98" t="s">
        <v>84</v>
      </c>
      <c r="CB98" t="s">
        <v>93</v>
      </c>
      <c r="CC98" t="s">
        <v>84</v>
      </c>
      <c r="CD98" t="s">
        <v>86</v>
      </c>
      <c r="CE98">
        <f t="shared" si="28"/>
        <v>1.6</v>
      </c>
      <c r="CF98" t="s">
        <v>94</v>
      </c>
      <c r="CG98" t="s">
        <v>87</v>
      </c>
      <c r="CH98" t="str">
        <f t="shared" si="29"/>
        <v>{"window_index":97,"window_t_start":98,"window_t_end":104,"Data":"2020-03-102","R_e_median":1.2,"R_e_q0121":0.8,"R_e_q1071":1.6,"fit":1.2,"lwr":0.8,"upr":1.6,"low":0.8,"high":1.6},</v>
      </c>
    </row>
    <row r="99" spans="1:86">
      <c r="A99" s="11">
        <f t="shared" si="30"/>
        <v>98</v>
      </c>
      <c r="B99" s="11">
        <f t="shared" si="31"/>
        <v>99</v>
      </c>
      <c r="C99" s="11">
        <f t="shared" si="32"/>
        <v>105</v>
      </c>
      <c r="D99" s="9">
        <v>43993</v>
      </c>
      <c r="E99">
        <v>0.8</v>
      </c>
      <c r="F99">
        <v>1.2</v>
      </c>
      <c r="G99">
        <v>1.8</v>
      </c>
      <c r="J99" t="s">
        <v>83</v>
      </c>
      <c r="K99" t="s">
        <v>84</v>
      </c>
      <c r="L99" t="s">
        <v>85</v>
      </c>
      <c r="M99" t="s">
        <v>84</v>
      </c>
      <c r="N99" t="s">
        <v>86</v>
      </c>
      <c r="O99">
        <f t="shared" si="18"/>
        <v>98</v>
      </c>
      <c r="P99" t="s">
        <v>87</v>
      </c>
      <c r="Q99" t="s">
        <v>84</v>
      </c>
      <c r="R99" t="s">
        <v>88</v>
      </c>
      <c r="S99" t="s">
        <v>84</v>
      </c>
      <c r="T99" t="s">
        <v>86</v>
      </c>
      <c r="U99">
        <f t="shared" si="19"/>
        <v>99</v>
      </c>
      <c r="V99" t="s">
        <v>87</v>
      </c>
      <c r="W99" t="s">
        <v>84</v>
      </c>
      <c r="X99" t="s">
        <v>89</v>
      </c>
      <c r="Y99" t="s">
        <v>84</v>
      </c>
      <c r="Z99" t="s">
        <v>86</v>
      </c>
      <c r="AA99">
        <f t="shared" si="20"/>
        <v>105</v>
      </c>
      <c r="AB99" t="s">
        <v>87</v>
      </c>
      <c r="AC99" t="s">
        <v>84</v>
      </c>
      <c r="AD99" t="s">
        <v>80</v>
      </c>
      <c r="AE99" t="s">
        <v>84</v>
      </c>
      <c r="AF99" t="s">
        <v>86</v>
      </c>
      <c r="AG99" t="s">
        <v>84</v>
      </c>
      <c r="AH99" s="69" t="s">
        <v>584</v>
      </c>
      <c r="AI99" t="s">
        <v>84</v>
      </c>
      <c r="AJ99" t="s">
        <v>87</v>
      </c>
      <c r="AK99" t="s">
        <v>84</v>
      </c>
      <c r="AL99" t="s">
        <v>90</v>
      </c>
      <c r="AM99" t="s">
        <v>84</v>
      </c>
      <c r="AN99" t="s">
        <v>86</v>
      </c>
      <c r="AO99">
        <f t="shared" si="21"/>
        <v>1.2</v>
      </c>
      <c r="AP99" t="s">
        <v>87</v>
      </c>
      <c r="AQ99" t="s">
        <v>84</v>
      </c>
      <c r="AR99" t="s">
        <v>585</v>
      </c>
      <c r="AS99" t="s">
        <v>84</v>
      </c>
      <c r="AT99" t="s">
        <v>86</v>
      </c>
      <c r="AU99">
        <f t="shared" si="22"/>
        <v>0.8</v>
      </c>
      <c r="AV99" t="s">
        <v>87</v>
      </c>
      <c r="AW99" t="s">
        <v>84</v>
      </c>
      <c r="AX99" t="s">
        <v>269</v>
      </c>
      <c r="AY99" t="s">
        <v>84</v>
      </c>
      <c r="AZ99" t="s">
        <v>86</v>
      </c>
      <c r="BA99">
        <f t="shared" si="23"/>
        <v>1.8</v>
      </c>
      <c r="BB99" t="s">
        <v>87</v>
      </c>
      <c r="BC99" t="s">
        <v>84</v>
      </c>
      <c r="BD99" t="s">
        <v>82</v>
      </c>
      <c r="BE99" t="s">
        <v>84</v>
      </c>
      <c r="BF99" t="s">
        <v>86</v>
      </c>
      <c r="BG99">
        <f t="shared" si="24"/>
        <v>1.2</v>
      </c>
      <c r="BH99" t="s">
        <v>87</v>
      </c>
      <c r="BI99" t="s">
        <v>84</v>
      </c>
      <c r="BJ99" t="s">
        <v>81</v>
      </c>
      <c r="BK99" t="s">
        <v>84</v>
      </c>
      <c r="BL99" t="s">
        <v>86</v>
      </c>
      <c r="BM99">
        <f t="shared" si="25"/>
        <v>0.8</v>
      </c>
      <c r="BN99" t="s">
        <v>87</v>
      </c>
      <c r="BO99" t="s">
        <v>84</v>
      </c>
      <c r="BP99" t="s">
        <v>121</v>
      </c>
      <c r="BQ99" t="s">
        <v>84</v>
      </c>
      <c r="BR99" t="s">
        <v>86</v>
      </c>
      <c r="BS99">
        <f t="shared" si="26"/>
        <v>1.8</v>
      </c>
      <c r="BT99" t="s">
        <v>87</v>
      </c>
      <c r="BU99" t="s">
        <v>84</v>
      </c>
      <c r="BV99" t="s">
        <v>122</v>
      </c>
      <c r="BW99" t="s">
        <v>84</v>
      </c>
      <c r="BX99" t="s">
        <v>86</v>
      </c>
      <c r="BY99">
        <f t="shared" si="27"/>
        <v>0.8</v>
      </c>
      <c r="BZ99" t="s">
        <v>87</v>
      </c>
      <c r="CA99" t="s">
        <v>84</v>
      </c>
      <c r="CB99" t="s">
        <v>93</v>
      </c>
      <c r="CC99" t="s">
        <v>84</v>
      </c>
      <c r="CD99" t="s">
        <v>86</v>
      </c>
      <c r="CE99">
        <f t="shared" si="28"/>
        <v>1.8</v>
      </c>
      <c r="CF99" t="s">
        <v>94</v>
      </c>
      <c r="CG99" t="s">
        <v>87</v>
      </c>
      <c r="CH99" t="str">
        <f t="shared" si="29"/>
        <v>{"window_index":98,"window_t_start":99,"window_t_end":105,"Data":"2020-03-103","R_e_median":1.2,"R_e_q0122":0.8,"R_e_q1072":1.8,"fit":1.2,"lwr":0.8,"upr":1.8,"low":0.8,"high":1.8},</v>
      </c>
    </row>
    <row r="100" spans="1:86">
      <c r="A100" s="11">
        <f t="shared" si="30"/>
        <v>99</v>
      </c>
      <c r="B100" s="11">
        <f t="shared" si="31"/>
        <v>100</v>
      </c>
      <c r="C100" s="11">
        <f t="shared" si="32"/>
        <v>106</v>
      </c>
      <c r="D100" s="9">
        <v>43994</v>
      </c>
      <c r="E100">
        <v>0.9</v>
      </c>
      <c r="F100">
        <v>1.3</v>
      </c>
      <c r="G100">
        <v>1.9</v>
      </c>
      <c r="J100" t="s">
        <v>83</v>
      </c>
      <c r="K100" t="s">
        <v>84</v>
      </c>
      <c r="L100" t="s">
        <v>85</v>
      </c>
      <c r="M100" t="s">
        <v>84</v>
      </c>
      <c r="N100" t="s">
        <v>86</v>
      </c>
      <c r="O100">
        <f t="shared" si="18"/>
        <v>99</v>
      </c>
      <c r="P100" t="s">
        <v>87</v>
      </c>
      <c r="Q100" t="s">
        <v>84</v>
      </c>
      <c r="R100" t="s">
        <v>88</v>
      </c>
      <c r="S100" t="s">
        <v>84</v>
      </c>
      <c r="T100" t="s">
        <v>86</v>
      </c>
      <c r="U100">
        <f t="shared" si="19"/>
        <v>100</v>
      </c>
      <c r="V100" t="s">
        <v>87</v>
      </c>
      <c r="W100" t="s">
        <v>84</v>
      </c>
      <c r="X100" t="s">
        <v>89</v>
      </c>
      <c r="Y100" t="s">
        <v>84</v>
      </c>
      <c r="Z100" t="s">
        <v>86</v>
      </c>
      <c r="AA100">
        <f t="shared" si="20"/>
        <v>106</v>
      </c>
      <c r="AB100" t="s">
        <v>87</v>
      </c>
      <c r="AC100" t="s">
        <v>84</v>
      </c>
      <c r="AD100" t="s">
        <v>80</v>
      </c>
      <c r="AE100" t="s">
        <v>84</v>
      </c>
      <c r="AF100" t="s">
        <v>86</v>
      </c>
      <c r="AG100" t="s">
        <v>84</v>
      </c>
      <c r="AH100" s="69" t="s">
        <v>586</v>
      </c>
      <c r="AI100" t="s">
        <v>84</v>
      </c>
      <c r="AJ100" t="s">
        <v>87</v>
      </c>
      <c r="AK100" t="s">
        <v>84</v>
      </c>
      <c r="AL100" t="s">
        <v>90</v>
      </c>
      <c r="AM100" t="s">
        <v>84</v>
      </c>
      <c r="AN100" t="s">
        <v>86</v>
      </c>
      <c r="AO100">
        <f t="shared" si="21"/>
        <v>1.3</v>
      </c>
      <c r="AP100" t="s">
        <v>87</v>
      </c>
      <c r="AQ100" t="s">
        <v>84</v>
      </c>
      <c r="AR100" t="s">
        <v>587</v>
      </c>
      <c r="AS100" t="s">
        <v>84</v>
      </c>
      <c r="AT100" t="s">
        <v>86</v>
      </c>
      <c r="AU100">
        <f t="shared" si="22"/>
        <v>0.9</v>
      </c>
      <c r="AV100" t="s">
        <v>87</v>
      </c>
      <c r="AW100" t="s">
        <v>84</v>
      </c>
      <c r="AX100" t="s">
        <v>270</v>
      </c>
      <c r="AY100" t="s">
        <v>84</v>
      </c>
      <c r="AZ100" t="s">
        <v>86</v>
      </c>
      <c r="BA100">
        <f t="shared" si="23"/>
        <v>1.9</v>
      </c>
      <c r="BB100" t="s">
        <v>87</v>
      </c>
      <c r="BC100" t="s">
        <v>84</v>
      </c>
      <c r="BD100" t="s">
        <v>82</v>
      </c>
      <c r="BE100" t="s">
        <v>84</v>
      </c>
      <c r="BF100" t="s">
        <v>86</v>
      </c>
      <c r="BG100">
        <f t="shared" si="24"/>
        <v>1.3</v>
      </c>
      <c r="BH100" t="s">
        <v>87</v>
      </c>
      <c r="BI100" t="s">
        <v>84</v>
      </c>
      <c r="BJ100" t="s">
        <v>81</v>
      </c>
      <c r="BK100" t="s">
        <v>84</v>
      </c>
      <c r="BL100" t="s">
        <v>86</v>
      </c>
      <c r="BM100">
        <f t="shared" si="25"/>
        <v>0.9</v>
      </c>
      <c r="BN100" t="s">
        <v>87</v>
      </c>
      <c r="BO100" t="s">
        <v>84</v>
      </c>
      <c r="BP100" t="s">
        <v>121</v>
      </c>
      <c r="BQ100" t="s">
        <v>84</v>
      </c>
      <c r="BR100" t="s">
        <v>86</v>
      </c>
      <c r="BS100">
        <f t="shared" si="26"/>
        <v>1.9</v>
      </c>
      <c r="BT100" t="s">
        <v>87</v>
      </c>
      <c r="BU100" t="s">
        <v>84</v>
      </c>
      <c r="BV100" t="s">
        <v>122</v>
      </c>
      <c r="BW100" t="s">
        <v>84</v>
      </c>
      <c r="BX100" t="s">
        <v>86</v>
      </c>
      <c r="BY100">
        <f t="shared" si="27"/>
        <v>0.9</v>
      </c>
      <c r="BZ100" t="s">
        <v>87</v>
      </c>
      <c r="CA100" t="s">
        <v>84</v>
      </c>
      <c r="CB100" t="s">
        <v>93</v>
      </c>
      <c r="CC100" t="s">
        <v>84</v>
      </c>
      <c r="CD100" t="s">
        <v>86</v>
      </c>
      <c r="CE100">
        <f t="shared" si="28"/>
        <v>1.9</v>
      </c>
      <c r="CF100" t="s">
        <v>94</v>
      </c>
      <c r="CG100" t="s">
        <v>87</v>
      </c>
      <c r="CH100" t="str">
        <f t="shared" si="29"/>
        <v>{"window_index":99,"window_t_start":100,"window_t_end":106,"Data":"2020-03-104","R_e_median":1.3,"R_e_q0123":0.9,"R_e_q1073":1.9,"fit":1.3,"lwr":0.9,"upr":1.9,"low":0.9,"high":1.9},</v>
      </c>
    </row>
    <row r="101" spans="1:86">
      <c r="A101" s="11">
        <f t="shared" si="30"/>
        <v>100</v>
      </c>
      <c r="B101" s="11">
        <f t="shared" si="31"/>
        <v>101</v>
      </c>
      <c r="C101" s="11">
        <f t="shared" si="32"/>
        <v>107</v>
      </c>
      <c r="D101" s="9">
        <v>43995</v>
      </c>
      <c r="E101">
        <v>0.9</v>
      </c>
      <c r="F101">
        <v>1.3</v>
      </c>
      <c r="G101">
        <v>1.9</v>
      </c>
      <c r="J101" t="s">
        <v>83</v>
      </c>
      <c r="K101" t="s">
        <v>84</v>
      </c>
      <c r="L101" t="s">
        <v>85</v>
      </c>
      <c r="M101" t="s">
        <v>84</v>
      </c>
      <c r="N101" t="s">
        <v>86</v>
      </c>
      <c r="O101">
        <f t="shared" si="18"/>
        <v>100</v>
      </c>
      <c r="P101" t="s">
        <v>87</v>
      </c>
      <c r="Q101" t="s">
        <v>84</v>
      </c>
      <c r="R101" t="s">
        <v>88</v>
      </c>
      <c r="S101" t="s">
        <v>84</v>
      </c>
      <c r="T101" t="s">
        <v>86</v>
      </c>
      <c r="U101">
        <f t="shared" si="19"/>
        <v>101</v>
      </c>
      <c r="V101" t="s">
        <v>87</v>
      </c>
      <c r="W101" t="s">
        <v>84</v>
      </c>
      <c r="X101" t="s">
        <v>89</v>
      </c>
      <c r="Y101" t="s">
        <v>84</v>
      </c>
      <c r="Z101" t="s">
        <v>86</v>
      </c>
      <c r="AA101">
        <f t="shared" si="20"/>
        <v>107</v>
      </c>
      <c r="AB101" t="s">
        <v>87</v>
      </c>
      <c r="AC101" t="s">
        <v>84</v>
      </c>
      <c r="AD101" t="s">
        <v>80</v>
      </c>
      <c r="AE101" t="s">
        <v>84</v>
      </c>
      <c r="AF101" t="s">
        <v>86</v>
      </c>
      <c r="AG101" t="s">
        <v>84</v>
      </c>
      <c r="AH101" s="69" t="s">
        <v>588</v>
      </c>
      <c r="AI101" t="s">
        <v>84</v>
      </c>
      <c r="AJ101" t="s">
        <v>87</v>
      </c>
      <c r="AK101" t="s">
        <v>84</v>
      </c>
      <c r="AL101" t="s">
        <v>90</v>
      </c>
      <c r="AM101" t="s">
        <v>84</v>
      </c>
      <c r="AN101" t="s">
        <v>86</v>
      </c>
      <c r="AO101">
        <f t="shared" si="21"/>
        <v>1.3</v>
      </c>
      <c r="AP101" t="s">
        <v>87</v>
      </c>
      <c r="AQ101" t="s">
        <v>84</v>
      </c>
      <c r="AR101" t="s">
        <v>589</v>
      </c>
      <c r="AS101" t="s">
        <v>84</v>
      </c>
      <c r="AT101" t="s">
        <v>86</v>
      </c>
      <c r="AU101">
        <f t="shared" si="22"/>
        <v>0.9</v>
      </c>
      <c r="AV101" t="s">
        <v>87</v>
      </c>
      <c r="AW101" t="s">
        <v>84</v>
      </c>
      <c r="AX101" t="s">
        <v>271</v>
      </c>
      <c r="AY101" t="s">
        <v>84</v>
      </c>
      <c r="AZ101" t="s">
        <v>86</v>
      </c>
      <c r="BA101">
        <f t="shared" si="23"/>
        <v>1.9</v>
      </c>
      <c r="BB101" t="s">
        <v>87</v>
      </c>
      <c r="BC101" t="s">
        <v>84</v>
      </c>
      <c r="BD101" t="s">
        <v>82</v>
      </c>
      <c r="BE101" t="s">
        <v>84</v>
      </c>
      <c r="BF101" t="s">
        <v>86</v>
      </c>
      <c r="BG101">
        <f t="shared" si="24"/>
        <v>1.3</v>
      </c>
      <c r="BH101" t="s">
        <v>87</v>
      </c>
      <c r="BI101" t="s">
        <v>84</v>
      </c>
      <c r="BJ101" t="s">
        <v>81</v>
      </c>
      <c r="BK101" t="s">
        <v>84</v>
      </c>
      <c r="BL101" t="s">
        <v>86</v>
      </c>
      <c r="BM101">
        <f t="shared" si="25"/>
        <v>0.9</v>
      </c>
      <c r="BN101" t="s">
        <v>87</v>
      </c>
      <c r="BO101" t="s">
        <v>84</v>
      </c>
      <c r="BP101" t="s">
        <v>121</v>
      </c>
      <c r="BQ101" t="s">
        <v>84</v>
      </c>
      <c r="BR101" t="s">
        <v>86</v>
      </c>
      <c r="BS101">
        <f t="shared" si="26"/>
        <v>1.9</v>
      </c>
      <c r="BT101" t="s">
        <v>87</v>
      </c>
      <c r="BU101" t="s">
        <v>84</v>
      </c>
      <c r="BV101" t="s">
        <v>122</v>
      </c>
      <c r="BW101" t="s">
        <v>84</v>
      </c>
      <c r="BX101" t="s">
        <v>86</v>
      </c>
      <c r="BY101">
        <f t="shared" si="27"/>
        <v>0.9</v>
      </c>
      <c r="BZ101" t="s">
        <v>87</v>
      </c>
      <c r="CA101" t="s">
        <v>84</v>
      </c>
      <c r="CB101" t="s">
        <v>93</v>
      </c>
      <c r="CC101" t="s">
        <v>84</v>
      </c>
      <c r="CD101" t="s">
        <v>86</v>
      </c>
      <c r="CE101">
        <f t="shared" si="28"/>
        <v>1.9</v>
      </c>
      <c r="CF101" t="s">
        <v>94</v>
      </c>
      <c r="CG101" t="s">
        <v>87</v>
      </c>
      <c r="CH101" t="str">
        <f t="shared" si="29"/>
        <v>{"window_index":100,"window_t_start":101,"window_t_end":107,"Data":"2020-03-105","R_e_median":1.3,"R_e_q0124":0.9,"R_e_q1074":1.9,"fit":1.3,"lwr":0.9,"upr":1.9,"low":0.9,"high":1.9},</v>
      </c>
    </row>
    <row r="102" spans="1:86">
      <c r="A102" s="11">
        <f t="shared" si="30"/>
        <v>101</v>
      </c>
      <c r="B102" s="11">
        <f t="shared" si="31"/>
        <v>102</v>
      </c>
      <c r="C102" s="11">
        <f t="shared" si="32"/>
        <v>108</v>
      </c>
      <c r="D102" s="9">
        <v>43996</v>
      </c>
      <c r="E102">
        <v>0.8</v>
      </c>
      <c r="F102">
        <v>1.2</v>
      </c>
      <c r="G102">
        <v>1.8</v>
      </c>
      <c r="J102" t="s">
        <v>83</v>
      </c>
      <c r="K102" t="s">
        <v>84</v>
      </c>
      <c r="L102" t="s">
        <v>85</v>
      </c>
      <c r="M102" t="s">
        <v>84</v>
      </c>
      <c r="N102" t="s">
        <v>86</v>
      </c>
      <c r="O102">
        <f t="shared" si="18"/>
        <v>101</v>
      </c>
      <c r="P102" t="s">
        <v>87</v>
      </c>
      <c r="Q102" t="s">
        <v>84</v>
      </c>
      <c r="R102" t="s">
        <v>88</v>
      </c>
      <c r="S102" t="s">
        <v>84</v>
      </c>
      <c r="T102" t="s">
        <v>86</v>
      </c>
      <c r="U102">
        <f t="shared" si="19"/>
        <v>102</v>
      </c>
      <c r="V102" t="s">
        <v>87</v>
      </c>
      <c r="W102" t="s">
        <v>84</v>
      </c>
      <c r="X102" t="s">
        <v>89</v>
      </c>
      <c r="Y102" t="s">
        <v>84</v>
      </c>
      <c r="Z102" t="s">
        <v>86</v>
      </c>
      <c r="AA102">
        <f t="shared" si="20"/>
        <v>108</v>
      </c>
      <c r="AB102" t="s">
        <v>87</v>
      </c>
      <c r="AC102" t="s">
        <v>84</v>
      </c>
      <c r="AD102" t="s">
        <v>80</v>
      </c>
      <c r="AE102" t="s">
        <v>84</v>
      </c>
      <c r="AF102" t="s">
        <v>86</v>
      </c>
      <c r="AG102" t="s">
        <v>84</v>
      </c>
      <c r="AH102" s="69" t="s">
        <v>590</v>
      </c>
      <c r="AI102" t="s">
        <v>84</v>
      </c>
      <c r="AJ102" t="s">
        <v>87</v>
      </c>
      <c r="AK102" t="s">
        <v>84</v>
      </c>
      <c r="AL102" t="s">
        <v>90</v>
      </c>
      <c r="AM102" t="s">
        <v>84</v>
      </c>
      <c r="AN102" t="s">
        <v>86</v>
      </c>
      <c r="AO102">
        <f t="shared" si="21"/>
        <v>1.2</v>
      </c>
      <c r="AP102" t="s">
        <v>87</v>
      </c>
      <c r="AQ102" t="s">
        <v>84</v>
      </c>
      <c r="AR102" t="s">
        <v>591</v>
      </c>
      <c r="AS102" t="s">
        <v>84</v>
      </c>
      <c r="AT102" t="s">
        <v>86</v>
      </c>
      <c r="AU102">
        <f t="shared" si="22"/>
        <v>0.8</v>
      </c>
      <c r="AV102" t="s">
        <v>87</v>
      </c>
      <c r="AW102" t="s">
        <v>84</v>
      </c>
      <c r="AX102" t="s">
        <v>272</v>
      </c>
      <c r="AY102" t="s">
        <v>84</v>
      </c>
      <c r="AZ102" t="s">
        <v>86</v>
      </c>
      <c r="BA102">
        <f t="shared" si="23"/>
        <v>1.8</v>
      </c>
      <c r="BB102" t="s">
        <v>87</v>
      </c>
      <c r="BC102" t="s">
        <v>84</v>
      </c>
      <c r="BD102" t="s">
        <v>82</v>
      </c>
      <c r="BE102" t="s">
        <v>84</v>
      </c>
      <c r="BF102" t="s">
        <v>86</v>
      </c>
      <c r="BG102">
        <f t="shared" si="24"/>
        <v>1.2</v>
      </c>
      <c r="BH102" t="s">
        <v>87</v>
      </c>
      <c r="BI102" t="s">
        <v>84</v>
      </c>
      <c r="BJ102" t="s">
        <v>81</v>
      </c>
      <c r="BK102" t="s">
        <v>84</v>
      </c>
      <c r="BL102" t="s">
        <v>86</v>
      </c>
      <c r="BM102">
        <f t="shared" si="25"/>
        <v>0.8</v>
      </c>
      <c r="BN102" t="s">
        <v>87</v>
      </c>
      <c r="BO102" t="s">
        <v>84</v>
      </c>
      <c r="BP102" t="s">
        <v>121</v>
      </c>
      <c r="BQ102" t="s">
        <v>84</v>
      </c>
      <c r="BR102" t="s">
        <v>86</v>
      </c>
      <c r="BS102">
        <f t="shared" si="26"/>
        <v>1.8</v>
      </c>
      <c r="BT102" t="s">
        <v>87</v>
      </c>
      <c r="BU102" t="s">
        <v>84</v>
      </c>
      <c r="BV102" t="s">
        <v>122</v>
      </c>
      <c r="BW102" t="s">
        <v>84</v>
      </c>
      <c r="BX102" t="s">
        <v>86</v>
      </c>
      <c r="BY102">
        <f t="shared" si="27"/>
        <v>0.8</v>
      </c>
      <c r="BZ102" t="s">
        <v>87</v>
      </c>
      <c r="CA102" t="s">
        <v>84</v>
      </c>
      <c r="CB102" t="s">
        <v>93</v>
      </c>
      <c r="CC102" t="s">
        <v>84</v>
      </c>
      <c r="CD102" t="s">
        <v>86</v>
      </c>
      <c r="CE102">
        <f t="shared" si="28"/>
        <v>1.8</v>
      </c>
      <c r="CF102" t="s">
        <v>94</v>
      </c>
      <c r="CG102" t="s">
        <v>87</v>
      </c>
      <c r="CH102" t="str">
        <f t="shared" si="29"/>
        <v>{"window_index":101,"window_t_start":102,"window_t_end":108,"Data":"2020-03-106","R_e_median":1.2,"R_e_q0125":0.8,"R_e_q1075":1.8,"fit":1.2,"lwr":0.8,"upr":1.8,"low":0.8,"high":1.8},</v>
      </c>
    </row>
    <row r="103" spans="1:86">
      <c r="A103" s="11">
        <f t="shared" si="30"/>
        <v>102</v>
      </c>
      <c r="B103" s="11">
        <f t="shared" si="31"/>
        <v>103</v>
      </c>
      <c r="C103" s="11">
        <f t="shared" si="32"/>
        <v>109</v>
      </c>
      <c r="D103" s="9">
        <v>43997</v>
      </c>
      <c r="E103">
        <v>0.8</v>
      </c>
      <c r="F103">
        <v>1.1000000000000001</v>
      </c>
      <c r="G103">
        <v>1.6</v>
      </c>
      <c r="J103" t="s">
        <v>83</v>
      </c>
      <c r="K103" t="s">
        <v>84</v>
      </c>
      <c r="L103" t="s">
        <v>85</v>
      </c>
      <c r="M103" t="s">
        <v>84</v>
      </c>
      <c r="N103" t="s">
        <v>86</v>
      </c>
      <c r="O103">
        <f t="shared" si="18"/>
        <v>102</v>
      </c>
      <c r="P103" t="s">
        <v>87</v>
      </c>
      <c r="Q103" t="s">
        <v>84</v>
      </c>
      <c r="R103" t="s">
        <v>88</v>
      </c>
      <c r="S103" t="s">
        <v>84</v>
      </c>
      <c r="T103" t="s">
        <v>86</v>
      </c>
      <c r="U103">
        <f t="shared" si="19"/>
        <v>103</v>
      </c>
      <c r="V103" t="s">
        <v>87</v>
      </c>
      <c r="W103" t="s">
        <v>84</v>
      </c>
      <c r="X103" t="s">
        <v>89</v>
      </c>
      <c r="Y103" t="s">
        <v>84</v>
      </c>
      <c r="Z103" t="s">
        <v>86</v>
      </c>
      <c r="AA103">
        <f t="shared" si="20"/>
        <v>109</v>
      </c>
      <c r="AB103" t="s">
        <v>87</v>
      </c>
      <c r="AC103" t="s">
        <v>84</v>
      </c>
      <c r="AD103" t="s">
        <v>80</v>
      </c>
      <c r="AE103" t="s">
        <v>84</v>
      </c>
      <c r="AF103" t="s">
        <v>86</v>
      </c>
      <c r="AG103" t="s">
        <v>84</v>
      </c>
      <c r="AH103" s="69" t="s">
        <v>592</v>
      </c>
      <c r="AI103" t="s">
        <v>84</v>
      </c>
      <c r="AJ103" t="s">
        <v>87</v>
      </c>
      <c r="AK103" t="s">
        <v>84</v>
      </c>
      <c r="AL103" t="s">
        <v>90</v>
      </c>
      <c r="AM103" t="s">
        <v>84</v>
      </c>
      <c r="AN103" t="s">
        <v>86</v>
      </c>
      <c r="AO103">
        <f t="shared" si="21"/>
        <v>1.1000000000000001</v>
      </c>
      <c r="AP103" t="s">
        <v>87</v>
      </c>
      <c r="AQ103" t="s">
        <v>84</v>
      </c>
      <c r="AR103" t="s">
        <v>593</v>
      </c>
      <c r="AS103" t="s">
        <v>84</v>
      </c>
      <c r="AT103" t="s">
        <v>86</v>
      </c>
      <c r="AU103">
        <f t="shared" si="22"/>
        <v>0.8</v>
      </c>
      <c r="AV103" t="s">
        <v>87</v>
      </c>
      <c r="AW103" t="s">
        <v>84</v>
      </c>
      <c r="AX103" t="s">
        <v>273</v>
      </c>
      <c r="AY103" t="s">
        <v>84</v>
      </c>
      <c r="AZ103" t="s">
        <v>86</v>
      </c>
      <c r="BA103">
        <f t="shared" si="23"/>
        <v>1.6</v>
      </c>
      <c r="BB103" t="s">
        <v>87</v>
      </c>
      <c r="BC103" t="s">
        <v>84</v>
      </c>
      <c r="BD103" t="s">
        <v>82</v>
      </c>
      <c r="BE103" t="s">
        <v>84</v>
      </c>
      <c r="BF103" t="s">
        <v>86</v>
      </c>
      <c r="BG103">
        <f t="shared" si="24"/>
        <v>1.1000000000000001</v>
      </c>
      <c r="BH103" t="s">
        <v>87</v>
      </c>
      <c r="BI103" t="s">
        <v>84</v>
      </c>
      <c r="BJ103" t="s">
        <v>81</v>
      </c>
      <c r="BK103" t="s">
        <v>84</v>
      </c>
      <c r="BL103" t="s">
        <v>86</v>
      </c>
      <c r="BM103">
        <f t="shared" si="25"/>
        <v>0.8</v>
      </c>
      <c r="BN103" t="s">
        <v>87</v>
      </c>
      <c r="BO103" t="s">
        <v>84</v>
      </c>
      <c r="BP103" t="s">
        <v>121</v>
      </c>
      <c r="BQ103" t="s">
        <v>84</v>
      </c>
      <c r="BR103" t="s">
        <v>86</v>
      </c>
      <c r="BS103">
        <f t="shared" si="26"/>
        <v>1.6</v>
      </c>
      <c r="BT103" t="s">
        <v>87</v>
      </c>
      <c r="BU103" t="s">
        <v>84</v>
      </c>
      <c r="BV103" t="s">
        <v>122</v>
      </c>
      <c r="BW103" t="s">
        <v>84</v>
      </c>
      <c r="BX103" t="s">
        <v>86</v>
      </c>
      <c r="BY103">
        <f t="shared" si="27"/>
        <v>0.8</v>
      </c>
      <c r="BZ103" t="s">
        <v>87</v>
      </c>
      <c r="CA103" t="s">
        <v>84</v>
      </c>
      <c r="CB103" t="s">
        <v>93</v>
      </c>
      <c r="CC103" t="s">
        <v>84</v>
      </c>
      <c r="CD103" t="s">
        <v>86</v>
      </c>
      <c r="CE103">
        <f t="shared" si="28"/>
        <v>1.6</v>
      </c>
      <c r="CF103" t="s">
        <v>94</v>
      </c>
      <c r="CG103" t="s">
        <v>87</v>
      </c>
      <c r="CH103" t="str">
        <f t="shared" si="29"/>
        <v>{"window_index":102,"window_t_start":103,"window_t_end":109,"Data":"2020-03-107","R_e_median":1.1,"R_e_q0126":0.8,"R_e_q1076":1.6,"fit":1.1,"lwr":0.8,"upr":1.6,"low":0.8,"high":1.6},</v>
      </c>
    </row>
    <row r="104" spans="1:86">
      <c r="A104" s="11">
        <f t="shared" si="30"/>
        <v>103</v>
      </c>
      <c r="B104" s="11">
        <f t="shared" si="31"/>
        <v>104</v>
      </c>
      <c r="C104" s="11">
        <f t="shared" si="32"/>
        <v>110</v>
      </c>
      <c r="D104" s="9">
        <v>43998</v>
      </c>
      <c r="E104">
        <v>0.6</v>
      </c>
      <c r="F104">
        <v>0.9</v>
      </c>
      <c r="G104">
        <v>1.4</v>
      </c>
      <c r="J104" t="s">
        <v>83</v>
      </c>
      <c r="K104" t="s">
        <v>84</v>
      </c>
      <c r="L104" t="s">
        <v>85</v>
      </c>
      <c r="M104" t="s">
        <v>84</v>
      </c>
      <c r="N104" t="s">
        <v>86</v>
      </c>
      <c r="O104">
        <f t="shared" si="18"/>
        <v>103</v>
      </c>
      <c r="P104" t="s">
        <v>87</v>
      </c>
      <c r="Q104" t="s">
        <v>84</v>
      </c>
      <c r="R104" t="s">
        <v>88</v>
      </c>
      <c r="S104" t="s">
        <v>84</v>
      </c>
      <c r="T104" t="s">
        <v>86</v>
      </c>
      <c r="U104">
        <f t="shared" si="19"/>
        <v>104</v>
      </c>
      <c r="V104" t="s">
        <v>87</v>
      </c>
      <c r="W104" t="s">
        <v>84</v>
      </c>
      <c r="X104" t="s">
        <v>89</v>
      </c>
      <c r="Y104" t="s">
        <v>84</v>
      </c>
      <c r="Z104" t="s">
        <v>86</v>
      </c>
      <c r="AA104">
        <f t="shared" si="20"/>
        <v>110</v>
      </c>
      <c r="AB104" t="s">
        <v>87</v>
      </c>
      <c r="AC104" t="s">
        <v>84</v>
      </c>
      <c r="AD104" t="s">
        <v>80</v>
      </c>
      <c r="AE104" t="s">
        <v>84</v>
      </c>
      <c r="AF104" t="s">
        <v>86</v>
      </c>
      <c r="AG104" t="s">
        <v>84</v>
      </c>
      <c r="AH104" s="69" t="s">
        <v>594</v>
      </c>
      <c r="AI104" t="s">
        <v>84</v>
      </c>
      <c r="AJ104" t="s">
        <v>87</v>
      </c>
      <c r="AK104" t="s">
        <v>84</v>
      </c>
      <c r="AL104" t="s">
        <v>90</v>
      </c>
      <c r="AM104" t="s">
        <v>84</v>
      </c>
      <c r="AN104" t="s">
        <v>86</v>
      </c>
      <c r="AO104">
        <f t="shared" si="21"/>
        <v>0.9</v>
      </c>
      <c r="AP104" t="s">
        <v>87</v>
      </c>
      <c r="AQ104" t="s">
        <v>84</v>
      </c>
      <c r="AR104" t="s">
        <v>595</v>
      </c>
      <c r="AS104" t="s">
        <v>84</v>
      </c>
      <c r="AT104" t="s">
        <v>86</v>
      </c>
      <c r="AU104">
        <f t="shared" si="22"/>
        <v>0.6</v>
      </c>
      <c r="AV104" t="s">
        <v>87</v>
      </c>
      <c r="AW104" t="s">
        <v>84</v>
      </c>
      <c r="AX104" t="s">
        <v>274</v>
      </c>
      <c r="AY104" t="s">
        <v>84</v>
      </c>
      <c r="AZ104" t="s">
        <v>86</v>
      </c>
      <c r="BA104">
        <f t="shared" si="23"/>
        <v>1.4</v>
      </c>
      <c r="BB104" t="s">
        <v>87</v>
      </c>
      <c r="BC104" t="s">
        <v>84</v>
      </c>
      <c r="BD104" t="s">
        <v>82</v>
      </c>
      <c r="BE104" t="s">
        <v>84</v>
      </c>
      <c r="BF104" t="s">
        <v>86</v>
      </c>
      <c r="BG104">
        <f t="shared" si="24"/>
        <v>0.9</v>
      </c>
      <c r="BH104" t="s">
        <v>87</v>
      </c>
      <c r="BI104" t="s">
        <v>84</v>
      </c>
      <c r="BJ104" t="s">
        <v>81</v>
      </c>
      <c r="BK104" t="s">
        <v>84</v>
      </c>
      <c r="BL104" t="s">
        <v>86</v>
      </c>
      <c r="BM104">
        <f t="shared" si="25"/>
        <v>0.6</v>
      </c>
      <c r="BN104" t="s">
        <v>87</v>
      </c>
      <c r="BO104" t="s">
        <v>84</v>
      </c>
      <c r="BP104" t="s">
        <v>121</v>
      </c>
      <c r="BQ104" t="s">
        <v>84</v>
      </c>
      <c r="BR104" t="s">
        <v>86</v>
      </c>
      <c r="BS104">
        <f t="shared" si="26"/>
        <v>1.4</v>
      </c>
      <c r="BT104" t="s">
        <v>87</v>
      </c>
      <c r="BU104" t="s">
        <v>84</v>
      </c>
      <c r="BV104" t="s">
        <v>122</v>
      </c>
      <c r="BW104" t="s">
        <v>84</v>
      </c>
      <c r="BX104" t="s">
        <v>86</v>
      </c>
      <c r="BY104">
        <f t="shared" si="27"/>
        <v>0.6</v>
      </c>
      <c r="BZ104" t="s">
        <v>87</v>
      </c>
      <c r="CA104" t="s">
        <v>84</v>
      </c>
      <c r="CB104" t="s">
        <v>93</v>
      </c>
      <c r="CC104" t="s">
        <v>84</v>
      </c>
      <c r="CD104" t="s">
        <v>86</v>
      </c>
      <c r="CE104">
        <f t="shared" si="28"/>
        <v>1.4</v>
      </c>
      <c r="CF104" t="s">
        <v>94</v>
      </c>
      <c r="CG104" t="s">
        <v>87</v>
      </c>
      <c r="CH104" t="str">
        <f t="shared" si="29"/>
        <v>{"window_index":103,"window_t_start":104,"window_t_end":110,"Data":"2020-03-108","R_e_median":0.9,"R_e_q0127":0.6,"R_e_q1077":1.4,"fit":0.9,"lwr":0.6,"upr":1.4,"low":0.6,"high":1.4},</v>
      </c>
    </row>
    <row r="105" spans="1:86">
      <c r="A105" s="11">
        <f t="shared" si="30"/>
        <v>104</v>
      </c>
      <c r="B105" s="11">
        <f t="shared" si="31"/>
        <v>105</v>
      </c>
      <c r="C105" s="11">
        <f t="shared" si="32"/>
        <v>111</v>
      </c>
      <c r="D105" s="9">
        <v>43999</v>
      </c>
      <c r="E105">
        <v>0.5</v>
      </c>
      <c r="F105">
        <v>0.8</v>
      </c>
      <c r="G105">
        <v>1.2</v>
      </c>
      <c r="J105" t="s">
        <v>83</v>
      </c>
      <c r="K105" t="s">
        <v>84</v>
      </c>
      <c r="L105" t="s">
        <v>85</v>
      </c>
      <c r="M105" t="s">
        <v>84</v>
      </c>
      <c r="N105" t="s">
        <v>86</v>
      </c>
      <c r="O105">
        <f t="shared" si="18"/>
        <v>104</v>
      </c>
      <c r="P105" t="s">
        <v>87</v>
      </c>
      <c r="Q105" t="s">
        <v>84</v>
      </c>
      <c r="R105" t="s">
        <v>88</v>
      </c>
      <c r="S105" t="s">
        <v>84</v>
      </c>
      <c r="T105" t="s">
        <v>86</v>
      </c>
      <c r="U105">
        <f t="shared" si="19"/>
        <v>105</v>
      </c>
      <c r="V105" t="s">
        <v>87</v>
      </c>
      <c r="W105" t="s">
        <v>84</v>
      </c>
      <c r="X105" t="s">
        <v>89</v>
      </c>
      <c r="Y105" t="s">
        <v>84</v>
      </c>
      <c r="Z105" t="s">
        <v>86</v>
      </c>
      <c r="AA105">
        <f t="shared" si="20"/>
        <v>111</v>
      </c>
      <c r="AB105" t="s">
        <v>87</v>
      </c>
      <c r="AC105" t="s">
        <v>84</v>
      </c>
      <c r="AD105" t="s">
        <v>80</v>
      </c>
      <c r="AE105" t="s">
        <v>84</v>
      </c>
      <c r="AF105" t="s">
        <v>86</v>
      </c>
      <c r="AG105" t="s">
        <v>84</v>
      </c>
      <c r="AH105" s="69" t="s">
        <v>596</v>
      </c>
      <c r="AI105" t="s">
        <v>84</v>
      </c>
      <c r="AJ105" t="s">
        <v>87</v>
      </c>
      <c r="AK105" t="s">
        <v>84</v>
      </c>
      <c r="AL105" t="s">
        <v>90</v>
      </c>
      <c r="AM105" t="s">
        <v>84</v>
      </c>
      <c r="AN105" t="s">
        <v>86</v>
      </c>
      <c r="AO105">
        <f t="shared" si="21"/>
        <v>0.8</v>
      </c>
      <c r="AP105" t="s">
        <v>87</v>
      </c>
      <c r="AQ105" t="s">
        <v>84</v>
      </c>
      <c r="AR105" t="s">
        <v>597</v>
      </c>
      <c r="AS105" t="s">
        <v>84</v>
      </c>
      <c r="AT105" t="s">
        <v>86</v>
      </c>
      <c r="AU105">
        <f t="shared" si="22"/>
        <v>0.5</v>
      </c>
      <c r="AV105" t="s">
        <v>87</v>
      </c>
      <c r="AW105" t="s">
        <v>84</v>
      </c>
      <c r="AX105" t="s">
        <v>275</v>
      </c>
      <c r="AY105" t="s">
        <v>84</v>
      </c>
      <c r="AZ105" t="s">
        <v>86</v>
      </c>
      <c r="BA105">
        <f t="shared" si="23"/>
        <v>1.2</v>
      </c>
      <c r="BB105" t="s">
        <v>87</v>
      </c>
      <c r="BC105" t="s">
        <v>84</v>
      </c>
      <c r="BD105" t="s">
        <v>82</v>
      </c>
      <c r="BE105" t="s">
        <v>84</v>
      </c>
      <c r="BF105" t="s">
        <v>86</v>
      </c>
      <c r="BG105">
        <f t="shared" si="24"/>
        <v>0.8</v>
      </c>
      <c r="BH105" t="s">
        <v>87</v>
      </c>
      <c r="BI105" t="s">
        <v>84</v>
      </c>
      <c r="BJ105" t="s">
        <v>81</v>
      </c>
      <c r="BK105" t="s">
        <v>84</v>
      </c>
      <c r="BL105" t="s">
        <v>86</v>
      </c>
      <c r="BM105">
        <f t="shared" si="25"/>
        <v>0.5</v>
      </c>
      <c r="BN105" t="s">
        <v>87</v>
      </c>
      <c r="BO105" t="s">
        <v>84</v>
      </c>
      <c r="BP105" t="s">
        <v>121</v>
      </c>
      <c r="BQ105" t="s">
        <v>84</v>
      </c>
      <c r="BR105" t="s">
        <v>86</v>
      </c>
      <c r="BS105">
        <f t="shared" si="26"/>
        <v>1.2</v>
      </c>
      <c r="BT105" t="s">
        <v>87</v>
      </c>
      <c r="BU105" t="s">
        <v>84</v>
      </c>
      <c r="BV105" t="s">
        <v>122</v>
      </c>
      <c r="BW105" t="s">
        <v>84</v>
      </c>
      <c r="BX105" t="s">
        <v>86</v>
      </c>
      <c r="BY105">
        <f t="shared" si="27"/>
        <v>0.5</v>
      </c>
      <c r="BZ105" t="s">
        <v>87</v>
      </c>
      <c r="CA105" t="s">
        <v>84</v>
      </c>
      <c r="CB105" t="s">
        <v>93</v>
      </c>
      <c r="CC105" t="s">
        <v>84</v>
      </c>
      <c r="CD105" t="s">
        <v>86</v>
      </c>
      <c r="CE105">
        <f t="shared" si="28"/>
        <v>1.2</v>
      </c>
      <c r="CF105" t="s">
        <v>94</v>
      </c>
      <c r="CG105" t="s">
        <v>87</v>
      </c>
      <c r="CH105" t="str">
        <f t="shared" si="29"/>
        <v>{"window_index":104,"window_t_start":105,"window_t_end":111,"Data":"2020-03-109","R_e_median":0.8,"R_e_q0128":0.5,"R_e_q1078":1.2,"fit":0.8,"lwr":0.5,"upr":1.2,"low":0.5,"high":1.2},</v>
      </c>
    </row>
    <row r="106" spans="1:86">
      <c r="A106" s="11">
        <f t="shared" si="30"/>
        <v>105</v>
      </c>
      <c r="B106" s="11">
        <f t="shared" si="31"/>
        <v>106</v>
      </c>
      <c r="C106" s="11">
        <f t="shared" si="32"/>
        <v>112</v>
      </c>
      <c r="D106" s="9">
        <v>44000</v>
      </c>
      <c r="E106">
        <v>0.5</v>
      </c>
      <c r="F106">
        <v>0.8</v>
      </c>
      <c r="G106">
        <v>1.2</v>
      </c>
      <c r="J106" t="s">
        <v>83</v>
      </c>
      <c r="K106" t="s">
        <v>84</v>
      </c>
      <c r="L106" t="s">
        <v>85</v>
      </c>
      <c r="M106" t="s">
        <v>84</v>
      </c>
      <c r="N106" t="s">
        <v>86</v>
      </c>
      <c r="O106">
        <f t="shared" si="18"/>
        <v>105</v>
      </c>
      <c r="P106" t="s">
        <v>87</v>
      </c>
      <c r="Q106" t="s">
        <v>84</v>
      </c>
      <c r="R106" t="s">
        <v>88</v>
      </c>
      <c r="S106" t="s">
        <v>84</v>
      </c>
      <c r="T106" t="s">
        <v>86</v>
      </c>
      <c r="U106">
        <f t="shared" si="19"/>
        <v>106</v>
      </c>
      <c r="V106" t="s">
        <v>87</v>
      </c>
      <c r="W106" t="s">
        <v>84</v>
      </c>
      <c r="X106" t="s">
        <v>89</v>
      </c>
      <c r="Y106" t="s">
        <v>84</v>
      </c>
      <c r="Z106" t="s">
        <v>86</v>
      </c>
      <c r="AA106">
        <f t="shared" si="20"/>
        <v>112</v>
      </c>
      <c r="AB106" t="s">
        <v>87</v>
      </c>
      <c r="AC106" t="s">
        <v>84</v>
      </c>
      <c r="AD106" t="s">
        <v>80</v>
      </c>
      <c r="AE106" t="s">
        <v>84</v>
      </c>
      <c r="AF106" t="s">
        <v>86</v>
      </c>
      <c r="AG106" t="s">
        <v>84</v>
      </c>
      <c r="AH106" s="69" t="s">
        <v>598</v>
      </c>
      <c r="AI106" t="s">
        <v>84</v>
      </c>
      <c r="AJ106" t="s">
        <v>87</v>
      </c>
      <c r="AK106" t="s">
        <v>84</v>
      </c>
      <c r="AL106" t="s">
        <v>90</v>
      </c>
      <c r="AM106" t="s">
        <v>84</v>
      </c>
      <c r="AN106" t="s">
        <v>86</v>
      </c>
      <c r="AO106">
        <f t="shared" si="21"/>
        <v>0.8</v>
      </c>
      <c r="AP106" t="s">
        <v>87</v>
      </c>
      <c r="AQ106" t="s">
        <v>84</v>
      </c>
      <c r="AR106" t="s">
        <v>599</v>
      </c>
      <c r="AS106" t="s">
        <v>84</v>
      </c>
      <c r="AT106" t="s">
        <v>86</v>
      </c>
      <c r="AU106">
        <f t="shared" si="22"/>
        <v>0.5</v>
      </c>
      <c r="AV106" t="s">
        <v>87</v>
      </c>
      <c r="AW106" t="s">
        <v>84</v>
      </c>
      <c r="AX106" t="s">
        <v>276</v>
      </c>
      <c r="AY106" t="s">
        <v>84</v>
      </c>
      <c r="AZ106" t="s">
        <v>86</v>
      </c>
      <c r="BA106">
        <f t="shared" si="23"/>
        <v>1.2</v>
      </c>
      <c r="BB106" t="s">
        <v>87</v>
      </c>
      <c r="BC106" t="s">
        <v>84</v>
      </c>
      <c r="BD106" t="s">
        <v>82</v>
      </c>
      <c r="BE106" t="s">
        <v>84</v>
      </c>
      <c r="BF106" t="s">
        <v>86</v>
      </c>
      <c r="BG106">
        <f t="shared" si="24"/>
        <v>0.8</v>
      </c>
      <c r="BH106" t="s">
        <v>87</v>
      </c>
      <c r="BI106" t="s">
        <v>84</v>
      </c>
      <c r="BJ106" t="s">
        <v>81</v>
      </c>
      <c r="BK106" t="s">
        <v>84</v>
      </c>
      <c r="BL106" t="s">
        <v>86</v>
      </c>
      <c r="BM106">
        <f t="shared" si="25"/>
        <v>0.5</v>
      </c>
      <c r="BN106" t="s">
        <v>87</v>
      </c>
      <c r="BO106" t="s">
        <v>84</v>
      </c>
      <c r="BP106" t="s">
        <v>121</v>
      </c>
      <c r="BQ106" t="s">
        <v>84</v>
      </c>
      <c r="BR106" t="s">
        <v>86</v>
      </c>
      <c r="BS106">
        <f t="shared" si="26"/>
        <v>1.2</v>
      </c>
      <c r="BT106" t="s">
        <v>87</v>
      </c>
      <c r="BU106" t="s">
        <v>84</v>
      </c>
      <c r="BV106" t="s">
        <v>122</v>
      </c>
      <c r="BW106" t="s">
        <v>84</v>
      </c>
      <c r="BX106" t="s">
        <v>86</v>
      </c>
      <c r="BY106">
        <f t="shared" si="27"/>
        <v>0.5</v>
      </c>
      <c r="BZ106" t="s">
        <v>87</v>
      </c>
      <c r="CA106" t="s">
        <v>84</v>
      </c>
      <c r="CB106" t="s">
        <v>93</v>
      </c>
      <c r="CC106" t="s">
        <v>84</v>
      </c>
      <c r="CD106" t="s">
        <v>86</v>
      </c>
      <c r="CE106">
        <f t="shared" si="28"/>
        <v>1.2</v>
      </c>
      <c r="CF106" t="s">
        <v>94</v>
      </c>
      <c r="CG106" t="s">
        <v>87</v>
      </c>
      <c r="CH106" t="str">
        <f t="shared" si="29"/>
        <v>{"window_index":105,"window_t_start":106,"window_t_end":112,"Data":"2020-03-110","R_e_median":0.8,"R_e_q0129":0.5,"R_e_q1079":1.2,"fit":0.8,"lwr":0.5,"upr":1.2,"low":0.5,"high":1.2},</v>
      </c>
    </row>
    <row r="107" spans="1:86">
      <c r="A107" s="11">
        <f t="shared" si="30"/>
        <v>106</v>
      </c>
      <c r="B107" s="11">
        <f t="shared" si="31"/>
        <v>107</v>
      </c>
      <c r="C107" s="11">
        <f t="shared" si="32"/>
        <v>113</v>
      </c>
      <c r="D107" s="9">
        <v>44001</v>
      </c>
      <c r="E107">
        <v>0.4</v>
      </c>
      <c r="F107">
        <v>0.7</v>
      </c>
      <c r="G107">
        <v>1.1000000000000001</v>
      </c>
      <c r="J107" t="s">
        <v>83</v>
      </c>
      <c r="K107" t="s">
        <v>84</v>
      </c>
      <c r="L107" t="s">
        <v>85</v>
      </c>
      <c r="M107" t="s">
        <v>84</v>
      </c>
      <c r="N107" t="s">
        <v>86</v>
      </c>
      <c r="O107">
        <f t="shared" si="18"/>
        <v>106</v>
      </c>
      <c r="P107" t="s">
        <v>87</v>
      </c>
      <c r="Q107" t="s">
        <v>84</v>
      </c>
      <c r="R107" t="s">
        <v>88</v>
      </c>
      <c r="S107" t="s">
        <v>84</v>
      </c>
      <c r="T107" t="s">
        <v>86</v>
      </c>
      <c r="U107">
        <f t="shared" si="19"/>
        <v>107</v>
      </c>
      <c r="V107" t="s">
        <v>87</v>
      </c>
      <c r="W107" t="s">
        <v>84</v>
      </c>
      <c r="X107" t="s">
        <v>89</v>
      </c>
      <c r="Y107" t="s">
        <v>84</v>
      </c>
      <c r="Z107" t="s">
        <v>86</v>
      </c>
      <c r="AA107">
        <f t="shared" si="20"/>
        <v>113</v>
      </c>
      <c r="AB107" t="s">
        <v>87</v>
      </c>
      <c r="AC107" t="s">
        <v>84</v>
      </c>
      <c r="AD107" t="s">
        <v>80</v>
      </c>
      <c r="AE107" t="s">
        <v>84</v>
      </c>
      <c r="AF107" t="s">
        <v>86</v>
      </c>
      <c r="AG107" t="s">
        <v>84</v>
      </c>
      <c r="AH107" s="69" t="s">
        <v>600</v>
      </c>
      <c r="AI107" t="s">
        <v>84</v>
      </c>
      <c r="AJ107" t="s">
        <v>87</v>
      </c>
      <c r="AK107" t="s">
        <v>84</v>
      </c>
      <c r="AL107" t="s">
        <v>90</v>
      </c>
      <c r="AM107" t="s">
        <v>84</v>
      </c>
      <c r="AN107" t="s">
        <v>86</v>
      </c>
      <c r="AO107">
        <f t="shared" si="21"/>
        <v>0.7</v>
      </c>
      <c r="AP107" t="s">
        <v>87</v>
      </c>
      <c r="AQ107" t="s">
        <v>84</v>
      </c>
      <c r="AR107" t="s">
        <v>601</v>
      </c>
      <c r="AS107" t="s">
        <v>84</v>
      </c>
      <c r="AT107" t="s">
        <v>86</v>
      </c>
      <c r="AU107">
        <f t="shared" si="22"/>
        <v>0.4</v>
      </c>
      <c r="AV107" t="s">
        <v>87</v>
      </c>
      <c r="AW107" t="s">
        <v>84</v>
      </c>
      <c r="AX107" t="s">
        <v>277</v>
      </c>
      <c r="AY107" t="s">
        <v>84</v>
      </c>
      <c r="AZ107" t="s">
        <v>86</v>
      </c>
      <c r="BA107">
        <f t="shared" si="23"/>
        <v>1.1000000000000001</v>
      </c>
      <c r="BB107" t="s">
        <v>87</v>
      </c>
      <c r="BC107" t="s">
        <v>84</v>
      </c>
      <c r="BD107" t="s">
        <v>82</v>
      </c>
      <c r="BE107" t="s">
        <v>84</v>
      </c>
      <c r="BF107" t="s">
        <v>86</v>
      </c>
      <c r="BG107">
        <f t="shared" si="24"/>
        <v>0.7</v>
      </c>
      <c r="BH107" t="s">
        <v>87</v>
      </c>
      <c r="BI107" t="s">
        <v>84</v>
      </c>
      <c r="BJ107" t="s">
        <v>81</v>
      </c>
      <c r="BK107" t="s">
        <v>84</v>
      </c>
      <c r="BL107" t="s">
        <v>86</v>
      </c>
      <c r="BM107">
        <f t="shared" si="25"/>
        <v>0.4</v>
      </c>
      <c r="BN107" t="s">
        <v>87</v>
      </c>
      <c r="BO107" t="s">
        <v>84</v>
      </c>
      <c r="BP107" t="s">
        <v>121</v>
      </c>
      <c r="BQ107" t="s">
        <v>84</v>
      </c>
      <c r="BR107" t="s">
        <v>86</v>
      </c>
      <c r="BS107">
        <f t="shared" si="26"/>
        <v>1.1000000000000001</v>
      </c>
      <c r="BT107" t="s">
        <v>87</v>
      </c>
      <c r="BU107" t="s">
        <v>84</v>
      </c>
      <c r="BV107" t="s">
        <v>122</v>
      </c>
      <c r="BW107" t="s">
        <v>84</v>
      </c>
      <c r="BX107" t="s">
        <v>86</v>
      </c>
      <c r="BY107">
        <f t="shared" si="27"/>
        <v>0.4</v>
      </c>
      <c r="BZ107" t="s">
        <v>87</v>
      </c>
      <c r="CA107" t="s">
        <v>84</v>
      </c>
      <c r="CB107" t="s">
        <v>93</v>
      </c>
      <c r="CC107" t="s">
        <v>84</v>
      </c>
      <c r="CD107" t="s">
        <v>86</v>
      </c>
      <c r="CE107">
        <f t="shared" si="28"/>
        <v>1.1000000000000001</v>
      </c>
      <c r="CF107" t="s">
        <v>94</v>
      </c>
      <c r="CG107" t="s">
        <v>87</v>
      </c>
      <c r="CH107" t="str">
        <f t="shared" si="29"/>
        <v>{"window_index":106,"window_t_start":107,"window_t_end":113,"Data":"2020-03-111","R_e_median":0.7,"R_e_q0130":0.4,"R_e_q1080":1.1,"fit":0.7,"lwr":0.4,"upr":1.1,"low":0.4,"high":1.1},</v>
      </c>
    </row>
    <row r="108" spans="1:86">
      <c r="A108" s="11">
        <f t="shared" si="30"/>
        <v>107</v>
      </c>
      <c r="B108" s="11">
        <f t="shared" si="31"/>
        <v>108</v>
      </c>
      <c r="C108" s="11">
        <f t="shared" si="32"/>
        <v>114</v>
      </c>
      <c r="D108" s="9">
        <v>44002</v>
      </c>
      <c r="E108">
        <v>0.6</v>
      </c>
      <c r="F108">
        <v>0.9</v>
      </c>
      <c r="G108">
        <v>1.3</v>
      </c>
      <c r="J108" t="s">
        <v>83</v>
      </c>
      <c r="K108" t="s">
        <v>84</v>
      </c>
      <c r="L108" t="s">
        <v>85</v>
      </c>
      <c r="M108" t="s">
        <v>84</v>
      </c>
      <c r="N108" t="s">
        <v>86</v>
      </c>
      <c r="O108">
        <f t="shared" si="18"/>
        <v>107</v>
      </c>
      <c r="P108" t="s">
        <v>87</v>
      </c>
      <c r="Q108" t="s">
        <v>84</v>
      </c>
      <c r="R108" t="s">
        <v>88</v>
      </c>
      <c r="S108" t="s">
        <v>84</v>
      </c>
      <c r="T108" t="s">
        <v>86</v>
      </c>
      <c r="U108">
        <f t="shared" si="19"/>
        <v>108</v>
      </c>
      <c r="V108" t="s">
        <v>87</v>
      </c>
      <c r="W108" t="s">
        <v>84</v>
      </c>
      <c r="X108" t="s">
        <v>89</v>
      </c>
      <c r="Y108" t="s">
        <v>84</v>
      </c>
      <c r="Z108" t="s">
        <v>86</v>
      </c>
      <c r="AA108">
        <f t="shared" si="20"/>
        <v>114</v>
      </c>
      <c r="AB108" t="s">
        <v>87</v>
      </c>
      <c r="AC108" t="s">
        <v>84</v>
      </c>
      <c r="AD108" t="s">
        <v>80</v>
      </c>
      <c r="AE108" t="s">
        <v>84</v>
      </c>
      <c r="AF108" t="s">
        <v>86</v>
      </c>
      <c r="AG108" t="s">
        <v>84</v>
      </c>
      <c r="AH108" s="69" t="s">
        <v>602</v>
      </c>
      <c r="AI108" t="s">
        <v>84</v>
      </c>
      <c r="AJ108" t="s">
        <v>87</v>
      </c>
      <c r="AK108" t="s">
        <v>84</v>
      </c>
      <c r="AL108" t="s">
        <v>90</v>
      </c>
      <c r="AM108" t="s">
        <v>84</v>
      </c>
      <c r="AN108" t="s">
        <v>86</v>
      </c>
      <c r="AO108">
        <f t="shared" si="21"/>
        <v>0.9</v>
      </c>
      <c r="AP108" t="s">
        <v>87</v>
      </c>
      <c r="AQ108" t="s">
        <v>84</v>
      </c>
      <c r="AR108" t="s">
        <v>603</v>
      </c>
      <c r="AS108" t="s">
        <v>84</v>
      </c>
      <c r="AT108" t="s">
        <v>86</v>
      </c>
      <c r="AU108">
        <f t="shared" si="22"/>
        <v>0.6</v>
      </c>
      <c r="AV108" t="s">
        <v>87</v>
      </c>
      <c r="AW108" t="s">
        <v>84</v>
      </c>
      <c r="AX108" t="s">
        <v>278</v>
      </c>
      <c r="AY108" t="s">
        <v>84</v>
      </c>
      <c r="AZ108" t="s">
        <v>86</v>
      </c>
      <c r="BA108">
        <f t="shared" si="23"/>
        <v>1.3</v>
      </c>
      <c r="BB108" t="s">
        <v>87</v>
      </c>
      <c r="BC108" t="s">
        <v>84</v>
      </c>
      <c r="BD108" t="s">
        <v>82</v>
      </c>
      <c r="BE108" t="s">
        <v>84</v>
      </c>
      <c r="BF108" t="s">
        <v>86</v>
      </c>
      <c r="BG108">
        <f t="shared" si="24"/>
        <v>0.9</v>
      </c>
      <c r="BH108" t="s">
        <v>87</v>
      </c>
      <c r="BI108" t="s">
        <v>84</v>
      </c>
      <c r="BJ108" t="s">
        <v>81</v>
      </c>
      <c r="BK108" t="s">
        <v>84</v>
      </c>
      <c r="BL108" t="s">
        <v>86</v>
      </c>
      <c r="BM108">
        <f t="shared" si="25"/>
        <v>0.6</v>
      </c>
      <c r="BN108" t="s">
        <v>87</v>
      </c>
      <c r="BO108" t="s">
        <v>84</v>
      </c>
      <c r="BP108" t="s">
        <v>121</v>
      </c>
      <c r="BQ108" t="s">
        <v>84</v>
      </c>
      <c r="BR108" t="s">
        <v>86</v>
      </c>
      <c r="BS108">
        <f t="shared" si="26"/>
        <v>1.3</v>
      </c>
      <c r="BT108" t="s">
        <v>87</v>
      </c>
      <c r="BU108" t="s">
        <v>84</v>
      </c>
      <c r="BV108" t="s">
        <v>122</v>
      </c>
      <c r="BW108" t="s">
        <v>84</v>
      </c>
      <c r="BX108" t="s">
        <v>86</v>
      </c>
      <c r="BY108">
        <f t="shared" si="27"/>
        <v>0.6</v>
      </c>
      <c r="BZ108" t="s">
        <v>87</v>
      </c>
      <c r="CA108" t="s">
        <v>84</v>
      </c>
      <c r="CB108" t="s">
        <v>93</v>
      </c>
      <c r="CC108" t="s">
        <v>84</v>
      </c>
      <c r="CD108" t="s">
        <v>86</v>
      </c>
      <c r="CE108">
        <f t="shared" si="28"/>
        <v>1.3</v>
      </c>
      <c r="CF108" t="s">
        <v>94</v>
      </c>
      <c r="CG108" t="s">
        <v>87</v>
      </c>
      <c r="CH108" t="str">
        <f t="shared" si="29"/>
        <v>{"window_index":107,"window_t_start":108,"window_t_end":114,"Data":"2020-03-112","R_e_median":0.9,"R_e_q0131":0.6,"R_e_q1081":1.3,"fit":0.9,"lwr":0.6,"upr":1.3,"low":0.6,"high":1.3},</v>
      </c>
    </row>
    <row r="109" spans="1:86">
      <c r="A109" s="11">
        <f t="shared" si="30"/>
        <v>108</v>
      </c>
      <c r="B109" s="11">
        <f t="shared" si="31"/>
        <v>109</v>
      </c>
      <c r="C109" s="11">
        <f t="shared" si="32"/>
        <v>115</v>
      </c>
      <c r="D109" s="9">
        <v>44003</v>
      </c>
      <c r="E109">
        <v>0.5</v>
      </c>
      <c r="F109">
        <v>0.8</v>
      </c>
      <c r="G109">
        <v>1.2</v>
      </c>
      <c r="J109" t="s">
        <v>83</v>
      </c>
      <c r="K109" t="s">
        <v>84</v>
      </c>
      <c r="L109" t="s">
        <v>85</v>
      </c>
      <c r="M109" t="s">
        <v>84</v>
      </c>
      <c r="N109" t="s">
        <v>86</v>
      </c>
      <c r="O109">
        <f t="shared" si="18"/>
        <v>108</v>
      </c>
      <c r="P109" t="s">
        <v>87</v>
      </c>
      <c r="Q109" t="s">
        <v>84</v>
      </c>
      <c r="R109" t="s">
        <v>88</v>
      </c>
      <c r="S109" t="s">
        <v>84</v>
      </c>
      <c r="T109" t="s">
        <v>86</v>
      </c>
      <c r="U109">
        <f t="shared" si="19"/>
        <v>109</v>
      </c>
      <c r="V109" t="s">
        <v>87</v>
      </c>
      <c r="W109" t="s">
        <v>84</v>
      </c>
      <c r="X109" t="s">
        <v>89</v>
      </c>
      <c r="Y109" t="s">
        <v>84</v>
      </c>
      <c r="Z109" t="s">
        <v>86</v>
      </c>
      <c r="AA109">
        <f t="shared" si="20"/>
        <v>115</v>
      </c>
      <c r="AB109" t="s">
        <v>87</v>
      </c>
      <c r="AC109" t="s">
        <v>84</v>
      </c>
      <c r="AD109" t="s">
        <v>80</v>
      </c>
      <c r="AE109" t="s">
        <v>84</v>
      </c>
      <c r="AF109" t="s">
        <v>86</v>
      </c>
      <c r="AG109" t="s">
        <v>84</v>
      </c>
      <c r="AH109" s="69" t="s">
        <v>604</v>
      </c>
      <c r="AI109" t="s">
        <v>84</v>
      </c>
      <c r="AJ109" t="s">
        <v>87</v>
      </c>
      <c r="AK109" t="s">
        <v>84</v>
      </c>
      <c r="AL109" t="s">
        <v>90</v>
      </c>
      <c r="AM109" t="s">
        <v>84</v>
      </c>
      <c r="AN109" t="s">
        <v>86</v>
      </c>
      <c r="AO109">
        <f t="shared" si="21"/>
        <v>0.8</v>
      </c>
      <c r="AP109" t="s">
        <v>87</v>
      </c>
      <c r="AQ109" t="s">
        <v>84</v>
      </c>
      <c r="AR109" t="s">
        <v>605</v>
      </c>
      <c r="AS109" t="s">
        <v>84</v>
      </c>
      <c r="AT109" t="s">
        <v>86</v>
      </c>
      <c r="AU109">
        <f t="shared" si="22"/>
        <v>0.5</v>
      </c>
      <c r="AV109" t="s">
        <v>87</v>
      </c>
      <c r="AW109" t="s">
        <v>84</v>
      </c>
      <c r="AX109" t="s">
        <v>279</v>
      </c>
      <c r="AY109" t="s">
        <v>84</v>
      </c>
      <c r="AZ109" t="s">
        <v>86</v>
      </c>
      <c r="BA109">
        <f t="shared" si="23"/>
        <v>1.2</v>
      </c>
      <c r="BB109" t="s">
        <v>87</v>
      </c>
      <c r="BC109" t="s">
        <v>84</v>
      </c>
      <c r="BD109" t="s">
        <v>82</v>
      </c>
      <c r="BE109" t="s">
        <v>84</v>
      </c>
      <c r="BF109" t="s">
        <v>86</v>
      </c>
      <c r="BG109">
        <f t="shared" si="24"/>
        <v>0.8</v>
      </c>
      <c r="BH109" t="s">
        <v>87</v>
      </c>
      <c r="BI109" t="s">
        <v>84</v>
      </c>
      <c r="BJ109" t="s">
        <v>81</v>
      </c>
      <c r="BK109" t="s">
        <v>84</v>
      </c>
      <c r="BL109" t="s">
        <v>86</v>
      </c>
      <c r="BM109">
        <f t="shared" si="25"/>
        <v>0.5</v>
      </c>
      <c r="BN109" t="s">
        <v>87</v>
      </c>
      <c r="BO109" t="s">
        <v>84</v>
      </c>
      <c r="BP109" t="s">
        <v>121</v>
      </c>
      <c r="BQ109" t="s">
        <v>84</v>
      </c>
      <c r="BR109" t="s">
        <v>86</v>
      </c>
      <c r="BS109">
        <f t="shared" si="26"/>
        <v>1.2</v>
      </c>
      <c r="BT109" t="s">
        <v>87</v>
      </c>
      <c r="BU109" t="s">
        <v>84</v>
      </c>
      <c r="BV109" t="s">
        <v>122</v>
      </c>
      <c r="BW109" t="s">
        <v>84</v>
      </c>
      <c r="BX109" t="s">
        <v>86</v>
      </c>
      <c r="BY109">
        <f t="shared" si="27"/>
        <v>0.5</v>
      </c>
      <c r="BZ109" t="s">
        <v>87</v>
      </c>
      <c r="CA109" t="s">
        <v>84</v>
      </c>
      <c r="CB109" t="s">
        <v>93</v>
      </c>
      <c r="CC109" t="s">
        <v>84</v>
      </c>
      <c r="CD109" t="s">
        <v>86</v>
      </c>
      <c r="CE109">
        <f t="shared" si="28"/>
        <v>1.2</v>
      </c>
      <c r="CF109" t="s">
        <v>94</v>
      </c>
      <c r="CG109" t="s">
        <v>87</v>
      </c>
      <c r="CH109" t="str">
        <f t="shared" si="29"/>
        <v>{"window_index":108,"window_t_start":109,"window_t_end":115,"Data":"2020-03-113","R_e_median":0.8,"R_e_q0132":0.5,"R_e_q1082":1.2,"fit":0.8,"lwr":0.5,"upr":1.2,"low":0.5,"high":1.2},</v>
      </c>
    </row>
    <row r="110" spans="1:86">
      <c r="A110" s="11">
        <f t="shared" si="30"/>
        <v>109</v>
      </c>
      <c r="B110" s="11">
        <f t="shared" si="31"/>
        <v>110</v>
      </c>
      <c r="C110" s="11">
        <f t="shared" si="32"/>
        <v>116</v>
      </c>
      <c r="D110" s="9">
        <v>44004</v>
      </c>
      <c r="E110">
        <v>0.5</v>
      </c>
      <c r="F110">
        <v>0.8</v>
      </c>
      <c r="G110">
        <v>1.2</v>
      </c>
      <c r="J110" t="s">
        <v>83</v>
      </c>
      <c r="K110" t="s">
        <v>84</v>
      </c>
      <c r="L110" t="s">
        <v>85</v>
      </c>
      <c r="M110" t="s">
        <v>84</v>
      </c>
      <c r="N110" t="s">
        <v>86</v>
      </c>
      <c r="O110">
        <f t="shared" si="18"/>
        <v>109</v>
      </c>
      <c r="P110" t="s">
        <v>87</v>
      </c>
      <c r="Q110" t="s">
        <v>84</v>
      </c>
      <c r="R110" t="s">
        <v>88</v>
      </c>
      <c r="S110" t="s">
        <v>84</v>
      </c>
      <c r="T110" t="s">
        <v>86</v>
      </c>
      <c r="U110">
        <f t="shared" si="19"/>
        <v>110</v>
      </c>
      <c r="V110" t="s">
        <v>87</v>
      </c>
      <c r="W110" t="s">
        <v>84</v>
      </c>
      <c r="X110" t="s">
        <v>89</v>
      </c>
      <c r="Y110" t="s">
        <v>84</v>
      </c>
      <c r="Z110" t="s">
        <v>86</v>
      </c>
      <c r="AA110">
        <f t="shared" si="20"/>
        <v>116</v>
      </c>
      <c r="AB110" t="s">
        <v>87</v>
      </c>
      <c r="AC110" t="s">
        <v>84</v>
      </c>
      <c r="AD110" t="s">
        <v>80</v>
      </c>
      <c r="AE110" t="s">
        <v>84</v>
      </c>
      <c r="AF110" t="s">
        <v>86</v>
      </c>
      <c r="AG110" t="s">
        <v>84</v>
      </c>
      <c r="AH110" s="69" t="s">
        <v>606</v>
      </c>
      <c r="AI110" t="s">
        <v>84</v>
      </c>
      <c r="AJ110" t="s">
        <v>87</v>
      </c>
      <c r="AK110" t="s">
        <v>84</v>
      </c>
      <c r="AL110" t="s">
        <v>90</v>
      </c>
      <c r="AM110" t="s">
        <v>84</v>
      </c>
      <c r="AN110" t="s">
        <v>86</v>
      </c>
      <c r="AO110">
        <f t="shared" si="21"/>
        <v>0.8</v>
      </c>
      <c r="AP110" t="s">
        <v>87</v>
      </c>
      <c r="AQ110" t="s">
        <v>84</v>
      </c>
      <c r="AR110" t="s">
        <v>607</v>
      </c>
      <c r="AS110" t="s">
        <v>84</v>
      </c>
      <c r="AT110" t="s">
        <v>86</v>
      </c>
      <c r="AU110">
        <f t="shared" si="22"/>
        <v>0.5</v>
      </c>
      <c r="AV110" t="s">
        <v>87</v>
      </c>
      <c r="AW110" t="s">
        <v>84</v>
      </c>
      <c r="AX110" t="s">
        <v>280</v>
      </c>
      <c r="AY110" t="s">
        <v>84</v>
      </c>
      <c r="AZ110" t="s">
        <v>86</v>
      </c>
      <c r="BA110">
        <f t="shared" si="23"/>
        <v>1.2</v>
      </c>
      <c r="BB110" t="s">
        <v>87</v>
      </c>
      <c r="BC110" t="s">
        <v>84</v>
      </c>
      <c r="BD110" t="s">
        <v>82</v>
      </c>
      <c r="BE110" t="s">
        <v>84</v>
      </c>
      <c r="BF110" t="s">
        <v>86</v>
      </c>
      <c r="BG110">
        <f t="shared" si="24"/>
        <v>0.8</v>
      </c>
      <c r="BH110" t="s">
        <v>87</v>
      </c>
      <c r="BI110" t="s">
        <v>84</v>
      </c>
      <c r="BJ110" t="s">
        <v>81</v>
      </c>
      <c r="BK110" t="s">
        <v>84</v>
      </c>
      <c r="BL110" t="s">
        <v>86</v>
      </c>
      <c r="BM110">
        <f t="shared" si="25"/>
        <v>0.5</v>
      </c>
      <c r="BN110" t="s">
        <v>87</v>
      </c>
      <c r="BO110" t="s">
        <v>84</v>
      </c>
      <c r="BP110" t="s">
        <v>121</v>
      </c>
      <c r="BQ110" t="s">
        <v>84</v>
      </c>
      <c r="BR110" t="s">
        <v>86</v>
      </c>
      <c r="BS110">
        <f t="shared" si="26"/>
        <v>1.2</v>
      </c>
      <c r="BT110" t="s">
        <v>87</v>
      </c>
      <c r="BU110" t="s">
        <v>84</v>
      </c>
      <c r="BV110" t="s">
        <v>122</v>
      </c>
      <c r="BW110" t="s">
        <v>84</v>
      </c>
      <c r="BX110" t="s">
        <v>86</v>
      </c>
      <c r="BY110">
        <f t="shared" si="27"/>
        <v>0.5</v>
      </c>
      <c r="BZ110" t="s">
        <v>87</v>
      </c>
      <c r="CA110" t="s">
        <v>84</v>
      </c>
      <c r="CB110" t="s">
        <v>93</v>
      </c>
      <c r="CC110" t="s">
        <v>84</v>
      </c>
      <c r="CD110" t="s">
        <v>86</v>
      </c>
      <c r="CE110">
        <f t="shared" si="28"/>
        <v>1.2</v>
      </c>
      <c r="CF110" t="s">
        <v>94</v>
      </c>
      <c r="CG110" t="s">
        <v>87</v>
      </c>
      <c r="CH110" t="str">
        <f t="shared" si="29"/>
        <v>{"window_index":109,"window_t_start":110,"window_t_end":116,"Data":"2020-03-114","R_e_median":0.8,"R_e_q0133":0.5,"R_e_q1083":1.2,"fit":0.8,"lwr":0.5,"upr":1.2,"low":0.5,"high":1.2},</v>
      </c>
    </row>
    <row r="111" spans="1:86">
      <c r="A111" s="11">
        <f t="shared" si="30"/>
        <v>110</v>
      </c>
      <c r="B111" s="11">
        <f t="shared" si="31"/>
        <v>111</v>
      </c>
      <c r="C111" s="11">
        <f t="shared" si="32"/>
        <v>117</v>
      </c>
      <c r="D111" s="9">
        <v>44005</v>
      </c>
      <c r="E111">
        <v>0.5</v>
      </c>
      <c r="F111">
        <v>0.8</v>
      </c>
      <c r="G111">
        <v>1.2</v>
      </c>
      <c r="J111" t="s">
        <v>83</v>
      </c>
      <c r="K111" t="s">
        <v>84</v>
      </c>
      <c r="L111" t="s">
        <v>85</v>
      </c>
      <c r="M111" t="s">
        <v>84</v>
      </c>
      <c r="N111" t="s">
        <v>86</v>
      </c>
      <c r="O111">
        <f t="shared" si="18"/>
        <v>110</v>
      </c>
      <c r="P111" t="s">
        <v>87</v>
      </c>
      <c r="Q111" t="s">
        <v>84</v>
      </c>
      <c r="R111" t="s">
        <v>88</v>
      </c>
      <c r="S111" t="s">
        <v>84</v>
      </c>
      <c r="T111" t="s">
        <v>86</v>
      </c>
      <c r="U111">
        <f t="shared" si="19"/>
        <v>111</v>
      </c>
      <c r="V111" t="s">
        <v>87</v>
      </c>
      <c r="W111" t="s">
        <v>84</v>
      </c>
      <c r="X111" t="s">
        <v>89</v>
      </c>
      <c r="Y111" t="s">
        <v>84</v>
      </c>
      <c r="Z111" t="s">
        <v>86</v>
      </c>
      <c r="AA111">
        <f t="shared" si="20"/>
        <v>117</v>
      </c>
      <c r="AB111" t="s">
        <v>87</v>
      </c>
      <c r="AC111" t="s">
        <v>84</v>
      </c>
      <c r="AD111" t="s">
        <v>80</v>
      </c>
      <c r="AE111" t="s">
        <v>84</v>
      </c>
      <c r="AF111" t="s">
        <v>86</v>
      </c>
      <c r="AG111" t="s">
        <v>84</v>
      </c>
      <c r="AH111" s="69" t="s">
        <v>608</v>
      </c>
      <c r="AI111" t="s">
        <v>84</v>
      </c>
      <c r="AJ111" t="s">
        <v>87</v>
      </c>
      <c r="AK111" t="s">
        <v>84</v>
      </c>
      <c r="AL111" t="s">
        <v>90</v>
      </c>
      <c r="AM111" t="s">
        <v>84</v>
      </c>
      <c r="AN111" t="s">
        <v>86</v>
      </c>
      <c r="AO111">
        <f t="shared" si="21"/>
        <v>0.8</v>
      </c>
      <c r="AP111" t="s">
        <v>87</v>
      </c>
      <c r="AQ111" t="s">
        <v>84</v>
      </c>
      <c r="AR111" t="s">
        <v>609</v>
      </c>
      <c r="AS111" t="s">
        <v>84</v>
      </c>
      <c r="AT111" t="s">
        <v>86</v>
      </c>
      <c r="AU111">
        <f t="shared" si="22"/>
        <v>0.5</v>
      </c>
      <c r="AV111" t="s">
        <v>87</v>
      </c>
      <c r="AW111" t="s">
        <v>84</v>
      </c>
      <c r="AX111" t="s">
        <v>281</v>
      </c>
      <c r="AY111" t="s">
        <v>84</v>
      </c>
      <c r="AZ111" t="s">
        <v>86</v>
      </c>
      <c r="BA111">
        <f t="shared" si="23"/>
        <v>1.2</v>
      </c>
      <c r="BB111" t="s">
        <v>87</v>
      </c>
      <c r="BC111" t="s">
        <v>84</v>
      </c>
      <c r="BD111" t="s">
        <v>82</v>
      </c>
      <c r="BE111" t="s">
        <v>84</v>
      </c>
      <c r="BF111" t="s">
        <v>86</v>
      </c>
      <c r="BG111">
        <f t="shared" si="24"/>
        <v>0.8</v>
      </c>
      <c r="BH111" t="s">
        <v>87</v>
      </c>
      <c r="BI111" t="s">
        <v>84</v>
      </c>
      <c r="BJ111" t="s">
        <v>81</v>
      </c>
      <c r="BK111" t="s">
        <v>84</v>
      </c>
      <c r="BL111" t="s">
        <v>86</v>
      </c>
      <c r="BM111">
        <f t="shared" si="25"/>
        <v>0.5</v>
      </c>
      <c r="BN111" t="s">
        <v>87</v>
      </c>
      <c r="BO111" t="s">
        <v>84</v>
      </c>
      <c r="BP111" t="s">
        <v>121</v>
      </c>
      <c r="BQ111" t="s">
        <v>84</v>
      </c>
      <c r="BR111" t="s">
        <v>86</v>
      </c>
      <c r="BS111">
        <f t="shared" si="26"/>
        <v>1.2</v>
      </c>
      <c r="BT111" t="s">
        <v>87</v>
      </c>
      <c r="BU111" t="s">
        <v>84</v>
      </c>
      <c r="BV111" t="s">
        <v>122</v>
      </c>
      <c r="BW111" t="s">
        <v>84</v>
      </c>
      <c r="BX111" t="s">
        <v>86</v>
      </c>
      <c r="BY111">
        <f t="shared" si="27"/>
        <v>0.5</v>
      </c>
      <c r="BZ111" t="s">
        <v>87</v>
      </c>
      <c r="CA111" t="s">
        <v>84</v>
      </c>
      <c r="CB111" t="s">
        <v>93</v>
      </c>
      <c r="CC111" t="s">
        <v>84</v>
      </c>
      <c r="CD111" t="s">
        <v>86</v>
      </c>
      <c r="CE111">
        <f t="shared" si="28"/>
        <v>1.2</v>
      </c>
      <c r="CF111" t="s">
        <v>94</v>
      </c>
      <c r="CG111" t="s">
        <v>87</v>
      </c>
      <c r="CH111" t="str">
        <f t="shared" si="29"/>
        <v>{"window_index":110,"window_t_start":111,"window_t_end":117,"Data":"2020-03-115","R_e_median":0.8,"R_e_q0134":0.5,"R_e_q1084":1.2,"fit":0.8,"lwr":0.5,"upr":1.2,"low":0.5,"high":1.2},</v>
      </c>
    </row>
    <row r="112" spans="1:86">
      <c r="A112" s="11">
        <f t="shared" si="30"/>
        <v>111</v>
      </c>
      <c r="B112" s="11">
        <f t="shared" si="31"/>
        <v>112</v>
      </c>
      <c r="C112" s="11">
        <f t="shared" si="32"/>
        <v>118</v>
      </c>
      <c r="D112" s="9">
        <v>44006</v>
      </c>
      <c r="E112">
        <v>0.4</v>
      </c>
      <c r="F112">
        <v>0.7</v>
      </c>
      <c r="G112">
        <v>1.1000000000000001</v>
      </c>
      <c r="J112" t="s">
        <v>83</v>
      </c>
      <c r="K112" t="s">
        <v>84</v>
      </c>
      <c r="L112" t="s">
        <v>85</v>
      </c>
      <c r="M112" t="s">
        <v>84</v>
      </c>
      <c r="N112" t="s">
        <v>86</v>
      </c>
      <c r="O112">
        <f t="shared" si="18"/>
        <v>111</v>
      </c>
      <c r="P112" t="s">
        <v>87</v>
      </c>
      <c r="Q112" t="s">
        <v>84</v>
      </c>
      <c r="R112" t="s">
        <v>88</v>
      </c>
      <c r="S112" t="s">
        <v>84</v>
      </c>
      <c r="T112" t="s">
        <v>86</v>
      </c>
      <c r="U112">
        <f t="shared" si="19"/>
        <v>112</v>
      </c>
      <c r="V112" t="s">
        <v>87</v>
      </c>
      <c r="W112" t="s">
        <v>84</v>
      </c>
      <c r="X112" t="s">
        <v>89</v>
      </c>
      <c r="Y112" t="s">
        <v>84</v>
      </c>
      <c r="Z112" t="s">
        <v>86</v>
      </c>
      <c r="AA112">
        <f t="shared" si="20"/>
        <v>118</v>
      </c>
      <c r="AB112" t="s">
        <v>87</v>
      </c>
      <c r="AC112" t="s">
        <v>84</v>
      </c>
      <c r="AD112" t="s">
        <v>80</v>
      </c>
      <c r="AE112" t="s">
        <v>84</v>
      </c>
      <c r="AF112" t="s">
        <v>86</v>
      </c>
      <c r="AG112" t="s">
        <v>84</v>
      </c>
      <c r="AH112" s="69" t="s">
        <v>610</v>
      </c>
      <c r="AI112" t="s">
        <v>84</v>
      </c>
      <c r="AJ112" t="s">
        <v>87</v>
      </c>
      <c r="AK112" t="s">
        <v>84</v>
      </c>
      <c r="AL112" t="s">
        <v>90</v>
      </c>
      <c r="AM112" t="s">
        <v>84</v>
      </c>
      <c r="AN112" t="s">
        <v>86</v>
      </c>
      <c r="AO112">
        <f t="shared" si="21"/>
        <v>0.7</v>
      </c>
      <c r="AP112" t="s">
        <v>87</v>
      </c>
      <c r="AQ112" t="s">
        <v>84</v>
      </c>
      <c r="AR112" t="s">
        <v>611</v>
      </c>
      <c r="AS112" t="s">
        <v>84</v>
      </c>
      <c r="AT112" t="s">
        <v>86</v>
      </c>
      <c r="AU112">
        <f t="shared" si="22"/>
        <v>0.4</v>
      </c>
      <c r="AV112" t="s">
        <v>87</v>
      </c>
      <c r="AW112" t="s">
        <v>84</v>
      </c>
      <c r="AX112" t="s">
        <v>282</v>
      </c>
      <c r="AY112" t="s">
        <v>84</v>
      </c>
      <c r="AZ112" t="s">
        <v>86</v>
      </c>
      <c r="BA112">
        <f t="shared" si="23"/>
        <v>1.1000000000000001</v>
      </c>
      <c r="BB112" t="s">
        <v>87</v>
      </c>
      <c r="BC112" t="s">
        <v>84</v>
      </c>
      <c r="BD112" t="s">
        <v>82</v>
      </c>
      <c r="BE112" t="s">
        <v>84</v>
      </c>
      <c r="BF112" t="s">
        <v>86</v>
      </c>
      <c r="BG112">
        <f t="shared" si="24"/>
        <v>0.7</v>
      </c>
      <c r="BH112" t="s">
        <v>87</v>
      </c>
      <c r="BI112" t="s">
        <v>84</v>
      </c>
      <c r="BJ112" t="s">
        <v>81</v>
      </c>
      <c r="BK112" t="s">
        <v>84</v>
      </c>
      <c r="BL112" t="s">
        <v>86</v>
      </c>
      <c r="BM112">
        <f t="shared" si="25"/>
        <v>0.4</v>
      </c>
      <c r="BN112" t="s">
        <v>87</v>
      </c>
      <c r="BO112" t="s">
        <v>84</v>
      </c>
      <c r="BP112" t="s">
        <v>121</v>
      </c>
      <c r="BQ112" t="s">
        <v>84</v>
      </c>
      <c r="BR112" t="s">
        <v>86</v>
      </c>
      <c r="BS112">
        <f t="shared" si="26"/>
        <v>1.1000000000000001</v>
      </c>
      <c r="BT112" t="s">
        <v>87</v>
      </c>
      <c r="BU112" t="s">
        <v>84</v>
      </c>
      <c r="BV112" t="s">
        <v>122</v>
      </c>
      <c r="BW112" t="s">
        <v>84</v>
      </c>
      <c r="BX112" t="s">
        <v>86</v>
      </c>
      <c r="BY112">
        <f t="shared" si="27"/>
        <v>0.4</v>
      </c>
      <c r="BZ112" t="s">
        <v>87</v>
      </c>
      <c r="CA112" t="s">
        <v>84</v>
      </c>
      <c r="CB112" t="s">
        <v>93</v>
      </c>
      <c r="CC112" t="s">
        <v>84</v>
      </c>
      <c r="CD112" t="s">
        <v>86</v>
      </c>
      <c r="CE112">
        <f t="shared" si="28"/>
        <v>1.1000000000000001</v>
      </c>
      <c r="CF112" t="s">
        <v>94</v>
      </c>
      <c r="CG112" t="s">
        <v>87</v>
      </c>
      <c r="CH112" t="str">
        <f t="shared" si="29"/>
        <v>{"window_index":111,"window_t_start":112,"window_t_end":118,"Data":"2020-03-116","R_e_median":0.7,"R_e_q0135":0.4,"R_e_q1085":1.1,"fit":0.7,"lwr":0.4,"upr":1.1,"low":0.4,"high":1.1},</v>
      </c>
    </row>
    <row r="113" spans="1:86">
      <c r="A113" s="11">
        <f t="shared" si="30"/>
        <v>112</v>
      </c>
      <c r="B113" s="11">
        <f t="shared" si="31"/>
        <v>113</v>
      </c>
      <c r="C113" s="11">
        <f t="shared" si="32"/>
        <v>119</v>
      </c>
      <c r="D113" s="9">
        <v>44007</v>
      </c>
      <c r="E113">
        <v>0.5</v>
      </c>
      <c r="F113">
        <v>0.9</v>
      </c>
      <c r="G113">
        <v>1.3</v>
      </c>
      <c r="J113" t="s">
        <v>83</v>
      </c>
      <c r="K113" t="s">
        <v>84</v>
      </c>
      <c r="L113" t="s">
        <v>85</v>
      </c>
      <c r="M113" t="s">
        <v>84</v>
      </c>
      <c r="N113" t="s">
        <v>86</v>
      </c>
      <c r="O113">
        <f t="shared" si="18"/>
        <v>112</v>
      </c>
      <c r="P113" t="s">
        <v>87</v>
      </c>
      <c r="Q113" t="s">
        <v>84</v>
      </c>
      <c r="R113" t="s">
        <v>88</v>
      </c>
      <c r="S113" t="s">
        <v>84</v>
      </c>
      <c r="T113" t="s">
        <v>86</v>
      </c>
      <c r="U113">
        <f t="shared" si="19"/>
        <v>113</v>
      </c>
      <c r="V113" t="s">
        <v>87</v>
      </c>
      <c r="W113" t="s">
        <v>84</v>
      </c>
      <c r="X113" t="s">
        <v>89</v>
      </c>
      <c r="Y113" t="s">
        <v>84</v>
      </c>
      <c r="Z113" t="s">
        <v>86</v>
      </c>
      <c r="AA113">
        <f t="shared" si="20"/>
        <v>119</v>
      </c>
      <c r="AB113" t="s">
        <v>87</v>
      </c>
      <c r="AC113" t="s">
        <v>84</v>
      </c>
      <c r="AD113" t="s">
        <v>80</v>
      </c>
      <c r="AE113" t="s">
        <v>84</v>
      </c>
      <c r="AF113" t="s">
        <v>86</v>
      </c>
      <c r="AG113" t="s">
        <v>84</v>
      </c>
      <c r="AH113" s="69" t="s">
        <v>612</v>
      </c>
      <c r="AI113" t="s">
        <v>84</v>
      </c>
      <c r="AJ113" t="s">
        <v>87</v>
      </c>
      <c r="AK113" t="s">
        <v>84</v>
      </c>
      <c r="AL113" t="s">
        <v>90</v>
      </c>
      <c r="AM113" t="s">
        <v>84</v>
      </c>
      <c r="AN113" t="s">
        <v>86</v>
      </c>
      <c r="AO113">
        <f t="shared" si="21"/>
        <v>0.9</v>
      </c>
      <c r="AP113" t="s">
        <v>87</v>
      </c>
      <c r="AQ113" t="s">
        <v>84</v>
      </c>
      <c r="AR113" t="s">
        <v>613</v>
      </c>
      <c r="AS113" t="s">
        <v>84</v>
      </c>
      <c r="AT113" t="s">
        <v>86</v>
      </c>
      <c r="AU113">
        <f t="shared" si="22"/>
        <v>0.5</v>
      </c>
      <c r="AV113" t="s">
        <v>87</v>
      </c>
      <c r="AW113" t="s">
        <v>84</v>
      </c>
      <c r="AX113" t="s">
        <v>283</v>
      </c>
      <c r="AY113" t="s">
        <v>84</v>
      </c>
      <c r="AZ113" t="s">
        <v>86</v>
      </c>
      <c r="BA113">
        <f t="shared" si="23"/>
        <v>1.3</v>
      </c>
      <c r="BB113" t="s">
        <v>87</v>
      </c>
      <c r="BC113" t="s">
        <v>84</v>
      </c>
      <c r="BD113" t="s">
        <v>82</v>
      </c>
      <c r="BE113" t="s">
        <v>84</v>
      </c>
      <c r="BF113" t="s">
        <v>86</v>
      </c>
      <c r="BG113">
        <f t="shared" si="24"/>
        <v>0.9</v>
      </c>
      <c r="BH113" t="s">
        <v>87</v>
      </c>
      <c r="BI113" t="s">
        <v>84</v>
      </c>
      <c r="BJ113" t="s">
        <v>81</v>
      </c>
      <c r="BK113" t="s">
        <v>84</v>
      </c>
      <c r="BL113" t="s">
        <v>86</v>
      </c>
      <c r="BM113">
        <f t="shared" si="25"/>
        <v>0.5</v>
      </c>
      <c r="BN113" t="s">
        <v>87</v>
      </c>
      <c r="BO113" t="s">
        <v>84</v>
      </c>
      <c r="BP113" t="s">
        <v>121</v>
      </c>
      <c r="BQ113" t="s">
        <v>84</v>
      </c>
      <c r="BR113" t="s">
        <v>86</v>
      </c>
      <c r="BS113">
        <f t="shared" si="26"/>
        <v>1.3</v>
      </c>
      <c r="BT113" t="s">
        <v>87</v>
      </c>
      <c r="BU113" t="s">
        <v>84</v>
      </c>
      <c r="BV113" t="s">
        <v>122</v>
      </c>
      <c r="BW113" t="s">
        <v>84</v>
      </c>
      <c r="BX113" t="s">
        <v>86</v>
      </c>
      <c r="BY113">
        <f t="shared" si="27"/>
        <v>0.5</v>
      </c>
      <c r="BZ113" t="s">
        <v>87</v>
      </c>
      <c r="CA113" t="s">
        <v>84</v>
      </c>
      <c r="CB113" t="s">
        <v>93</v>
      </c>
      <c r="CC113" t="s">
        <v>84</v>
      </c>
      <c r="CD113" t="s">
        <v>86</v>
      </c>
      <c r="CE113">
        <f t="shared" si="28"/>
        <v>1.3</v>
      </c>
      <c r="CF113" t="s">
        <v>94</v>
      </c>
      <c r="CG113" t="s">
        <v>87</v>
      </c>
      <c r="CH113" t="str">
        <f t="shared" si="29"/>
        <v>{"window_index":112,"window_t_start":113,"window_t_end":119,"Data":"2020-03-117","R_e_median":0.9,"R_e_q0136":0.5,"R_e_q1086":1.3,"fit":0.9,"lwr":0.5,"upr":1.3,"low":0.5,"high":1.3},</v>
      </c>
    </row>
    <row r="114" spans="1:86">
      <c r="A114" s="11">
        <f t="shared" si="30"/>
        <v>113</v>
      </c>
      <c r="B114" s="11">
        <f t="shared" si="31"/>
        <v>114</v>
      </c>
      <c r="C114" s="11">
        <f t="shared" si="32"/>
        <v>120</v>
      </c>
      <c r="D114" s="9">
        <v>44008</v>
      </c>
      <c r="E114">
        <v>0.5</v>
      </c>
      <c r="F114">
        <v>0.8</v>
      </c>
      <c r="G114">
        <v>1.2</v>
      </c>
      <c r="J114" t="s">
        <v>83</v>
      </c>
      <c r="K114" t="s">
        <v>84</v>
      </c>
      <c r="L114" t="s">
        <v>85</v>
      </c>
      <c r="M114" t="s">
        <v>84</v>
      </c>
      <c r="N114" t="s">
        <v>86</v>
      </c>
      <c r="O114">
        <f t="shared" si="18"/>
        <v>113</v>
      </c>
      <c r="P114" t="s">
        <v>87</v>
      </c>
      <c r="Q114" t="s">
        <v>84</v>
      </c>
      <c r="R114" t="s">
        <v>88</v>
      </c>
      <c r="S114" t="s">
        <v>84</v>
      </c>
      <c r="T114" t="s">
        <v>86</v>
      </c>
      <c r="U114">
        <f t="shared" si="19"/>
        <v>114</v>
      </c>
      <c r="V114" t="s">
        <v>87</v>
      </c>
      <c r="W114" t="s">
        <v>84</v>
      </c>
      <c r="X114" t="s">
        <v>89</v>
      </c>
      <c r="Y114" t="s">
        <v>84</v>
      </c>
      <c r="Z114" t="s">
        <v>86</v>
      </c>
      <c r="AA114">
        <f t="shared" si="20"/>
        <v>120</v>
      </c>
      <c r="AB114" t="s">
        <v>87</v>
      </c>
      <c r="AC114" t="s">
        <v>84</v>
      </c>
      <c r="AD114" t="s">
        <v>80</v>
      </c>
      <c r="AE114" t="s">
        <v>84</v>
      </c>
      <c r="AF114" t="s">
        <v>86</v>
      </c>
      <c r="AG114" t="s">
        <v>84</v>
      </c>
      <c r="AH114" s="69" t="s">
        <v>614</v>
      </c>
      <c r="AI114" t="s">
        <v>84</v>
      </c>
      <c r="AJ114" t="s">
        <v>87</v>
      </c>
      <c r="AK114" t="s">
        <v>84</v>
      </c>
      <c r="AL114" t="s">
        <v>90</v>
      </c>
      <c r="AM114" t="s">
        <v>84</v>
      </c>
      <c r="AN114" t="s">
        <v>86</v>
      </c>
      <c r="AO114">
        <f t="shared" si="21"/>
        <v>0.8</v>
      </c>
      <c r="AP114" t="s">
        <v>87</v>
      </c>
      <c r="AQ114" t="s">
        <v>84</v>
      </c>
      <c r="AR114" t="s">
        <v>615</v>
      </c>
      <c r="AS114" t="s">
        <v>84</v>
      </c>
      <c r="AT114" t="s">
        <v>86</v>
      </c>
      <c r="AU114">
        <f t="shared" si="22"/>
        <v>0.5</v>
      </c>
      <c r="AV114" t="s">
        <v>87</v>
      </c>
      <c r="AW114" t="s">
        <v>84</v>
      </c>
      <c r="AX114" t="s">
        <v>284</v>
      </c>
      <c r="AY114" t="s">
        <v>84</v>
      </c>
      <c r="AZ114" t="s">
        <v>86</v>
      </c>
      <c r="BA114">
        <f t="shared" si="23"/>
        <v>1.2</v>
      </c>
      <c r="BB114" t="s">
        <v>87</v>
      </c>
      <c r="BC114" t="s">
        <v>84</v>
      </c>
      <c r="BD114" t="s">
        <v>82</v>
      </c>
      <c r="BE114" t="s">
        <v>84</v>
      </c>
      <c r="BF114" t="s">
        <v>86</v>
      </c>
      <c r="BG114">
        <f t="shared" si="24"/>
        <v>0.8</v>
      </c>
      <c r="BH114" t="s">
        <v>87</v>
      </c>
      <c r="BI114" t="s">
        <v>84</v>
      </c>
      <c r="BJ114" t="s">
        <v>81</v>
      </c>
      <c r="BK114" t="s">
        <v>84</v>
      </c>
      <c r="BL114" t="s">
        <v>86</v>
      </c>
      <c r="BM114">
        <f t="shared" si="25"/>
        <v>0.5</v>
      </c>
      <c r="BN114" t="s">
        <v>87</v>
      </c>
      <c r="BO114" t="s">
        <v>84</v>
      </c>
      <c r="BP114" t="s">
        <v>121</v>
      </c>
      <c r="BQ114" t="s">
        <v>84</v>
      </c>
      <c r="BR114" t="s">
        <v>86</v>
      </c>
      <c r="BS114">
        <f t="shared" si="26"/>
        <v>1.2</v>
      </c>
      <c r="BT114" t="s">
        <v>87</v>
      </c>
      <c r="BU114" t="s">
        <v>84</v>
      </c>
      <c r="BV114" t="s">
        <v>122</v>
      </c>
      <c r="BW114" t="s">
        <v>84</v>
      </c>
      <c r="BX114" t="s">
        <v>86</v>
      </c>
      <c r="BY114">
        <f t="shared" si="27"/>
        <v>0.5</v>
      </c>
      <c r="BZ114" t="s">
        <v>87</v>
      </c>
      <c r="CA114" t="s">
        <v>84</v>
      </c>
      <c r="CB114" t="s">
        <v>93</v>
      </c>
      <c r="CC114" t="s">
        <v>84</v>
      </c>
      <c r="CD114" t="s">
        <v>86</v>
      </c>
      <c r="CE114">
        <f t="shared" si="28"/>
        <v>1.2</v>
      </c>
      <c r="CF114" t="s">
        <v>94</v>
      </c>
      <c r="CG114" t="s">
        <v>87</v>
      </c>
      <c r="CH114" t="str">
        <f t="shared" si="29"/>
        <v>{"window_index":113,"window_t_start":114,"window_t_end":120,"Data":"2020-03-118","R_e_median":0.8,"R_e_q0137":0.5,"R_e_q1087":1.2,"fit":0.8,"lwr":0.5,"upr":1.2,"low":0.5,"high":1.2},</v>
      </c>
    </row>
    <row r="115" spans="1:86">
      <c r="A115" s="11">
        <f t="shared" si="30"/>
        <v>114</v>
      </c>
      <c r="B115" s="11">
        <f t="shared" si="31"/>
        <v>115</v>
      </c>
      <c r="C115" s="11">
        <f t="shared" si="32"/>
        <v>121</v>
      </c>
      <c r="D115" s="9">
        <v>44009</v>
      </c>
      <c r="J115" t="s">
        <v>83</v>
      </c>
      <c r="K115" t="s">
        <v>84</v>
      </c>
      <c r="L115" t="s">
        <v>85</v>
      </c>
      <c r="M115" t="s">
        <v>84</v>
      </c>
      <c r="N115" t="s">
        <v>86</v>
      </c>
      <c r="O115">
        <f t="shared" si="18"/>
        <v>114</v>
      </c>
      <c r="P115" t="s">
        <v>87</v>
      </c>
      <c r="Q115" t="s">
        <v>84</v>
      </c>
      <c r="R115" t="s">
        <v>88</v>
      </c>
      <c r="S115" t="s">
        <v>84</v>
      </c>
      <c r="T115" t="s">
        <v>86</v>
      </c>
      <c r="U115">
        <f t="shared" si="19"/>
        <v>115</v>
      </c>
      <c r="V115" t="s">
        <v>87</v>
      </c>
      <c r="W115" t="s">
        <v>84</v>
      </c>
      <c r="X115" t="s">
        <v>89</v>
      </c>
      <c r="Y115" t="s">
        <v>84</v>
      </c>
      <c r="Z115" t="s">
        <v>86</v>
      </c>
      <c r="AA115">
        <f t="shared" si="20"/>
        <v>121</v>
      </c>
      <c r="AB115" t="s">
        <v>87</v>
      </c>
      <c r="AC115" t="s">
        <v>84</v>
      </c>
      <c r="AD115" t="s">
        <v>80</v>
      </c>
      <c r="AE115" t="s">
        <v>84</v>
      </c>
      <c r="AF115" t="s">
        <v>86</v>
      </c>
      <c r="AG115" t="s">
        <v>84</v>
      </c>
      <c r="AH115" s="69" t="s">
        <v>616</v>
      </c>
      <c r="AI115" t="s">
        <v>84</v>
      </c>
      <c r="AJ115" t="s">
        <v>87</v>
      </c>
      <c r="AK115" t="s">
        <v>84</v>
      </c>
      <c r="AL115" t="s">
        <v>90</v>
      </c>
      <c r="AM115" t="s">
        <v>84</v>
      </c>
      <c r="AN115" t="s">
        <v>86</v>
      </c>
      <c r="AO115">
        <f t="shared" si="21"/>
        <v>0</v>
      </c>
      <c r="AP115" t="s">
        <v>87</v>
      </c>
      <c r="AQ115" t="s">
        <v>84</v>
      </c>
      <c r="AR115" t="s">
        <v>617</v>
      </c>
      <c r="AS115" t="s">
        <v>84</v>
      </c>
      <c r="AT115" t="s">
        <v>86</v>
      </c>
      <c r="AU115">
        <f t="shared" si="22"/>
        <v>0</v>
      </c>
      <c r="AV115" t="s">
        <v>87</v>
      </c>
      <c r="AW115" t="s">
        <v>84</v>
      </c>
      <c r="AX115" t="s">
        <v>285</v>
      </c>
      <c r="AY115" t="s">
        <v>84</v>
      </c>
      <c r="AZ115" t="s">
        <v>86</v>
      </c>
      <c r="BA115">
        <f t="shared" si="23"/>
        <v>0</v>
      </c>
      <c r="BB115" t="s">
        <v>87</v>
      </c>
      <c r="BC115" t="s">
        <v>84</v>
      </c>
      <c r="BD115" t="s">
        <v>82</v>
      </c>
      <c r="BE115" t="s">
        <v>84</v>
      </c>
      <c r="BF115" t="s">
        <v>86</v>
      </c>
      <c r="BG115">
        <f t="shared" si="24"/>
        <v>0</v>
      </c>
      <c r="BH115" t="s">
        <v>87</v>
      </c>
      <c r="BI115" t="s">
        <v>84</v>
      </c>
      <c r="BJ115" t="s">
        <v>81</v>
      </c>
      <c r="BK115" t="s">
        <v>84</v>
      </c>
      <c r="BL115" t="s">
        <v>86</v>
      </c>
      <c r="BM115">
        <f t="shared" si="25"/>
        <v>0</v>
      </c>
      <c r="BN115" t="s">
        <v>87</v>
      </c>
      <c r="BO115" t="s">
        <v>84</v>
      </c>
      <c r="BP115" t="s">
        <v>121</v>
      </c>
      <c r="BQ115" t="s">
        <v>84</v>
      </c>
      <c r="BR115" t="s">
        <v>86</v>
      </c>
      <c r="BS115">
        <f t="shared" si="26"/>
        <v>0</v>
      </c>
      <c r="BT115" t="s">
        <v>87</v>
      </c>
      <c r="BU115" t="s">
        <v>84</v>
      </c>
      <c r="BV115" t="s">
        <v>122</v>
      </c>
      <c r="BW115" t="s">
        <v>84</v>
      </c>
      <c r="BX115" t="s">
        <v>86</v>
      </c>
      <c r="BY115">
        <f t="shared" si="27"/>
        <v>0</v>
      </c>
      <c r="BZ115" t="s">
        <v>87</v>
      </c>
      <c r="CA115" t="s">
        <v>84</v>
      </c>
      <c r="CB115" t="s">
        <v>93</v>
      </c>
      <c r="CC115" t="s">
        <v>84</v>
      </c>
      <c r="CD115" t="s">
        <v>86</v>
      </c>
      <c r="CE115">
        <f t="shared" si="28"/>
        <v>0</v>
      </c>
      <c r="CF115" t="s">
        <v>94</v>
      </c>
      <c r="CG115" t="s">
        <v>87</v>
      </c>
      <c r="CH115" t="str">
        <f t="shared" si="29"/>
        <v>{"window_index":114,"window_t_start":115,"window_t_end":121,"Data":"2020-03-119","R_e_median":0,"R_e_q0138":0,"R_e_q1088":0,"fit":0,"lwr":0,"upr":0,"low":0,"high":0},</v>
      </c>
    </row>
    <row r="116" spans="1:86">
      <c r="A116" s="11">
        <f t="shared" si="30"/>
        <v>115</v>
      </c>
      <c r="B116" s="11">
        <f t="shared" si="31"/>
        <v>116</v>
      </c>
      <c r="C116" s="11">
        <f t="shared" si="32"/>
        <v>122</v>
      </c>
      <c r="D116" s="9">
        <v>44010</v>
      </c>
      <c r="J116" t="s">
        <v>83</v>
      </c>
      <c r="K116" t="s">
        <v>84</v>
      </c>
      <c r="L116" t="s">
        <v>85</v>
      </c>
      <c r="M116" t="s">
        <v>84</v>
      </c>
      <c r="N116" t="s">
        <v>86</v>
      </c>
      <c r="O116">
        <f t="shared" si="18"/>
        <v>115</v>
      </c>
      <c r="P116" t="s">
        <v>87</v>
      </c>
      <c r="Q116" t="s">
        <v>84</v>
      </c>
      <c r="R116" t="s">
        <v>88</v>
      </c>
      <c r="S116" t="s">
        <v>84</v>
      </c>
      <c r="T116" t="s">
        <v>86</v>
      </c>
      <c r="U116">
        <f t="shared" si="19"/>
        <v>116</v>
      </c>
      <c r="V116" t="s">
        <v>87</v>
      </c>
      <c r="W116" t="s">
        <v>84</v>
      </c>
      <c r="X116" t="s">
        <v>89</v>
      </c>
      <c r="Y116" t="s">
        <v>84</v>
      </c>
      <c r="Z116" t="s">
        <v>86</v>
      </c>
      <c r="AA116">
        <f t="shared" si="20"/>
        <v>122</v>
      </c>
      <c r="AB116" t="s">
        <v>87</v>
      </c>
      <c r="AC116" t="s">
        <v>84</v>
      </c>
      <c r="AD116" t="s">
        <v>80</v>
      </c>
      <c r="AE116" t="s">
        <v>84</v>
      </c>
      <c r="AF116" t="s">
        <v>86</v>
      </c>
      <c r="AG116" t="s">
        <v>84</v>
      </c>
      <c r="AH116" s="69" t="s">
        <v>618</v>
      </c>
      <c r="AI116" t="s">
        <v>84</v>
      </c>
      <c r="AJ116" t="s">
        <v>87</v>
      </c>
      <c r="AK116" t="s">
        <v>84</v>
      </c>
      <c r="AL116" t="s">
        <v>90</v>
      </c>
      <c r="AM116" t="s">
        <v>84</v>
      </c>
      <c r="AN116" t="s">
        <v>86</v>
      </c>
      <c r="AO116">
        <f t="shared" si="21"/>
        <v>0</v>
      </c>
      <c r="AP116" t="s">
        <v>87</v>
      </c>
      <c r="AQ116" t="s">
        <v>84</v>
      </c>
      <c r="AR116" t="s">
        <v>619</v>
      </c>
      <c r="AS116" t="s">
        <v>84</v>
      </c>
      <c r="AT116" t="s">
        <v>86</v>
      </c>
      <c r="AU116">
        <f t="shared" si="22"/>
        <v>0</v>
      </c>
      <c r="AV116" t="s">
        <v>87</v>
      </c>
      <c r="AW116" t="s">
        <v>84</v>
      </c>
      <c r="AX116" t="s">
        <v>286</v>
      </c>
      <c r="AY116" t="s">
        <v>84</v>
      </c>
      <c r="AZ116" t="s">
        <v>86</v>
      </c>
      <c r="BA116">
        <f t="shared" si="23"/>
        <v>0</v>
      </c>
      <c r="BB116" t="s">
        <v>87</v>
      </c>
      <c r="BC116" t="s">
        <v>84</v>
      </c>
      <c r="BD116" t="s">
        <v>82</v>
      </c>
      <c r="BE116" t="s">
        <v>84</v>
      </c>
      <c r="BF116" t="s">
        <v>86</v>
      </c>
      <c r="BG116">
        <f t="shared" si="24"/>
        <v>0</v>
      </c>
      <c r="BH116" t="s">
        <v>87</v>
      </c>
      <c r="BI116" t="s">
        <v>84</v>
      </c>
      <c r="BJ116" t="s">
        <v>81</v>
      </c>
      <c r="BK116" t="s">
        <v>84</v>
      </c>
      <c r="BL116" t="s">
        <v>86</v>
      </c>
      <c r="BM116">
        <f t="shared" si="25"/>
        <v>0</v>
      </c>
      <c r="BN116" t="s">
        <v>87</v>
      </c>
      <c r="BO116" t="s">
        <v>84</v>
      </c>
      <c r="BP116" t="s">
        <v>121</v>
      </c>
      <c r="BQ116" t="s">
        <v>84</v>
      </c>
      <c r="BR116" t="s">
        <v>86</v>
      </c>
      <c r="BS116">
        <f t="shared" si="26"/>
        <v>0</v>
      </c>
      <c r="BT116" t="s">
        <v>87</v>
      </c>
      <c r="BU116" t="s">
        <v>84</v>
      </c>
      <c r="BV116" t="s">
        <v>122</v>
      </c>
      <c r="BW116" t="s">
        <v>84</v>
      </c>
      <c r="BX116" t="s">
        <v>86</v>
      </c>
      <c r="BY116">
        <f t="shared" si="27"/>
        <v>0</v>
      </c>
      <c r="BZ116" t="s">
        <v>87</v>
      </c>
      <c r="CA116" t="s">
        <v>84</v>
      </c>
      <c r="CB116" t="s">
        <v>93</v>
      </c>
      <c r="CC116" t="s">
        <v>84</v>
      </c>
      <c r="CD116" t="s">
        <v>86</v>
      </c>
      <c r="CE116">
        <f t="shared" si="28"/>
        <v>0</v>
      </c>
      <c r="CF116" t="s">
        <v>94</v>
      </c>
      <c r="CG116" t="s">
        <v>87</v>
      </c>
      <c r="CH116" t="str">
        <f t="shared" si="29"/>
        <v>{"window_index":115,"window_t_start":116,"window_t_end":122,"Data":"2020-03-120","R_e_median":0,"R_e_q0139":0,"R_e_q1089":0,"fit":0,"lwr":0,"upr":0,"low":0,"high":0},</v>
      </c>
    </row>
    <row r="117" spans="1:86">
      <c r="A117" s="11">
        <f t="shared" si="30"/>
        <v>116</v>
      </c>
      <c r="B117" s="11">
        <f t="shared" si="31"/>
        <v>117</v>
      </c>
      <c r="C117" s="11">
        <f t="shared" si="32"/>
        <v>123</v>
      </c>
      <c r="D117" s="9">
        <v>44011</v>
      </c>
      <c r="J117" t="s">
        <v>83</v>
      </c>
      <c r="K117" t="s">
        <v>84</v>
      </c>
      <c r="L117" t="s">
        <v>85</v>
      </c>
      <c r="M117" t="s">
        <v>84</v>
      </c>
      <c r="N117" t="s">
        <v>86</v>
      </c>
      <c r="O117">
        <f t="shared" si="18"/>
        <v>116</v>
      </c>
      <c r="P117" t="s">
        <v>87</v>
      </c>
      <c r="Q117" t="s">
        <v>84</v>
      </c>
      <c r="R117" t="s">
        <v>88</v>
      </c>
      <c r="S117" t="s">
        <v>84</v>
      </c>
      <c r="T117" t="s">
        <v>86</v>
      </c>
      <c r="U117">
        <f t="shared" si="19"/>
        <v>117</v>
      </c>
      <c r="V117" t="s">
        <v>87</v>
      </c>
      <c r="W117" t="s">
        <v>84</v>
      </c>
      <c r="X117" t="s">
        <v>89</v>
      </c>
      <c r="Y117" t="s">
        <v>84</v>
      </c>
      <c r="Z117" t="s">
        <v>86</v>
      </c>
      <c r="AA117">
        <f t="shared" si="20"/>
        <v>123</v>
      </c>
      <c r="AB117" t="s">
        <v>87</v>
      </c>
      <c r="AC117" t="s">
        <v>84</v>
      </c>
      <c r="AD117" t="s">
        <v>80</v>
      </c>
      <c r="AE117" t="s">
        <v>84</v>
      </c>
      <c r="AF117" t="s">
        <v>86</v>
      </c>
      <c r="AG117" t="s">
        <v>84</v>
      </c>
      <c r="AH117" s="69" t="s">
        <v>620</v>
      </c>
      <c r="AI117" t="s">
        <v>84</v>
      </c>
      <c r="AJ117" t="s">
        <v>87</v>
      </c>
      <c r="AK117" t="s">
        <v>84</v>
      </c>
      <c r="AL117" t="s">
        <v>90</v>
      </c>
      <c r="AM117" t="s">
        <v>84</v>
      </c>
      <c r="AN117" t="s">
        <v>86</v>
      </c>
      <c r="AO117">
        <f t="shared" si="21"/>
        <v>0</v>
      </c>
      <c r="AP117" t="s">
        <v>87</v>
      </c>
      <c r="AQ117" t="s">
        <v>84</v>
      </c>
      <c r="AR117" t="s">
        <v>621</v>
      </c>
      <c r="AS117" t="s">
        <v>84</v>
      </c>
      <c r="AT117" t="s">
        <v>86</v>
      </c>
      <c r="AU117">
        <f t="shared" si="22"/>
        <v>0</v>
      </c>
      <c r="AV117" t="s">
        <v>87</v>
      </c>
      <c r="AW117" t="s">
        <v>84</v>
      </c>
      <c r="AX117" t="s">
        <v>287</v>
      </c>
      <c r="AY117" t="s">
        <v>84</v>
      </c>
      <c r="AZ117" t="s">
        <v>86</v>
      </c>
      <c r="BA117">
        <f t="shared" si="23"/>
        <v>0</v>
      </c>
      <c r="BB117" t="s">
        <v>87</v>
      </c>
      <c r="BC117" t="s">
        <v>84</v>
      </c>
      <c r="BD117" t="s">
        <v>82</v>
      </c>
      <c r="BE117" t="s">
        <v>84</v>
      </c>
      <c r="BF117" t="s">
        <v>86</v>
      </c>
      <c r="BG117">
        <f t="shared" si="24"/>
        <v>0</v>
      </c>
      <c r="BH117" t="s">
        <v>87</v>
      </c>
      <c r="BI117" t="s">
        <v>84</v>
      </c>
      <c r="BJ117" t="s">
        <v>81</v>
      </c>
      <c r="BK117" t="s">
        <v>84</v>
      </c>
      <c r="BL117" t="s">
        <v>86</v>
      </c>
      <c r="BM117">
        <f t="shared" si="25"/>
        <v>0</v>
      </c>
      <c r="BN117" t="s">
        <v>87</v>
      </c>
      <c r="BO117" t="s">
        <v>84</v>
      </c>
      <c r="BP117" t="s">
        <v>121</v>
      </c>
      <c r="BQ117" t="s">
        <v>84</v>
      </c>
      <c r="BR117" t="s">
        <v>86</v>
      </c>
      <c r="BS117">
        <f t="shared" si="26"/>
        <v>0</v>
      </c>
      <c r="BT117" t="s">
        <v>87</v>
      </c>
      <c r="BU117" t="s">
        <v>84</v>
      </c>
      <c r="BV117" t="s">
        <v>122</v>
      </c>
      <c r="BW117" t="s">
        <v>84</v>
      </c>
      <c r="BX117" t="s">
        <v>86</v>
      </c>
      <c r="BY117">
        <f t="shared" si="27"/>
        <v>0</v>
      </c>
      <c r="BZ117" t="s">
        <v>87</v>
      </c>
      <c r="CA117" t="s">
        <v>84</v>
      </c>
      <c r="CB117" t="s">
        <v>93</v>
      </c>
      <c r="CC117" t="s">
        <v>84</v>
      </c>
      <c r="CD117" t="s">
        <v>86</v>
      </c>
      <c r="CE117">
        <f t="shared" si="28"/>
        <v>0</v>
      </c>
      <c r="CF117" t="s">
        <v>94</v>
      </c>
      <c r="CG117" t="s">
        <v>87</v>
      </c>
      <c r="CH117" t="str">
        <f t="shared" si="29"/>
        <v>{"window_index":116,"window_t_start":117,"window_t_end":123,"Data":"2020-03-121","R_e_median":0,"R_e_q0140":0,"R_e_q1090":0,"fit":0,"lwr":0,"upr":0,"low":0,"high":0},</v>
      </c>
    </row>
    <row r="118" spans="1:86">
      <c r="A118" s="11">
        <f t="shared" si="30"/>
        <v>117</v>
      </c>
      <c r="B118" s="11">
        <f t="shared" si="31"/>
        <v>118</v>
      </c>
      <c r="C118" s="11">
        <f t="shared" si="32"/>
        <v>124</v>
      </c>
      <c r="D118" s="9">
        <v>44012</v>
      </c>
      <c r="J118" t="s">
        <v>83</v>
      </c>
      <c r="K118" t="s">
        <v>84</v>
      </c>
      <c r="L118" t="s">
        <v>85</v>
      </c>
      <c r="M118" t="s">
        <v>84</v>
      </c>
      <c r="N118" t="s">
        <v>86</v>
      </c>
      <c r="O118">
        <f t="shared" si="18"/>
        <v>117</v>
      </c>
      <c r="P118" t="s">
        <v>87</v>
      </c>
      <c r="Q118" t="s">
        <v>84</v>
      </c>
      <c r="R118" t="s">
        <v>88</v>
      </c>
      <c r="S118" t="s">
        <v>84</v>
      </c>
      <c r="T118" t="s">
        <v>86</v>
      </c>
      <c r="U118">
        <f t="shared" si="19"/>
        <v>118</v>
      </c>
      <c r="V118" t="s">
        <v>87</v>
      </c>
      <c r="W118" t="s">
        <v>84</v>
      </c>
      <c r="X118" t="s">
        <v>89</v>
      </c>
      <c r="Y118" t="s">
        <v>84</v>
      </c>
      <c r="Z118" t="s">
        <v>86</v>
      </c>
      <c r="AA118">
        <f t="shared" si="20"/>
        <v>124</v>
      </c>
      <c r="AB118" t="s">
        <v>87</v>
      </c>
      <c r="AC118" t="s">
        <v>84</v>
      </c>
      <c r="AD118" t="s">
        <v>80</v>
      </c>
      <c r="AE118" t="s">
        <v>84</v>
      </c>
      <c r="AF118" t="s">
        <v>86</v>
      </c>
      <c r="AG118" t="s">
        <v>84</v>
      </c>
      <c r="AH118" s="69" t="s">
        <v>622</v>
      </c>
      <c r="AI118" t="s">
        <v>84</v>
      </c>
      <c r="AJ118" t="s">
        <v>87</v>
      </c>
      <c r="AK118" t="s">
        <v>84</v>
      </c>
      <c r="AL118" t="s">
        <v>90</v>
      </c>
      <c r="AM118" t="s">
        <v>84</v>
      </c>
      <c r="AN118" t="s">
        <v>86</v>
      </c>
      <c r="AO118">
        <f t="shared" si="21"/>
        <v>0</v>
      </c>
      <c r="AP118" t="s">
        <v>87</v>
      </c>
      <c r="AQ118" t="s">
        <v>84</v>
      </c>
      <c r="AR118" t="s">
        <v>623</v>
      </c>
      <c r="AS118" t="s">
        <v>84</v>
      </c>
      <c r="AT118" t="s">
        <v>86</v>
      </c>
      <c r="AU118">
        <f t="shared" si="22"/>
        <v>0</v>
      </c>
      <c r="AV118" t="s">
        <v>87</v>
      </c>
      <c r="AW118" t="s">
        <v>84</v>
      </c>
      <c r="AX118" t="s">
        <v>288</v>
      </c>
      <c r="AY118" t="s">
        <v>84</v>
      </c>
      <c r="AZ118" t="s">
        <v>86</v>
      </c>
      <c r="BA118">
        <f t="shared" si="23"/>
        <v>0</v>
      </c>
      <c r="BB118" t="s">
        <v>87</v>
      </c>
      <c r="BC118" t="s">
        <v>84</v>
      </c>
      <c r="BD118" t="s">
        <v>82</v>
      </c>
      <c r="BE118" t="s">
        <v>84</v>
      </c>
      <c r="BF118" t="s">
        <v>86</v>
      </c>
      <c r="BG118">
        <f t="shared" si="24"/>
        <v>0</v>
      </c>
      <c r="BH118" t="s">
        <v>87</v>
      </c>
      <c r="BI118" t="s">
        <v>84</v>
      </c>
      <c r="BJ118" t="s">
        <v>81</v>
      </c>
      <c r="BK118" t="s">
        <v>84</v>
      </c>
      <c r="BL118" t="s">
        <v>86</v>
      </c>
      <c r="BM118">
        <f t="shared" si="25"/>
        <v>0</v>
      </c>
      <c r="BN118" t="s">
        <v>87</v>
      </c>
      <c r="BO118" t="s">
        <v>84</v>
      </c>
      <c r="BP118" t="s">
        <v>121</v>
      </c>
      <c r="BQ118" t="s">
        <v>84</v>
      </c>
      <c r="BR118" t="s">
        <v>86</v>
      </c>
      <c r="BS118">
        <f t="shared" si="26"/>
        <v>0</v>
      </c>
      <c r="BT118" t="s">
        <v>87</v>
      </c>
      <c r="BU118" t="s">
        <v>84</v>
      </c>
      <c r="BV118" t="s">
        <v>122</v>
      </c>
      <c r="BW118" t="s">
        <v>84</v>
      </c>
      <c r="BX118" t="s">
        <v>86</v>
      </c>
      <c r="BY118">
        <f t="shared" si="27"/>
        <v>0</v>
      </c>
      <c r="BZ118" t="s">
        <v>87</v>
      </c>
      <c r="CA118" t="s">
        <v>84</v>
      </c>
      <c r="CB118" t="s">
        <v>93</v>
      </c>
      <c r="CC118" t="s">
        <v>84</v>
      </c>
      <c r="CD118" t="s">
        <v>86</v>
      </c>
      <c r="CE118">
        <f t="shared" si="28"/>
        <v>0</v>
      </c>
      <c r="CF118" t="s">
        <v>94</v>
      </c>
      <c r="CG118" t="s">
        <v>87</v>
      </c>
      <c r="CH118" t="str">
        <f t="shared" si="29"/>
        <v>{"window_index":117,"window_t_start":118,"window_t_end":124,"Data":"2020-03-122","R_e_median":0,"R_e_q0141":0,"R_e_q1091":0,"fit":0,"lwr":0,"upr":0,"low":0,"high":0},</v>
      </c>
    </row>
    <row r="119" spans="1:86">
      <c r="A119" s="11">
        <f t="shared" si="30"/>
        <v>118</v>
      </c>
      <c r="B119" s="11">
        <f t="shared" si="31"/>
        <v>119</v>
      </c>
      <c r="C119" s="11">
        <f t="shared" si="32"/>
        <v>125</v>
      </c>
      <c r="D119" s="9">
        <v>44013</v>
      </c>
      <c r="J119" t="s">
        <v>83</v>
      </c>
      <c r="K119" t="s">
        <v>84</v>
      </c>
      <c r="L119" t="s">
        <v>85</v>
      </c>
      <c r="M119" t="s">
        <v>84</v>
      </c>
      <c r="N119" t="s">
        <v>86</v>
      </c>
      <c r="O119">
        <f t="shared" si="18"/>
        <v>118</v>
      </c>
      <c r="P119" t="s">
        <v>87</v>
      </c>
      <c r="Q119" t="s">
        <v>84</v>
      </c>
      <c r="R119" t="s">
        <v>88</v>
      </c>
      <c r="S119" t="s">
        <v>84</v>
      </c>
      <c r="T119" t="s">
        <v>86</v>
      </c>
      <c r="U119">
        <f t="shared" si="19"/>
        <v>119</v>
      </c>
      <c r="V119" t="s">
        <v>87</v>
      </c>
      <c r="W119" t="s">
        <v>84</v>
      </c>
      <c r="X119" t="s">
        <v>89</v>
      </c>
      <c r="Y119" t="s">
        <v>84</v>
      </c>
      <c r="Z119" t="s">
        <v>86</v>
      </c>
      <c r="AA119">
        <f t="shared" si="20"/>
        <v>125</v>
      </c>
      <c r="AB119" t="s">
        <v>87</v>
      </c>
      <c r="AC119" t="s">
        <v>84</v>
      </c>
      <c r="AD119" t="s">
        <v>80</v>
      </c>
      <c r="AE119" t="s">
        <v>84</v>
      </c>
      <c r="AF119" t="s">
        <v>86</v>
      </c>
      <c r="AG119" t="s">
        <v>84</v>
      </c>
      <c r="AH119" s="69" t="s">
        <v>624</v>
      </c>
      <c r="AI119" t="s">
        <v>84</v>
      </c>
      <c r="AJ119" t="s">
        <v>87</v>
      </c>
      <c r="AK119" t="s">
        <v>84</v>
      </c>
      <c r="AL119" t="s">
        <v>90</v>
      </c>
      <c r="AM119" t="s">
        <v>84</v>
      </c>
      <c r="AN119" t="s">
        <v>86</v>
      </c>
      <c r="AO119">
        <f t="shared" si="21"/>
        <v>0</v>
      </c>
      <c r="AP119" t="s">
        <v>87</v>
      </c>
      <c r="AQ119" t="s">
        <v>84</v>
      </c>
      <c r="AR119" t="s">
        <v>625</v>
      </c>
      <c r="AS119" t="s">
        <v>84</v>
      </c>
      <c r="AT119" t="s">
        <v>86</v>
      </c>
      <c r="AU119">
        <f t="shared" si="22"/>
        <v>0</v>
      </c>
      <c r="AV119" t="s">
        <v>87</v>
      </c>
      <c r="AW119" t="s">
        <v>84</v>
      </c>
      <c r="AX119" t="s">
        <v>289</v>
      </c>
      <c r="AY119" t="s">
        <v>84</v>
      </c>
      <c r="AZ119" t="s">
        <v>86</v>
      </c>
      <c r="BA119">
        <f t="shared" si="23"/>
        <v>0</v>
      </c>
      <c r="BB119" t="s">
        <v>87</v>
      </c>
      <c r="BC119" t="s">
        <v>84</v>
      </c>
      <c r="BD119" t="s">
        <v>82</v>
      </c>
      <c r="BE119" t="s">
        <v>84</v>
      </c>
      <c r="BF119" t="s">
        <v>86</v>
      </c>
      <c r="BG119">
        <f t="shared" si="24"/>
        <v>0</v>
      </c>
      <c r="BH119" t="s">
        <v>87</v>
      </c>
      <c r="BI119" t="s">
        <v>84</v>
      </c>
      <c r="BJ119" t="s">
        <v>81</v>
      </c>
      <c r="BK119" t="s">
        <v>84</v>
      </c>
      <c r="BL119" t="s">
        <v>86</v>
      </c>
      <c r="BM119">
        <f t="shared" si="25"/>
        <v>0</v>
      </c>
      <c r="BN119" t="s">
        <v>87</v>
      </c>
      <c r="BO119" t="s">
        <v>84</v>
      </c>
      <c r="BP119" t="s">
        <v>121</v>
      </c>
      <c r="BQ119" t="s">
        <v>84</v>
      </c>
      <c r="BR119" t="s">
        <v>86</v>
      </c>
      <c r="BS119">
        <f t="shared" si="26"/>
        <v>0</v>
      </c>
      <c r="BT119" t="s">
        <v>87</v>
      </c>
      <c r="BU119" t="s">
        <v>84</v>
      </c>
      <c r="BV119" t="s">
        <v>122</v>
      </c>
      <c r="BW119" t="s">
        <v>84</v>
      </c>
      <c r="BX119" t="s">
        <v>86</v>
      </c>
      <c r="BY119">
        <f t="shared" si="27"/>
        <v>0</v>
      </c>
      <c r="BZ119" t="s">
        <v>87</v>
      </c>
      <c r="CA119" t="s">
        <v>84</v>
      </c>
      <c r="CB119" t="s">
        <v>93</v>
      </c>
      <c r="CC119" t="s">
        <v>84</v>
      </c>
      <c r="CD119" t="s">
        <v>86</v>
      </c>
      <c r="CE119">
        <f t="shared" si="28"/>
        <v>0</v>
      </c>
      <c r="CF119" t="s">
        <v>94</v>
      </c>
      <c r="CG119" t="s">
        <v>87</v>
      </c>
      <c r="CH119" t="str">
        <f t="shared" si="29"/>
        <v>{"window_index":118,"window_t_start":119,"window_t_end":125,"Data":"2020-03-123","R_e_median":0,"R_e_q0142":0,"R_e_q1092":0,"fit":0,"lwr":0,"upr":0,"low":0,"high":0},</v>
      </c>
    </row>
    <row r="120" spans="1:86">
      <c r="A120" s="11">
        <f t="shared" si="30"/>
        <v>119</v>
      </c>
      <c r="B120" s="11">
        <f t="shared" si="31"/>
        <v>120</v>
      </c>
      <c r="C120" s="11">
        <f t="shared" si="32"/>
        <v>126</v>
      </c>
      <c r="D120" s="9">
        <v>44014</v>
      </c>
      <c r="J120" t="s">
        <v>83</v>
      </c>
      <c r="K120" t="s">
        <v>84</v>
      </c>
      <c r="L120" t="s">
        <v>85</v>
      </c>
      <c r="M120" t="s">
        <v>84</v>
      </c>
      <c r="N120" t="s">
        <v>86</v>
      </c>
      <c r="O120">
        <f t="shared" si="18"/>
        <v>119</v>
      </c>
      <c r="P120" t="s">
        <v>87</v>
      </c>
      <c r="Q120" t="s">
        <v>84</v>
      </c>
      <c r="R120" t="s">
        <v>88</v>
      </c>
      <c r="S120" t="s">
        <v>84</v>
      </c>
      <c r="T120" t="s">
        <v>86</v>
      </c>
      <c r="U120">
        <f t="shared" si="19"/>
        <v>120</v>
      </c>
      <c r="V120" t="s">
        <v>87</v>
      </c>
      <c r="W120" t="s">
        <v>84</v>
      </c>
      <c r="X120" t="s">
        <v>89</v>
      </c>
      <c r="Y120" t="s">
        <v>84</v>
      </c>
      <c r="Z120" t="s">
        <v>86</v>
      </c>
      <c r="AA120">
        <f t="shared" si="20"/>
        <v>126</v>
      </c>
      <c r="AB120" t="s">
        <v>87</v>
      </c>
      <c r="AC120" t="s">
        <v>84</v>
      </c>
      <c r="AD120" t="s">
        <v>80</v>
      </c>
      <c r="AE120" t="s">
        <v>84</v>
      </c>
      <c r="AF120" t="s">
        <v>86</v>
      </c>
      <c r="AG120" t="s">
        <v>84</v>
      </c>
      <c r="AH120" s="69" t="s">
        <v>626</v>
      </c>
      <c r="AI120" t="s">
        <v>84</v>
      </c>
      <c r="AJ120" t="s">
        <v>87</v>
      </c>
      <c r="AK120" t="s">
        <v>84</v>
      </c>
      <c r="AL120" t="s">
        <v>90</v>
      </c>
      <c r="AM120" t="s">
        <v>84</v>
      </c>
      <c r="AN120" t="s">
        <v>86</v>
      </c>
      <c r="AO120">
        <f t="shared" si="21"/>
        <v>0</v>
      </c>
      <c r="AP120" t="s">
        <v>87</v>
      </c>
      <c r="AQ120" t="s">
        <v>84</v>
      </c>
      <c r="AR120" t="s">
        <v>627</v>
      </c>
      <c r="AS120" t="s">
        <v>84</v>
      </c>
      <c r="AT120" t="s">
        <v>86</v>
      </c>
      <c r="AU120">
        <f t="shared" si="22"/>
        <v>0</v>
      </c>
      <c r="AV120" t="s">
        <v>87</v>
      </c>
      <c r="AW120" t="s">
        <v>84</v>
      </c>
      <c r="AX120" t="s">
        <v>290</v>
      </c>
      <c r="AY120" t="s">
        <v>84</v>
      </c>
      <c r="AZ120" t="s">
        <v>86</v>
      </c>
      <c r="BA120">
        <f t="shared" si="23"/>
        <v>0</v>
      </c>
      <c r="BB120" t="s">
        <v>87</v>
      </c>
      <c r="BC120" t="s">
        <v>84</v>
      </c>
      <c r="BD120" t="s">
        <v>82</v>
      </c>
      <c r="BE120" t="s">
        <v>84</v>
      </c>
      <c r="BF120" t="s">
        <v>86</v>
      </c>
      <c r="BG120">
        <f t="shared" si="24"/>
        <v>0</v>
      </c>
      <c r="BH120" t="s">
        <v>87</v>
      </c>
      <c r="BI120" t="s">
        <v>84</v>
      </c>
      <c r="BJ120" t="s">
        <v>81</v>
      </c>
      <c r="BK120" t="s">
        <v>84</v>
      </c>
      <c r="BL120" t="s">
        <v>86</v>
      </c>
      <c r="BM120">
        <f t="shared" si="25"/>
        <v>0</v>
      </c>
      <c r="BN120" t="s">
        <v>87</v>
      </c>
      <c r="BO120" t="s">
        <v>84</v>
      </c>
      <c r="BP120" t="s">
        <v>121</v>
      </c>
      <c r="BQ120" t="s">
        <v>84</v>
      </c>
      <c r="BR120" t="s">
        <v>86</v>
      </c>
      <c r="BS120">
        <f t="shared" si="26"/>
        <v>0</v>
      </c>
      <c r="BT120" t="s">
        <v>87</v>
      </c>
      <c r="BU120" t="s">
        <v>84</v>
      </c>
      <c r="BV120" t="s">
        <v>122</v>
      </c>
      <c r="BW120" t="s">
        <v>84</v>
      </c>
      <c r="BX120" t="s">
        <v>86</v>
      </c>
      <c r="BY120">
        <f t="shared" si="27"/>
        <v>0</v>
      </c>
      <c r="BZ120" t="s">
        <v>87</v>
      </c>
      <c r="CA120" t="s">
        <v>84</v>
      </c>
      <c r="CB120" t="s">
        <v>93</v>
      </c>
      <c r="CC120" t="s">
        <v>84</v>
      </c>
      <c r="CD120" t="s">
        <v>86</v>
      </c>
      <c r="CE120">
        <f t="shared" si="28"/>
        <v>0</v>
      </c>
      <c r="CF120" t="s">
        <v>94</v>
      </c>
      <c r="CG120" t="s">
        <v>87</v>
      </c>
      <c r="CH120" t="str">
        <f t="shared" si="29"/>
        <v>{"window_index":119,"window_t_start":120,"window_t_end":126,"Data":"2020-03-124","R_e_median":0,"R_e_q0143":0,"R_e_q1093":0,"fit":0,"lwr":0,"upr":0,"low":0,"high":0},</v>
      </c>
    </row>
    <row r="121" spans="1:86">
      <c r="A121" s="11">
        <f t="shared" si="30"/>
        <v>120</v>
      </c>
      <c r="B121" s="11">
        <f t="shared" si="31"/>
        <v>121</v>
      </c>
      <c r="C121" s="11">
        <f t="shared" si="32"/>
        <v>127</v>
      </c>
      <c r="D121" s="9">
        <v>44015</v>
      </c>
      <c r="J121" t="s">
        <v>83</v>
      </c>
      <c r="K121" t="s">
        <v>84</v>
      </c>
      <c r="L121" t="s">
        <v>85</v>
      </c>
      <c r="M121" t="s">
        <v>84</v>
      </c>
      <c r="N121" t="s">
        <v>86</v>
      </c>
      <c r="O121">
        <f t="shared" si="18"/>
        <v>120</v>
      </c>
      <c r="P121" t="s">
        <v>87</v>
      </c>
      <c r="Q121" t="s">
        <v>84</v>
      </c>
      <c r="R121" t="s">
        <v>88</v>
      </c>
      <c r="S121" t="s">
        <v>84</v>
      </c>
      <c r="T121" t="s">
        <v>86</v>
      </c>
      <c r="U121">
        <f t="shared" si="19"/>
        <v>121</v>
      </c>
      <c r="V121" t="s">
        <v>87</v>
      </c>
      <c r="W121" t="s">
        <v>84</v>
      </c>
      <c r="X121" t="s">
        <v>89</v>
      </c>
      <c r="Y121" t="s">
        <v>84</v>
      </c>
      <c r="Z121" t="s">
        <v>86</v>
      </c>
      <c r="AA121">
        <f t="shared" si="20"/>
        <v>127</v>
      </c>
      <c r="AB121" t="s">
        <v>87</v>
      </c>
      <c r="AC121" t="s">
        <v>84</v>
      </c>
      <c r="AD121" t="s">
        <v>80</v>
      </c>
      <c r="AE121" t="s">
        <v>84</v>
      </c>
      <c r="AF121" t="s">
        <v>86</v>
      </c>
      <c r="AG121" t="s">
        <v>84</v>
      </c>
      <c r="AH121" s="69" t="s">
        <v>628</v>
      </c>
      <c r="AI121" t="s">
        <v>84</v>
      </c>
      <c r="AJ121" t="s">
        <v>87</v>
      </c>
      <c r="AK121" t="s">
        <v>84</v>
      </c>
      <c r="AL121" t="s">
        <v>90</v>
      </c>
      <c r="AM121" t="s">
        <v>84</v>
      </c>
      <c r="AN121" t="s">
        <v>86</v>
      </c>
      <c r="AO121">
        <f t="shared" si="21"/>
        <v>0</v>
      </c>
      <c r="AP121" t="s">
        <v>87</v>
      </c>
      <c r="AQ121" t="s">
        <v>84</v>
      </c>
      <c r="AR121" t="s">
        <v>629</v>
      </c>
      <c r="AS121" t="s">
        <v>84</v>
      </c>
      <c r="AT121" t="s">
        <v>86</v>
      </c>
      <c r="AU121">
        <f t="shared" si="22"/>
        <v>0</v>
      </c>
      <c r="AV121" t="s">
        <v>87</v>
      </c>
      <c r="AW121" t="s">
        <v>84</v>
      </c>
      <c r="AX121" t="s">
        <v>291</v>
      </c>
      <c r="AY121" t="s">
        <v>84</v>
      </c>
      <c r="AZ121" t="s">
        <v>86</v>
      </c>
      <c r="BA121">
        <f t="shared" si="23"/>
        <v>0</v>
      </c>
      <c r="BB121" t="s">
        <v>87</v>
      </c>
      <c r="BC121" t="s">
        <v>84</v>
      </c>
      <c r="BD121" t="s">
        <v>82</v>
      </c>
      <c r="BE121" t="s">
        <v>84</v>
      </c>
      <c r="BF121" t="s">
        <v>86</v>
      </c>
      <c r="BG121">
        <f t="shared" si="24"/>
        <v>0</v>
      </c>
      <c r="BH121" t="s">
        <v>87</v>
      </c>
      <c r="BI121" t="s">
        <v>84</v>
      </c>
      <c r="BJ121" t="s">
        <v>81</v>
      </c>
      <c r="BK121" t="s">
        <v>84</v>
      </c>
      <c r="BL121" t="s">
        <v>86</v>
      </c>
      <c r="BM121">
        <f t="shared" si="25"/>
        <v>0</v>
      </c>
      <c r="BN121" t="s">
        <v>87</v>
      </c>
      <c r="BO121" t="s">
        <v>84</v>
      </c>
      <c r="BP121" t="s">
        <v>121</v>
      </c>
      <c r="BQ121" t="s">
        <v>84</v>
      </c>
      <c r="BR121" t="s">
        <v>86</v>
      </c>
      <c r="BS121">
        <f t="shared" si="26"/>
        <v>0</v>
      </c>
      <c r="BT121" t="s">
        <v>87</v>
      </c>
      <c r="BU121" t="s">
        <v>84</v>
      </c>
      <c r="BV121" t="s">
        <v>122</v>
      </c>
      <c r="BW121" t="s">
        <v>84</v>
      </c>
      <c r="BX121" t="s">
        <v>86</v>
      </c>
      <c r="BY121">
        <f t="shared" si="27"/>
        <v>0</v>
      </c>
      <c r="BZ121" t="s">
        <v>87</v>
      </c>
      <c r="CA121" t="s">
        <v>84</v>
      </c>
      <c r="CB121" t="s">
        <v>93</v>
      </c>
      <c r="CC121" t="s">
        <v>84</v>
      </c>
      <c r="CD121" t="s">
        <v>86</v>
      </c>
      <c r="CE121">
        <f t="shared" si="28"/>
        <v>0</v>
      </c>
      <c r="CF121" t="s">
        <v>94</v>
      </c>
      <c r="CG121" t="s">
        <v>87</v>
      </c>
      <c r="CH121" t="str">
        <f t="shared" si="29"/>
        <v>{"window_index":120,"window_t_start":121,"window_t_end":127,"Data":"2020-03-125","R_e_median":0,"R_e_q0144":0,"R_e_q1094":0,"fit":0,"lwr":0,"upr":0,"low":0,"high":0},</v>
      </c>
    </row>
    <row r="122" spans="1:86">
      <c r="A122" s="11">
        <f t="shared" si="30"/>
        <v>121</v>
      </c>
      <c r="B122" s="11">
        <f t="shared" si="31"/>
        <v>122</v>
      </c>
      <c r="C122" s="11">
        <f t="shared" si="32"/>
        <v>128</v>
      </c>
      <c r="D122" s="9">
        <v>44016</v>
      </c>
      <c r="J122" t="s">
        <v>83</v>
      </c>
      <c r="K122" t="s">
        <v>84</v>
      </c>
      <c r="L122" t="s">
        <v>85</v>
      </c>
      <c r="M122" t="s">
        <v>84</v>
      </c>
      <c r="N122" t="s">
        <v>86</v>
      </c>
      <c r="O122">
        <f t="shared" si="18"/>
        <v>121</v>
      </c>
      <c r="P122" t="s">
        <v>87</v>
      </c>
      <c r="Q122" t="s">
        <v>84</v>
      </c>
      <c r="R122" t="s">
        <v>88</v>
      </c>
      <c r="S122" t="s">
        <v>84</v>
      </c>
      <c r="T122" t="s">
        <v>86</v>
      </c>
      <c r="U122">
        <f t="shared" si="19"/>
        <v>122</v>
      </c>
      <c r="V122" t="s">
        <v>87</v>
      </c>
      <c r="W122" t="s">
        <v>84</v>
      </c>
      <c r="X122" t="s">
        <v>89</v>
      </c>
      <c r="Y122" t="s">
        <v>84</v>
      </c>
      <c r="Z122" t="s">
        <v>86</v>
      </c>
      <c r="AA122">
        <f t="shared" si="20"/>
        <v>128</v>
      </c>
      <c r="AB122" t="s">
        <v>87</v>
      </c>
      <c r="AC122" t="s">
        <v>84</v>
      </c>
      <c r="AD122" t="s">
        <v>80</v>
      </c>
      <c r="AE122" t="s">
        <v>84</v>
      </c>
      <c r="AF122" t="s">
        <v>86</v>
      </c>
      <c r="AG122" t="s">
        <v>84</v>
      </c>
      <c r="AH122" s="69" t="s">
        <v>630</v>
      </c>
      <c r="AI122" t="s">
        <v>84</v>
      </c>
      <c r="AJ122" t="s">
        <v>87</v>
      </c>
      <c r="AK122" t="s">
        <v>84</v>
      </c>
      <c r="AL122" t="s">
        <v>90</v>
      </c>
      <c r="AM122" t="s">
        <v>84</v>
      </c>
      <c r="AN122" t="s">
        <v>86</v>
      </c>
      <c r="AO122">
        <f t="shared" si="21"/>
        <v>0</v>
      </c>
      <c r="AP122" t="s">
        <v>87</v>
      </c>
      <c r="AQ122" t="s">
        <v>84</v>
      </c>
      <c r="AR122" t="s">
        <v>631</v>
      </c>
      <c r="AS122" t="s">
        <v>84</v>
      </c>
      <c r="AT122" t="s">
        <v>86</v>
      </c>
      <c r="AU122">
        <f t="shared" si="22"/>
        <v>0</v>
      </c>
      <c r="AV122" t="s">
        <v>87</v>
      </c>
      <c r="AW122" t="s">
        <v>84</v>
      </c>
      <c r="AX122" t="s">
        <v>292</v>
      </c>
      <c r="AY122" t="s">
        <v>84</v>
      </c>
      <c r="AZ122" t="s">
        <v>86</v>
      </c>
      <c r="BA122">
        <f t="shared" si="23"/>
        <v>0</v>
      </c>
      <c r="BB122" t="s">
        <v>87</v>
      </c>
      <c r="BC122" t="s">
        <v>84</v>
      </c>
      <c r="BD122" t="s">
        <v>82</v>
      </c>
      <c r="BE122" t="s">
        <v>84</v>
      </c>
      <c r="BF122" t="s">
        <v>86</v>
      </c>
      <c r="BG122">
        <f t="shared" si="24"/>
        <v>0</v>
      </c>
      <c r="BH122" t="s">
        <v>87</v>
      </c>
      <c r="BI122" t="s">
        <v>84</v>
      </c>
      <c r="BJ122" t="s">
        <v>81</v>
      </c>
      <c r="BK122" t="s">
        <v>84</v>
      </c>
      <c r="BL122" t="s">
        <v>86</v>
      </c>
      <c r="BM122">
        <f t="shared" si="25"/>
        <v>0</v>
      </c>
      <c r="BN122" t="s">
        <v>87</v>
      </c>
      <c r="BO122" t="s">
        <v>84</v>
      </c>
      <c r="BP122" t="s">
        <v>121</v>
      </c>
      <c r="BQ122" t="s">
        <v>84</v>
      </c>
      <c r="BR122" t="s">
        <v>86</v>
      </c>
      <c r="BS122">
        <f t="shared" si="26"/>
        <v>0</v>
      </c>
      <c r="BT122" t="s">
        <v>87</v>
      </c>
      <c r="BU122" t="s">
        <v>84</v>
      </c>
      <c r="BV122" t="s">
        <v>122</v>
      </c>
      <c r="BW122" t="s">
        <v>84</v>
      </c>
      <c r="BX122" t="s">
        <v>86</v>
      </c>
      <c r="BY122">
        <f t="shared" si="27"/>
        <v>0</v>
      </c>
      <c r="BZ122" t="s">
        <v>87</v>
      </c>
      <c r="CA122" t="s">
        <v>84</v>
      </c>
      <c r="CB122" t="s">
        <v>93</v>
      </c>
      <c r="CC122" t="s">
        <v>84</v>
      </c>
      <c r="CD122" t="s">
        <v>86</v>
      </c>
      <c r="CE122">
        <f t="shared" si="28"/>
        <v>0</v>
      </c>
      <c r="CF122" t="s">
        <v>94</v>
      </c>
      <c r="CG122" t="s">
        <v>87</v>
      </c>
      <c r="CH122" t="str">
        <f t="shared" si="29"/>
        <v>{"window_index":121,"window_t_start":122,"window_t_end":128,"Data":"2020-03-126","R_e_median":0,"R_e_q0145":0,"R_e_q1095":0,"fit":0,"lwr":0,"upr":0,"low":0,"high":0},</v>
      </c>
    </row>
    <row r="123" spans="1:86">
      <c r="A123" s="11">
        <f t="shared" si="30"/>
        <v>122</v>
      </c>
      <c r="B123" s="11">
        <f t="shared" si="31"/>
        <v>123</v>
      </c>
      <c r="C123" s="11">
        <f t="shared" si="32"/>
        <v>129</v>
      </c>
      <c r="D123" s="9">
        <v>44017</v>
      </c>
      <c r="J123" t="s">
        <v>83</v>
      </c>
      <c r="K123" t="s">
        <v>84</v>
      </c>
      <c r="L123" t="s">
        <v>85</v>
      </c>
      <c r="M123" t="s">
        <v>84</v>
      </c>
      <c r="N123" t="s">
        <v>86</v>
      </c>
      <c r="O123">
        <f t="shared" si="18"/>
        <v>122</v>
      </c>
      <c r="P123" t="s">
        <v>87</v>
      </c>
      <c r="Q123" t="s">
        <v>84</v>
      </c>
      <c r="R123" t="s">
        <v>88</v>
      </c>
      <c r="S123" t="s">
        <v>84</v>
      </c>
      <c r="T123" t="s">
        <v>86</v>
      </c>
      <c r="U123">
        <f t="shared" si="19"/>
        <v>123</v>
      </c>
      <c r="V123" t="s">
        <v>87</v>
      </c>
      <c r="W123" t="s">
        <v>84</v>
      </c>
      <c r="X123" t="s">
        <v>89</v>
      </c>
      <c r="Y123" t="s">
        <v>84</v>
      </c>
      <c r="Z123" t="s">
        <v>86</v>
      </c>
      <c r="AA123">
        <f t="shared" si="20"/>
        <v>129</v>
      </c>
      <c r="AB123" t="s">
        <v>87</v>
      </c>
      <c r="AC123" t="s">
        <v>84</v>
      </c>
      <c r="AD123" t="s">
        <v>80</v>
      </c>
      <c r="AE123" t="s">
        <v>84</v>
      </c>
      <c r="AF123" t="s">
        <v>86</v>
      </c>
      <c r="AG123" t="s">
        <v>84</v>
      </c>
      <c r="AH123" s="69" t="s">
        <v>632</v>
      </c>
      <c r="AI123" t="s">
        <v>84</v>
      </c>
      <c r="AJ123" t="s">
        <v>87</v>
      </c>
      <c r="AK123" t="s">
        <v>84</v>
      </c>
      <c r="AL123" t="s">
        <v>90</v>
      </c>
      <c r="AM123" t="s">
        <v>84</v>
      </c>
      <c r="AN123" t="s">
        <v>86</v>
      </c>
      <c r="AO123">
        <f t="shared" si="21"/>
        <v>0</v>
      </c>
      <c r="AP123" t="s">
        <v>87</v>
      </c>
      <c r="AQ123" t="s">
        <v>84</v>
      </c>
      <c r="AR123" t="s">
        <v>633</v>
      </c>
      <c r="AS123" t="s">
        <v>84</v>
      </c>
      <c r="AT123" t="s">
        <v>86</v>
      </c>
      <c r="AU123">
        <f t="shared" si="22"/>
        <v>0</v>
      </c>
      <c r="AV123" t="s">
        <v>87</v>
      </c>
      <c r="AW123" t="s">
        <v>84</v>
      </c>
      <c r="AX123" t="s">
        <v>293</v>
      </c>
      <c r="AY123" t="s">
        <v>84</v>
      </c>
      <c r="AZ123" t="s">
        <v>86</v>
      </c>
      <c r="BA123">
        <f t="shared" si="23"/>
        <v>0</v>
      </c>
      <c r="BB123" t="s">
        <v>87</v>
      </c>
      <c r="BC123" t="s">
        <v>84</v>
      </c>
      <c r="BD123" t="s">
        <v>82</v>
      </c>
      <c r="BE123" t="s">
        <v>84</v>
      </c>
      <c r="BF123" t="s">
        <v>86</v>
      </c>
      <c r="BG123">
        <f t="shared" si="24"/>
        <v>0</v>
      </c>
      <c r="BH123" t="s">
        <v>87</v>
      </c>
      <c r="BI123" t="s">
        <v>84</v>
      </c>
      <c r="BJ123" t="s">
        <v>81</v>
      </c>
      <c r="BK123" t="s">
        <v>84</v>
      </c>
      <c r="BL123" t="s">
        <v>86</v>
      </c>
      <c r="BM123">
        <f t="shared" si="25"/>
        <v>0</v>
      </c>
      <c r="BN123" t="s">
        <v>87</v>
      </c>
      <c r="BO123" t="s">
        <v>84</v>
      </c>
      <c r="BP123" t="s">
        <v>121</v>
      </c>
      <c r="BQ123" t="s">
        <v>84</v>
      </c>
      <c r="BR123" t="s">
        <v>86</v>
      </c>
      <c r="BS123">
        <f t="shared" si="26"/>
        <v>0</v>
      </c>
      <c r="BT123" t="s">
        <v>87</v>
      </c>
      <c r="BU123" t="s">
        <v>84</v>
      </c>
      <c r="BV123" t="s">
        <v>122</v>
      </c>
      <c r="BW123" t="s">
        <v>84</v>
      </c>
      <c r="BX123" t="s">
        <v>86</v>
      </c>
      <c r="BY123">
        <f t="shared" si="27"/>
        <v>0</v>
      </c>
      <c r="BZ123" t="s">
        <v>87</v>
      </c>
      <c r="CA123" t="s">
        <v>84</v>
      </c>
      <c r="CB123" t="s">
        <v>93</v>
      </c>
      <c r="CC123" t="s">
        <v>84</v>
      </c>
      <c r="CD123" t="s">
        <v>86</v>
      </c>
      <c r="CE123">
        <f t="shared" si="28"/>
        <v>0</v>
      </c>
      <c r="CF123" t="s">
        <v>94</v>
      </c>
      <c r="CG123" t="s">
        <v>87</v>
      </c>
      <c r="CH123" t="str">
        <f t="shared" si="29"/>
        <v>{"window_index":122,"window_t_start":123,"window_t_end":129,"Data":"2020-03-127","R_e_median":0,"R_e_q0146":0,"R_e_q1096":0,"fit":0,"lwr":0,"upr":0,"low":0,"high":0},</v>
      </c>
    </row>
    <row r="124" spans="1:86">
      <c r="A124" s="11">
        <f t="shared" si="30"/>
        <v>123</v>
      </c>
      <c r="B124" s="11">
        <f t="shared" si="31"/>
        <v>124</v>
      </c>
      <c r="C124" s="11">
        <f t="shared" si="32"/>
        <v>130</v>
      </c>
      <c r="D124" s="9">
        <v>44018</v>
      </c>
      <c r="J124" t="s">
        <v>83</v>
      </c>
      <c r="K124" t="s">
        <v>84</v>
      </c>
      <c r="L124" t="s">
        <v>85</v>
      </c>
      <c r="M124" t="s">
        <v>84</v>
      </c>
      <c r="N124" t="s">
        <v>86</v>
      </c>
      <c r="O124">
        <f t="shared" si="18"/>
        <v>123</v>
      </c>
      <c r="P124" t="s">
        <v>87</v>
      </c>
      <c r="Q124" t="s">
        <v>84</v>
      </c>
      <c r="R124" t="s">
        <v>88</v>
      </c>
      <c r="S124" t="s">
        <v>84</v>
      </c>
      <c r="T124" t="s">
        <v>86</v>
      </c>
      <c r="U124">
        <f t="shared" si="19"/>
        <v>124</v>
      </c>
      <c r="V124" t="s">
        <v>87</v>
      </c>
      <c r="W124" t="s">
        <v>84</v>
      </c>
      <c r="X124" t="s">
        <v>89</v>
      </c>
      <c r="Y124" t="s">
        <v>84</v>
      </c>
      <c r="Z124" t="s">
        <v>86</v>
      </c>
      <c r="AA124">
        <f t="shared" si="20"/>
        <v>130</v>
      </c>
      <c r="AB124" t="s">
        <v>87</v>
      </c>
      <c r="AC124" t="s">
        <v>84</v>
      </c>
      <c r="AD124" t="s">
        <v>80</v>
      </c>
      <c r="AE124" t="s">
        <v>84</v>
      </c>
      <c r="AF124" t="s">
        <v>86</v>
      </c>
      <c r="AG124" t="s">
        <v>84</v>
      </c>
      <c r="AH124" s="69" t="s">
        <v>634</v>
      </c>
      <c r="AI124" t="s">
        <v>84</v>
      </c>
      <c r="AJ124" t="s">
        <v>87</v>
      </c>
      <c r="AK124" t="s">
        <v>84</v>
      </c>
      <c r="AL124" t="s">
        <v>90</v>
      </c>
      <c r="AM124" t="s">
        <v>84</v>
      </c>
      <c r="AN124" t="s">
        <v>86</v>
      </c>
      <c r="AO124">
        <f t="shared" si="21"/>
        <v>0</v>
      </c>
      <c r="AP124" t="s">
        <v>87</v>
      </c>
      <c r="AQ124" t="s">
        <v>84</v>
      </c>
      <c r="AR124" t="s">
        <v>635</v>
      </c>
      <c r="AS124" t="s">
        <v>84</v>
      </c>
      <c r="AT124" t="s">
        <v>86</v>
      </c>
      <c r="AU124">
        <f t="shared" si="22"/>
        <v>0</v>
      </c>
      <c r="AV124" t="s">
        <v>87</v>
      </c>
      <c r="AW124" t="s">
        <v>84</v>
      </c>
      <c r="AX124" t="s">
        <v>294</v>
      </c>
      <c r="AY124" t="s">
        <v>84</v>
      </c>
      <c r="AZ124" t="s">
        <v>86</v>
      </c>
      <c r="BA124">
        <f t="shared" si="23"/>
        <v>0</v>
      </c>
      <c r="BB124" t="s">
        <v>87</v>
      </c>
      <c r="BC124" t="s">
        <v>84</v>
      </c>
      <c r="BD124" t="s">
        <v>82</v>
      </c>
      <c r="BE124" t="s">
        <v>84</v>
      </c>
      <c r="BF124" t="s">
        <v>86</v>
      </c>
      <c r="BG124">
        <f t="shared" si="24"/>
        <v>0</v>
      </c>
      <c r="BH124" t="s">
        <v>87</v>
      </c>
      <c r="BI124" t="s">
        <v>84</v>
      </c>
      <c r="BJ124" t="s">
        <v>81</v>
      </c>
      <c r="BK124" t="s">
        <v>84</v>
      </c>
      <c r="BL124" t="s">
        <v>86</v>
      </c>
      <c r="BM124">
        <f t="shared" si="25"/>
        <v>0</v>
      </c>
      <c r="BN124" t="s">
        <v>87</v>
      </c>
      <c r="BO124" t="s">
        <v>84</v>
      </c>
      <c r="BP124" t="s">
        <v>121</v>
      </c>
      <c r="BQ124" t="s">
        <v>84</v>
      </c>
      <c r="BR124" t="s">
        <v>86</v>
      </c>
      <c r="BS124">
        <f t="shared" si="26"/>
        <v>0</v>
      </c>
      <c r="BT124" t="s">
        <v>87</v>
      </c>
      <c r="BU124" t="s">
        <v>84</v>
      </c>
      <c r="BV124" t="s">
        <v>122</v>
      </c>
      <c r="BW124" t="s">
        <v>84</v>
      </c>
      <c r="BX124" t="s">
        <v>86</v>
      </c>
      <c r="BY124">
        <f t="shared" si="27"/>
        <v>0</v>
      </c>
      <c r="BZ124" t="s">
        <v>87</v>
      </c>
      <c r="CA124" t="s">
        <v>84</v>
      </c>
      <c r="CB124" t="s">
        <v>93</v>
      </c>
      <c r="CC124" t="s">
        <v>84</v>
      </c>
      <c r="CD124" t="s">
        <v>86</v>
      </c>
      <c r="CE124">
        <f t="shared" si="28"/>
        <v>0</v>
      </c>
      <c r="CF124" t="s">
        <v>94</v>
      </c>
      <c r="CG124" t="s">
        <v>87</v>
      </c>
      <c r="CH124" t="str">
        <f t="shared" si="29"/>
        <v>{"window_index":123,"window_t_start":124,"window_t_end":130,"Data":"2020-03-128","R_e_median":0,"R_e_q0147":0,"R_e_q1097":0,"fit":0,"lwr":0,"upr":0,"low":0,"high":0},</v>
      </c>
    </row>
    <row r="125" spans="1:86">
      <c r="A125" s="11">
        <f t="shared" si="30"/>
        <v>124</v>
      </c>
      <c r="B125" s="11">
        <f t="shared" si="31"/>
        <v>125</v>
      </c>
      <c r="C125" s="11">
        <f t="shared" si="32"/>
        <v>131</v>
      </c>
      <c r="D125" s="9">
        <v>44019</v>
      </c>
      <c r="J125" t="s">
        <v>83</v>
      </c>
      <c r="K125" t="s">
        <v>84</v>
      </c>
      <c r="L125" t="s">
        <v>85</v>
      </c>
      <c r="M125" t="s">
        <v>84</v>
      </c>
      <c r="N125" t="s">
        <v>86</v>
      </c>
      <c r="O125">
        <f t="shared" si="18"/>
        <v>124</v>
      </c>
      <c r="P125" t="s">
        <v>87</v>
      </c>
      <c r="Q125" t="s">
        <v>84</v>
      </c>
      <c r="R125" t="s">
        <v>88</v>
      </c>
      <c r="S125" t="s">
        <v>84</v>
      </c>
      <c r="T125" t="s">
        <v>86</v>
      </c>
      <c r="U125">
        <f t="shared" si="19"/>
        <v>125</v>
      </c>
      <c r="V125" t="s">
        <v>87</v>
      </c>
      <c r="W125" t="s">
        <v>84</v>
      </c>
      <c r="X125" t="s">
        <v>89</v>
      </c>
      <c r="Y125" t="s">
        <v>84</v>
      </c>
      <c r="Z125" t="s">
        <v>86</v>
      </c>
      <c r="AA125">
        <f t="shared" si="20"/>
        <v>131</v>
      </c>
      <c r="AB125" t="s">
        <v>87</v>
      </c>
      <c r="AC125" t="s">
        <v>84</v>
      </c>
      <c r="AD125" t="s">
        <v>80</v>
      </c>
      <c r="AE125" t="s">
        <v>84</v>
      </c>
      <c r="AF125" t="s">
        <v>86</v>
      </c>
      <c r="AG125" t="s">
        <v>84</v>
      </c>
      <c r="AH125" s="69" t="s">
        <v>636</v>
      </c>
      <c r="AI125" t="s">
        <v>84</v>
      </c>
      <c r="AJ125" t="s">
        <v>87</v>
      </c>
      <c r="AK125" t="s">
        <v>84</v>
      </c>
      <c r="AL125" t="s">
        <v>90</v>
      </c>
      <c r="AM125" t="s">
        <v>84</v>
      </c>
      <c r="AN125" t="s">
        <v>86</v>
      </c>
      <c r="AO125">
        <f t="shared" si="21"/>
        <v>0</v>
      </c>
      <c r="AP125" t="s">
        <v>87</v>
      </c>
      <c r="AQ125" t="s">
        <v>84</v>
      </c>
      <c r="AR125" t="s">
        <v>637</v>
      </c>
      <c r="AS125" t="s">
        <v>84</v>
      </c>
      <c r="AT125" t="s">
        <v>86</v>
      </c>
      <c r="AU125">
        <f t="shared" si="22"/>
        <v>0</v>
      </c>
      <c r="AV125" t="s">
        <v>87</v>
      </c>
      <c r="AW125" t="s">
        <v>84</v>
      </c>
      <c r="AX125" t="s">
        <v>295</v>
      </c>
      <c r="AY125" t="s">
        <v>84</v>
      </c>
      <c r="AZ125" t="s">
        <v>86</v>
      </c>
      <c r="BA125">
        <f t="shared" si="23"/>
        <v>0</v>
      </c>
      <c r="BB125" t="s">
        <v>87</v>
      </c>
      <c r="BC125" t="s">
        <v>84</v>
      </c>
      <c r="BD125" t="s">
        <v>82</v>
      </c>
      <c r="BE125" t="s">
        <v>84</v>
      </c>
      <c r="BF125" t="s">
        <v>86</v>
      </c>
      <c r="BG125">
        <f t="shared" si="24"/>
        <v>0</v>
      </c>
      <c r="BH125" t="s">
        <v>87</v>
      </c>
      <c r="BI125" t="s">
        <v>84</v>
      </c>
      <c r="BJ125" t="s">
        <v>81</v>
      </c>
      <c r="BK125" t="s">
        <v>84</v>
      </c>
      <c r="BL125" t="s">
        <v>86</v>
      </c>
      <c r="BM125">
        <f t="shared" si="25"/>
        <v>0</v>
      </c>
      <c r="BN125" t="s">
        <v>87</v>
      </c>
      <c r="BO125" t="s">
        <v>84</v>
      </c>
      <c r="BP125" t="s">
        <v>121</v>
      </c>
      <c r="BQ125" t="s">
        <v>84</v>
      </c>
      <c r="BR125" t="s">
        <v>86</v>
      </c>
      <c r="BS125">
        <f t="shared" si="26"/>
        <v>0</v>
      </c>
      <c r="BT125" t="s">
        <v>87</v>
      </c>
      <c r="BU125" t="s">
        <v>84</v>
      </c>
      <c r="BV125" t="s">
        <v>122</v>
      </c>
      <c r="BW125" t="s">
        <v>84</v>
      </c>
      <c r="BX125" t="s">
        <v>86</v>
      </c>
      <c r="BY125">
        <f t="shared" si="27"/>
        <v>0</v>
      </c>
      <c r="BZ125" t="s">
        <v>87</v>
      </c>
      <c r="CA125" t="s">
        <v>84</v>
      </c>
      <c r="CB125" t="s">
        <v>93</v>
      </c>
      <c r="CC125" t="s">
        <v>84</v>
      </c>
      <c r="CD125" t="s">
        <v>86</v>
      </c>
      <c r="CE125">
        <f t="shared" si="28"/>
        <v>0</v>
      </c>
      <c r="CF125" t="s">
        <v>94</v>
      </c>
      <c r="CG125" t="s">
        <v>87</v>
      </c>
      <c r="CH125" t="str">
        <f t="shared" si="29"/>
        <v>{"window_index":124,"window_t_start":125,"window_t_end":131,"Data":"2020-03-129","R_e_median":0,"R_e_q0148":0,"R_e_q1098":0,"fit":0,"lwr":0,"upr":0,"low":0,"high":0},</v>
      </c>
    </row>
    <row r="126" spans="1:86">
      <c r="A126" s="11">
        <f t="shared" si="30"/>
        <v>125</v>
      </c>
      <c r="B126" s="11">
        <f t="shared" si="31"/>
        <v>126</v>
      </c>
      <c r="C126" s="11">
        <f t="shared" si="32"/>
        <v>132</v>
      </c>
      <c r="D126" s="9">
        <v>44020</v>
      </c>
      <c r="J126" t="s">
        <v>83</v>
      </c>
      <c r="K126" t="s">
        <v>84</v>
      </c>
      <c r="L126" t="s">
        <v>85</v>
      </c>
      <c r="M126" t="s">
        <v>84</v>
      </c>
      <c r="N126" t="s">
        <v>86</v>
      </c>
      <c r="O126">
        <f t="shared" si="18"/>
        <v>125</v>
      </c>
      <c r="P126" t="s">
        <v>87</v>
      </c>
      <c r="Q126" t="s">
        <v>84</v>
      </c>
      <c r="R126" t="s">
        <v>88</v>
      </c>
      <c r="S126" t="s">
        <v>84</v>
      </c>
      <c r="T126" t="s">
        <v>86</v>
      </c>
      <c r="U126">
        <f t="shared" si="19"/>
        <v>126</v>
      </c>
      <c r="V126" t="s">
        <v>87</v>
      </c>
      <c r="W126" t="s">
        <v>84</v>
      </c>
      <c r="X126" t="s">
        <v>89</v>
      </c>
      <c r="Y126" t="s">
        <v>84</v>
      </c>
      <c r="Z126" t="s">
        <v>86</v>
      </c>
      <c r="AA126">
        <f t="shared" si="20"/>
        <v>132</v>
      </c>
      <c r="AB126" t="s">
        <v>87</v>
      </c>
      <c r="AC126" t="s">
        <v>84</v>
      </c>
      <c r="AD126" t="s">
        <v>80</v>
      </c>
      <c r="AE126" t="s">
        <v>84</v>
      </c>
      <c r="AF126" t="s">
        <v>86</v>
      </c>
      <c r="AG126" t="s">
        <v>84</v>
      </c>
      <c r="AH126" s="69" t="s">
        <v>638</v>
      </c>
      <c r="AI126" t="s">
        <v>84</v>
      </c>
      <c r="AJ126" t="s">
        <v>87</v>
      </c>
      <c r="AK126" t="s">
        <v>84</v>
      </c>
      <c r="AL126" t="s">
        <v>90</v>
      </c>
      <c r="AM126" t="s">
        <v>84</v>
      </c>
      <c r="AN126" t="s">
        <v>86</v>
      </c>
      <c r="AO126">
        <f t="shared" si="21"/>
        <v>0</v>
      </c>
      <c r="AP126" t="s">
        <v>87</v>
      </c>
      <c r="AQ126" t="s">
        <v>84</v>
      </c>
      <c r="AR126" t="s">
        <v>639</v>
      </c>
      <c r="AS126" t="s">
        <v>84</v>
      </c>
      <c r="AT126" t="s">
        <v>86</v>
      </c>
      <c r="AU126">
        <f t="shared" si="22"/>
        <v>0</v>
      </c>
      <c r="AV126" t="s">
        <v>87</v>
      </c>
      <c r="AW126" t="s">
        <v>84</v>
      </c>
      <c r="AX126" t="s">
        <v>296</v>
      </c>
      <c r="AY126" t="s">
        <v>84</v>
      </c>
      <c r="AZ126" t="s">
        <v>86</v>
      </c>
      <c r="BA126">
        <f t="shared" si="23"/>
        <v>0</v>
      </c>
      <c r="BB126" t="s">
        <v>87</v>
      </c>
      <c r="BC126" t="s">
        <v>84</v>
      </c>
      <c r="BD126" t="s">
        <v>82</v>
      </c>
      <c r="BE126" t="s">
        <v>84</v>
      </c>
      <c r="BF126" t="s">
        <v>86</v>
      </c>
      <c r="BG126">
        <f t="shared" si="24"/>
        <v>0</v>
      </c>
      <c r="BH126" t="s">
        <v>87</v>
      </c>
      <c r="BI126" t="s">
        <v>84</v>
      </c>
      <c r="BJ126" t="s">
        <v>81</v>
      </c>
      <c r="BK126" t="s">
        <v>84</v>
      </c>
      <c r="BL126" t="s">
        <v>86</v>
      </c>
      <c r="BM126">
        <f t="shared" si="25"/>
        <v>0</v>
      </c>
      <c r="BN126" t="s">
        <v>87</v>
      </c>
      <c r="BO126" t="s">
        <v>84</v>
      </c>
      <c r="BP126" t="s">
        <v>121</v>
      </c>
      <c r="BQ126" t="s">
        <v>84</v>
      </c>
      <c r="BR126" t="s">
        <v>86</v>
      </c>
      <c r="BS126">
        <f t="shared" si="26"/>
        <v>0</v>
      </c>
      <c r="BT126" t="s">
        <v>87</v>
      </c>
      <c r="BU126" t="s">
        <v>84</v>
      </c>
      <c r="BV126" t="s">
        <v>122</v>
      </c>
      <c r="BW126" t="s">
        <v>84</v>
      </c>
      <c r="BX126" t="s">
        <v>86</v>
      </c>
      <c r="BY126">
        <f t="shared" si="27"/>
        <v>0</v>
      </c>
      <c r="BZ126" t="s">
        <v>87</v>
      </c>
      <c r="CA126" t="s">
        <v>84</v>
      </c>
      <c r="CB126" t="s">
        <v>93</v>
      </c>
      <c r="CC126" t="s">
        <v>84</v>
      </c>
      <c r="CD126" t="s">
        <v>86</v>
      </c>
      <c r="CE126">
        <f t="shared" si="28"/>
        <v>0</v>
      </c>
      <c r="CF126" t="s">
        <v>94</v>
      </c>
      <c r="CG126" t="s">
        <v>87</v>
      </c>
      <c r="CH126" t="str">
        <f t="shared" si="29"/>
        <v>{"window_index":125,"window_t_start":126,"window_t_end":132,"Data":"2020-03-130","R_e_median":0,"R_e_q0149":0,"R_e_q1099":0,"fit":0,"lwr":0,"upr":0,"low":0,"high":0},</v>
      </c>
    </row>
    <row r="127" spans="1:86">
      <c r="A127" s="11">
        <f t="shared" si="30"/>
        <v>126</v>
      </c>
      <c r="B127" s="11">
        <f t="shared" si="31"/>
        <v>127</v>
      </c>
      <c r="C127" s="11">
        <f t="shared" si="32"/>
        <v>133</v>
      </c>
      <c r="D127" s="9">
        <v>44021</v>
      </c>
      <c r="J127" t="s">
        <v>83</v>
      </c>
      <c r="K127" t="s">
        <v>84</v>
      </c>
      <c r="L127" t="s">
        <v>85</v>
      </c>
      <c r="M127" t="s">
        <v>84</v>
      </c>
      <c r="N127" t="s">
        <v>86</v>
      </c>
      <c r="O127">
        <f t="shared" si="18"/>
        <v>126</v>
      </c>
      <c r="P127" t="s">
        <v>87</v>
      </c>
      <c r="Q127" t="s">
        <v>84</v>
      </c>
      <c r="R127" t="s">
        <v>88</v>
      </c>
      <c r="S127" t="s">
        <v>84</v>
      </c>
      <c r="T127" t="s">
        <v>86</v>
      </c>
      <c r="U127">
        <f t="shared" si="19"/>
        <v>127</v>
      </c>
      <c r="V127" t="s">
        <v>87</v>
      </c>
      <c r="W127" t="s">
        <v>84</v>
      </c>
      <c r="X127" t="s">
        <v>89</v>
      </c>
      <c r="Y127" t="s">
        <v>84</v>
      </c>
      <c r="Z127" t="s">
        <v>86</v>
      </c>
      <c r="AA127">
        <f t="shared" si="20"/>
        <v>133</v>
      </c>
      <c r="AB127" t="s">
        <v>87</v>
      </c>
      <c r="AC127" t="s">
        <v>84</v>
      </c>
      <c r="AD127" t="s">
        <v>80</v>
      </c>
      <c r="AE127" t="s">
        <v>84</v>
      </c>
      <c r="AF127" t="s">
        <v>86</v>
      </c>
      <c r="AG127" t="s">
        <v>84</v>
      </c>
      <c r="AH127" s="69" t="s">
        <v>640</v>
      </c>
      <c r="AI127" t="s">
        <v>84</v>
      </c>
      <c r="AJ127" t="s">
        <v>87</v>
      </c>
      <c r="AK127" t="s">
        <v>84</v>
      </c>
      <c r="AL127" t="s">
        <v>90</v>
      </c>
      <c r="AM127" t="s">
        <v>84</v>
      </c>
      <c r="AN127" t="s">
        <v>86</v>
      </c>
      <c r="AO127">
        <f t="shared" si="21"/>
        <v>0</v>
      </c>
      <c r="AP127" t="s">
        <v>87</v>
      </c>
      <c r="AQ127" t="s">
        <v>84</v>
      </c>
      <c r="AR127" t="s">
        <v>641</v>
      </c>
      <c r="AS127" t="s">
        <v>84</v>
      </c>
      <c r="AT127" t="s">
        <v>86</v>
      </c>
      <c r="AU127">
        <f t="shared" si="22"/>
        <v>0</v>
      </c>
      <c r="AV127" t="s">
        <v>87</v>
      </c>
      <c r="AW127" t="s">
        <v>84</v>
      </c>
      <c r="AX127" t="s">
        <v>297</v>
      </c>
      <c r="AY127" t="s">
        <v>84</v>
      </c>
      <c r="AZ127" t="s">
        <v>86</v>
      </c>
      <c r="BA127">
        <f t="shared" si="23"/>
        <v>0</v>
      </c>
      <c r="BB127" t="s">
        <v>87</v>
      </c>
      <c r="BC127" t="s">
        <v>84</v>
      </c>
      <c r="BD127" t="s">
        <v>82</v>
      </c>
      <c r="BE127" t="s">
        <v>84</v>
      </c>
      <c r="BF127" t="s">
        <v>86</v>
      </c>
      <c r="BG127">
        <f t="shared" si="24"/>
        <v>0</v>
      </c>
      <c r="BH127" t="s">
        <v>87</v>
      </c>
      <c r="BI127" t="s">
        <v>84</v>
      </c>
      <c r="BJ127" t="s">
        <v>81</v>
      </c>
      <c r="BK127" t="s">
        <v>84</v>
      </c>
      <c r="BL127" t="s">
        <v>86</v>
      </c>
      <c r="BM127">
        <f t="shared" si="25"/>
        <v>0</v>
      </c>
      <c r="BN127" t="s">
        <v>87</v>
      </c>
      <c r="BO127" t="s">
        <v>84</v>
      </c>
      <c r="BP127" t="s">
        <v>121</v>
      </c>
      <c r="BQ127" t="s">
        <v>84</v>
      </c>
      <c r="BR127" t="s">
        <v>86</v>
      </c>
      <c r="BS127">
        <f t="shared" si="26"/>
        <v>0</v>
      </c>
      <c r="BT127" t="s">
        <v>87</v>
      </c>
      <c r="BU127" t="s">
        <v>84</v>
      </c>
      <c r="BV127" t="s">
        <v>122</v>
      </c>
      <c r="BW127" t="s">
        <v>84</v>
      </c>
      <c r="BX127" t="s">
        <v>86</v>
      </c>
      <c r="BY127">
        <f t="shared" si="27"/>
        <v>0</v>
      </c>
      <c r="BZ127" t="s">
        <v>87</v>
      </c>
      <c r="CA127" t="s">
        <v>84</v>
      </c>
      <c r="CB127" t="s">
        <v>93</v>
      </c>
      <c r="CC127" t="s">
        <v>84</v>
      </c>
      <c r="CD127" t="s">
        <v>86</v>
      </c>
      <c r="CE127">
        <f t="shared" si="28"/>
        <v>0</v>
      </c>
      <c r="CF127" t="s">
        <v>94</v>
      </c>
      <c r="CG127" t="s">
        <v>87</v>
      </c>
      <c r="CH127" t="str">
        <f t="shared" si="29"/>
        <v>{"window_index":126,"window_t_start":127,"window_t_end":133,"Data":"2020-03-131","R_e_median":0,"R_e_q0150":0,"R_e_q1100":0,"fit":0,"lwr":0,"upr":0,"low":0,"high":0},</v>
      </c>
    </row>
    <row r="128" spans="1:86">
      <c r="A128" s="11">
        <f t="shared" si="30"/>
        <v>127</v>
      </c>
      <c r="B128" s="11">
        <f t="shared" si="31"/>
        <v>128</v>
      </c>
      <c r="C128" s="11">
        <f t="shared" si="32"/>
        <v>134</v>
      </c>
      <c r="D128" s="9">
        <v>44022</v>
      </c>
      <c r="J128" t="s">
        <v>83</v>
      </c>
      <c r="K128" t="s">
        <v>84</v>
      </c>
      <c r="L128" t="s">
        <v>85</v>
      </c>
      <c r="M128" t="s">
        <v>84</v>
      </c>
      <c r="N128" t="s">
        <v>86</v>
      </c>
      <c r="O128">
        <f t="shared" si="18"/>
        <v>127</v>
      </c>
      <c r="P128" t="s">
        <v>87</v>
      </c>
      <c r="Q128" t="s">
        <v>84</v>
      </c>
      <c r="R128" t="s">
        <v>88</v>
      </c>
      <c r="S128" t="s">
        <v>84</v>
      </c>
      <c r="T128" t="s">
        <v>86</v>
      </c>
      <c r="U128">
        <f t="shared" si="19"/>
        <v>128</v>
      </c>
      <c r="V128" t="s">
        <v>87</v>
      </c>
      <c r="W128" t="s">
        <v>84</v>
      </c>
      <c r="X128" t="s">
        <v>89</v>
      </c>
      <c r="Y128" t="s">
        <v>84</v>
      </c>
      <c r="Z128" t="s">
        <v>86</v>
      </c>
      <c r="AA128">
        <f t="shared" si="20"/>
        <v>134</v>
      </c>
      <c r="AB128" t="s">
        <v>87</v>
      </c>
      <c r="AC128" t="s">
        <v>84</v>
      </c>
      <c r="AD128" t="s">
        <v>80</v>
      </c>
      <c r="AE128" t="s">
        <v>84</v>
      </c>
      <c r="AF128" t="s">
        <v>86</v>
      </c>
      <c r="AG128" t="s">
        <v>84</v>
      </c>
      <c r="AH128" s="69" t="s">
        <v>642</v>
      </c>
      <c r="AI128" t="s">
        <v>84</v>
      </c>
      <c r="AJ128" t="s">
        <v>87</v>
      </c>
      <c r="AK128" t="s">
        <v>84</v>
      </c>
      <c r="AL128" t="s">
        <v>90</v>
      </c>
      <c r="AM128" t="s">
        <v>84</v>
      </c>
      <c r="AN128" t="s">
        <v>86</v>
      </c>
      <c r="AO128">
        <f t="shared" si="21"/>
        <v>0</v>
      </c>
      <c r="AP128" t="s">
        <v>87</v>
      </c>
      <c r="AQ128" t="s">
        <v>84</v>
      </c>
      <c r="AR128" t="s">
        <v>643</v>
      </c>
      <c r="AS128" t="s">
        <v>84</v>
      </c>
      <c r="AT128" t="s">
        <v>86</v>
      </c>
      <c r="AU128">
        <f t="shared" si="22"/>
        <v>0</v>
      </c>
      <c r="AV128" t="s">
        <v>87</v>
      </c>
      <c r="AW128" t="s">
        <v>84</v>
      </c>
      <c r="AX128" t="s">
        <v>298</v>
      </c>
      <c r="AY128" t="s">
        <v>84</v>
      </c>
      <c r="AZ128" t="s">
        <v>86</v>
      </c>
      <c r="BA128">
        <f t="shared" si="23"/>
        <v>0</v>
      </c>
      <c r="BB128" t="s">
        <v>87</v>
      </c>
      <c r="BC128" t="s">
        <v>84</v>
      </c>
      <c r="BD128" t="s">
        <v>82</v>
      </c>
      <c r="BE128" t="s">
        <v>84</v>
      </c>
      <c r="BF128" t="s">
        <v>86</v>
      </c>
      <c r="BG128">
        <f t="shared" si="24"/>
        <v>0</v>
      </c>
      <c r="BH128" t="s">
        <v>87</v>
      </c>
      <c r="BI128" t="s">
        <v>84</v>
      </c>
      <c r="BJ128" t="s">
        <v>81</v>
      </c>
      <c r="BK128" t="s">
        <v>84</v>
      </c>
      <c r="BL128" t="s">
        <v>86</v>
      </c>
      <c r="BM128">
        <f t="shared" si="25"/>
        <v>0</v>
      </c>
      <c r="BN128" t="s">
        <v>87</v>
      </c>
      <c r="BO128" t="s">
        <v>84</v>
      </c>
      <c r="BP128" t="s">
        <v>121</v>
      </c>
      <c r="BQ128" t="s">
        <v>84</v>
      </c>
      <c r="BR128" t="s">
        <v>86</v>
      </c>
      <c r="BS128">
        <f t="shared" si="26"/>
        <v>0</v>
      </c>
      <c r="BT128" t="s">
        <v>87</v>
      </c>
      <c r="BU128" t="s">
        <v>84</v>
      </c>
      <c r="BV128" t="s">
        <v>122</v>
      </c>
      <c r="BW128" t="s">
        <v>84</v>
      </c>
      <c r="BX128" t="s">
        <v>86</v>
      </c>
      <c r="BY128">
        <f t="shared" si="27"/>
        <v>0</v>
      </c>
      <c r="BZ128" t="s">
        <v>87</v>
      </c>
      <c r="CA128" t="s">
        <v>84</v>
      </c>
      <c r="CB128" t="s">
        <v>93</v>
      </c>
      <c r="CC128" t="s">
        <v>84</v>
      </c>
      <c r="CD128" t="s">
        <v>86</v>
      </c>
      <c r="CE128">
        <f t="shared" si="28"/>
        <v>0</v>
      </c>
      <c r="CF128" t="s">
        <v>94</v>
      </c>
      <c r="CG128" t="s">
        <v>87</v>
      </c>
      <c r="CH128" t="str">
        <f t="shared" si="29"/>
        <v>{"window_index":127,"window_t_start":128,"window_t_end":134,"Data":"2020-03-132","R_e_median":0,"R_e_q0151":0,"R_e_q1101":0,"fit":0,"lwr":0,"upr":0,"low":0,"high":0},</v>
      </c>
    </row>
    <row r="129" spans="1:86">
      <c r="A129" s="11">
        <f t="shared" si="30"/>
        <v>128</v>
      </c>
      <c r="B129" s="11">
        <f t="shared" si="31"/>
        <v>129</v>
      </c>
      <c r="C129" s="11">
        <f t="shared" si="32"/>
        <v>135</v>
      </c>
      <c r="D129" s="9">
        <v>44023</v>
      </c>
      <c r="J129" t="s">
        <v>83</v>
      </c>
      <c r="K129" t="s">
        <v>84</v>
      </c>
      <c r="L129" t="s">
        <v>85</v>
      </c>
      <c r="M129" t="s">
        <v>84</v>
      </c>
      <c r="N129" t="s">
        <v>86</v>
      </c>
      <c r="O129">
        <f t="shared" si="18"/>
        <v>128</v>
      </c>
      <c r="P129" t="s">
        <v>87</v>
      </c>
      <c r="Q129" t="s">
        <v>84</v>
      </c>
      <c r="R129" t="s">
        <v>88</v>
      </c>
      <c r="S129" t="s">
        <v>84</v>
      </c>
      <c r="T129" t="s">
        <v>86</v>
      </c>
      <c r="U129">
        <f t="shared" si="19"/>
        <v>129</v>
      </c>
      <c r="V129" t="s">
        <v>87</v>
      </c>
      <c r="W129" t="s">
        <v>84</v>
      </c>
      <c r="X129" t="s">
        <v>89</v>
      </c>
      <c r="Y129" t="s">
        <v>84</v>
      </c>
      <c r="Z129" t="s">
        <v>86</v>
      </c>
      <c r="AA129">
        <f t="shared" si="20"/>
        <v>135</v>
      </c>
      <c r="AB129" t="s">
        <v>87</v>
      </c>
      <c r="AC129" t="s">
        <v>84</v>
      </c>
      <c r="AD129" t="s">
        <v>80</v>
      </c>
      <c r="AE129" t="s">
        <v>84</v>
      </c>
      <c r="AF129" t="s">
        <v>86</v>
      </c>
      <c r="AG129" t="s">
        <v>84</v>
      </c>
      <c r="AH129" s="69" t="s">
        <v>644</v>
      </c>
      <c r="AI129" t="s">
        <v>84</v>
      </c>
      <c r="AJ129" t="s">
        <v>87</v>
      </c>
      <c r="AK129" t="s">
        <v>84</v>
      </c>
      <c r="AL129" t="s">
        <v>90</v>
      </c>
      <c r="AM129" t="s">
        <v>84</v>
      </c>
      <c r="AN129" t="s">
        <v>86</v>
      </c>
      <c r="AO129">
        <f t="shared" si="21"/>
        <v>0</v>
      </c>
      <c r="AP129" t="s">
        <v>87</v>
      </c>
      <c r="AQ129" t="s">
        <v>84</v>
      </c>
      <c r="AR129" t="s">
        <v>645</v>
      </c>
      <c r="AS129" t="s">
        <v>84</v>
      </c>
      <c r="AT129" t="s">
        <v>86</v>
      </c>
      <c r="AU129">
        <f t="shared" si="22"/>
        <v>0</v>
      </c>
      <c r="AV129" t="s">
        <v>87</v>
      </c>
      <c r="AW129" t="s">
        <v>84</v>
      </c>
      <c r="AX129" t="s">
        <v>299</v>
      </c>
      <c r="AY129" t="s">
        <v>84</v>
      </c>
      <c r="AZ129" t="s">
        <v>86</v>
      </c>
      <c r="BA129">
        <f t="shared" si="23"/>
        <v>0</v>
      </c>
      <c r="BB129" t="s">
        <v>87</v>
      </c>
      <c r="BC129" t="s">
        <v>84</v>
      </c>
      <c r="BD129" t="s">
        <v>82</v>
      </c>
      <c r="BE129" t="s">
        <v>84</v>
      </c>
      <c r="BF129" t="s">
        <v>86</v>
      </c>
      <c r="BG129">
        <f t="shared" si="24"/>
        <v>0</v>
      </c>
      <c r="BH129" t="s">
        <v>87</v>
      </c>
      <c r="BI129" t="s">
        <v>84</v>
      </c>
      <c r="BJ129" t="s">
        <v>81</v>
      </c>
      <c r="BK129" t="s">
        <v>84</v>
      </c>
      <c r="BL129" t="s">
        <v>86</v>
      </c>
      <c r="BM129">
        <f t="shared" si="25"/>
        <v>0</v>
      </c>
      <c r="BN129" t="s">
        <v>87</v>
      </c>
      <c r="BO129" t="s">
        <v>84</v>
      </c>
      <c r="BP129" t="s">
        <v>121</v>
      </c>
      <c r="BQ129" t="s">
        <v>84</v>
      </c>
      <c r="BR129" t="s">
        <v>86</v>
      </c>
      <c r="BS129">
        <f t="shared" si="26"/>
        <v>0</v>
      </c>
      <c r="BT129" t="s">
        <v>87</v>
      </c>
      <c r="BU129" t="s">
        <v>84</v>
      </c>
      <c r="BV129" t="s">
        <v>122</v>
      </c>
      <c r="BW129" t="s">
        <v>84</v>
      </c>
      <c r="BX129" t="s">
        <v>86</v>
      </c>
      <c r="BY129">
        <f t="shared" si="27"/>
        <v>0</v>
      </c>
      <c r="BZ129" t="s">
        <v>87</v>
      </c>
      <c r="CA129" t="s">
        <v>84</v>
      </c>
      <c r="CB129" t="s">
        <v>93</v>
      </c>
      <c r="CC129" t="s">
        <v>84</v>
      </c>
      <c r="CD129" t="s">
        <v>86</v>
      </c>
      <c r="CE129">
        <f t="shared" si="28"/>
        <v>0</v>
      </c>
      <c r="CF129" t="s">
        <v>94</v>
      </c>
      <c r="CG129" t="s">
        <v>87</v>
      </c>
      <c r="CH129" t="str">
        <f t="shared" si="29"/>
        <v>{"window_index":128,"window_t_start":129,"window_t_end":135,"Data":"2020-03-133","R_e_median":0,"R_e_q0152":0,"R_e_q1102":0,"fit":0,"lwr":0,"upr":0,"low":0,"high":0},</v>
      </c>
    </row>
    <row r="130" spans="1:86">
      <c r="A130" s="11">
        <f t="shared" si="30"/>
        <v>129</v>
      </c>
      <c r="B130" s="11">
        <f t="shared" si="31"/>
        <v>130</v>
      </c>
      <c r="C130" s="11">
        <f t="shared" si="32"/>
        <v>136</v>
      </c>
      <c r="D130" s="9">
        <v>44024</v>
      </c>
      <c r="J130" t="s">
        <v>83</v>
      </c>
      <c r="K130" t="s">
        <v>84</v>
      </c>
      <c r="L130" t="s">
        <v>85</v>
      </c>
      <c r="M130" t="s">
        <v>84</v>
      </c>
      <c r="N130" t="s">
        <v>86</v>
      </c>
      <c r="O130">
        <f t="shared" si="18"/>
        <v>129</v>
      </c>
      <c r="P130" t="s">
        <v>87</v>
      </c>
      <c r="Q130" t="s">
        <v>84</v>
      </c>
      <c r="R130" t="s">
        <v>88</v>
      </c>
      <c r="S130" t="s">
        <v>84</v>
      </c>
      <c r="T130" t="s">
        <v>86</v>
      </c>
      <c r="U130">
        <f t="shared" si="19"/>
        <v>130</v>
      </c>
      <c r="V130" t="s">
        <v>87</v>
      </c>
      <c r="W130" t="s">
        <v>84</v>
      </c>
      <c r="X130" t="s">
        <v>89</v>
      </c>
      <c r="Y130" t="s">
        <v>84</v>
      </c>
      <c r="Z130" t="s">
        <v>86</v>
      </c>
      <c r="AA130">
        <f t="shared" si="20"/>
        <v>136</v>
      </c>
      <c r="AB130" t="s">
        <v>87</v>
      </c>
      <c r="AC130" t="s">
        <v>84</v>
      </c>
      <c r="AD130" t="s">
        <v>80</v>
      </c>
      <c r="AE130" t="s">
        <v>84</v>
      </c>
      <c r="AF130" t="s">
        <v>86</v>
      </c>
      <c r="AG130" t="s">
        <v>84</v>
      </c>
      <c r="AH130" s="69" t="s">
        <v>646</v>
      </c>
      <c r="AI130" t="s">
        <v>84</v>
      </c>
      <c r="AJ130" t="s">
        <v>87</v>
      </c>
      <c r="AK130" t="s">
        <v>84</v>
      </c>
      <c r="AL130" t="s">
        <v>90</v>
      </c>
      <c r="AM130" t="s">
        <v>84</v>
      </c>
      <c r="AN130" t="s">
        <v>86</v>
      </c>
      <c r="AO130">
        <f t="shared" si="21"/>
        <v>0</v>
      </c>
      <c r="AP130" t="s">
        <v>87</v>
      </c>
      <c r="AQ130" t="s">
        <v>84</v>
      </c>
      <c r="AR130" t="s">
        <v>647</v>
      </c>
      <c r="AS130" t="s">
        <v>84</v>
      </c>
      <c r="AT130" t="s">
        <v>86</v>
      </c>
      <c r="AU130">
        <f t="shared" si="22"/>
        <v>0</v>
      </c>
      <c r="AV130" t="s">
        <v>87</v>
      </c>
      <c r="AW130" t="s">
        <v>84</v>
      </c>
      <c r="AX130" t="s">
        <v>300</v>
      </c>
      <c r="AY130" t="s">
        <v>84</v>
      </c>
      <c r="AZ130" t="s">
        <v>86</v>
      </c>
      <c r="BA130">
        <f t="shared" si="23"/>
        <v>0</v>
      </c>
      <c r="BB130" t="s">
        <v>87</v>
      </c>
      <c r="BC130" t="s">
        <v>84</v>
      </c>
      <c r="BD130" t="s">
        <v>82</v>
      </c>
      <c r="BE130" t="s">
        <v>84</v>
      </c>
      <c r="BF130" t="s">
        <v>86</v>
      </c>
      <c r="BG130">
        <f t="shared" si="24"/>
        <v>0</v>
      </c>
      <c r="BH130" t="s">
        <v>87</v>
      </c>
      <c r="BI130" t="s">
        <v>84</v>
      </c>
      <c r="BJ130" t="s">
        <v>81</v>
      </c>
      <c r="BK130" t="s">
        <v>84</v>
      </c>
      <c r="BL130" t="s">
        <v>86</v>
      </c>
      <c r="BM130">
        <f t="shared" si="25"/>
        <v>0</v>
      </c>
      <c r="BN130" t="s">
        <v>87</v>
      </c>
      <c r="BO130" t="s">
        <v>84</v>
      </c>
      <c r="BP130" t="s">
        <v>121</v>
      </c>
      <c r="BQ130" t="s">
        <v>84</v>
      </c>
      <c r="BR130" t="s">
        <v>86</v>
      </c>
      <c r="BS130">
        <f t="shared" si="26"/>
        <v>0</v>
      </c>
      <c r="BT130" t="s">
        <v>87</v>
      </c>
      <c r="BU130" t="s">
        <v>84</v>
      </c>
      <c r="BV130" t="s">
        <v>122</v>
      </c>
      <c r="BW130" t="s">
        <v>84</v>
      </c>
      <c r="BX130" t="s">
        <v>86</v>
      </c>
      <c r="BY130">
        <f t="shared" si="27"/>
        <v>0</v>
      </c>
      <c r="BZ130" t="s">
        <v>87</v>
      </c>
      <c r="CA130" t="s">
        <v>84</v>
      </c>
      <c r="CB130" t="s">
        <v>93</v>
      </c>
      <c r="CC130" t="s">
        <v>84</v>
      </c>
      <c r="CD130" t="s">
        <v>86</v>
      </c>
      <c r="CE130">
        <f t="shared" si="28"/>
        <v>0</v>
      </c>
      <c r="CF130" t="s">
        <v>94</v>
      </c>
      <c r="CG130" t="s">
        <v>87</v>
      </c>
      <c r="CH130" t="str">
        <f t="shared" si="29"/>
        <v>{"window_index":129,"window_t_start":130,"window_t_end":136,"Data":"2020-03-134","R_e_median":0,"R_e_q0153":0,"R_e_q1103":0,"fit":0,"lwr":0,"upr":0,"low":0,"high":0},</v>
      </c>
    </row>
    <row r="131" spans="1:86">
      <c r="A131" s="11">
        <f t="shared" si="30"/>
        <v>130</v>
      </c>
      <c r="B131" s="11">
        <f t="shared" si="31"/>
        <v>131</v>
      </c>
      <c r="C131" s="11">
        <f t="shared" si="32"/>
        <v>137</v>
      </c>
      <c r="D131" s="9">
        <v>44025</v>
      </c>
      <c r="J131" t="s">
        <v>83</v>
      </c>
      <c r="K131" t="s">
        <v>84</v>
      </c>
      <c r="L131" t="s">
        <v>85</v>
      </c>
      <c r="M131" t="s">
        <v>84</v>
      </c>
      <c r="N131" t="s">
        <v>86</v>
      </c>
      <c r="O131">
        <f t="shared" ref="O131:O194" si="33">A131</f>
        <v>130</v>
      </c>
      <c r="P131" t="s">
        <v>87</v>
      </c>
      <c r="Q131" t="s">
        <v>84</v>
      </c>
      <c r="R131" t="s">
        <v>88</v>
      </c>
      <c r="S131" t="s">
        <v>84</v>
      </c>
      <c r="T131" t="s">
        <v>86</v>
      </c>
      <c r="U131">
        <f t="shared" ref="U131:U194" si="34">O131+1</f>
        <v>131</v>
      </c>
      <c r="V131" t="s">
        <v>87</v>
      </c>
      <c r="W131" t="s">
        <v>84</v>
      </c>
      <c r="X131" t="s">
        <v>89</v>
      </c>
      <c r="Y131" t="s">
        <v>84</v>
      </c>
      <c r="Z131" t="s">
        <v>86</v>
      </c>
      <c r="AA131">
        <f t="shared" ref="AA131:AA194" si="35">U131+6</f>
        <v>137</v>
      </c>
      <c r="AB131" t="s">
        <v>87</v>
      </c>
      <c r="AC131" t="s">
        <v>84</v>
      </c>
      <c r="AD131" t="s">
        <v>80</v>
      </c>
      <c r="AE131" t="s">
        <v>84</v>
      </c>
      <c r="AF131" t="s">
        <v>86</v>
      </c>
      <c r="AG131" t="s">
        <v>84</v>
      </c>
      <c r="AH131" s="69" t="s">
        <v>648</v>
      </c>
      <c r="AI131" t="s">
        <v>84</v>
      </c>
      <c r="AJ131" t="s">
        <v>87</v>
      </c>
      <c r="AK131" t="s">
        <v>84</v>
      </c>
      <c r="AL131" t="s">
        <v>90</v>
      </c>
      <c r="AM131" t="s">
        <v>84</v>
      </c>
      <c r="AN131" t="s">
        <v>86</v>
      </c>
      <c r="AO131">
        <f t="shared" ref="AO131:AO194" si="36">F131</f>
        <v>0</v>
      </c>
      <c r="AP131" t="s">
        <v>87</v>
      </c>
      <c r="AQ131" t="s">
        <v>84</v>
      </c>
      <c r="AR131" t="s">
        <v>649</v>
      </c>
      <c r="AS131" t="s">
        <v>84</v>
      </c>
      <c r="AT131" t="s">
        <v>86</v>
      </c>
      <c r="AU131">
        <f t="shared" ref="AU131:AU194" si="37">E131</f>
        <v>0</v>
      </c>
      <c r="AV131" t="s">
        <v>87</v>
      </c>
      <c r="AW131" t="s">
        <v>84</v>
      </c>
      <c r="AX131" t="s">
        <v>301</v>
      </c>
      <c r="AY131" t="s">
        <v>84</v>
      </c>
      <c r="AZ131" t="s">
        <v>86</v>
      </c>
      <c r="BA131">
        <f t="shared" ref="BA131:BA194" si="38">G131</f>
        <v>0</v>
      </c>
      <c r="BB131" t="s">
        <v>87</v>
      </c>
      <c r="BC131" t="s">
        <v>84</v>
      </c>
      <c r="BD131" t="s">
        <v>82</v>
      </c>
      <c r="BE131" t="s">
        <v>84</v>
      </c>
      <c r="BF131" t="s">
        <v>86</v>
      </c>
      <c r="BG131">
        <f t="shared" ref="BG131:BG194" si="39">ROUND(AO131,2)</f>
        <v>0</v>
      </c>
      <c r="BH131" t="s">
        <v>87</v>
      </c>
      <c r="BI131" t="s">
        <v>84</v>
      </c>
      <c r="BJ131" t="s">
        <v>81</v>
      </c>
      <c r="BK131" t="s">
        <v>84</v>
      </c>
      <c r="BL131" t="s">
        <v>86</v>
      </c>
      <c r="BM131">
        <f t="shared" ref="BM131:BM194" si="40">ROUND(AU131,2)</f>
        <v>0</v>
      </c>
      <c r="BN131" t="s">
        <v>87</v>
      </c>
      <c r="BO131" t="s">
        <v>84</v>
      </c>
      <c r="BP131" t="s">
        <v>121</v>
      </c>
      <c r="BQ131" t="s">
        <v>84</v>
      </c>
      <c r="BR131" t="s">
        <v>86</v>
      </c>
      <c r="BS131">
        <f t="shared" ref="BS131:BS194" si="41">ROUND(BA131,2)</f>
        <v>0</v>
      </c>
      <c r="BT131" t="s">
        <v>87</v>
      </c>
      <c r="BU131" t="s">
        <v>84</v>
      </c>
      <c r="BV131" t="s">
        <v>122</v>
      </c>
      <c r="BW131" t="s">
        <v>84</v>
      </c>
      <c r="BX131" t="s">
        <v>86</v>
      </c>
      <c r="BY131">
        <f t="shared" ref="BY131:BY194" si="42">BM131</f>
        <v>0</v>
      </c>
      <c r="BZ131" t="s">
        <v>87</v>
      </c>
      <c r="CA131" t="s">
        <v>84</v>
      </c>
      <c r="CB131" t="s">
        <v>93</v>
      </c>
      <c r="CC131" t="s">
        <v>84</v>
      </c>
      <c r="CD131" t="s">
        <v>86</v>
      </c>
      <c r="CE131">
        <f t="shared" ref="CE131:CE194" si="43">BS131</f>
        <v>0</v>
      </c>
      <c r="CF131" t="s">
        <v>94</v>
      </c>
      <c r="CG131" t="s">
        <v>87</v>
      </c>
      <c r="CH131" t="str">
        <f t="shared" ref="CH131:CH194" si="44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1">
        <f t="shared" si="30"/>
        <v>131</v>
      </c>
      <c r="B132" s="11">
        <f t="shared" si="31"/>
        <v>132</v>
      </c>
      <c r="C132" s="11">
        <f t="shared" si="32"/>
        <v>138</v>
      </c>
      <c r="D132" s="9">
        <v>44026</v>
      </c>
      <c r="J132" t="s">
        <v>83</v>
      </c>
      <c r="K132" t="s">
        <v>84</v>
      </c>
      <c r="L132" t="s">
        <v>85</v>
      </c>
      <c r="M132" t="s">
        <v>84</v>
      </c>
      <c r="N132" t="s">
        <v>86</v>
      </c>
      <c r="O132">
        <f t="shared" si="33"/>
        <v>131</v>
      </c>
      <c r="P132" t="s">
        <v>87</v>
      </c>
      <c r="Q132" t="s">
        <v>84</v>
      </c>
      <c r="R132" t="s">
        <v>88</v>
      </c>
      <c r="S132" t="s">
        <v>84</v>
      </c>
      <c r="T132" t="s">
        <v>86</v>
      </c>
      <c r="U132">
        <f t="shared" si="34"/>
        <v>132</v>
      </c>
      <c r="V132" t="s">
        <v>87</v>
      </c>
      <c r="W132" t="s">
        <v>84</v>
      </c>
      <c r="X132" t="s">
        <v>89</v>
      </c>
      <c r="Y132" t="s">
        <v>84</v>
      </c>
      <c r="Z132" t="s">
        <v>86</v>
      </c>
      <c r="AA132">
        <f t="shared" si="35"/>
        <v>138</v>
      </c>
      <c r="AB132" t="s">
        <v>87</v>
      </c>
      <c r="AC132" t="s">
        <v>84</v>
      </c>
      <c r="AD132" t="s">
        <v>80</v>
      </c>
      <c r="AE132" t="s">
        <v>84</v>
      </c>
      <c r="AF132" t="s">
        <v>86</v>
      </c>
      <c r="AG132" t="s">
        <v>84</v>
      </c>
      <c r="AH132" s="69" t="s">
        <v>650</v>
      </c>
      <c r="AI132" t="s">
        <v>84</v>
      </c>
      <c r="AJ132" t="s">
        <v>87</v>
      </c>
      <c r="AK132" t="s">
        <v>84</v>
      </c>
      <c r="AL132" t="s">
        <v>90</v>
      </c>
      <c r="AM132" t="s">
        <v>84</v>
      </c>
      <c r="AN132" t="s">
        <v>86</v>
      </c>
      <c r="AO132">
        <f t="shared" si="36"/>
        <v>0</v>
      </c>
      <c r="AP132" t="s">
        <v>87</v>
      </c>
      <c r="AQ132" t="s">
        <v>84</v>
      </c>
      <c r="AR132" t="s">
        <v>651</v>
      </c>
      <c r="AS132" t="s">
        <v>84</v>
      </c>
      <c r="AT132" t="s">
        <v>86</v>
      </c>
      <c r="AU132">
        <f t="shared" si="37"/>
        <v>0</v>
      </c>
      <c r="AV132" t="s">
        <v>87</v>
      </c>
      <c r="AW132" t="s">
        <v>84</v>
      </c>
      <c r="AX132" t="s">
        <v>302</v>
      </c>
      <c r="AY132" t="s">
        <v>84</v>
      </c>
      <c r="AZ132" t="s">
        <v>86</v>
      </c>
      <c r="BA132">
        <f t="shared" si="38"/>
        <v>0</v>
      </c>
      <c r="BB132" t="s">
        <v>87</v>
      </c>
      <c r="BC132" t="s">
        <v>84</v>
      </c>
      <c r="BD132" t="s">
        <v>82</v>
      </c>
      <c r="BE132" t="s">
        <v>84</v>
      </c>
      <c r="BF132" t="s">
        <v>86</v>
      </c>
      <c r="BG132">
        <f t="shared" si="39"/>
        <v>0</v>
      </c>
      <c r="BH132" t="s">
        <v>87</v>
      </c>
      <c r="BI132" t="s">
        <v>84</v>
      </c>
      <c r="BJ132" t="s">
        <v>81</v>
      </c>
      <c r="BK132" t="s">
        <v>84</v>
      </c>
      <c r="BL132" t="s">
        <v>86</v>
      </c>
      <c r="BM132">
        <f t="shared" si="40"/>
        <v>0</v>
      </c>
      <c r="BN132" t="s">
        <v>87</v>
      </c>
      <c r="BO132" t="s">
        <v>84</v>
      </c>
      <c r="BP132" t="s">
        <v>121</v>
      </c>
      <c r="BQ132" t="s">
        <v>84</v>
      </c>
      <c r="BR132" t="s">
        <v>86</v>
      </c>
      <c r="BS132">
        <f t="shared" si="41"/>
        <v>0</v>
      </c>
      <c r="BT132" t="s">
        <v>87</v>
      </c>
      <c r="BU132" t="s">
        <v>84</v>
      </c>
      <c r="BV132" t="s">
        <v>122</v>
      </c>
      <c r="BW132" t="s">
        <v>84</v>
      </c>
      <c r="BX132" t="s">
        <v>86</v>
      </c>
      <c r="BY132">
        <f t="shared" si="42"/>
        <v>0</v>
      </c>
      <c r="BZ132" t="s">
        <v>87</v>
      </c>
      <c r="CA132" t="s">
        <v>84</v>
      </c>
      <c r="CB132" t="s">
        <v>93</v>
      </c>
      <c r="CC132" t="s">
        <v>84</v>
      </c>
      <c r="CD132" t="s">
        <v>86</v>
      </c>
      <c r="CE132">
        <f t="shared" si="43"/>
        <v>0</v>
      </c>
      <c r="CF132" t="s">
        <v>94</v>
      </c>
      <c r="CG132" t="s">
        <v>87</v>
      </c>
      <c r="CH132" t="str">
        <f t="shared" si="44"/>
        <v>{"window_index":131,"window_t_start":132,"window_t_end":138,"Data":"2020-03-136","R_e_median":0,"R_e_q0155":0,"R_e_q1105":0,"fit":0,"lwr":0,"upr":0,"low":0,"high":0},</v>
      </c>
    </row>
    <row r="133" spans="1:86">
      <c r="A133" s="11">
        <f t="shared" si="30"/>
        <v>132</v>
      </c>
      <c r="B133" s="11">
        <f t="shared" si="31"/>
        <v>133</v>
      </c>
      <c r="C133" s="11">
        <f t="shared" si="32"/>
        <v>139</v>
      </c>
      <c r="D133" s="9">
        <v>44027</v>
      </c>
      <c r="J133" t="s">
        <v>83</v>
      </c>
      <c r="K133" t="s">
        <v>84</v>
      </c>
      <c r="L133" t="s">
        <v>85</v>
      </c>
      <c r="M133" t="s">
        <v>84</v>
      </c>
      <c r="N133" t="s">
        <v>86</v>
      </c>
      <c r="O133">
        <f t="shared" si="33"/>
        <v>132</v>
      </c>
      <c r="P133" t="s">
        <v>87</v>
      </c>
      <c r="Q133" t="s">
        <v>84</v>
      </c>
      <c r="R133" t="s">
        <v>88</v>
      </c>
      <c r="S133" t="s">
        <v>84</v>
      </c>
      <c r="T133" t="s">
        <v>86</v>
      </c>
      <c r="U133">
        <f t="shared" si="34"/>
        <v>133</v>
      </c>
      <c r="V133" t="s">
        <v>87</v>
      </c>
      <c r="W133" t="s">
        <v>84</v>
      </c>
      <c r="X133" t="s">
        <v>89</v>
      </c>
      <c r="Y133" t="s">
        <v>84</v>
      </c>
      <c r="Z133" t="s">
        <v>86</v>
      </c>
      <c r="AA133">
        <f t="shared" si="35"/>
        <v>139</v>
      </c>
      <c r="AB133" t="s">
        <v>87</v>
      </c>
      <c r="AC133" t="s">
        <v>84</v>
      </c>
      <c r="AD133" t="s">
        <v>80</v>
      </c>
      <c r="AE133" t="s">
        <v>84</v>
      </c>
      <c r="AF133" t="s">
        <v>86</v>
      </c>
      <c r="AG133" t="s">
        <v>84</v>
      </c>
      <c r="AH133" s="69" t="s">
        <v>652</v>
      </c>
      <c r="AI133" t="s">
        <v>84</v>
      </c>
      <c r="AJ133" t="s">
        <v>87</v>
      </c>
      <c r="AK133" t="s">
        <v>84</v>
      </c>
      <c r="AL133" t="s">
        <v>90</v>
      </c>
      <c r="AM133" t="s">
        <v>84</v>
      </c>
      <c r="AN133" t="s">
        <v>86</v>
      </c>
      <c r="AO133">
        <f t="shared" si="36"/>
        <v>0</v>
      </c>
      <c r="AP133" t="s">
        <v>87</v>
      </c>
      <c r="AQ133" t="s">
        <v>84</v>
      </c>
      <c r="AR133" t="s">
        <v>653</v>
      </c>
      <c r="AS133" t="s">
        <v>84</v>
      </c>
      <c r="AT133" t="s">
        <v>86</v>
      </c>
      <c r="AU133">
        <f t="shared" si="37"/>
        <v>0</v>
      </c>
      <c r="AV133" t="s">
        <v>87</v>
      </c>
      <c r="AW133" t="s">
        <v>84</v>
      </c>
      <c r="AX133" t="s">
        <v>303</v>
      </c>
      <c r="AY133" t="s">
        <v>84</v>
      </c>
      <c r="AZ133" t="s">
        <v>86</v>
      </c>
      <c r="BA133">
        <f t="shared" si="38"/>
        <v>0</v>
      </c>
      <c r="BB133" t="s">
        <v>87</v>
      </c>
      <c r="BC133" t="s">
        <v>84</v>
      </c>
      <c r="BD133" t="s">
        <v>82</v>
      </c>
      <c r="BE133" t="s">
        <v>84</v>
      </c>
      <c r="BF133" t="s">
        <v>86</v>
      </c>
      <c r="BG133">
        <f t="shared" si="39"/>
        <v>0</v>
      </c>
      <c r="BH133" t="s">
        <v>87</v>
      </c>
      <c r="BI133" t="s">
        <v>84</v>
      </c>
      <c r="BJ133" t="s">
        <v>81</v>
      </c>
      <c r="BK133" t="s">
        <v>84</v>
      </c>
      <c r="BL133" t="s">
        <v>86</v>
      </c>
      <c r="BM133">
        <f t="shared" si="40"/>
        <v>0</v>
      </c>
      <c r="BN133" t="s">
        <v>87</v>
      </c>
      <c r="BO133" t="s">
        <v>84</v>
      </c>
      <c r="BP133" t="s">
        <v>121</v>
      </c>
      <c r="BQ133" t="s">
        <v>84</v>
      </c>
      <c r="BR133" t="s">
        <v>86</v>
      </c>
      <c r="BS133">
        <f t="shared" si="41"/>
        <v>0</v>
      </c>
      <c r="BT133" t="s">
        <v>87</v>
      </c>
      <c r="BU133" t="s">
        <v>84</v>
      </c>
      <c r="BV133" t="s">
        <v>122</v>
      </c>
      <c r="BW133" t="s">
        <v>84</v>
      </c>
      <c r="BX133" t="s">
        <v>86</v>
      </c>
      <c r="BY133">
        <f t="shared" si="42"/>
        <v>0</v>
      </c>
      <c r="BZ133" t="s">
        <v>87</v>
      </c>
      <c r="CA133" t="s">
        <v>84</v>
      </c>
      <c r="CB133" t="s">
        <v>93</v>
      </c>
      <c r="CC133" t="s">
        <v>84</v>
      </c>
      <c r="CD133" t="s">
        <v>86</v>
      </c>
      <c r="CE133">
        <f t="shared" si="43"/>
        <v>0</v>
      </c>
      <c r="CF133" t="s">
        <v>94</v>
      </c>
      <c r="CG133" t="s">
        <v>87</v>
      </c>
      <c r="CH133" t="str">
        <f t="shared" si="44"/>
        <v>{"window_index":132,"window_t_start":133,"window_t_end":139,"Data":"2020-03-137","R_e_median":0,"R_e_q0156":0,"R_e_q1106":0,"fit":0,"lwr":0,"upr":0,"low":0,"high":0},</v>
      </c>
    </row>
    <row r="134" spans="1:86">
      <c r="A134" s="11">
        <f t="shared" si="30"/>
        <v>133</v>
      </c>
      <c r="B134" s="11">
        <f t="shared" si="31"/>
        <v>134</v>
      </c>
      <c r="C134" s="11">
        <f t="shared" si="32"/>
        <v>140</v>
      </c>
      <c r="D134" s="9">
        <v>44028</v>
      </c>
      <c r="J134" t="s">
        <v>83</v>
      </c>
      <c r="K134" t="s">
        <v>84</v>
      </c>
      <c r="L134" t="s">
        <v>85</v>
      </c>
      <c r="M134" t="s">
        <v>84</v>
      </c>
      <c r="N134" t="s">
        <v>86</v>
      </c>
      <c r="O134">
        <f t="shared" si="33"/>
        <v>133</v>
      </c>
      <c r="P134" t="s">
        <v>87</v>
      </c>
      <c r="Q134" t="s">
        <v>84</v>
      </c>
      <c r="R134" t="s">
        <v>88</v>
      </c>
      <c r="S134" t="s">
        <v>84</v>
      </c>
      <c r="T134" t="s">
        <v>86</v>
      </c>
      <c r="U134">
        <f t="shared" si="34"/>
        <v>134</v>
      </c>
      <c r="V134" t="s">
        <v>87</v>
      </c>
      <c r="W134" t="s">
        <v>84</v>
      </c>
      <c r="X134" t="s">
        <v>89</v>
      </c>
      <c r="Y134" t="s">
        <v>84</v>
      </c>
      <c r="Z134" t="s">
        <v>86</v>
      </c>
      <c r="AA134">
        <f t="shared" si="35"/>
        <v>140</v>
      </c>
      <c r="AB134" t="s">
        <v>87</v>
      </c>
      <c r="AC134" t="s">
        <v>84</v>
      </c>
      <c r="AD134" t="s">
        <v>80</v>
      </c>
      <c r="AE134" t="s">
        <v>84</v>
      </c>
      <c r="AF134" t="s">
        <v>86</v>
      </c>
      <c r="AG134" t="s">
        <v>84</v>
      </c>
      <c r="AH134" s="69" t="s">
        <v>654</v>
      </c>
      <c r="AI134" t="s">
        <v>84</v>
      </c>
      <c r="AJ134" t="s">
        <v>87</v>
      </c>
      <c r="AK134" t="s">
        <v>84</v>
      </c>
      <c r="AL134" t="s">
        <v>90</v>
      </c>
      <c r="AM134" t="s">
        <v>84</v>
      </c>
      <c r="AN134" t="s">
        <v>86</v>
      </c>
      <c r="AO134">
        <f t="shared" si="36"/>
        <v>0</v>
      </c>
      <c r="AP134" t="s">
        <v>87</v>
      </c>
      <c r="AQ134" t="s">
        <v>84</v>
      </c>
      <c r="AR134" t="s">
        <v>655</v>
      </c>
      <c r="AS134" t="s">
        <v>84</v>
      </c>
      <c r="AT134" t="s">
        <v>86</v>
      </c>
      <c r="AU134">
        <f t="shared" si="37"/>
        <v>0</v>
      </c>
      <c r="AV134" t="s">
        <v>87</v>
      </c>
      <c r="AW134" t="s">
        <v>84</v>
      </c>
      <c r="AX134" t="s">
        <v>304</v>
      </c>
      <c r="AY134" t="s">
        <v>84</v>
      </c>
      <c r="AZ134" t="s">
        <v>86</v>
      </c>
      <c r="BA134">
        <f t="shared" si="38"/>
        <v>0</v>
      </c>
      <c r="BB134" t="s">
        <v>87</v>
      </c>
      <c r="BC134" t="s">
        <v>84</v>
      </c>
      <c r="BD134" t="s">
        <v>82</v>
      </c>
      <c r="BE134" t="s">
        <v>84</v>
      </c>
      <c r="BF134" t="s">
        <v>86</v>
      </c>
      <c r="BG134">
        <f t="shared" si="39"/>
        <v>0</v>
      </c>
      <c r="BH134" t="s">
        <v>87</v>
      </c>
      <c r="BI134" t="s">
        <v>84</v>
      </c>
      <c r="BJ134" t="s">
        <v>81</v>
      </c>
      <c r="BK134" t="s">
        <v>84</v>
      </c>
      <c r="BL134" t="s">
        <v>86</v>
      </c>
      <c r="BM134">
        <f t="shared" si="40"/>
        <v>0</v>
      </c>
      <c r="BN134" t="s">
        <v>87</v>
      </c>
      <c r="BO134" t="s">
        <v>84</v>
      </c>
      <c r="BP134" t="s">
        <v>121</v>
      </c>
      <c r="BQ134" t="s">
        <v>84</v>
      </c>
      <c r="BR134" t="s">
        <v>86</v>
      </c>
      <c r="BS134">
        <f t="shared" si="41"/>
        <v>0</v>
      </c>
      <c r="BT134" t="s">
        <v>87</v>
      </c>
      <c r="BU134" t="s">
        <v>84</v>
      </c>
      <c r="BV134" t="s">
        <v>122</v>
      </c>
      <c r="BW134" t="s">
        <v>84</v>
      </c>
      <c r="BX134" t="s">
        <v>86</v>
      </c>
      <c r="BY134">
        <f t="shared" si="42"/>
        <v>0</v>
      </c>
      <c r="BZ134" t="s">
        <v>87</v>
      </c>
      <c r="CA134" t="s">
        <v>84</v>
      </c>
      <c r="CB134" t="s">
        <v>93</v>
      </c>
      <c r="CC134" t="s">
        <v>84</v>
      </c>
      <c r="CD134" t="s">
        <v>86</v>
      </c>
      <c r="CE134">
        <f t="shared" si="43"/>
        <v>0</v>
      </c>
      <c r="CF134" t="s">
        <v>94</v>
      </c>
      <c r="CG134" t="s">
        <v>87</v>
      </c>
      <c r="CH134" t="str">
        <f t="shared" si="44"/>
        <v>{"window_index":133,"window_t_start":134,"window_t_end":140,"Data":"2020-03-138","R_e_median":0,"R_e_q0157":0,"R_e_q1107":0,"fit":0,"lwr":0,"upr":0,"low":0,"high":0},</v>
      </c>
    </row>
    <row r="135" spans="1:86">
      <c r="A135" s="11">
        <f t="shared" si="30"/>
        <v>134</v>
      </c>
      <c r="B135" s="11">
        <f t="shared" si="31"/>
        <v>135</v>
      </c>
      <c r="C135" s="11">
        <f t="shared" si="32"/>
        <v>141</v>
      </c>
      <c r="D135" s="9">
        <v>44029</v>
      </c>
      <c r="J135" t="s">
        <v>83</v>
      </c>
      <c r="K135" t="s">
        <v>84</v>
      </c>
      <c r="L135" t="s">
        <v>85</v>
      </c>
      <c r="M135" t="s">
        <v>84</v>
      </c>
      <c r="N135" t="s">
        <v>86</v>
      </c>
      <c r="O135">
        <f t="shared" si="33"/>
        <v>134</v>
      </c>
      <c r="P135" t="s">
        <v>87</v>
      </c>
      <c r="Q135" t="s">
        <v>84</v>
      </c>
      <c r="R135" t="s">
        <v>88</v>
      </c>
      <c r="S135" t="s">
        <v>84</v>
      </c>
      <c r="T135" t="s">
        <v>86</v>
      </c>
      <c r="U135">
        <f t="shared" si="34"/>
        <v>135</v>
      </c>
      <c r="V135" t="s">
        <v>87</v>
      </c>
      <c r="W135" t="s">
        <v>84</v>
      </c>
      <c r="X135" t="s">
        <v>89</v>
      </c>
      <c r="Y135" t="s">
        <v>84</v>
      </c>
      <c r="Z135" t="s">
        <v>86</v>
      </c>
      <c r="AA135">
        <f t="shared" si="35"/>
        <v>141</v>
      </c>
      <c r="AB135" t="s">
        <v>87</v>
      </c>
      <c r="AC135" t="s">
        <v>84</v>
      </c>
      <c r="AD135" t="s">
        <v>80</v>
      </c>
      <c r="AE135" t="s">
        <v>84</v>
      </c>
      <c r="AF135" t="s">
        <v>86</v>
      </c>
      <c r="AG135" t="s">
        <v>84</v>
      </c>
      <c r="AH135" s="69" t="s">
        <v>656</v>
      </c>
      <c r="AI135" t="s">
        <v>84</v>
      </c>
      <c r="AJ135" t="s">
        <v>87</v>
      </c>
      <c r="AK135" t="s">
        <v>84</v>
      </c>
      <c r="AL135" t="s">
        <v>90</v>
      </c>
      <c r="AM135" t="s">
        <v>84</v>
      </c>
      <c r="AN135" t="s">
        <v>86</v>
      </c>
      <c r="AO135">
        <f t="shared" si="36"/>
        <v>0</v>
      </c>
      <c r="AP135" t="s">
        <v>87</v>
      </c>
      <c r="AQ135" t="s">
        <v>84</v>
      </c>
      <c r="AR135" t="s">
        <v>657</v>
      </c>
      <c r="AS135" t="s">
        <v>84</v>
      </c>
      <c r="AT135" t="s">
        <v>86</v>
      </c>
      <c r="AU135">
        <f t="shared" si="37"/>
        <v>0</v>
      </c>
      <c r="AV135" t="s">
        <v>87</v>
      </c>
      <c r="AW135" t="s">
        <v>84</v>
      </c>
      <c r="AX135" t="s">
        <v>305</v>
      </c>
      <c r="AY135" t="s">
        <v>84</v>
      </c>
      <c r="AZ135" t="s">
        <v>86</v>
      </c>
      <c r="BA135">
        <f t="shared" si="38"/>
        <v>0</v>
      </c>
      <c r="BB135" t="s">
        <v>87</v>
      </c>
      <c r="BC135" t="s">
        <v>84</v>
      </c>
      <c r="BD135" t="s">
        <v>82</v>
      </c>
      <c r="BE135" t="s">
        <v>84</v>
      </c>
      <c r="BF135" t="s">
        <v>86</v>
      </c>
      <c r="BG135">
        <f t="shared" si="39"/>
        <v>0</v>
      </c>
      <c r="BH135" t="s">
        <v>87</v>
      </c>
      <c r="BI135" t="s">
        <v>84</v>
      </c>
      <c r="BJ135" t="s">
        <v>81</v>
      </c>
      <c r="BK135" t="s">
        <v>84</v>
      </c>
      <c r="BL135" t="s">
        <v>86</v>
      </c>
      <c r="BM135">
        <f t="shared" si="40"/>
        <v>0</v>
      </c>
      <c r="BN135" t="s">
        <v>87</v>
      </c>
      <c r="BO135" t="s">
        <v>84</v>
      </c>
      <c r="BP135" t="s">
        <v>121</v>
      </c>
      <c r="BQ135" t="s">
        <v>84</v>
      </c>
      <c r="BR135" t="s">
        <v>86</v>
      </c>
      <c r="BS135">
        <f t="shared" si="41"/>
        <v>0</v>
      </c>
      <c r="BT135" t="s">
        <v>87</v>
      </c>
      <c r="BU135" t="s">
        <v>84</v>
      </c>
      <c r="BV135" t="s">
        <v>122</v>
      </c>
      <c r="BW135" t="s">
        <v>84</v>
      </c>
      <c r="BX135" t="s">
        <v>86</v>
      </c>
      <c r="BY135">
        <f t="shared" si="42"/>
        <v>0</v>
      </c>
      <c r="BZ135" t="s">
        <v>87</v>
      </c>
      <c r="CA135" t="s">
        <v>84</v>
      </c>
      <c r="CB135" t="s">
        <v>93</v>
      </c>
      <c r="CC135" t="s">
        <v>84</v>
      </c>
      <c r="CD135" t="s">
        <v>86</v>
      </c>
      <c r="CE135">
        <f t="shared" si="43"/>
        <v>0</v>
      </c>
      <c r="CF135" t="s">
        <v>94</v>
      </c>
      <c r="CG135" t="s">
        <v>87</v>
      </c>
      <c r="CH135" t="str">
        <f t="shared" si="44"/>
        <v>{"window_index":134,"window_t_start":135,"window_t_end":141,"Data":"2020-03-139","R_e_median":0,"R_e_q0158":0,"R_e_q1108":0,"fit":0,"lwr":0,"upr":0,"low":0,"high":0},</v>
      </c>
    </row>
    <row r="136" spans="1:86">
      <c r="A136" s="11">
        <f t="shared" si="30"/>
        <v>135</v>
      </c>
      <c r="B136" s="11">
        <f t="shared" si="31"/>
        <v>136</v>
      </c>
      <c r="C136" s="11">
        <f t="shared" si="32"/>
        <v>142</v>
      </c>
      <c r="D136" s="9">
        <v>44030</v>
      </c>
      <c r="J136" t="s">
        <v>83</v>
      </c>
      <c r="K136" t="s">
        <v>84</v>
      </c>
      <c r="L136" t="s">
        <v>85</v>
      </c>
      <c r="M136" t="s">
        <v>84</v>
      </c>
      <c r="N136" t="s">
        <v>86</v>
      </c>
      <c r="O136">
        <f t="shared" si="33"/>
        <v>135</v>
      </c>
      <c r="P136" t="s">
        <v>87</v>
      </c>
      <c r="Q136" t="s">
        <v>84</v>
      </c>
      <c r="R136" t="s">
        <v>88</v>
      </c>
      <c r="S136" t="s">
        <v>84</v>
      </c>
      <c r="T136" t="s">
        <v>86</v>
      </c>
      <c r="U136">
        <f t="shared" si="34"/>
        <v>136</v>
      </c>
      <c r="V136" t="s">
        <v>87</v>
      </c>
      <c r="W136" t="s">
        <v>84</v>
      </c>
      <c r="X136" t="s">
        <v>89</v>
      </c>
      <c r="Y136" t="s">
        <v>84</v>
      </c>
      <c r="Z136" t="s">
        <v>86</v>
      </c>
      <c r="AA136">
        <f t="shared" si="35"/>
        <v>142</v>
      </c>
      <c r="AB136" t="s">
        <v>87</v>
      </c>
      <c r="AC136" t="s">
        <v>84</v>
      </c>
      <c r="AD136" t="s">
        <v>80</v>
      </c>
      <c r="AE136" t="s">
        <v>84</v>
      </c>
      <c r="AF136" t="s">
        <v>86</v>
      </c>
      <c r="AG136" t="s">
        <v>84</v>
      </c>
      <c r="AH136" s="69" t="s">
        <v>658</v>
      </c>
      <c r="AI136" t="s">
        <v>84</v>
      </c>
      <c r="AJ136" t="s">
        <v>87</v>
      </c>
      <c r="AK136" t="s">
        <v>84</v>
      </c>
      <c r="AL136" t="s">
        <v>90</v>
      </c>
      <c r="AM136" t="s">
        <v>84</v>
      </c>
      <c r="AN136" t="s">
        <v>86</v>
      </c>
      <c r="AO136">
        <f t="shared" si="36"/>
        <v>0</v>
      </c>
      <c r="AP136" t="s">
        <v>87</v>
      </c>
      <c r="AQ136" t="s">
        <v>84</v>
      </c>
      <c r="AR136" t="s">
        <v>659</v>
      </c>
      <c r="AS136" t="s">
        <v>84</v>
      </c>
      <c r="AT136" t="s">
        <v>86</v>
      </c>
      <c r="AU136">
        <f t="shared" si="37"/>
        <v>0</v>
      </c>
      <c r="AV136" t="s">
        <v>87</v>
      </c>
      <c r="AW136" t="s">
        <v>84</v>
      </c>
      <c r="AX136" t="s">
        <v>306</v>
      </c>
      <c r="AY136" t="s">
        <v>84</v>
      </c>
      <c r="AZ136" t="s">
        <v>86</v>
      </c>
      <c r="BA136">
        <f t="shared" si="38"/>
        <v>0</v>
      </c>
      <c r="BB136" t="s">
        <v>87</v>
      </c>
      <c r="BC136" t="s">
        <v>84</v>
      </c>
      <c r="BD136" t="s">
        <v>82</v>
      </c>
      <c r="BE136" t="s">
        <v>84</v>
      </c>
      <c r="BF136" t="s">
        <v>86</v>
      </c>
      <c r="BG136">
        <f t="shared" si="39"/>
        <v>0</v>
      </c>
      <c r="BH136" t="s">
        <v>87</v>
      </c>
      <c r="BI136" t="s">
        <v>84</v>
      </c>
      <c r="BJ136" t="s">
        <v>81</v>
      </c>
      <c r="BK136" t="s">
        <v>84</v>
      </c>
      <c r="BL136" t="s">
        <v>86</v>
      </c>
      <c r="BM136">
        <f t="shared" si="40"/>
        <v>0</v>
      </c>
      <c r="BN136" t="s">
        <v>87</v>
      </c>
      <c r="BO136" t="s">
        <v>84</v>
      </c>
      <c r="BP136" t="s">
        <v>121</v>
      </c>
      <c r="BQ136" t="s">
        <v>84</v>
      </c>
      <c r="BR136" t="s">
        <v>86</v>
      </c>
      <c r="BS136">
        <f t="shared" si="41"/>
        <v>0</v>
      </c>
      <c r="BT136" t="s">
        <v>87</v>
      </c>
      <c r="BU136" t="s">
        <v>84</v>
      </c>
      <c r="BV136" t="s">
        <v>122</v>
      </c>
      <c r="BW136" t="s">
        <v>84</v>
      </c>
      <c r="BX136" t="s">
        <v>86</v>
      </c>
      <c r="BY136">
        <f t="shared" si="42"/>
        <v>0</v>
      </c>
      <c r="BZ136" t="s">
        <v>87</v>
      </c>
      <c r="CA136" t="s">
        <v>84</v>
      </c>
      <c r="CB136" t="s">
        <v>93</v>
      </c>
      <c r="CC136" t="s">
        <v>84</v>
      </c>
      <c r="CD136" t="s">
        <v>86</v>
      </c>
      <c r="CE136">
        <f t="shared" si="43"/>
        <v>0</v>
      </c>
      <c r="CF136" t="s">
        <v>94</v>
      </c>
      <c r="CG136" t="s">
        <v>87</v>
      </c>
      <c r="CH136" t="str">
        <f t="shared" si="44"/>
        <v>{"window_index":135,"window_t_start":136,"window_t_end":142,"Data":"2020-03-140","R_e_median":0,"R_e_q0159":0,"R_e_q1109":0,"fit":0,"lwr":0,"upr":0,"low":0,"high":0},</v>
      </c>
    </row>
    <row r="137" spans="1:86">
      <c r="A137" s="11">
        <f t="shared" si="30"/>
        <v>136</v>
      </c>
      <c r="B137" s="11">
        <f t="shared" si="31"/>
        <v>137</v>
      </c>
      <c r="C137" s="11">
        <f t="shared" si="32"/>
        <v>143</v>
      </c>
      <c r="D137" s="9">
        <v>44031</v>
      </c>
      <c r="J137" t="s">
        <v>83</v>
      </c>
      <c r="K137" t="s">
        <v>84</v>
      </c>
      <c r="L137" t="s">
        <v>85</v>
      </c>
      <c r="M137" t="s">
        <v>84</v>
      </c>
      <c r="N137" t="s">
        <v>86</v>
      </c>
      <c r="O137">
        <f t="shared" si="33"/>
        <v>136</v>
      </c>
      <c r="P137" t="s">
        <v>87</v>
      </c>
      <c r="Q137" t="s">
        <v>84</v>
      </c>
      <c r="R137" t="s">
        <v>88</v>
      </c>
      <c r="S137" t="s">
        <v>84</v>
      </c>
      <c r="T137" t="s">
        <v>86</v>
      </c>
      <c r="U137">
        <f t="shared" si="34"/>
        <v>137</v>
      </c>
      <c r="V137" t="s">
        <v>87</v>
      </c>
      <c r="W137" t="s">
        <v>84</v>
      </c>
      <c r="X137" t="s">
        <v>89</v>
      </c>
      <c r="Y137" t="s">
        <v>84</v>
      </c>
      <c r="Z137" t="s">
        <v>86</v>
      </c>
      <c r="AA137">
        <f t="shared" si="35"/>
        <v>143</v>
      </c>
      <c r="AB137" t="s">
        <v>87</v>
      </c>
      <c r="AC137" t="s">
        <v>84</v>
      </c>
      <c r="AD137" t="s">
        <v>80</v>
      </c>
      <c r="AE137" t="s">
        <v>84</v>
      </c>
      <c r="AF137" t="s">
        <v>86</v>
      </c>
      <c r="AG137" t="s">
        <v>84</v>
      </c>
      <c r="AH137" s="69" t="s">
        <v>660</v>
      </c>
      <c r="AI137" t="s">
        <v>84</v>
      </c>
      <c r="AJ137" t="s">
        <v>87</v>
      </c>
      <c r="AK137" t="s">
        <v>84</v>
      </c>
      <c r="AL137" t="s">
        <v>90</v>
      </c>
      <c r="AM137" t="s">
        <v>84</v>
      </c>
      <c r="AN137" t="s">
        <v>86</v>
      </c>
      <c r="AO137">
        <f t="shared" si="36"/>
        <v>0</v>
      </c>
      <c r="AP137" t="s">
        <v>87</v>
      </c>
      <c r="AQ137" t="s">
        <v>84</v>
      </c>
      <c r="AR137" t="s">
        <v>661</v>
      </c>
      <c r="AS137" t="s">
        <v>84</v>
      </c>
      <c r="AT137" t="s">
        <v>86</v>
      </c>
      <c r="AU137">
        <f t="shared" si="37"/>
        <v>0</v>
      </c>
      <c r="AV137" t="s">
        <v>87</v>
      </c>
      <c r="AW137" t="s">
        <v>84</v>
      </c>
      <c r="AX137" t="s">
        <v>307</v>
      </c>
      <c r="AY137" t="s">
        <v>84</v>
      </c>
      <c r="AZ137" t="s">
        <v>86</v>
      </c>
      <c r="BA137">
        <f t="shared" si="38"/>
        <v>0</v>
      </c>
      <c r="BB137" t="s">
        <v>87</v>
      </c>
      <c r="BC137" t="s">
        <v>84</v>
      </c>
      <c r="BD137" t="s">
        <v>82</v>
      </c>
      <c r="BE137" t="s">
        <v>84</v>
      </c>
      <c r="BF137" t="s">
        <v>86</v>
      </c>
      <c r="BG137">
        <f t="shared" si="39"/>
        <v>0</v>
      </c>
      <c r="BH137" t="s">
        <v>87</v>
      </c>
      <c r="BI137" t="s">
        <v>84</v>
      </c>
      <c r="BJ137" t="s">
        <v>81</v>
      </c>
      <c r="BK137" t="s">
        <v>84</v>
      </c>
      <c r="BL137" t="s">
        <v>86</v>
      </c>
      <c r="BM137">
        <f t="shared" si="40"/>
        <v>0</v>
      </c>
      <c r="BN137" t="s">
        <v>87</v>
      </c>
      <c r="BO137" t="s">
        <v>84</v>
      </c>
      <c r="BP137" t="s">
        <v>121</v>
      </c>
      <c r="BQ137" t="s">
        <v>84</v>
      </c>
      <c r="BR137" t="s">
        <v>86</v>
      </c>
      <c r="BS137">
        <f t="shared" si="41"/>
        <v>0</v>
      </c>
      <c r="BT137" t="s">
        <v>87</v>
      </c>
      <c r="BU137" t="s">
        <v>84</v>
      </c>
      <c r="BV137" t="s">
        <v>122</v>
      </c>
      <c r="BW137" t="s">
        <v>84</v>
      </c>
      <c r="BX137" t="s">
        <v>86</v>
      </c>
      <c r="BY137">
        <f t="shared" si="42"/>
        <v>0</v>
      </c>
      <c r="BZ137" t="s">
        <v>87</v>
      </c>
      <c r="CA137" t="s">
        <v>84</v>
      </c>
      <c r="CB137" t="s">
        <v>93</v>
      </c>
      <c r="CC137" t="s">
        <v>84</v>
      </c>
      <c r="CD137" t="s">
        <v>86</v>
      </c>
      <c r="CE137">
        <f t="shared" si="43"/>
        <v>0</v>
      </c>
      <c r="CF137" t="s">
        <v>94</v>
      </c>
      <c r="CG137" t="s">
        <v>87</v>
      </c>
      <c r="CH137" t="str">
        <f t="shared" si="44"/>
        <v>{"window_index":136,"window_t_start":137,"window_t_end":143,"Data":"2020-03-141","R_e_median":0,"R_e_q0160":0,"R_e_q1110":0,"fit":0,"lwr":0,"upr":0,"low":0,"high":0},</v>
      </c>
    </row>
    <row r="138" spans="1:86">
      <c r="A138" s="11">
        <f t="shared" si="30"/>
        <v>137</v>
      </c>
      <c r="B138" s="11">
        <f t="shared" si="31"/>
        <v>138</v>
      </c>
      <c r="C138" s="11">
        <f t="shared" si="32"/>
        <v>144</v>
      </c>
      <c r="D138" s="9">
        <v>44032</v>
      </c>
      <c r="J138" t="s">
        <v>83</v>
      </c>
      <c r="K138" t="s">
        <v>84</v>
      </c>
      <c r="L138" t="s">
        <v>85</v>
      </c>
      <c r="M138" t="s">
        <v>84</v>
      </c>
      <c r="N138" t="s">
        <v>86</v>
      </c>
      <c r="O138">
        <f t="shared" si="33"/>
        <v>137</v>
      </c>
      <c r="P138" t="s">
        <v>87</v>
      </c>
      <c r="Q138" t="s">
        <v>84</v>
      </c>
      <c r="R138" t="s">
        <v>88</v>
      </c>
      <c r="S138" t="s">
        <v>84</v>
      </c>
      <c r="T138" t="s">
        <v>86</v>
      </c>
      <c r="U138">
        <f t="shared" si="34"/>
        <v>138</v>
      </c>
      <c r="V138" t="s">
        <v>87</v>
      </c>
      <c r="W138" t="s">
        <v>84</v>
      </c>
      <c r="X138" t="s">
        <v>89</v>
      </c>
      <c r="Y138" t="s">
        <v>84</v>
      </c>
      <c r="Z138" t="s">
        <v>86</v>
      </c>
      <c r="AA138">
        <f t="shared" si="35"/>
        <v>144</v>
      </c>
      <c r="AB138" t="s">
        <v>87</v>
      </c>
      <c r="AC138" t="s">
        <v>84</v>
      </c>
      <c r="AD138" t="s">
        <v>80</v>
      </c>
      <c r="AE138" t="s">
        <v>84</v>
      </c>
      <c r="AF138" t="s">
        <v>86</v>
      </c>
      <c r="AG138" t="s">
        <v>84</v>
      </c>
      <c r="AH138" s="69" t="s">
        <v>662</v>
      </c>
      <c r="AI138" t="s">
        <v>84</v>
      </c>
      <c r="AJ138" t="s">
        <v>87</v>
      </c>
      <c r="AK138" t="s">
        <v>84</v>
      </c>
      <c r="AL138" t="s">
        <v>90</v>
      </c>
      <c r="AM138" t="s">
        <v>84</v>
      </c>
      <c r="AN138" t="s">
        <v>86</v>
      </c>
      <c r="AO138">
        <f t="shared" si="36"/>
        <v>0</v>
      </c>
      <c r="AP138" t="s">
        <v>87</v>
      </c>
      <c r="AQ138" t="s">
        <v>84</v>
      </c>
      <c r="AR138" t="s">
        <v>663</v>
      </c>
      <c r="AS138" t="s">
        <v>84</v>
      </c>
      <c r="AT138" t="s">
        <v>86</v>
      </c>
      <c r="AU138">
        <f t="shared" si="37"/>
        <v>0</v>
      </c>
      <c r="AV138" t="s">
        <v>87</v>
      </c>
      <c r="AW138" t="s">
        <v>84</v>
      </c>
      <c r="AX138" t="s">
        <v>308</v>
      </c>
      <c r="AY138" t="s">
        <v>84</v>
      </c>
      <c r="AZ138" t="s">
        <v>86</v>
      </c>
      <c r="BA138">
        <f t="shared" si="38"/>
        <v>0</v>
      </c>
      <c r="BB138" t="s">
        <v>87</v>
      </c>
      <c r="BC138" t="s">
        <v>84</v>
      </c>
      <c r="BD138" t="s">
        <v>82</v>
      </c>
      <c r="BE138" t="s">
        <v>84</v>
      </c>
      <c r="BF138" t="s">
        <v>86</v>
      </c>
      <c r="BG138">
        <f t="shared" si="39"/>
        <v>0</v>
      </c>
      <c r="BH138" t="s">
        <v>87</v>
      </c>
      <c r="BI138" t="s">
        <v>84</v>
      </c>
      <c r="BJ138" t="s">
        <v>81</v>
      </c>
      <c r="BK138" t="s">
        <v>84</v>
      </c>
      <c r="BL138" t="s">
        <v>86</v>
      </c>
      <c r="BM138">
        <f t="shared" si="40"/>
        <v>0</v>
      </c>
      <c r="BN138" t="s">
        <v>87</v>
      </c>
      <c r="BO138" t="s">
        <v>84</v>
      </c>
      <c r="BP138" t="s">
        <v>121</v>
      </c>
      <c r="BQ138" t="s">
        <v>84</v>
      </c>
      <c r="BR138" t="s">
        <v>86</v>
      </c>
      <c r="BS138">
        <f t="shared" si="41"/>
        <v>0</v>
      </c>
      <c r="BT138" t="s">
        <v>87</v>
      </c>
      <c r="BU138" t="s">
        <v>84</v>
      </c>
      <c r="BV138" t="s">
        <v>122</v>
      </c>
      <c r="BW138" t="s">
        <v>84</v>
      </c>
      <c r="BX138" t="s">
        <v>86</v>
      </c>
      <c r="BY138">
        <f t="shared" si="42"/>
        <v>0</v>
      </c>
      <c r="BZ138" t="s">
        <v>87</v>
      </c>
      <c r="CA138" t="s">
        <v>84</v>
      </c>
      <c r="CB138" t="s">
        <v>93</v>
      </c>
      <c r="CC138" t="s">
        <v>84</v>
      </c>
      <c r="CD138" t="s">
        <v>86</v>
      </c>
      <c r="CE138">
        <f t="shared" si="43"/>
        <v>0</v>
      </c>
      <c r="CF138" t="s">
        <v>94</v>
      </c>
      <c r="CG138" t="s">
        <v>87</v>
      </c>
      <c r="CH138" t="str">
        <f t="shared" si="44"/>
        <v>{"window_index":137,"window_t_start":138,"window_t_end":144,"Data":"2020-03-142","R_e_median":0,"R_e_q0161":0,"R_e_q1111":0,"fit":0,"lwr":0,"upr":0,"low":0,"high":0},</v>
      </c>
    </row>
    <row r="139" spans="1:86">
      <c r="A139" s="11">
        <f t="shared" ref="A139:A202" si="45">A138+1</f>
        <v>138</v>
      </c>
      <c r="B139" s="11">
        <f t="shared" ref="B139:B202" si="46">B138+1</f>
        <v>139</v>
      </c>
      <c r="C139" s="11">
        <f t="shared" ref="C139:C202" si="47">C138+1</f>
        <v>145</v>
      </c>
      <c r="D139" s="9">
        <v>44033</v>
      </c>
      <c r="J139" t="s">
        <v>83</v>
      </c>
      <c r="K139" t="s">
        <v>84</v>
      </c>
      <c r="L139" t="s">
        <v>85</v>
      </c>
      <c r="M139" t="s">
        <v>84</v>
      </c>
      <c r="N139" t="s">
        <v>86</v>
      </c>
      <c r="O139">
        <f t="shared" si="33"/>
        <v>138</v>
      </c>
      <c r="P139" t="s">
        <v>87</v>
      </c>
      <c r="Q139" t="s">
        <v>84</v>
      </c>
      <c r="R139" t="s">
        <v>88</v>
      </c>
      <c r="S139" t="s">
        <v>84</v>
      </c>
      <c r="T139" t="s">
        <v>86</v>
      </c>
      <c r="U139">
        <f t="shared" si="34"/>
        <v>139</v>
      </c>
      <c r="V139" t="s">
        <v>87</v>
      </c>
      <c r="W139" t="s">
        <v>84</v>
      </c>
      <c r="X139" t="s">
        <v>89</v>
      </c>
      <c r="Y139" t="s">
        <v>84</v>
      </c>
      <c r="Z139" t="s">
        <v>86</v>
      </c>
      <c r="AA139">
        <f t="shared" si="35"/>
        <v>145</v>
      </c>
      <c r="AB139" t="s">
        <v>87</v>
      </c>
      <c r="AC139" t="s">
        <v>84</v>
      </c>
      <c r="AD139" t="s">
        <v>80</v>
      </c>
      <c r="AE139" t="s">
        <v>84</v>
      </c>
      <c r="AF139" t="s">
        <v>86</v>
      </c>
      <c r="AG139" t="s">
        <v>84</v>
      </c>
      <c r="AH139" s="69" t="s">
        <v>664</v>
      </c>
      <c r="AI139" t="s">
        <v>84</v>
      </c>
      <c r="AJ139" t="s">
        <v>87</v>
      </c>
      <c r="AK139" t="s">
        <v>84</v>
      </c>
      <c r="AL139" t="s">
        <v>90</v>
      </c>
      <c r="AM139" t="s">
        <v>84</v>
      </c>
      <c r="AN139" t="s">
        <v>86</v>
      </c>
      <c r="AO139">
        <f t="shared" si="36"/>
        <v>0</v>
      </c>
      <c r="AP139" t="s">
        <v>87</v>
      </c>
      <c r="AQ139" t="s">
        <v>84</v>
      </c>
      <c r="AR139" t="s">
        <v>665</v>
      </c>
      <c r="AS139" t="s">
        <v>84</v>
      </c>
      <c r="AT139" t="s">
        <v>86</v>
      </c>
      <c r="AU139">
        <f t="shared" si="37"/>
        <v>0</v>
      </c>
      <c r="AV139" t="s">
        <v>87</v>
      </c>
      <c r="AW139" t="s">
        <v>84</v>
      </c>
      <c r="AX139" t="s">
        <v>309</v>
      </c>
      <c r="AY139" t="s">
        <v>84</v>
      </c>
      <c r="AZ139" t="s">
        <v>86</v>
      </c>
      <c r="BA139">
        <f t="shared" si="38"/>
        <v>0</v>
      </c>
      <c r="BB139" t="s">
        <v>87</v>
      </c>
      <c r="BC139" t="s">
        <v>84</v>
      </c>
      <c r="BD139" t="s">
        <v>82</v>
      </c>
      <c r="BE139" t="s">
        <v>84</v>
      </c>
      <c r="BF139" t="s">
        <v>86</v>
      </c>
      <c r="BG139">
        <f t="shared" si="39"/>
        <v>0</v>
      </c>
      <c r="BH139" t="s">
        <v>87</v>
      </c>
      <c r="BI139" t="s">
        <v>84</v>
      </c>
      <c r="BJ139" t="s">
        <v>81</v>
      </c>
      <c r="BK139" t="s">
        <v>84</v>
      </c>
      <c r="BL139" t="s">
        <v>86</v>
      </c>
      <c r="BM139">
        <f t="shared" si="40"/>
        <v>0</v>
      </c>
      <c r="BN139" t="s">
        <v>87</v>
      </c>
      <c r="BO139" t="s">
        <v>84</v>
      </c>
      <c r="BP139" t="s">
        <v>121</v>
      </c>
      <c r="BQ139" t="s">
        <v>84</v>
      </c>
      <c r="BR139" t="s">
        <v>86</v>
      </c>
      <c r="BS139">
        <f t="shared" si="41"/>
        <v>0</v>
      </c>
      <c r="BT139" t="s">
        <v>87</v>
      </c>
      <c r="BU139" t="s">
        <v>84</v>
      </c>
      <c r="BV139" t="s">
        <v>122</v>
      </c>
      <c r="BW139" t="s">
        <v>84</v>
      </c>
      <c r="BX139" t="s">
        <v>86</v>
      </c>
      <c r="BY139">
        <f t="shared" si="42"/>
        <v>0</v>
      </c>
      <c r="BZ139" t="s">
        <v>87</v>
      </c>
      <c r="CA139" t="s">
        <v>84</v>
      </c>
      <c r="CB139" t="s">
        <v>93</v>
      </c>
      <c r="CC139" t="s">
        <v>84</v>
      </c>
      <c r="CD139" t="s">
        <v>86</v>
      </c>
      <c r="CE139">
        <f t="shared" si="43"/>
        <v>0</v>
      </c>
      <c r="CF139" t="s">
        <v>94</v>
      </c>
      <c r="CG139" t="s">
        <v>87</v>
      </c>
      <c r="CH139" t="str">
        <f t="shared" si="44"/>
        <v>{"window_index":138,"window_t_start":139,"window_t_end":145,"Data":"2020-03-143","R_e_median":0,"R_e_q0162":0,"R_e_q1112":0,"fit":0,"lwr":0,"upr":0,"low":0,"high":0},</v>
      </c>
    </row>
    <row r="140" spans="1:86">
      <c r="A140" s="11">
        <f t="shared" si="45"/>
        <v>139</v>
      </c>
      <c r="B140" s="11">
        <f t="shared" si="46"/>
        <v>140</v>
      </c>
      <c r="C140" s="11">
        <f t="shared" si="47"/>
        <v>146</v>
      </c>
      <c r="D140" s="9">
        <v>44034</v>
      </c>
      <c r="J140" t="s">
        <v>83</v>
      </c>
      <c r="K140" t="s">
        <v>84</v>
      </c>
      <c r="L140" t="s">
        <v>85</v>
      </c>
      <c r="M140" t="s">
        <v>84</v>
      </c>
      <c r="N140" t="s">
        <v>86</v>
      </c>
      <c r="O140">
        <f t="shared" si="33"/>
        <v>139</v>
      </c>
      <c r="P140" t="s">
        <v>87</v>
      </c>
      <c r="Q140" t="s">
        <v>84</v>
      </c>
      <c r="R140" t="s">
        <v>88</v>
      </c>
      <c r="S140" t="s">
        <v>84</v>
      </c>
      <c r="T140" t="s">
        <v>86</v>
      </c>
      <c r="U140">
        <f t="shared" si="34"/>
        <v>140</v>
      </c>
      <c r="V140" t="s">
        <v>87</v>
      </c>
      <c r="W140" t="s">
        <v>84</v>
      </c>
      <c r="X140" t="s">
        <v>89</v>
      </c>
      <c r="Y140" t="s">
        <v>84</v>
      </c>
      <c r="Z140" t="s">
        <v>86</v>
      </c>
      <c r="AA140">
        <f t="shared" si="35"/>
        <v>146</v>
      </c>
      <c r="AB140" t="s">
        <v>87</v>
      </c>
      <c r="AC140" t="s">
        <v>84</v>
      </c>
      <c r="AD140" t="s">
        <v>80</v>
      </c>
      <c r="AE140" t="s">
        <v>84</v>
      </c>
      <c r="AF140" t="s">
        <v>86</v>
      </c>
      <c r="AG140" t="s">
        <v>84</v>
      </c>
      <c r="AH140" s="69" t="s">
        <v>666</v>
      </c>
      <c r="AI140" t="s">
        <v>84</v>
      </c>
      <c r="AJ140" t="s">
        <v>87</v>
      </c>
      <c r="AK140" t="s">
        <v>84</v>
      </c>
      <c r="AL140" t="s">
        <v>90</v>
      </c>
      <c r="AM140" t="s">
        <v>84</v>
      </c>
      <c r="AN140" t="s">
        <v>86</v>
      </c>
      <c r="AO140">
        <f t="shared" si="36"/>
        <v>0</v>
      </c>
      <c r="AP140" t="s">
        <v>87</v>
      </c>
      <c r="AQ140" t="s">
        <v>84</v>
      </c>
      <c r="AR140" t="s">
        <v>667</v>
      </c>
      <c r="AS140" t="s">
        <v>84</v>
      </c>
      <c r="AT140" t="s">
        <v>86</v>
      </c>
      <c r="AU140">
        <f t="shared" si="37"/>
        <v>0</v>
      </c>
      <c r="AV140" t="s">
        <v>87</v>
      </c>
      <c r="AW140" t="s">
        <v>84</v>
      </c>
      <c r="AX140" t="s">
        <v>310</v>
      </c>
      <c r="AY140" t="s">
        <v>84</v>
      </c>
      <c r="AZ140" t="s">
        <v>86</v>
      </c>
      <c r="BA140">
        <f t="shared" si="38"/>
        <v>0</v>
      </c>
      <c r="BB140" t="s">
        <v>87</v>
      </c>
      <c r="BC140" t="s">
        <v>84</v>
      </c>
      <c r="BD140" t="s">
        <v>82</v>
      </c>
      <c r="BE140" t="s">
        <v>84</v>
      </c>
      <c r="BF140" t="s">
        <v>86</v>
      </c>
      <c r="BG140">
        <f t="shared" si="39"/>
        <v>0</v>
      </c>
      <c r="BH140" t="s">
        <v>87</v>
      </c>
      <c r="BI140" t="s">
        <v>84</v>
      </c>
      <c r="BJ140" t="s">
        <v>81</v>
      </c>
      <c r="BK140" t="s">
        <v>84</v>
      </c>
      <c r="BL140" t="s">
        <v>86</v>
      </c>
      <c r="BM140">
        <f t="shared" si="40"/>
        <v>0</v>
      </c>
      <c r="BN140" t="s">
        <v>87</v>
      </c>
      <c r="BO140" t="s">
        <v>84</v>
      </c>
      <c r="BP140" t="s">
        <v>121</v>
      </c>
      <c r="BQ140" t="s">
        <v>84</v>
      </c>
      <c r="BR140" t="s">
        <v>86</v>
      </c>
      <c r="BS140">
        <f t="shared" si="41"/>
        <v>0</v>
      </c>
      <c r="BT140" t="s">
        <v>87</v>
      </c>
      <c r="BU140" t="s">
        <v>84</v>
      </c>
      <c r="BV140" t="s">
        <v>122</v>
      </c>
      <c r="BW140" t="s">
        <v>84</v>
      </c>
      <c r="BX140" t="s">
        <v>86</v>
      </c>
      <c r="BY140">
        <f t="shared" si="42"/>
        <v>0</v>
      </c>
      <c r="BZ140" t="s">
        <v>87</v>
      </c>
      <c r="CA140" t="s">
        <v>84</v>
      </c>
      <c r="CB140" t="s">
        <v>93</v>
      </c>
      <c r="CC140" t="s">
        <v>84</v>
      </c>
      <c r="CD140" t="s">
        <v>86</v>
      </c>
      <c r="CE140">
        <f t="shared" si="43"/>
        <v>0</v>
      </c>
      <c r="CF140" t="s">
        <v>94</v>
      </c>
      <c r="CG140" t="s">
        <v>87</v>
      </c>
      <c r="CH140" t="str">
        <f t="shared" si="44"/>
        <v>{"window_index":139,"window_t_start":140,"window_t_end":146,"Data":"2020-03-144","R_e_median":0,"R_e_q0163":0,"R_e_q1113":0,"fit":0,"lwr":0,"upr":0,"low":0,"high":0},</v>
      </c>
    </row>
    <row r="141" spans="1:86">
      <c r="A141" s="11">
        <f t="shared" si="45"/>
        <v>140</v>
      </c>
      <c r="B141" s="11">
        <f t="shared" si="46"/>
        <v>141</v>
      </c>
      <c r="C141" s="11">
        <f t="shared" si="47"/>
        <v>147</v>
      </c>
      <c r="D141" s="9">
        <v>44035</v>
      </c>
      <c r="J141" t="s">
        <v>83</v>
      </c>
      <c r="K141" t="s">
        <v>84</v>
      </c>
      <c r="L141" t="s">
        <v>85</v>
      </c>
      <c r="M141" t="s">
        <v>84</v>
      </c>
      <c r="N141" t="s">
        <v>86</v>
      </c>
      <c r="O141">
        <f t="shared" si="33"/>
        <v>140</v>
      </c>
      <c r="P141" t="s">
        <v>87</v>
      </c>
      <c r="Q141" t="s">
        <v>84</v>
      </c>
      <c r="R141" t="s">
        <v>88</v>
      </c>
      <c r="S141" t="s">
        <v>84</v>
      </c>
      <c r="T141" t="s">
        <v>86</v>
      </c>
      <c r="U141">
        <f t="shared" si="34"/>
        <v>141</v>
      </c>
      <c r="V141" t="s">
        <v>87</v>
      </c>
      <c r="W141" t="s">
        <v>84</v>
      </c>
      <c r="X141" t="s">
        <v>89</v>
      </c>
      <c r="Y141" t="s">
        <v>84</v>
      </c>
      <c r="Z141" t="s">
        <v>86</v>
      </c>
      <c r="AA141">
        <f t="shared" si="35"/>
        <v>147</v>
      </c>
      <c r="AB141" t="s">
        <v>87</v>
      </c>
      <c r="AC141" t="s">
        <v>84</v>
      </c>
      <c r="AD141" t="s">
        <v>80</v>
      </c>
      <c r="AE141" t="s">
        <v>84</v>
      </c>
      <c r="AF141" t="s">
        <v>86</v>
      </c>
      <c r="AG141" t="s">
        <v>84</v>
      </c>
      <c r="AH141" s="69" t="s">
        <v>668</v>
      </c>
      <c r="AI141" t="s">
        <v>84</v>
      </c>
      <c r="AJ141" t="s">
        <v>87</v>
      </c>
      <c r="AK141" t="s">
        <v>84</v>
      </c>
      <c r="AL141" t="s">
        <v>90</v>
      </c>
      <c r="AM141" t="s">
        <v>84</v>
      </c>
      <c r="AN141" t="s">
        <v>86</v>
      </c>
      <c r="AO141">
        <f t="shared" si="36"/>
        <v>0</v>
      </c>
      <c r="AP141" t="s">
        <v>87</v>
      </c>
      <c r="AQ141" t="s">
        <v>84</v>
      </c>
      <c r="AR141" t="s">
        <v>669</v>
      </c>
      <c r="AS141" t="s">
        <v>84</v>
      </c>
      <c r="AT141" t="s">
        <v>86</v>
      </c>
      <c r="AU141">
        <f t="shared" si="37"/>
        <v>0</v>
      </c>
      <c r="AV141" t="s">
        <v>87</v>
      </c>
      <c r="AW141" t="s">
        <v>84</v>
      </c>
      <c r="AX141" t="s">
        <v>311</v>
      </c>
      <c r="AY141" t="s">
        <v>84</v>
      </c>
      <c r="AZ141" t="s">
        <v>86</v>
      </c>
      <c r="BA141">
        <f t="shared" si="38"/>
        <v>0</v>
      </c>
      <c r="BB141" t="s">
        <v>87</v>
      </c>
      <c r="BC141" t="s">
        <v>84</v>
      </c>
      <c r="BD141" t="s">
        <v>82</v>
      </c>
      <c r="BE141" t="s">
        <v>84</v>
      </c>
      <c r="BF141" t="s">
        <v>86</v>
      </c>
      <c r="BG141">
        <f t="shared" si="39"/>
        <v>0</v>
      </c>
      <c r="BH141" t="s">
        <v>87</v>
      </c>
      <c r="BI141" t="s">
        <v>84</v>
      </c>
      <c r="BJ141" t="s">
        <v>81</v>
      </c>
      <c r="BK141" t="s">
        <v>84</v>
      </c>
      <c r="BL141" t="s">
        <v>86</v>
      </c>
      <c r="BM141">
        <f t="shared" si="40"/>
        <v>0</v>
      </c>
      <c r="BN141" t="s">
        <v>87</v>
      </c>
      <c r="BO141" t="s">
        <v>84</v>
      </c>
      <c r="BP141" t="s">
        <v>121</v>
      </c>
      <c r="BQ141" t="s">
        <v>84</v>
      </c>
      <c r="BR141" t="s">
        <v>86</v>
      </c>
      <c r="BS141">
        <f t="shared" si="41"/>
        <v>0</v>
      </c>
      <c r="BT141" t="s">
        <v>87</v>
      </c>
      <c r="BU141" t="s">
        <v>84</v>
      </c>
      <c r="BV141" t="s">
        <v>122</v>
      </c>
      <c r="BW141" t="s">
        <v>84</v>
      </c>
      <c r="BX141" t="s">
        <v>86</v>
      </c>
      <c r="BY141">
        <f t="shared" si="42"/>
        <v>0</v>
      </c>
      <c r="BZ141" t="s">
        <v>87</v>
      </c>
      <c r="CA141" t="s">
        <v>84</v>
      </c>
      <c r="CB141" t="s">
        <v>93</v>
      </c>
      <c r="CC141" t="s">
        <v>84</v>
      </c>
      <c r="CD141" t="s">
        <v>86</v>
      </c>
      <c r="CE141">
        <f t="shared" si="43"/>
        <v>0</v>
      </c>
      <c r="CF141" t="s">
        <v>94</v>
      </c>
      <c r="CG141" t="s">
        <v>87</v>
      </c>
      <c r="CH141" t="str">
        <f t="shared" si="44"/>
        <v>{"window_index":140,"window_t_start":141,"window_t_end":147,"Data":"2020-03-145","R_e_median":0,"R_e_q0164":0,"R_e_q1114":0,"fit":0,"lwr":0,"upr":0,"low":0,"high":0},</v>
      </c>
    </row>
    <row r="142" spans="1:86">
      <c r="A142" s="11">
        <f t="shared" si="45"/>
        <v>141</v>
      </c>
      <c r="B142" s="11">
        <f t="shared" si="46"/>
        <v>142</v>
      </c>
      <c r="C142" s="11">
        <f t="shared" si="47"/>
        <v>148</v>
      </c>
      <c r="D142" s="9">
        <v>44036</v>
      </c>
      <c r="J142" t="s">
        <v>83</v>
      </c>
      <c r="K142" t="s">
        <v>84</v>
      </c>
      <c r="L142" t="s">
        <v>85</v>
      </c>
      <c r="M142" t="s">
        <v>84</v>
      </c>
      <c r="N142" t="s">
        <v>86</v>
      </c>
      <c r="O142">
        <f t="shared" si="33"/>
        <v>141</v>
      </c>
      <c r="P142" t="s">
        <v>87</v>
      </c>
      <c r="Q142" t="s">
        <v>84</v>
      </c>
      <c r="R142" t="s">
        <v>88</v>
      </c>
      <c r="S142" t="s">
        <v>84</v>
      </c>
      <c r="T142" t="s">
        <v>86</v>
      </c>
      <c r="U142">
        <f t="shared" si="34"/>
        <v>142</v>
      </c>
      <c r="V142" t="s">
        <v>87</v>
      </c>
      <c r="W142" t="s">
        <v>84</v>
      </c>
      <c r="X142" t="s">
        <v>89</v>
      </c>
      <c r="Y142" t="s">
        <v>84</v>
      </c>
      <c r="Z142" t="s">
        <v>86</v>
      </c>
      <c r="AA142">
        <f t="shared" si="35"/>
        <v>148</v>
      </c>
      <c r="AB142" t="s">
        <v>87</v>
      </c>
      <c r="AC142" t="s">
        <v>84</v>
      </c>
      <c r="AD142" t="s">
        <v>80</v>
      </c>
      <c r="AE142" t="s">
        <v>84</v>
      </c>
      <c r="AF142" t="s">
        <v>86</v>
      </c>
      <c r="AG142" t="s">
        <v>84</v>
      </c>
      <c r="AH142" s="69" t="s">
        <v>670</v>
      </c>
      <c r="AI142" t="s">
        <v>84</v>
      </c>
      <c r="AJ142" t="s">
        <v>87</v>
      </c>
      <c r="AK142" t="s">
        <v>84</v>
      </c>
      <c r="AL142" t="s">
        <v>90</v>
      </c>
      <c r="AM142" t="s">
        <v>84</v>
      </c>
      <c r="AN142" t="s">
        <v>86</v>
      </c>
      <c r="AO142">
        <f t="shared" si="36"/>
        <v>0</v>
      </c>
      <c r="AP142" t="s">
        <v>87</v>
      </c>
      <c r="AQ142" t="s">
        <v>84</v>
      </c>
      <c r="AR142" t="s">
        <v>671</v>
      </c>
      <c r="AS142" t="s">
        <v>84</v>
      </c>
      <c r="AT142" t="s">
        <v>86</v>
      </c>
      <c r="AU142">
        <f t="shared" si="37"/>
        <v>0</v>
      </c>
      <c r="AV142" t="s">
        <v>87</v>
      </c>
      <c r="AW142" t="s">
        <v>84</v>
      </c>
      <c r="AX142" t="s">
        <v>312</v>
      </c>
      <c r="AY142" t="s">
        <v>84</v>
      </c>
      <c r="AZ142" t="s">
        <v>86</v>
      </c>
      <c r="BA142">
        <f t="shared" si="38"/>
        <v>0</v>
      </c>
      <c r="BB142" t="s">
        <v>87</v>
      </c>
      <c r="BC142" t="s">
        <v>84</v>
      </c>
      <c r="BD142" t="s">
        <v>82</v>
      </c>
      <c r="BE142" t="s">
        <v>84</v>
      </c>
      <c r="BF142" t="s">
        <v>86</v>
      </c>
      <c r="BG142">
        <f t="shared" si="39"/>
        <v>0</v>
      </c>
      <c r="BH142" t="s">
        <v>87</v>
      </c>
      <c r="BI142" t="s">
        <v>84</v>
      </c>
      <c r="BJ142" t="s">
        <v>81</v>
      </c>
      <c r="BK142" t="s">
        <v>84</v>
      </c>
      <c r="BL142" t="s">
        <v>86</v>
      </c>
      <c r="BM142">
        <f t="shared" si="40"/>
        <v>0</v>
      </c>
      <c r="BN142" t="s">
        <v>87</v>
      </c>
      <c r="BO142" t="s">
        <v>84</v>
      </c>
      <c r="BP142" t="s">
        <v>121</v>
      </c>
      <c r="BQ142" t="s">
        <v>84</v>
      </c>
      <c r="BR142" t="s">
        <v>86</v>
      </c>
      <c r="BS142">
        <f t="shared" si="41"/>
        <v>0</v>
      </c>
      <c r="BT142" t="s">
        <v>87</v>
      </c>
      <c r="BU142" t="s">
        <v>84</v>
      </c>
      <c r="BV142" t="s">
        <v>122</v>
      </c>
      <c r="BW142" t="s">
        <v>84</v>
      </c>
      <c r="BX142" t="s">
        <v>86</v>
      </c>
      <c r="BY142">
        <f t="shared" si="42"/>
        <v>0</v>
      </c>
      <c r="BZ142" t="s">
        <v>87</v>
      </c>
      <c r="CA142" t="s">
        <v>84</v>
      </c>
      <c r="CB142" t="s">
        <v>93</v>
      </c>
      <c r="CC142" t="s">
        <v>84</v>
      </c>
      <c r="CD142" t="s">
        <v>86</v>
      </c>
      <c r="CE142">
        <f t="shared" si="43"/>
        <v>0</v>
      </c>
      <c r="CF142" t="s">
        <v>94</v>
      </c>
      <c r="CG142" t="s">
        <v>87</v>
      </c>
      <c r="CH142" t="str">
        <f t="shared" si="44"/>
        <v>{"window_index":141,"window_t_start":142,"window_t_end":148,"Data":"2020-03-146","R_e_median":0,"R_e_q0165":0,"R_e_q1115":0,"fit":0,"lwr":0,"upr":0,"low":0,"high":0},</v>
      </c>
    </row>
    <row r="143" spans="1:86">
      <c r="A143" s="11">
        <f t="shared" si="45"/>
        <v>142</v>
      </c>
      <c r="B143" s="11">
        <f t="shared" si="46"/>
        <v>143</v>
      </c>
      <c r="C143" s="11">
        <f t="shared" si="47"/>
        <v>149</v>
      </c>
      <c r="D143" s="9">
        <v>44037</v>
      </c>
      <c r="J143" t="s">
        <v>83</v>
      </c>
      <c r="K143" t="s">
        <v>84</v>
      </c>
      <c r="L143" t="s">
        <v>85</v>
      </c>
      <c r="M143" t="s">
        <v>84</v>
      </c>
      <c r="N143" t="s">
        <v>86</v>
      </c>
      <c r="O143">
        <f t="shared" si="33"/>
        <v>142</v>
      </c>
      <c r="P143" t="s">
        <v>87</v>
      </c>
      <c r="Q143" t="s">
        <v>84</v>
      </c>
      <c r="R143" t="s">
        <v>88</v>
      </c>
      <c r="S143" t="s">
        <v>84</v>
      </c>
      <c r="T143" t="s">
        <v>86</v>
      </c>
      <c r="U143">
        <f t="shared" si="34"/>
        <v>143</v>
      </c>
      <c r="V143" t="s">
        <v>87</v>
      </c>
      <c r="W143" t="s">
        <v>84</v>
      </c>
      <c r="X143" t="s">
        <v>89</v>
      </c>
      <c r="Y143" t="s">
        <v>84</v>
      </c>
      <c r="Z143" t="s">
        <v>86</v>
      </c>
      <c r="AA143">
        <f t="shared" si="35"/>
        <v>149</v>
      </c>
      <c r="AB143" t="s">
        <v>87</v>
      </c>
      <c r="AC143" t="s">
        <v>84</v>
      </c>
      <c r="AD143" t="s">
        <v>80</v>
      </c>
      <c r="AE143" t="s">
        <v>84</v>
      </c>
      <c r="AF143" t="s">
        <v>86</v>
      </c>
      <c r="AG143" t="s">
        <v>84</v>
      </c>
      <c r="AH143" s="69" t="s">
        <v>672</v>
      </c>
      <c r="AI143" t="s">
        <v>84</v>
      </c>
      <c r="AJ143" t="s">
        <v>87</v>
      </c>
      <c r="AK143" t="s">
        <v>84</v>
      </c>
      <c r="AL143" t="s">
        <v>90</v>
      </c>
      <c r="AM143" t="s">
        <v>84</v>
      </c>
      <c r="AN143" t="s">
        <v>86</v>
      </c>
      <c r="AO143">
        <f t="shared" si="36"/>
        <v>0</v>
      </c>
      <c r="AP143" t="s">
        <v>87</v>
      </c>
      <c r="AQ143" t="s">
        <v>84</v>
      </c>
      <c r="AR143" t="s">
        <v>673</v>
      </c>
      <c r="AS143" t="s">
        <v>84</v>
      </c>
      <c r="AT143" t="s">
        <v>86</v>
      </c>
      <c r="AU143">
        <f t="shared" si="37"/>
        <v>0</v>
      </c>
      <c r="AV143" t="s">
        <v>87</v>
      </c>
      <c r="AW143" t="s">
        <v>84</v>
      </c>
      <c r="AX143" t="s">
        <v>313</v>
      </c>
      <c r="AY143" t="s">
        <v>84</v>
      </c>
      <c r="AZ143" t="s">
        <v>86</v>
      </c>
      <c r="BA143">
        <f t="shared" si="38"/>
        <v>0</v>
      </c>
      <c r="BB143" t="s">
        <v>87</v>
      </c>
      <c r="BC143" t="s">
        <v>84</v>
      </c>
      <c r="BD143" t="s">
        <v>82</v>
      </c>
      <c r="BE143" t="s">
        <v>84</v>
      </c>
      <c r="BF143" t="s">
        <v>86</v>
      </c>
      <c r="BG143">
        <f t="shared" si="39"/>
        <v>0</v>
      </c>
      <c r="BH143" t="s">
        <v>87</v>
      </c>
      <c r="BI143" t="s">
        <v>84</v>
      </c>
      <c r="BJ143" t="s">
        <v>81</v>
      </c>
      <c r="BK143" t="s">
        <v>84</v>
      </c>
      <c r="BL143" t="s">
        <v>86</v>
      </c>
      <c r="BM143">
        <f t="shared" si="40"/>
        <v>0</v>
      </c>
      <c r="BN143" t="s">
        <v>87</v>
      </c>
      <c r="BO143" t="s">
        <v>84</v>
      </c>
      <c r="BP143" t="s">
        <v>121</v>
      </c>
      <c r="BQ143" t="s">
        <v>84</v>
      </c>
      <c r="BR143" t="s">
        <v>86</v>
      </c>
      <c r="BS143">
        <f t="shared" si="41"/>
        <v>0</v>
      </c>
      <c r="BT143" t="s">
        <v>87</v>
      </c>
      <c r="BU143" t="s">
        <v>84</v>
      </c>
      <c r="BV143" t="s">
        <v>122</v>
      </c>
      <c r="BW143" t="s">
        <v>84</v>
      </c>
      <c r="BX143" t="s">
        <v>86</v>
      </c>
      <c r="BY143">
        <f t="shared" si="42"/>
        <v>0</v>
      </c>
      <c r="BZ143" t="s">
        <v>87</v>
      </c>
      <c r="CA143" t="s">
        <v>84</v>
      </c>
      <c r="CB143" t="s">
        <v>93</v>
      </c>
      <c r="CC143" t="s">
        <v>84</v>
      </c>
      <c r="CD143" t="s">
        <v>86</v>
      </c>
      <c r="CE143">
        <f t="shared" si="43"/>
        <v>0</v>
      </c>
      <c r="CF143" t="s">
        <v>94</v>
      </c>
      <c r="CG143" t="s">
        <v>87</v>
      </c>
      <c r="CH143" t="str">
        <f t="shared" si="44"/>
        <v>{"window_index":142,"window_t_start":143,"window_t_end":149,"Data":"2020-03-147","R_e_median":0,"R_e_q0166":0,"R_e_q1116":0,"fit":0,"lwr":0,"upr":0,"low":0,"high":0},</v>
      </c>
    </row>
    <row r="144" spans="1:86">
      <c r="A144" s="11">
        <f t="shared" si="45"/>
        <v>143</v>
      </c>
      <c r="B144" s="11">
        <f t="shared" si="46"/>
        <v>144</v>
      </c>
      <c r="C144" s="11">
        <f t="shared" si="47"/>
        <v>150</v>
      </c>
      <c r="D144" s="9">
        <v>44038</v>
      </c>
      <c r="J144" t="s">
        <v>83</v>
      </c>
      <c r="K144" t="s">
        <v>84</v>
      </c>
      <c r="L144" t="s">
        <v>85</v>
      </c>
      <c r="M144" t="s">
        <v>84</v>
      </c>
      <c r="N144" t="s">
        <v>86</v>
      </c>
      <c r="O144">
        <f t="shared" si="33"/>
        <v>143</v>
      </c>
      <c r="P144" t="s">
        <v>87</v>
      </c>
      <c r="Q144" t="s">
        <v>84</v>
      </c>
      <c r="R144" t="s">
        <v>88</v>
      </c>
      <c r="S144" t="s">
        <v>84</v>
      </c>
      <c r="T144" t="s">
        <v>86</v>
      </c>
      <c r="U144">
        <f t="shared" si="34"/>
        <v>144</v>
      </c>
      <c r="V144" t="s">
        <v>87</v>
      </c>
      <c r="W144" t="s">
        <v>84</v>
      </c>
      <c r="X144" t="s">
        <v>89</v>
      </c>
      <c r="Y144" t="s">
        <v>84</v>
      </c>
      <c r="Z144" t="s">
        <v>86</v>
      </c>
      <c r="AA144">
        <f t="shared" si="35"/>
        <v>150</v>
      </c>
      <c r="AB144" t="s">
        <v>87</v>
      </c>
      <c r="AC144" t="s">
        <v>84</v>
      </c>
      <c r="AD144" t="s">
        <v>80</v>
      </c>
      <c r="AE144" t="s">
        <v>84</v>
      </c>
      <c r="AF144" t="s">
        <v>86</v>
      </c>
      <c r="AG144" t="s">
        <v>84</v>
      </c>
      <c r="AH144" s="69" t="s">
        <v>674</v>
      </c>
      <c r="AI144" t="s">
        <v>84</v>
      </c>
      <c r="AJ144" t="s">
        <v>87</v>
      </c>
      <c r="AK144" t="s">
        <v>84</v>
      </c>
      <c r="AL144" t="s">
        <v>90</v>
      </c>
      <c r="AM144" t="s">
        <v>84</v>
      </c>
      <c r="AN144" t="s">
        <v>86</v>
      </c>
      <c r="AO144">
        <f t="shared" si="36"/>
        <v>0</v>
      </c>
      <c r="AP144" t="s">
        <v>87</v>
      </c>
      <c r="AQ144" t="s">
        <v>84</v>
      </c>
      <c r="AR144" t="s">
        <v>675</v>
      </c>
      <c r="AS144" t="s">
        <v>84</v>
      </c>
      <c r="AT144" t="s">
        <v>86</v>
      </c>
      <c r="AU144">
        <f t="shared" si="37"/>
        <v>0</v>
      </c>
      <c r="AV144" t="s">
        <v>87</v>
      </c>
      <c r="AW144" t="s">
        <v>84</v>
      </c>
      <c r="AX144" t="s">
        <v>314</v>
      </c>
      <c r="AY144" t="s">
        <v>84</v>
      </c>
      <c r="AZ144" t="s">
        <v>86</v>
      </c>
      <c r="BA144">
        <f t="shared" si="38"/>
        <v>0</v>
      </c>
      <c r="BB144" t="s">
        <v>87</v>
      </c>
      <c r="BC144" t="s">
        <v>84</v>
      </c>
      <c r="BD144" t="s">
        <v>82</v>
      </c>
      <c r="BE144" t="s">
        <v>84</v>
      </c>
      <c r="BF144" t="s">
        <v>86</v>
      </c>
      <c r="BG144">
        <f t="shared" si="39"/>
        <v>0</v>
      </c>
      <c r="BH144" t="s">
        <v>87</v>
      </c>
      <c r="BI144" t="s">
        <v>84</v>
      </c>
      <c r="BJ144" t="s">
        <v>81</v>
      </c>
      <c r="BK144" t="s">
        <v>84</v>
      </c>
      <c r="BL144" t="s">
        <v>86</v>
      </c>
      <c r="BM144">
        <f t="shared" si="40"/>
        <v>0</v>
      </c>
      <c r="BN144" t="s">
        <v>87</v>
      </c>
      <c r="BO144" t="s">
        <v>84</v>
      </c>
      <c r="BP144" t="s">
        <v>121</v>
      </c>
      <c r="BQ144" t="s">
        <v>84</v>
      </c>
      <c r="BR144" t="s">
        <v>86</v>
      </c>
      <c r="BS144">
        <f t="shared" si="41"/>
        <v>0</v>
      </c>
      <c r="BT144" t="s">
        <v>87</v>
      </c>
      <c r="BU144" t="s">
        <v>84</v>
      </c>
      <c r="BV144" t="s">
        <v>122</v>
      </c>
      <c r="BW144" t="s">
        <v>84</v>
      </c>
      <c r="BX144" t="s">
        <v>86</v>
      </c>
      <c r="BY144">
        <f t="shared" si="42"/>
        <v>0</v>
      </c>
      <c r="BZ144" t="s">
        <v>87</v>
      </c>
      <c r="CA144" t="s">
        <v>84</v>
      </c>
      <c r="CB144" t="s">
        <v>93</v>
      </c>
      <c r="CC144" t="s">
        <v>84</v>
      </c>
      <c r="CD144" t="s">
        <v>86</v>
      </c>
      <c r="CE144">
        <f t="shared" si="43"/>
        <v>0</v>
      </c>
      <c r="CF144" t="s">
        <v>94</v>
      </c>
      <c r="CG144" t="s">
        <v>87</v>
      </c>
      <c r="CH144" t="str">
        <f t="shared" si="44"/>
        <v>{"window_index":143,"window_t_start":144,"window_t_end":150,"Data":"2020-03-148","R_e_median":0,"R_e_q0167":0,"R_e_q1117":0,"fit":0,"lwr":0,"upr":0,"low":0,"high":0},</v>
      </c>
    </row>
    <row r="145" spans="1:86">
      <c r="A145" s="11">
        <f t="shared" si="45"/>
        <v>144</v>
      </c>
      <c r="B145" s="11">
        <f t="shared" si="46"/>
        <v>145</v>
      </c>
      <c r="C145" s="11">
        <f t="shared" si="47"/>
        <v>151</v>
      </c>
      <c r="D145" s="9">
        <v>44039</v>
      </c>
      <c r="J145" t="s">
        <v>83</v>
      </c>
      <c r="K145" t="s">
        <v>84</v>
      </c>
      <c r="L145" t="s">
        <v>85</v>
      </c>
      <c r="M145" t="s">
        <v>84</v>
      </c>
      <c r="N145" t="s">
        <v>86</v>
      </c>
      <c r="O145">
        <f t="shared" si="33"/>
        <v>144</v>
      </c>
      <c r="P145" t="s">
        <v>87</v>
      </c>
      <c r="Q145" t="s">
        <v>84</v>
      </c>
      <c r="R145" t="s">
        <v>88</v>
      </c>
      <c r="S145" t="s">
        <v>84</v>
      </c>
      <c r="T145" t="s">
        <v>86</v>
      </c>
      <c r="U145">
        <f t="shared" si="34"/>
        <v>145</v>
      </c>
      <c r="V145" t="s">
        <v>87</v>
      </c>
      <c r="W145" t="s">
        <v>84</v>
      </c>
      <c r="X145" t="s">
        <v>89</v>
      </c>
      <c r="Y145" t="s">
        <v>84</v>
      </c>
      <c r="Z145" t="s">
        <v>86</v>
      </c>
      <c r="AA145">
        <f t="shared" si="35"/>
        <v>151</v>
      </c>
      <c r="AB145" t="s">
        <v>87</v>
      </c>
      <c r="AC145" t="s">
        <v>84</v>
      </c>
      <c r="AD145" t="s">
        <v>80</v>
      </c>
      <c r="AE145" t="s">
        <v>84</v>
      </c>
      <c r="AF145" t="s">
        <v>86</v>
      </c>
      <c r="AG145" t="s">
        <v>84</v>
      </c>
      <c r="AH145" s="69" t="s">
        <v>676</v>
      </c>
      <c r="AI145" t="s">
        <v>84</v>
      </c>
      <c r="AJ145" t="s">
        <v>87</v>
      </c>
      <c r="AK145" t="s">
        <v>84</v>
      </c>
      <c r="AL145" t="s">
        <v>90</v>
      </c>
      <c r="AM145" t="s">
        <v>84</v>
      </c>
      <c r="AN145" t="s">
        <v>86</v>
      </c>
      <c r="AO145">
        <f t="shared" si="36"/>
        <v>0</v>
      </c>
      <c r="AP145" t="s">
        <v>87</v>
      </c>
      <c r="AQ145" t="s">
        <v>84</v>
      </c>
      <c r="AR145" t="s">
        <v>677</v>
      </c>
      <c r="AS145" t="s">
        <v>84</v>
      </c>
      <c r="AT145" t="s">
        <v>86</v>
      </c>
      <c r="AU145">
        <f t="shared" si="37"/>
        <v>0</v>
      </c>
      <c r="AV145" t="s">
        <v>87</v>
      </c>
      <c r="AW145" t="s">
        <v>84</v>
      </c>
      <c r="AX145" t="s">
        <v>315</v>
      </c>
      <c r="AY145" t="s">
        <v>84</v>
      </c>
      <c r="AZ145" t="s">
        <v>86</v>
      </c>
      <c r="BA145">
        <f t="shared" si="38"/>
        <v>0</v>
      </c>
      <c r="BB145" t="s">
        <v>87</v>
      </c>
      <c r="BC145" t="s">
        <v>84</v>
      </c>
      <c r="BD145" t="s">
        <v>82</v>
      </c>
      <c r="BE145" t="s">
        <v>84</v>
      </c>
      <c r="BF145" t="s">
        <v>86</v>
      </c>
      <c r="BG145">
        <f t="shared" si="39"/>
        <v>0</v>
      </c>
      <c r="BH145" t="s">
        <v>87</v>
      </c>
      <c r="BI145" t="s">
        <v>84</v>
      </c>
      <c r="BJ145" t="s">
        <v>81</v>
      </c>
      <c r="BK145" t="s">
        <v>84</v>
      </c>
      <c r="BL145" t="s">
        <v>86</v>
      </c>
      <c r="BM145">
        <f t="shared" si="40"/>
        <v>0</v>
      </c>
      <c r="BN145" t="s">
        <v>87</v>
      </c>
      <c r="BO145" t="s">
        <v>84</v>
      </c>
      <c r="BP145" t="s">
        <v>121</v>
      </c>
      <c r="BQ145" t="s">
        <v>84</v>
      </c>
      <c r="BR145" t="s">
        <v>86</v>
      </c>
      <c r="BS145">
        <f t="shared" si="41"/>
        <v>0</v>
      </c>
      <c r="BT145" t="s">
        <v>87</v>
      </c>
      <c r="BU145" t="s">
        <v>84</v>
      </c>
      <c r="BV145" t="s">
        <v>122</v>
      </c>
      <c r="BW145" t="s">
        <v>84</v>
      </c>
      <c r="BX145" t="s">
        <v>86</v>
      </c>
      <c r="BY145">
        <f t="shared" si="42"/>
        <v>0</v>
      </c>
      <c r="BZ145" t="s">
        <v>87</v>
      </c>
      <c r="CA145" t="s">
        <v>84</v>
      </c>
      <c r="CB145" t="s">
        <v>93</v>
      </c>
      <c r="CC145" t="s">
        <v>84</v>
      </c>
      <c r="CD145" t="s">
        <v>86</v>
      </c>
      <c r="CE145">
        <f t="shared" si="43"/>
        <v>0</v>
      </c>
      <c r="CF145" t="s">
        <v>94</v>
      </c>
      <c r="CG145" t="s">
        <v>87</v>
      </c>
      <c r="CH145" t="str">
        <f t="shared" si="44"/>
        <v>{"window_index":144,"window_t_start":145,"window_t_end":151,"Data":"2020-03-149","R_e_median":0,"R_e_q0168":0,"R_e_q1118":0,"fit":0,"lwr":0,"upr":0,"low":0,"high":0},</v>
      </c>
    </row>
    <row r="146" spans="1:86">
      <c r="A146" s="11">
        <f t="shared" si="45"/>
        <v>145</v>
      </c>
      <c r="B146" s="11">
        <f t="shared" si="46"/>
        <v>146</v>
      </c>
      <c r="C146" s="11">
        <f t="shared" si="47"/>
        <v>152</v>
      </c>
      <c r="D146" s="9">
        <v>44040</v>
      </c>
      <c r="J146" t="s">
        <v>83</v>
      </c>
      <c r="K146" t="s">
        <v>84</v>
      </c>
      <c r="L146" t="s">
        <v>85</v>
      </c>
      <c r="M146" t="s">
        <v>84</v>
      </c>
      <c r="N146" t="s">
        <v>86</v>
      </c>
      <c r="O146">
        <f t="shared" si="33"/>
        <v>145</v>
      </c>
      <c r="P146" t="s">
        <v>87</v>
      </c>
      <c r="Q146" t="s">
        <v>84</v>
      </c>
      <c r="R146" t="s">
        <v>88</v>
      </c>
      <c r="S146" t="s">
        <v>84</v>
      </c>
      <c r="T146" t="s">
        <v>86</v>
      </c>
      <c r="U146">
        <f t="shared" si="34"/>
        <v>146</v>
      </c>
      <c r="V146" t="s">
        <v>87</v>
      </c>
      <c r="W146" t="s">
        <v>84</v>
      </c>
      <c r="X146" t="s">
        <v>89</v>
      </c>
      <c r="Y146" t="s">
        <v>84</v>
      </c>
      <c r="Z146" t="s">
        <v>86</v>
      </c>
      <c r="AA146">
        <f t="shared" si="35"/>
        <v>152</v>
      </c>
      <c r="AB146" t="s">
        <v>87</v>
      </c>
      <c r="AC146" t="s">
        <v>84</v>
      </c>
      <c r="AD146" t="s">
        <v>80</v>
      </c>
      <c r="AE146" t="s">
        <v>84</v>
      </c>
      <c r="AF146" t="s">
        <v>86</v>
      </c>
      <c r="AG146" t="s">
        <v>84</v>
      </c>
      <c r="AH146" s="69" t="s">
        <v>678</v>
      </c>
      <c r="AI146" t="s">
        <v>84</v>
      </c>
      <c r="AJ146" t="s">
        <v>87</v>
      </c>
      <c r="AK146" t="s">
        <v>84</v>
      </c>
      <c r="AL146" t="s">
        <v>90</v>
      </c>
      <c r="AM146" t="s">
        <v>84</v>
      </c>
      <c r="AN146" t="s">
        <v>86</v>
      </c>
      <c r="AO146">
        <f t="shared" si="36"/>
        <v>0</v>
      </c>
      <c r="AP146" t="s">
        <v>87</v>
      </c>
      <c r="AQ146" t="s">
        <v>84</v>
      </c>
      <c r="AR146" t="s">
        <v>679</v>
      </c>
      <c r="AS146" t="s">
        <v>84</v>
      </c>
      <c r="AT146" t="s">
        <v>86</v>
      </c>
      <c r="AU146">
        <f t="shared" si="37"/>
        <v>0</v>
      </c>
      <c r="AV146" t="s">
        <v>87</v>
      </c>
      <c r="AW146" t="s">
        <v>84</v>
      </c>
      <c r="AX146" t="s">
        <v>316</v>
      </c>
      <c r="AY146" t="s">
        <v>84</v>
      </c>
      <c r="AZ146" t="s">
        <v>86</v>
      </c>
      <c r="BA146">
        <f t="shared" si="38"/>
        <v>0</v>
      </c>
      <c r="BB146" t="s">
        <v>87</v>
      </c>
      <c r="BC146" t="s">
        <v>84</v>
      </c>
      <c r="BD146" t="s">
        <v>82</v>
      </c>
      <c r="BE146" t="s">
        <v>84</v>
      </c>
      <c r="BF146" t="s">
        <v>86</v>
      </c>
      <c r="BG146">
        <f t="shared" si="39"/>
        <v>0</v>
      </c>
      <c r="BH146" t="s">
        <v>87</v>
      </c>
      <c r="BI146" t="s">
        <v>84</v>
      </c>
      <c r="BJ146" t="s">
        <v>81</v>
      </c>
      <c r="BK146" t="s">
        <v>84</v>
      </c>
      <c r="BL146" t="s">
        <v>86</v>
      </c>
      <c r="BM146">
        <f t="shared" si="40"/>
        <v>0</v>
      </c>
      <c r="BN146" t="s">
        <v>87</v>
      </c>
      <c r="BO146" t="s">
        <v>84</v>
      </c>
      <c r="BP146" t="s">
        <v>121</v>
      </c>
      <c r="BQ146" t="s">
        <v>84</v>
      </c>
      <c r="BR146" t="s">
        <v>86</v>
      </c>
      <c r="BS146">
        <f t="shared" si="41"/>
        <v>0</v>
      </c>
      <c r="BT146" t="s">
        <v>87</v>
      </c>
      <c r="BU146" t="s">
        <v>84</v>
      </c>
      <c r="BV146" t="s">
        <v>122</v>
      </c>
      <c r="BW146" t="s">
        <v>84</v>
      </c>
      <c r="BX146" t="s">
        <v>86</v>
      </c>
      <c r="BY146">
        <f t="shared" si="42"/>
        <v>0</v>
      </c>
      <c r="BZ146" t="s">
        <v>87</v>
      </c>
      <c r="CA146" t="s">
        <v>84</v>
      </c>
      <c r="CB146" t="s">
        <v>93</v>
      </c>
      <c r="CC146" t="s">
        <v>84</v>
      </c>
      <c r="CD146" t="s">
        <v>86</v>
      </c>
      <c r="CE146">
        <f t="shared" si="43"/>
        <v>0</v>
      </c>
      <c r="CF146" t="s">
        <v>94</v>
      </c>
      <c r="CG146" t="s">
        <v>87</v>
      </c>
      <c r="CH146" t="str">
        <f t="shared" si="44"/>
        <v>{"window_index":145,"window_t_start":146,"window_t_end":152,"Data":"2020-03-150","R_e_median":0,"R_e_q0169":0,"R_e_q1119":0,"fit":0,"lwr":0,"upr":0,"low":0,"high":0},</v>
      </c>
    </row>
    <row r="147" spans="1:86">
      <c r="A147" s="11">
        <f t="shared" si="45"/>
        <v>146</v>
      </c>
      <c r="B147" s="11">
        <f t="shared" si="46"/>
        <v>147</v>
      </c>
      <c r="C147" s="11">
        <f t="shared" si="47"/>
        <v>153</v>
      </c>
      <c r="D147" s="9">
        <v>44041</v>
      </c>
      <c r="J147" t="s">
        <v>83</v>
      </c>
      <c r="K147" t="s">
        <v>84</v>
      </c>
      <c r="L147" t="s">
        <v>85</v>
      </c>
      <c r="M147" t="s">
        <v>84</v>
      </c>
      <c r="N147" t="s">
        <v>86</v>
      </c>
      <c r="O147">
        <f t="shared" si="33"/>
        <v>146</v>
      </c>
      <c r="P147" t="s">
        <v>87</v>
      </c>
      <c r="Q147" t="s">
        <v>84</v>
      </c>
      <c r="R147" t="s">
        <v>88</v>
      </c>
      <c r="S147" t="s">
        <v>84</v>
      </c>
      <c r="T147" t="s">
        <v>86</v>
      </c>
      <c r="U147">
        <f t="shared" si="34"/>
        <v>147</v>
      </c>
      <c r="V147" t="s">
        <v>87</v>
      </c>
      <c r="W147" t="s">
        <v>84</v>
      </c>
      <c r="X147" t="s">
        <v>89</v>
      </c>
      <c r="Y147" t="s">
        <v>84</v>
      </c>
      <c r="Z147" t="s">
        <v>86</v>
      </c>
      <c r="AA147">
        <f t="shared" si="35"/>
        <v>153</v>
      </c>
      <c r="AB147" t="s">
        <v>87</v>
      </c>
      <c r="AC147" t="s">
        <v>84</v>
      </c>
      <c r="AD147" t="s">
        <v>80</v>
      </c>
      <c r="AE147" t="s">
        <v>84</v>
      </c>
      <c r="AF147" t="s">
        <v>86</v>
      </c>
      <c r="AG147" t="s">
        <v>84</v>
      </c>
      <c r="AH147" s="69" t="s">
        <v>680</v>
      </c>
      <c r="AI147" t="s">
        <v>84</v>
      </c>
      <c r="AJ147" t="s">
        <v>87</v>
      </c>
      <c r="AK147" t="s">
        <v>84</v>
      </c>
      <c r="AL147" t="s">
        <v>90</v>
      </c>
      <c r="AM147" t="s">
        <v>84</v>
      </c>
      <c r="AN147" t="s">
        <v>86</v>
      </c>
      <c r="AO147">
        <f t="shared" si="36"/>
        <v>0</v>
      </c>
      <c r="AP147" t="s">
        <v>87</v>
      </c>
      <c r="AQ147" t="s">
        <v>84</v>
      </c>
      <c r="AR147" t="s">
        <v>681</v>
      </c>
      <c r="AS147" t="s">
        <v>84</v>
      </c>
      <c r="AT147" t="s">
        <v>86</v>
      </c>
      <c r="AU147">
        <f t="shared" si="37"/>
        <v>0</v>
      </c>
      <c r="AV147" t="s">
        <v>87</v>
      </c>
      <c r="AW147" t="s">
        <v>84</v>
      </c>
      <c r="AX147" t="s">
        <v>317</v>
      </c>
      <c r="AY147" t="s">
        <v>84</v>
      </c>
      <c r="AZ147" t="s">
        <v>86</v>
      </c>
      <c r="BA147">
        <f t="shared" si="38"/>
        <v>0</v>
      </c>
      <c r="BB147" t="s">
        <v>87</v>
      </c>
      <c r="BC147" t="s">
        <v>84</v>
      </c>
      <c r="BD147" t="s">
        <v>82</v>
      </c>
      <c r="BE147" t="s">
        <v>84</v>
      </c>
      <c r="BF147" t="s">
        <v>86</v>
      </c>
      <c r="BG147">
        <f t="shared" si="39"/>
        <v>0</v>
      </c>
      <c r="BH147" t="s">
        <v>87</v>
      </c>
      <c r="BI147" t="s">
        <v>84</v>
      </c>
      <c r="BJ147" t="s">
        <v>81</v>
      </c>
      <c r="BK147" t="s">
        <v>84</v>
      </c>
      <c r="BL147" t="s">
        <v>86</v>
      </c>
      <c r="BM147">
        <f t="shared" si="40"/>
        <v>0</v>
      </c>
      <c r="BN147" t="s">
        <v>87</v>
      </c>
      <c r="BO147" t="s">
        <v>84</v>
      </c>
      <c r="BP147" t="s">
        <v>121</v>
      </c>
      <c r="BQ147" t="s">
        <v>84</v>
      </c>
      <c r="BR147" t="s">
        <v>86</v>
      </c>
      <c r="BS147">
        <f t="shared" si="41"/>
        <v>0</v>
      </c>
      <c r="BT147" t="s">
        <v>87</v>
      </c>
      <c r="BU147" t="s">
        <v>84</v>
      </c>
      <c r="BV147" t="s">
        <v>122</v>
      </c>
      <c r="BW147" t="s">
        <v>84</v>
      </c>
      <c r="BX147" t="s">
        <v>86</v>
      </c>
      <c r="BY147">
        <f t="shared" si="42"/>
        <v>0</v>
      </c>
      <c r="BZ147" t="s">
        <v>87</v>
      </c>
      <c r="CA147" t="s">
        <v>84</v>
      </c>
      <c r="CB147" t="s">
        <v>93</v>
      </c>
      <c r="CC147" t="s">
        <v>84</v>
      </c>
      <c r="CD147" t="s">
        <v>86</v>
      </c>
      <c r="CE147">
        <f t="shared" si="43"/>
        <v>0</v>
      </c>
      <c r="CF147" t="s">
        <v>94</v>
      </c>
      <c r="CG147" t="s">
        <v>87</v>
      </c>
      <c r="CH147" t="str">
        <f t="shared" si="44"/>
        <v>{"window_index":146,"window_t_start":147,"window_t_end":153,"Data":"2020-03-151","R_e_median":0,"R_e_q0170":0,"R_e_q1120":0,"fit":0,"lwr":0,"upr":0,"low":0,"high":0},</v>
      </c>
    </row>
    <row r="148" spans="1:86">
      <c r="A148" s="11">
        <f t="shared" si="45"/>
        <v>147</v>
      </c>
      <c r="B148" s="11">
        <f t="shared" si="46"/>
        <v>148</v>
      </c>
      <c r="C148" s="11">
        <f t="shared" si="47"/>
        <v>154</v>
      </c>
      <c r="D148" s="9">
        <v>44042</v>
      </c>
      <c r="J148" t="s">
        <v>83</v>
      </c>
      <c r="K148" t="s">
        <v>84</v>
      </c>
      <c r="L148" t="s">
        <v>85</v>
      </c>
      <c r="M148" t="s">
        <v>84</v>
      </c>
      <c r="N148" t="s">
        <v>86</v>
      </c>
      <c r="O148">
        <f t="shared" si="33"/>
        <v>147</v>
      </c>
      <c r="P148" t="s">
        <v>87</v>
      </c>
      <c r="Q148" t="s">
        <v>84</v>
      </c>
      <c r="R148" t="s">
        <v>88</v>
      </c>
      <c r="S148" t="s">
        <v>84</v>
      </c>
      <c r="T148" t="s">
        <v>86</v>
      </c>
      <c r="U148">
        <f t="shared" si="34"/>
        <v>148</v>
      </c>
      <c r="V148" t="s">
        <v>87</v>
      </c>
      <c r="W148" t="s">
        <v>84</v>
      </c>
      <c r="X148" t="s">
        <v>89</v>
      </c>
      <c r="Y148" t="s">
        <v>84</v>
      </c>
      <c r="Z148" t="s">
        <v>86</v>
      </c>
      <c r="AA148">
        <f t="shared" si="35"/>
        <v>154</v>
      </c>
      <c r="AB148" t="s">
        <v>87</v>
      </c>
      <c r="AC148" t="s">
        <v>84</v>
      </c>
      <c r="AD148" t="s">
        <v>80</v>
      </c>
      <c r="AE148" t="s">
        <v>84</v>
      </c>
      <c r="AF148" t="s">
        <v>86</v>
      </c>
      <c r="AG148" t="s">
        <v>84</v>
      </c>
      <c r="AH148" s="69" t="s">
        <v>682</v>
      </c>
      <c r="AI148" t="s">
        <v>84</v>
      </c>
      <c r="AJ148" t="s">
        <v>87</v>
      </c>
      <c r="AK148" t="s">
        <v>84</v>
      </c>
      <c r="AL148" t="s">
        <v>90</v>
      </c>
      <c r="AM148" t="s">
        <v>84</v>
      </c>
      <c r="AN148" t="s">
        <v>86</v>
      </c>
      <c r="AO148">
        <f t="shared" si="36"/>
        <v>0</v>
      </c>
      <c r="AP148" t="s">
        <v>87</v>
      </c>
      <c r="AQ148" t="s">
        <v>84</v>
      </c>
      <c r="AR148" t="s">
        <v>683</v>
      </c>
      <c r="AS148" t="s">
        <v>84</v>
      </c>
      <c r="AT148" t="s">
        <v>86</v>
      </c>
      <c r="AU148">
        <f t="shared" si="37"/>
        <v>0</v>
      </c>
      <c r="AV148" t="s">
        <v>87</v>
      </c>
      <c r="AW148" t="s">
        <v>84</v>
      </c>
      <c r="AX148" t="s">
        <v>318</v>
      </c>
      <c r="AY148" t="s">
        <v>84</v>
      </c>
      <c r="AZ148" t="s">
        <v>86</v>
      </c>
      <c r="BA148">
        <f t="shared" si="38"/>
        <v>0</v>
      </c>
      <c r="BB148" t="s">
        <v>87</v>
      </c>
      <c r="BC148" t="s">
        <v>84</v>
      </c>
      <c r="BD148" t="s">
        <v>82</v>
      </c>
      <c r="BE148" t="s">
        <v>84</v>
      </c>
      <c r="BF148" t="s">
        <v>86</v>
      </c>
      <c r="BG148">
        <f t="shared" si="39"/>
        <v>0</v>
      </c>
      <c r="BH148" t="s">
        <v>87</v>
      </c>
      <c r="BI148" t="s">
        <v>84</v>
      </c>
      <c r="BJ148" t="s">
        <v>81</v>
      </c>
      <c r="BK148" t="s">
        <v>84</v>
      </c>
      <c r="BL148" t="s">
        <v>86</v>
      </c>
      <c r="BM148">
        <f t="shared" si="40"/>
        <v>0</v>
      </c>
      <c r="BN148" t="s">
        <v>87</v>
      </c>
      <c r="BO148" t="s">
        <v>84</v>
      </c>
      <c r="BP148" t="s">
        <v>121</v>
      </c>
      <c r="BQ148" t="s">
        <v>84</v>
      </c>
      <c r="BR148" t="s">
        <v>86</v>
      </c>
      <c r="BS148">
        <f t="shared" si="41"/>
        <v>0</v>
      </c>
      <c r="BT148" t="s">
        <v>87</v>
      </c>
      <c r="BU148" t="s">
        <v>84</v>
      </c>
      <c r="BV148" t="s">
        <v>122</v>
      </c>
      <c r="BW148" t="s">
        <v>84</v>
      </c>
      <c r="BX148" t="s">
        <v>86</v>
      </c>
      <c r="BY148">
        <f t="shared" si="42"/>
        <v>0</v>
      </c>
      <c r="BZ148" t="s">
        <v>87</v>
      </c>
      <c r="CA148" t="s">
        <v>84</v>
      </c>
      <c r="CB148" t="s">
        <v>93</v>
      </c>
      <c r="CC148" t="s">
        <v>84</v>
      </c>
      <c r="CD148" t="s">
        <v>86</v>
      </c>
      <c r="CE148">
        <f t="shared" si="43"/>
        <v>0</v>
      </c>
      <c r="CF148" t="s">
        <v>94</v>
      </c>
      <c r="CG148" t="s">
        <v>87</v>
      </c>
      <c r="CH148" t="str">
        <f t="shared" si="44"/>
        <v>{"window_index":147,"window_t_start":148,"window_t_end":154,"Data":"2020-03-152","R_e_median":0,"R_e_q0171":0,"R_e_q1121":0,"fit":0,"lwr":0,"upr":0,"low":0,"high":0},</v>
      </c>
    </row>
    <row r="149" spans="1:86">
      <c r="A149" s="11">
        <f t="shared" si="45"/>
        <v>148</v>
      </c>
      <c r="B149" s="11">
        <f t="shared" si="46"/>
        <v>149</v>
      </c>
      <c r="C149" s="11">
        <f t="shared" si="47"/>
        <v>155</v>
      </c>
      <c r="D149" s="9">
        <v>44043</v>
      </c>
      <c r="J149" t="s">
        <v>83</v>
      </c>
      <c r="K149" t="s">
        <v>84</v>
      </c>
      <c r="L149" t="s">
        <v>85</v>
      </c>
      <c r="M149" t="s">
        <v>84</v>
      </c>
      <c r="N149" t="s">
        <v>86</v>
      </c>
      <c r="O149">
        <f t="shared" si="33"/>
        <v>148</v>
      </c>
      <c r="P149" t="s">
        <v>87</v>
      </c>
      <c r="Q149" t="s">
        <v>84</v>
      </c>
      <c r="R149" t="s">
        <v>88</v>
      </c>
      <c r="S149" t="s">
        <v>84</v>
      </c>
      <c r="T149" t="s">
        <v>86</v>
      </c>
      <c r="U149">
        <f t="shared" si="34"/>
        <v>149</v>
      </c>
      <c r="V149" t="s">
        <v>87</v>
      </c>
      <c r="W149" t="s">
        <v>84</v>
      </c>
      <c r="X149" t="s">
        <v>89</v>
      </c>
      <c r="Y149" t="s">
        <v>84</v>
      </c>
      <c r="Z149" t="s">
        <v>86</v>
      </c>
      <c r="AA149">
        <f t="shared" si="35"/>
        <v>155</v>
      </c>
      <c r="AB149" t="s">
        <v>87</v>
      </c>
      <c r="AC149" t="s">
        <v>84</v>
      </c>
      <c r="AD149" t="s">
        <v>80</v>
      </c>
      <c r="AE149" t="s">
        <v>84</v>
      </c>
      <c r="AF149" t="s">
        <v>86</v>
      </c>
      <c r="AG149" t="s">
        <v>84</v>
      </c>
      <c r="AH149" s="69" t="s">
        <v>684</v>
      </c>
      <c r="AI149" t="s">
        <v>84</v>
      </c>
      <c r="AJ149" t="s">
        <v>87</v>
      </c>
      <c r="AK149" t="s">
        <v>84</v>
      </c>
      <c r="AL149" t="s">
        <v>90</v>
      </c>
      <c r="AM149" t="s">
        <v>84</v>
      </c>
      <c r="AN149" t="s">
        <v>86</v>
      </c>
      <c r="AO149">
        <f t="shared" si="36"/>
        <v>0</v>
      </c>
      <c r="AP149" t="s">
        <v>87</v>
      </c>
      <c r="AQ149" t="s">
        <v>84</v>
      </c>
      <c r="AR149" t="s">
        <v>685</v>
      </c>
      <c r="AS149" t="s">
        <v>84</v>
      </c>
      <c r="AT149" t="s">
        <v>86</v>
      </c>
      <c r="AU149">
        <f t="shared" si="37"/>
        <v>0</v>
      </c>
      <c r="AV149" t="s">
        <v>87</v>
      </c>
      <c r="AW149" t="s">
        <v>84</v>
      </c>
      <c r="AX149" t="s">
        <v>319</v>
      </c>
      <c r="AY149" t="s">
        <v>84</v>
      </c>
      <c r="AZ149" t="s">
        <v>86</v>
      </c>
      <c r="BA149">
        <f t="shared" si="38"/>
        <v>0</v>
      </c>
      <c r="BB149" t="s">
        <v>87</v>
      </c>
      <c r="BC149" t="s">
        <v>84</v>
      </c>
      <c r="BD149" t="s">
        <v>82</v>
      </c>
      <c r="BE149" t="s">
        <v>84</v>
      </c>
      <c r="BF149" t="s">
        <v>86</v>
      </c>
      <c r="BG149">
        <f t="shared" si="39"/>
        <v>0</v>
      </c>
      <c r="BH149" t="s">
        <v>87</v>
      </c>
      <c r="BI149" t="s">
        <v>84</v>
      </c>
      <c r="BJ149" t="s">
        <v>81</v>
      </c>
      <c r="BK149" t="s">
        <v>84</v>
      </c>
      <c r="BL149" t="s">
        <v>86</v>
      </c>
      <c r="BM149">
        <f t="shared" si="40"/>
        <v>0</v>
      </c>
      <c r="BN149" t="s">
        <v>87</v>
      </c>
      <c r="BO149" t="s">
        <v>84</v>
      </c>
      <c r="BP149" t="s">
        <v>121</v>
      </c>
      <c r="BQ149" t="s">
        <v>84</v>
      </c>
      <c r="BR149" t="s">
        <v>86</v>
      </c>
      <c r="BS149">
        <f t="shared" si="41"/>
        <v>0</v>
      </c>
      <c r="BT149" t="s">
        <v>87</v>
      </c>
      <c r="BU149" t="s">
        <v>84</v>
      </c>
      <c r="BV149" t="s">
        <v>122</v>
      </c>
      <c r="BW149" t="s">
        <v>84</v>
      </c>
      <c r="BX149" t="s">
        <v>86</v>
      </c>
      <c r="BY149">
        <f t="shared" si="42"/>
        <v>0</v>
      </c>
      <c r="BZ149" t="s">
        <v>87</v>
      </c>
      <c r="CA149" t="s">
        <v>84</v>
      </c>
      <c r="CB149" t="s">
        <v>93</v>
      </c>
      <c r="CC149" t="s">
        <v>84</v>
      </c>
      <c r="CD149" t="s">
        <v>86</v>
      </c>
      <c r="CE149">
        <f t="shared" si="43"/>
        <v>0</v>
      </c>
      <c r="CF149" t="s">
        <v>94</v>
      </c>
      <c r="CG149" t="s">
        <v>87</v>
      </c>
      <c r="CH149" t="str">
        <f t="shared" si="44"/>
        <v>{"window_index":148,"window_t_start":149,"window_t_end":155,"Data":"2020-03-153","R_e_median":0,"R_e_q0172":0,"R_e_q1122":0,"fit":0,"lwr":0,"upr":0,"low":0,"high":0},</v>
      </c>
    </row>
    <row r="150" spans="1:86">
      <c r="A150" s="11">
        <f t="shared" si="45"/>
        <v>149</v>
      </c>
      <c r="B150" s="11">
        <f t="shared" si="46"/>
        <v>150</v>
      </c>
      <c r="C150" s="11">
        <f t="shared" si="47"/>
        <v>156</v>
      </c>
      <c r="D150" s="9">
        <v>44044</v>
      </c>
      <c r="J150" t="s">
        <v>83</v>
      </c>
      <c r="K150" t="s">
        <v>84</v>
      </c>
      <c r="L150" t="s">
        <v>85</v>
      </c>
      <c r="M150" t="s">
        <v>84</v>
      </c>
      <c r="N150" t="s">
        <v>86</v>
      </c>
      <c r="O150">
        <f t="shared" si="33"/>
        <v>149</v>
      </c>
      <c r="P150" t="s">
        <v>87</v>
      </c>
      <c r="Q150" t="s">
        <v>84</v>
      </c>
      <c r="R150" t="s">
        <v>88</v>
      </c>
      <c r="S150" t="s">
        <v>84</v>
      </c>
      <c r="T150" t="s">
        <v>86</v>
      </c>
      <c r="U150">
        <f t="shared" si="34"/>
        <v>150</v>
      </c>
      <c r="V150" t="s">
        <v>87</v>
      </c>
      <c r="W150" t="s">
        <v>84</v>
      </c>
      <c r="X150" t="s">
        <v>89</v>
      </c>
      <c r="Y150" t="s">
        <v>84</v>
      </c>
      <c r="Z150" t="s">
        <v>86</v>
      </c>
      <c r="AA150">
        <f t="shared" si="35"/>
        <v>156</v>
      </c>
      <c r="AB150" t="s">
        <v>87</v>
      </c>
      <c r="AC150" t="s">
        <v>84</v>
      </c>
      <c r="AD150" t="s">
        <v>80</v>
      </c>
      <c r="AE150" t="s">
        <v>84</v>
      </c>
      <c r="AF150" t="s">
        <v>86</v>
      </c>
      <c r="AG150" t="s">
        <v>84</v>
      </c>
      <c r="AH150" s="69" t="s">
        <v>686</v>
      </c>
      <c r="AI150" t="s">
        <v>84</v>
      </c>
      <c r="AJ150" t="s">
        <v>87</v>
      </c>
      <c r="AK150" t="s">
        <v>84</v>
      </c>
      <c r="AL150" t="s">
        <v>90</v>
      </c>
      <c r="AM150" t="s">
        <v>84</v>
      </c>
      <c r="AN150" t="s">
        <v>86</v>
      </c>
      <c r="AO150">
        <f t="shared" si="36"/>
        <v>0</v>
      </c>
      <c r="AP150" t="s">
        <v>87</v>
      </c>
      <c r="AQ150" t="s">
        <v>84</v>
      </c>
      <c r="AR150" t="s">
        <v>687</v>
      </c>
      <c r="AS150" t="s">
        <v>84</v>
      </c>
      <c r="AT150" t="s">
        <v>86</v>
      </c>
      <c r="AU150">
        <f t="shared" si="37"/>
        <v>0</v>
      </c>
      <c r="AV150" t="s">
        <v>87</v>
      </c>
      <c r="AW150" t="s">
        <v>84</v>
      </c>
      <c r="AX150" t="s">
        <v>320</v>
      </c>
      <c r="AY150" t="s">
        <v>84</v>
      </c>
      <c r="AZ150" t="s">
        <v>86</v>
      </c>
      <c r="BA150">
        <f t="shared" si="38"/>
        <v>0</v>
      </c>
      <c r="BB150" t="s">
        <v>87</v>
      </c>
      <c r="BC150" t="s">
        <v>84</v>
      </c>
      <c r="BD150" t="s">
        <v>82</v>
      </c>
      <c r="BE150" t="s">
        <v>84</v>
      </c>
      <c r="BF150" t="s">
        <v>86</v>
      </c>
      <c r="BG150">
        <f t="shared" si="39"/>
        <v>0</v>
      </c>
      <c r="BH150" t="s">
        <v>87</v>
      </c>
      <c r="BI150" t="s">
        <v>84</v>
      </c>
      <c r="BJ150" t="s">
        <v>81</v>
      </c>
      <c r="BK150" t="s">
        <v>84</v>
      </c>
      <c r="BL150" t="s">
        <v>86</v>
      </c>
      <c r="BM150">
        <f t="shared" si="40"/>
        <v>0</v>
      </c>
      <c r="BN150" t="s">
        <v>87</v>
      </c>
      <c r="BO150" t="s">
        <v>84</v>
      </c>
      <c r="BP150" t="s">
        <v>121</v>
      </c>
      <c r="BQ150" t="s">
        <v>84</v>
      </c>
      <c r="BR150" t="s">
        <v>86</v>
      </c>
      <c r="BS150">
        <f t="shared" si="41"/>
        <v>0</v>
      </c>
      <c r="BT150" t="s">
        <v>87</v>
      </c>
      <c r="BU150" t="s">
        <v>84</v>
      </c>
      <c r="BV150" t="s">
        <v>122</v>
      </c>
      <c r="BW150" t="s">
        <v>84</v>
      </c>
      <c r="BX150" t="s">
        <v>86</v>
      </c>
      <c r="BY150">
        <f t="shared" si="42"/>
        <v>0</v>
      </c>
      <c r="BZ150" t="s">
        <v>87</v>
      </c>
      <c r="CA150" t="s">
        <v>84</v>
      </c>
      <c r="CB150" t="s">
        <v>93</v>
      </c>
      <c r="CC150" t="s">
        <v>84</v>
      </c>
      <c r="CD150" t="s">
        <v>86</v>
      </c>
      <c r="CE150">
        <f t="shared" si="43"/>
        <v>0</v>
      </c>
      <c r="CF150" t="s">
        <v>94</v>
      </c>
      <c r="CG150" t="s">
        <v>87</v>
      </c>
      <c r="CH150" t="str">
        <f t="shared" si="44"/>
        <v>{"window_index":149,"window_t_start":150,"window_t_end":156,"Data":"2020-03-154","R_e_median":0,"R_e_q0173":0,"R_e_q1123":0,"fit":0,"lwr":0,"upr":0,"low":0,"high":0},</v>
      </c>
    </row>
    <row r="151" spans="1:86">
      <c r="A151" s="11">
        <f t="shared" si="45"/>
        <v>150</v>
      </c>
      <c r="B151" s="11">
        <f t="shared" si="46"/>
        <v>151</v>
      </c>
      <c r="C151" s="11">
        <f t="shared" si="47"/>
        <v>157</v>
      </c>
      <c r="D151" s="9">
        <v>44045</v>
      </c>
      <c r="J151" t="s">
        <v>83</v>
      </c>
      <c r="K151" t="s">
        <v>84</v>
      </c>
      <c r="L151" t="s">
        <v>85</v>
      </c>
      <c r="M151" t="s">
        <v>84</v>
      </c>
      <c r="N151" t="s">
        <v>86</v>
      </c>
      <c r="O151">
        <f t="shared" si="33"/>
        <v>150</v>
      </c>
      <c r="P151" t="s">
        <v>87</v>
      </c>
      <c r="Q151" t="s">
        <v>84</v>
      </c>
      <c r="R151" t="s">
        <v>88</v>
      </c>
      <c r="S151" t="s">
        <v>84</v>
      </c>
      <c r="T151" t="s">
        <v>86</v>
      </c>
      <c r="U151">
        <f t="shared" si="34"/>
        <v>151</v>
      </c>
      <c r="V151" t="s">
        <v>87</v>
      </c>
      <c r="W151" t="s">
        <v>84</v>
      </c>
      <c r="X151" t="s">
        <v>89</v>
      </c>
      <c r="Y151" t="s">
        <v>84</v>
      </c>
      <c r="Z151" t="s">
        <v>86</v>
      </c>
      <c r="AA151">
        <f t="shared" si="35"/>
        <v>157</v>
      </c>
      <c r="AB151" t="s">
        <v>87</v>
      </c>
      <c r="AC151" t="s">
        <v>84</v>
      </c>
      <c r="AD151" t="s">
        <v>80</v>
      </c>
      <c r="AE151" t="s">
        <v>84</v>
      </c>
      <c r="AF151" t="s">
        <v>86</v>
      </c>
      <c r="AG151" t="s">
        <v>84</v>
      </c>
      <c r="AH151" s="69" t="s">
        <v>688</v>
      </c>
      <c r="AI151" t="s">
        <v>84</v>
      </c>
      <c r="AJ151" t="s">
        <v>87</v>
      </c>
      <c r="AK151" t="s">
        <v>84</v>
      </c>
      <c r="AL151" t="s">
        <v>90</v>
      </c>
      <c r="AM151" t="s">
        <v>84</v>
      </c>
      <c r="AN151" t="s">
        <v>86</v>
      </c>
      <c r="AO151">
        <f t="shared" si="36"/>
        <v>0</v>
      </c>
      <c r="AP151" t="s">
        <v>87</v>
      </c>
      <c r="AQ151" t="s">
        <v>84</v>
      </c>
      <c r="AR151" t="s">
        <v>689</v>
      </c>
      <c r="AS151" t="s">
        <v>84</v>
      </c>
      <c r="AT151" t="s">
        <v>86</v>
      </c>
      <c r="AU151">
        <f t="shared" si="37"/>
        <v>0</v>
      </c>
      <c r="AV151" t="s">
        <v>87</v>
      </c>
      <c r="AW151" t="s">
        <v>84</v>
      </c>
      <c r="AX151" t="s">
        <v>321</v>
      </c>
      <c r="AY151" t="s">
        <v>84</v>
      </c>
      <c r="AZ151" t="s">
        <v>86</v>
      </c>
      <c r="BA151">
        <f t="shared" si="38"/>
        <v>0</v>
      </c>
      <c r="BB151" t="s">
        <v>87</v>
      </c>
      <c r="BC151" t="s">
        <v>84</v>
      </c>
      <c r="BD151" t="s">
        <v>82</v>
      </c>
      <c r="BE151" t="s">
        <v>84</v>
      </c>
      <c r="BF151" t="s">
        <v>86</v>
      </c>
      <c r="BG151">
        <f t="shared" si="39"/>
        <v>0</v>
      </c>
      <c r="BH151" t="s">
        <v>87</v>
      </c>
      <c r="BI151" t="s">
        <v>84</v>
      </c>
      <c r="BJ151" t="s">
        <v>81</v>
      </c>
      <c r="BK151" t="s">
        <v>84</v>
      </c>
      <c r="BL151" t="s">
        <v>86</v>
      </c>
      <c r="BM151">
        <f t="shared" si="40"/>
        <v>0</v>
      </c>
      <c r="BN151" t="s">
        <v>87</v>
      </c>
      <c r="BO151" t="s">
        <v>84</v>
      </c>
      <c r="BP151" t="s">
        <v>121</v>
      </c>
      <c r="BQ151" t="s">
        <v>84</v>
      </c>
      <c r="BR151" t="s">
        <v>86</v>
      </c>
      <c r="BS151">
        <f t="shared" si="41"/>
        <v>0</v>
      </c>
      <c r="BT151" t="s">
        <v>87</v>
      </c>
      <c r="BU151" t="s">
        <v>84</v>
      </c>
      <c r="BV151" t="s">
        <v>122</v>
      </c>
      <c r="BW151" t="s">
        <v>84</v>
      </c>
      <c r="BX151" t="s">
        <v>86</v>
      </c>
      <c r="BY151">
        <f t="shared" si="42"/>
        <v>0</v>
      </c>
      <c r="BZ151" t="s">
        <v>87</v>
      </c>
      <c r="CA151" t="s">
        <v>84</v>
      </c>
      <c r="CB151" t="s">
        <v>93</v>
      </c>
      <c r="CC151" t="s">
        <v>84</v>
      </c>
      <c r="CD151" t="s">
        <v>86</v>
      </c>
      <c r="CE151">
        <f t="shared" si="43"/>
        <v>0</v>
      </c>
      <c r="CF151" t="s">
        <v>94</v>
      </c>
      <c r="CG151" t="s">
        <v>87</v>
      </c>
      <c r="CH151" t="str">
        <f t="shared" si="44"/>
        <v>{"window_index":150,"window_t_start":151,"window_t_end":157,"Data":"2020-03-155","R_e_median":0,"R_e_q0174":0,"R_e_q1124":0,"fit":0,"lwr":0,"upr":0,"low":0,"high":0},</v>
      </c>
    </row>
    <row r="152" spans="1:86">
      <c r="A152" s="11">
        <f t="shared" si="45"/>
        <v>151</v>
      </c>
      <c r="B152" s="11">
        <f t="shared" si="46"/>
        <v>152</v>
      </c>
      <c r="C152" s="11">
        <f t="shared" si="47"/>
        <v>158</v>
      </c>
      <c r="D152" s="9">
        <v>44046</v>
      </c>
      <c r="J152" t="s">
        <v>83</v>
      </c>
      <c r="K152" t="s">
        <v>84</v>
      </c>
      <c r="L152" t="s">
        <v>85</v>
      </c>
      <c r="M152" t="s">
        <v>84</v>
      </c>
      <c r="N152" t="s">
        <v>86</v>
      </c>
      <c r="O152">
        <f t="shared" si="33"/>
        <v>151</v>
      </c>
      <c r="P152" t="s">
        <v>87</v>
      </c>
      <c r="Q152" t="s">
        <v>84</v>
      </c>
      <c r="R152" t="s">
        <v>88</v>
      </c>
      <c r="S152" t="s">
        <v>84</v>
      </c>
      <c r="T152" t="s">
        <v>86</v>
      </c>
      <c r="U152">
        <f t="shared" si="34"/>
        <v>152</v>
      </c>
      <c r="V152" t="s">
        <v>87</v>
      </c>
      <c r="W152" t="s">
        <v>84</v>
      </c>
      <c r="X152" t="s">
        <v>89</v>
      </c>
      <c r="Y152" t="s">
        <v>84</v>
      </c>
      <c r="Z152" t="s">
        <v>86</v>
      </c>
      <c r="AA152">
        <f t="shared" si="35"/>
        <v>158</v>
      </c>
      <c r="AB152" t="s">
        <v>87</v>
      </c>
      <c r="AC152" t="s">
        <v>84</v>
      </c>
      <c r="AD152" t="s">
        <v>80</v>
      </c>
      <c r="AE152" t="s">
        <v>84</v>
      </c>
      <c r="AF152" t="s">
        <v>86</v>
      </c>
      <c r="AG152" t="s">
        <v>84</v>
      </c>
      <c r="AH152" s="69" t="s">
        <v>690</v>
      </c>
      <c r="AI152" t="s">
        <v>84</v>
      </c>
      <c r="AJ152" t="s">
        <v>87</v>
      </c>
      <c r="AK152" t="s">
        <v>84</v>
      </c>
      <c r="AL152" t="s">
        <v>90</v>
      </c>
      <c r="AM152" t="s">
        <v>84</v>
      </c>
      <c r="AN152" t="s">
        <v>86</v>
      </c>
      <c r="AO152">
        <f t="shared" si="36"/>
        <v>0</v>
      </c>
      <c r="AP152" t="s">
        <v>87</v>
      </c>
      <c r="AQ152" t="s">
        <v>84</v>
      </c>
      <c r="AR152" t="s">
        <v>691</v>
      </c>
      <c r="AS152" t="s">
        <v>84</v>
      </c>
      <c r="AT152" t="s">
        <v>86</v>
      </c>
      <c r="AU152">
        <f t="shared" si="37"/>
        <v>0</v>
      </c>
      <c r="AV152" t="s">
        <v>87</v>
      </c>
      <c r="AW152" t="s">
        <v>84</v>
      </c>
      <c r="AX152" t="s">
        <v>322</v>
      </c>
      <c r="AY152" t="s">
        <v>84</v>
      </c>
      <c r="AZ152" t="s">
        <v>86</v>
      </c>
      <c r="BA152">
        <f t="shared" si="38"/>
        <v>0</v>
      </c>
      <c r="BB152" t="s">
        <v>87</v>
      </c>
      <c r="BC152" t="s">
        <v>84</v>
      </c>
      <c r="BD152" t="s">
        <v>82</v>
      </c>
      <c r="BE152" t="s">
        <v>84</v>
      </c>
      <c r="BF152" t="s">
        <v>86</v>
      </c>
      <c r="BG152">
        <f t="shared" si="39"/>
        <v>0</v>
      </c>
      <c r="BH152" t="s">
        <v>87</v>
      </c>
      <c r="BI152" t="s">
        <v>84</v>
      </c>
      <c r="BJ152" t="s">
        <v>81</v>
      </c>
      <c r="BK152" t="s">
        <v>84</v>
      </c>
      <c r="BL152" t="s">
        <v>86</v>
      </c>
      <c r="BM152">
        <f t="shared" si="40"/>
        <v>0</v>
      </c>
      <c r="BN152" t="s">
        <v>87</v>
      </c>
      <c r="BO152" t="s">
        <v>84</v>
      </c>
      <c r="BP152" t="s">
        <v>121</v>
      </c>
      <c r="BQ152" t="s">
        <v>84</v>
      </c>
      <c r="BR152" t="s">
        <v>86</v>
      </c>
      <c r="BS152">
        <f t="shared" si="41"/>
        <v>0</v>
      </c>
      <c r="BT152" t="s">
        <v>87</v>
      </c>
      <c r="BU152" t="s">
        <v>84</v>
      </c>
      <c r="BV152" t="s">
        <v>122</v>
      </c>
      <c r="BW152" t="s">
        <v>84</v>
      </c>
      <c r="BX152" t="s">
        <v>86</v>
      </c>
      <c r="BY152">
        <f t="shared" si="42"/>
        <v>0</v>
      </c>
      <c r="BZ152" t="s">
        <v>87</v>
      </c>
      <c r="CA152" t="s">
        <v>84</v>
      </c>
      <c r="CB152" t="s">
        <v>93</v>
      </c>
      <c r="CC152" t="s">
        <v>84</v>
      </c>
      <c r="CD152" t="s">
        <v>86</v>
      </c>
      <c r="CE152">
        <f t="shared" si="43"/>
        <v>0</v>
      </c>
      <c r="CF152" t="s">
        <v>94</v>
      </c>
      <c r="CG152" t="s">
        <v>87</v>
      </c>
      <c r="CH152" t="str">
        <f t="shared" si="44"/>
        <v>{"window_index":151,"window_t_start":152,"window_t_end":158,"Data":"2020-03-156","R_e_median":0,"R_e_q0175":0,"R_e_q1125":0,"fit":0,"lwr":0,"upr":0,"low":0,"high":0},</v>
      </c>
    </row>
    <row r="153" spans="1:86">
      <c r="A153" s="11">
        <f t="shared" si="45"/>
        <v>152</v>
      </c>
      <c r="B153" s="11">
        <f t="shared" si="46"/>
        <v>153</v>
      </c>
      <c r="C153" s="11">
        <f t="shared" si="47"/>
        <v>159</v>
      </c>
      <c r="D153" s="9">
        <v>44047</v>
      </c>
      <c r="J153" t="s">
        <v>83</v>
      </c>
      <c r="K153" t="s">
        <v>84</v>
      </c>
      <c r="L153" t="s">
        <v>85</v>
      </c>
      <c r="M153" t="s">
        <v>84</v>
      </c>
      <c r="N153" t="s">
        <v>86</v>
      </c>
      <c r="O153">
        <f t="shared" si="33"/>
        <v>152</v>
      </c>
      <c r="P153" t="s">
        <v>87</v>
      </c>
      <c r="Q153" t="s">
        <v>84</v>
      </c>
      <c r="R153" t="s">
        <v>88</v>
      </c>
      <c r="S153" t="s">
        <v>84</v>
      </c>
      <c r="T153" t="s">
        <v>86</v>
      </c>
      <c r="U153">
        <f t="shared" si="34"/>
        <v>153</v>
      </c>
      <c r="V153" t="s">
        <v>87</v>
      </c>
      <c r="W153" t="s">
        <v>84</v>
      </c>
      <c r="X153" t="s">
        <v>89</v>
      </c>
      <c r="Y153" t="s">
        <v>84</v>
      </c>
      <c r="Z153" t="s">
        <v>86</v>
      </c>
      <c r="AA153">
        <f t="shared" si="35"/>
        <v>159</v>
      </c>
      <c r="AB153" t="s">
        <v>87</v>
      </c>
      <c r="AC153" t="s">
        <v>84</v>
      </c>
      <c r="AD153" t="s">
        <v>80</v>
      </c>
      <c r="AE153" t="s">
        <v>84</v>
      </c>
      <c r="AF153" t="s">
        <v>86</v>
      </c>
      <c r="AG153" t="s">
        <v>84</v>
      </c>
      <c r="AH153" s="69" t="s">
        <v>692</v>
      </c>
      <c r="AI153" t="s">
        <v>84</v>
      </c>
      <c r="AJ153" t="s">
        <v>87</v>
      </c>
      <c r="AK153" t="s">
        <v>84</v>
      </c>
      <c r="AL153" t="s">
        <v>90</v>
      </c>
      <c r="AM153" t="s">
        <v>84</v>
      </c>
      <c r="AN153" t="s">
        <v>86</v>
      </c>
      <c r="AO153">
        <f t="shared" si="36"/>
        <v>0</v>
      </c>
      <c r="AP153" t="s">
        <v>87</v>
      </c>
      <c r="AQ153" t="s">
        <v>84</v>
      </c>
      <c r="AR153" t="s">
        <v>693</v>
      </c>
      <c r="AS153" t="s">
        <v>84</v>
      </c>
      <c r="AT153" t="s">
        <v>86</v>
      </c>
      <c r="AU153">
        <f t="shared" si="37"/>
        <v>0</v>
      </c>
      <c r="AV153" t="s">
        <v>87</v>
      </c>
      <c r="AW153" t="s">
        <v>84</v>
      </c>
      <c r="AX153" t="s">
        <v>323</v>
      </c>
      <c r="AY153" t="s">
        <v>84</v>
      </c>
      <c r="AZ153" t="s">
        <v>86</v>
      </c>
      <c r="BA153">
        <f t="shared" si="38"/>
        <v>0</v>
      </c>
      <c r="BB153" t="s">
        <v>87</v>
      </c>
      <c r="BC153" t="s">
        <v>84</v>
      </c>
      <c r="BD153" t="s">
        <v>82</v>
      </c>
      <c r="BE153" t="s">
        <v>84</v>
      </c>
      <c r="BF153" t="s">
        <v>86</v>
      </c>
      <c r="BG153">
        <f t="shared" si="39"/>
        <v>0</v>
      </c>
      <c r="BH153" t="s">
        <v>87</v>
      </c>
      <c r="BI153" t="s">
        <v>84</v>
      </c>
      <c r="BJ153" t="s">
        <v>81</v>
      </c>
      <c r="BK153" t="s">
        <v>84</v>
      </c>
      <c r="BL153" t="s">
        <v>86</v>
      </c>
      <c r="BM153">
        <f t="shared" si="40"/>
        <v>0</v>
      </c>
      <c r="BN153" t="s">
        <v>87</v>
      </c>
      <c r="BO153" t="s">
        <v>84</v>
      </c>
      <c r="BP153" t="s">
        <v>121</v>
      </c>
      <c r="BQ153" t="s">
        <v>84</v>
      </c>
      <c r="BR153" t="s">
        <v>86</v>
      </c>
      <c r="BS153">
        <f t="shared" si="41"/>
        <v>0</v>
      </c>
      <c r="BT153" t="s">
        <v>87</v>
      </c>
      <c r="BU153" t="s">
        <v>84</v>
      </c>
      <c r="BV153" t="s">
        <v>122</v>
      </c>
      <c r="BW153" t="s">
        <v>84</v>
      </c>
      <c r="BX153" t="s">
        <v>86</v>
      </c>
      <c r="BY153">
        <f t="shared" si="42"/>
        <v>0</v>
      </c>
      <c r="BZ153" t="s">
        <v>87</v>
      </c>
      <c r="CA153" t="s">
        <v>84</v>
      </c>
      <c r="CB153" t="s">
        <v>93</v>
      </c>
      <c r="CC153" t="s">
        <v>84</v>
      </c>
      <c r="CD153" t="s">
        <v>86</v>
      </c>
      <c r="CE153">
        <f t="shared" si="43"/>
        <v>0</v>
      </c>
      <c r="CF153" t="s">
        <v>94</v>
      </c>
      <c r="CG153" t="s">
        <v>87</v>
      </c>
      <c r="CH153" t="str">
        <f t="shared" si="44"/>
        <v>{"window_index":152,"window_t_start":153,"window_t_end":159,"Data":"2020-03-157","R_e_median":0,"R_e_q0176":0,"R_e_q1126":0,"fit":0,"lwr":0,"upr":0,"low":0,"high":0},</v>
      </c>
    </row>
    <row r="154" spans="1:86">
      <c r="A154" s="11">
        <f t="shared" si="45"/>
        <v>153</v>
      </c>
      <c r="B154" s="11">
        <f t="shared" si="46"/>
        <v>154</v>
      </c>
      <c r="C154" s="11">
        <f t="shared" si="47"/>
        <v>160</v>
      </c>
      <c r="D154" s="9">
        <v>44048</v>
      </c>
      <c r="J154" t="s">
        <v>83</v>
      </c>
      <c r="K154" t="s">
        <v>84</v>
      </c>
      <c r="L154" t="s">
        <v>85</v>
      </c>
      <c r="M154" t="s">
        <v>84</v>
      </c>
      <c r="N154" t="s">
        <v>86</v>
      </c>
      <c r="O154">
        <f t="shared" si="33"/>
        <v>153</v>
      </c>
      <c r="P154" t="s">
        <v>87</v>
      </c>
      <c r="Q154" t="s">
        <v>84</v>
      </c>
      <c r="R154" t="s">
        <v>88</v>
      </c>
      <c r="S154" t="s">
        <v>84</v>
      </c>
      <c r="T154" t="s">
        <v>86</v>
      </c>
      <c r="U154">
        <f t="shared" si="34"/>
        <v>154</v>
      </c>
      <c r="V154" t="s">
        <v>87</v>
      </c>
      <c r="W154" t="s">
        <v>84</v>
      </c>
      <c r="X154" t="s">
        <v>89</v>
      </c>
      <c r="Y154" t="s">
        <v>84</v>
      </c>
      <c r="Z154" t="s">
        <v>86</v>
      </c>
      <c r="AA154">
        <f t="shared" si="35"/>
        <v>160</v>
      </c>
      <c r="AB154" t="s">
        <v>87</v>
      </c>
      <c r="AC154" t="s">
        <v>84</v>
      </c>
      <c r="AD154" t="s">
        <v>80</v>
      </c>
      <c r="AE154" t="s">
        <v>84</v>
      </c>
      <c r="AF154" t="s">
        <v>86</v>
      </c>
      <c r="AG154" t="s">
        <v>84</v>
      </c>
      <c r="AH154" s="69" t="s">
        <v>694</v>
      </c>
      <c r="AI154" t="s">
        <v>84</v>
      </c>
      <c r="AJ154" t="s">
        <v>87</v>
      </c>
      <c r="AK154" t="s">
        <v>84</v>
      </c>
      <c r="AL154" t="s">
        <v>90</v>
      </c>
      <c r="AM154" t="s">
        <v>84</v>
      </c>
      <c r="AN154" t="s">
        <v>86</v>
      </c>
      <c r="AO154">
        <f t="shared" si="36"/>
        <v>0</v>
      </c>
      <c r="AP154" t="s">
        <v>87</v>
      </c>
      <c r="AQ154" t="s">
        <v>84</v>
      </c>
      <c r="AR154" t="s">
        <v>695</v>
      </c>
      <c r="AS154" t="s">
        <v>84</v>
      </c>
      <c r="AT154" t="s">
        <v>86</v>
      </c>
      <c r="AU154">
        <f t="shared" si="37"/>
        <v>0</v>
      </c>
      <c r="AV154" t="s">
        <v>87</v>
      </c>
      <c r="AW154" t="s">
        <v>84</v>
      </c>
      <c r="AX154" t="s">
        <v>324</v>
      </c>
      <c r="AY154" t="s">
        <v>84</v>
      </c>
      <c r="AZ154" t="s">
        <v>86</v>
      </c>
      <c r="BA154">
        <f t="shared" si="38"/>
        <v>0</v>
      </c>
      <c r="BB154" t="s">
        <v>87</v>
      </c>
      <c r="BC154" t="s">
        <v>84</v>
      </c>
      <c r="BD154" t="s">
        <v>82</v>
      </c>
      <c r="BE154" t="s">
        <v>84</v>
      </c>
      <c r="BF154" t="s">
        <v>86</v>
      </c>
      <c r="BG154">
        <f t="shared" si="39"/>
        <v>0</v>
      </c>
      <c r="BH154" t="s">
        <v>87</v>
      </c>
      <c r="BI154" t="s">
        <v>84</v>
      </c>
      <c r="BJ154" t="s">
        <v>81</v>
      </c>
      <c r="BK154" t="s">
        <v>84</v>
      </c>
      <c r="BL154" t="s">
        <v>86</v>
      </c>
      <c r="BM154">
        <f t="shared" si="40"/>
        <v>0</v>
      </c>
      <c r="BN154" t="s">
        <v>87</v>
      </c>
      <c r="BO154" t="s">
        <v>84</v>
      </c>
      <c r="BP154" t="s">
        <v>121</v>
      </c>
      <c r="BQ154" t="s">
        <v>84</v>
      </c>
      <c r="BR154" t="s">
        <v>86</v>
      </c>
      <c r="BS154">
        <f t="shared" si="41"/>
        <v>0</v>
      </c>
      <c r="BT154" t="s">
        <v>87</v>
      </c>
      <c r="BU154" t="s">
        <v>84</v>
      </c>
      <c r="BV154" t="s">
        <v>122</v>
      </c>
      <c r="BW154" t="s">
        <v>84</v>
      </c>
      <c r="BX154" t="s">
        <v>86</v>
      </c>
      <c r="BY154">
        <f t="shared" si="42"/>
        <v>0</v>
      </c>
      <c r="BZ154" t="s">
        <v>87</v>
      </c>
      <c r="CA154" t="s">
        <v>84</v>
      </c>
      <c r="CB154" t="s">
        <v>93</v>
      </c>
      <c r="CC154" t="s">
        <v>84</v>
      </c>
      <c r="CD154" t="s">
        <v>86</v>
      </c>
      <c r="CE154">
        <f t="shared" si="43"/>
        <v>0</v>
      </c>
      <c r="CF154" t="s">
        <v>94</v>
      </c>
      <c r="CG154" t="s">
        <v>87</v>
      </c>
      <c r="CH154" t="str">
        <f t="shared" si="44"/>
        <v>{"window_index":153,"window_t_start":154,"window_t_end":160,"Data":"2020-03-158","R_e_median":0,"R_e_q0177":0,"R_e_q1127":0,"fit":0,"lwr":0,"upr":0,"low":0,"high":0},</v>
      </c>
    </row>
    <row r="155" spans="1:86">
      <c r="A155" s="11">
        <f t="shared" si="45"/>
        <v>154</v>
      </c>
      <c r="B155" s="11">
        <f t="shared" si="46"/>
        <v>155</v>
      </c>
      <c r="C155" s="11">
        <f t="shared" si="47"/>
        <v>161</v>
      </c>
      <c r="D155" s="9">
        <v>44049</v>
      </c>
      <c r="J155" t="s">
        <v>83</v>
      </c>
      <c r="K155" t="s">
        <v>84</v>
      </c>
      <c r="L155" t="s">
        <v>85</v>
      </c>
      <c r="M155" t="s">
        <v>84</v>
      </c>
      <c r="N155" t="s">
        <v>86</v>
      </c>
      <c r="O155">
        <f t="shared" si="33"/>
        <v>154</v>
      </c>
      <c r="P155" t="s">
        <v>87</v>
      </c>
      <c r="Q155" t="s">
        <v>84</v>
      </c>
      <c r="R155" t="s">
        <v>88</v>
      </c>
      <c r="S155" t="s">
        <v>84</v>
      </c>
      <c r="T155" t="s">
        <v>86</v>
      </c>
      <c r="U155">
        <f t="shared" si="34"/>
        <v>155</v>
      </c>
      <c r="V155" t="s">
        <v>87</v>
      </c>
      <c r="W155" t="s">
        <v>84</v>
      </c>
      <c r="X155" t="s">
        <v>89</v>
      </c>
      <c r="Y155" t="s">
        <v>84</v>
      </c>
      <c r="Z155" t="s">
        <v>86</v>
      </c>
      <c r="AA155">
        <f t="shared" si="35"/>
        <v>161</v>
      </c>
      <c r="AB155" t="s">
        <v>87</v>
      </c>
      <c r="AC155" t="s">
        <v>84</v>
      </c>
      <c r="AD155" t="s">
        <v>80</v>
      </c>
      <c r="AE155" t="s">
        <v>84</v>
      </c>
      <c r="AF155" t="s">
        <v>86</v>
      </c>
      <c r="AG155" t="s">
        <v>84</v>
      </c>
      <c r="AH155" s="69" t="s">
        <v>696</v>
      </c>
      <c r="AI155" t="s">
        <v>84</v>
      </c>
      <c r="AJ155" t="s">
        <v>87</v>
      </c>
      <c r="AK155" t="s">
        <v>84</v>
      </c>
      <c r="AL155" t="s">
        <v>90</v>
      </c>
      <c r="AM155" t="s">
        <v>84</v>
      </c>
      <c r="AN155" t="s">
        <v>86</v>
      </c>
      <c r="AO155">
        <f t="shared" si="36"/>
        <v>0</v>
      </c>
      <c r="AP155" t="s">
        <v>87</v>
      </c>
      <c r="AQ155" t="s">
        <v>84</v>
      </c>
      <c r="AR155" t="s">
        <v>697</v>
      </c>
      <c r="AS155" t="s">
        <v>84</v>
      </c>
      <c r="AT155" t="s">
        <v>86</v>
      </c>
      <c r="AU155">
        <f t="shared" si="37"/>
        <v>0</v>
      </c>
      <c r="AV155" t="s">
        <v>87</v>
      </c>
      <c r="AW155" t="s">
        <v>84</v>
      </c>
      <c r="AX155" t="s">
        <v>325</v>
      </c>
      <c r="AY155" t="s">
        <v>84</v>
      </c>
      <c r="AZ155" t="s">
        <v>86</v>
      </c>
      <c r="BA155">
        <f t="shared" si="38"/>
        <v>0</v>
      </c>
      <c r="BB155" t="s">
        <v>87</v>
      </c>
      <c r="BC155" t="s">
        <v>84</v>
      </c>
      <c r="BD155" t="s">
        <v>82</v>
      </c>
      <c r="BE155" t="s">
        <v>84</v>
      </c>
      <c r="BF155" t="s">
        <v>86</v>
      </c>
      <c r="BG155">
        <f t="shared" si="39"/>
        <v>0</v>
      </c>
      <c r="BH155" t="s">
        <v>87</v>
      </c>
      <c r="BI155" t="s">
        <v>84</v>
      </c>
      <c r="BJ155" t="s">
        <v>81</v>
      </c>
      <c r="BK155" t="s">
        <v>84</v>
      </c>
      <c r="BL155" t="s">
        <v>86</v>
      </c>
      <c r="BM155">
        <f t="shared" si="40"/>
        <v>0</v>
      </c>
      <c r="BN155" t="s">
        <v>87</v>
      </c>
      <c r="BO155" t="s">
        <v>84</v>
      </c>
      <c r="BP155" t="s">
        <v>121</v>
      </c>
      <c r="BQ155" t="s">
        <v>84</v>
      </c>
      <c r="BR155" t="s">
        <v>86</v>
      </c>
      <c r="BS155">
        <f t="shared" si="41"/>
        <v>0</v>
      </c>
      <c r="BT155" t="s">
        <v>87</v>
      </c>
      <c r="BU155" t="s">
        <v>84</v>
      </c>
      <c r="BV155" t="s">
        <v>122</v>
      </c>
      <c r="BW155" t="s">
        <v>84</v>
      </c>
      <c r="BX155" t="s">
        <v>86</v>
      </c>
      <c r="BY155">
        <f t="shared" si="42"/>
        <v>0</v>
      </c>
      <c r="BZ155" t="s">
        <v>87</v>
      </c>
      <c r="CA155" t="s">
        <v>84</v>
      </c>
      <c r="CB155" t="s">
        <v>93</v>
      </c>
      <c r="CC155" t="s">
        <v>84</v>
      </c>
      <c r="CD155" t="s">
        <v>86</v>
      </c>
      <c r="CE155">
        <f t="shared" si="43"/>
        <v>0</v>
      </c>
      <c r="CF155" t="s">
        <v>94</v>
      </c>
      <c r="CG155" t="s">
        <v>87</v>
      </c>
      <c r="CH155" t="str">
        <f t="shared" si="44"/>
        <v>{"window_index":154,"window_t_start":155,"window_t_end":161,"Data":"2020-03-159","R_e_median":0,"R_e_q0178":0,"R_e_q1128":0,"fit":0,"lwr":0,"upr":0,"low":0,"high":0},</v>
      </c>
    </row>
    <row r="156" spans="1:86">
      <c r="A156" s="11">
        <f t="shared" si="45"/>
        <v>155</v>
      </c>
      <c r="B156" s="11">
        <f t="shared" si="46"/>
        <v>156</v>
      </c>
      <c r="C156" s="11">
        <f t="shared" si="47"/>
        <v>162</v>
      </c>
      <c r="D156" s="9">
        <v>44050</v>
      </c>
      <c r="J156" t="s">
        <v>83</v>
      </c>
      <c r="K156" t="s">
        <v>84</v>
      </c>
      <c r="L156" t="s">
        <v>85</v>
      </c>
      <c r="M156" t="s">
        <v>84</v>
      </c>
      <c r="N156" t="s">
        <v>86</v>
      </c>
      <c r="O156">
        <f t="shared" si="33"/>
        <v>155</v>
      </c>
      <c r="P156" t="s">
        <v>87</v>
      </c>
      <c r="Q156" t="s">
        <v>84</v>
      </c>
      <c r="R156" t="s">
        <v>88</v>
      </c>
      <c r="S156" t="s">
        <v>84</v>
      </c>
      <c r="T156" t="s">
        <v>86</v>
      </c>
      <c r="U156">
        <f t="shared" si="34"/>
        <v>156</v>
      </c>
      <c r="V156" t="s">
        <v>87</v>
      </c>
      <c r="W156" t="s">
        <v>84</v>
      </c>
      <c r="X156" t="s">
        <v>89</v>
      </c>
      <c r="Y156" t="s">
        <v>84</v>
      </c>
      <c r="Z156" t="s">
        <v>86</v>
      </c>
      <c r="AA156">
        <f t="shared" si="35"/>
        <v>162</v>
      </c>
      <c r="AB156" t="s">
        <v>87</v>
      </c>
      <c r="AC156" t="s">
        <v>84</v>
      </c>
      <c r="AD156" t="s">
        <v>80</v>
      </c>
      <c r="AE156" t="s">
        <v>84</v>
      </c>
      <c r="AF156" t="s">
        <v>86</v>
      </c>
      <c r="AG156" t="s">
        <v>84</v>
      </c>
      <c r="AH156" s="69" t="s">
        <v>698</v>
      </c>
      <c r="AI156" t="s">
        <v>84</v>
      </c>
      <c r="AJ156" t="s">
        <v>87</v>
      </c>
      <c r="AK156" t="s">
        <v>84</v>
      </c>
      <c r="AL156" t="s">
        <v>90</v>
      </c>
      <c r="AM156" t="s">
        <v>84</v>
      </c>
      <c r="AN156" t="s">
        <v>86</v>
      </c>
      <c r="AO156">
        <f t="shared" si="36"/>
        <v>0</v>
      </c>
      <c r="AP156" t="s">
        <v>87</v>
      </c>
      <c r="AQ156" t="s">
        <v>84</v>
      </c>
      <c r="AR156" t="s">
        <v>699</v>
      </c>
      <c r="AS156" t="s">
        <v>84</v>
      </c>
      <c r="AT156" t="s">
        <v>86</v>
      </c>
      <c r="AU156">
        <f t="shared" si="37"/>
        <v>0</v>
      </c>
      <c r="AV156" t="s">
        <v>87</v>
      </c>
      <c r="AW156" t="s">
        <v>84</v>
      </c>
      <c r="AX156" t="s">
        <v>326</v>
      </c>
      <c r="AY156" t="s">
        <v>84</v>
      </c>
      <c r="AZ156" t="s">
        <v>86</v>
      </c>
      <c r="BA156">
        <f t="shared" si="38"/>
        <v>0</v>
      </c>
      <c r="BB156" t="s">
        <v>87</v>
      </c>
      <c r="BC156" t="s">
        <v>84</v>
      </c>
      <c r="BD156" t="s">
        <v>82</v>
      </c>
      <c r="BE156" t="s">
        <v>84</v>
      </c>
      <c r="BF156" t="s">
        <v>86</v>
      </c>
      <c r="BG156">
        <f t="shared" si="39"/>
        <v>0</v>
      </c>
      <c r="BH156" t="s">
        <v>87</v>
      </c>
      <c r="BI156" t="s">
        <v>84</v>
      </c>
      <c r="BJ156" t="s">
        <v>81</v>
      </c>
      <c r="BK156" t="s">
        <v>84</v>
      </c>
      <c r="BL156" t="s">
        <v>86</v>
      </c>
      <c r="BM156">
        <f t="shared" si="40"/>
        <v>0</v>
      </c>
      <c r="BN156" t="s">
        <v>87</v>
      </c>
      <c r="BO156" t="s">
        <v>84</v>
      </c>
      <c r="BP156" t="s">
        <v>121</v>
      </c>
      <c r="BQ156" t="s">
        <v>84</v>
      </c>
      <c r="BR156" t="s">
        <v>86</v>
      </c>
      <c r="BS156">
        <f t="shared" si="41"/>
        <v>0</v>
      </c>
      <c r="BT156" t="s">
        <v>87</v>
      </c>
      <c r="BU156" t="s">
        <v>84</v>
      </c>
      <c r="BV156" t="s">
        <v>122</v>
      </c>
      <c r="BW156" t="s">
        <v>84</v>
      </c>
      <c r="BX156" t="s">
        <v>86</v>
      </c>
      <c r="BY156">
        <f t="shared" si="42"/>
        <v>0</v>
      </c>
      <c r="BZ156" t="s">
        <v>87</v>
      </c>
      <c r="CA156" t="s">
        <v>84</v>
      </c>
      <c r="CB156" t="s">
        <v>93</v>
      </c>
      <c r="CC156" t="s">
        <v>84</v>
      </c>
      <c r="CD156" t="s">
        <v>86</v>
      </c>
      <c r="CE156">
        <f t="shared" si="43"/>
        <v>0</v>
      </c>
      <c r="CF156" t="s">
        <v>94</v>
      </c>
      <c r="CG156" t="s">
        <v>87</v>
      </c>
      <c r="CH156" t="str">
        <f t="shared" si="44"/>
        <v>{"window_index":155,"window_t_start":156,"window_t_end":162,"Data":"2020-03-160","R_e_median":0,"R_e_q0179":0,"R_e_q1129":0,"fit":0,"lwr":0,"upr":0,"low":0,"high":0},</v>
      </c>
    </row>
    <row r="157" spans="1:86">
      <c r="A157" s="11">
        <f t="shared" si="45"/>
        <v>156</v>
      </c>
      <c r="B157" s="11">
        <f t="shared" si="46"/>
        <v>157</v>
      </c>
      <c r="C157" s="11">
        <f t="shared" si="47"/>
        <v>163</v>
      </c>
      <c r="D157" s="9">
        <v>44051</v>
      </c>
      <c r="J157" t="s">
        <v>83</v>
      </c>
      <c r="K157" t="s">
        <v>84</v>
      </c>
      <c r="L157" t="s">
        <v>85</v>
      </c>
      <c r="M157" t="s">
        <v>84</v>
      </c>
      <c r="N157" t="s">
        <v>86</v>
      </c>
      <c r="O157">
        <f t="shared" si="33"/>
        <v>156</v>
      </c>
      <c r="P157" t="s">
        <v>87</v>
      </c>
      <c r="Q157" t="s">
        <v>84</v>
      </c>
      <c r="R157" t="s">
        <v>88</v>
      </c>
      <c r="S157" t="s">
        <v>84</v>
      </c>
      <c r="T157" t="s">
        <v>86</v>
      </c>
      <c r="U157">
        <f t="shared" si="34"/>
        <v>157</v>
      </c>
      <c r="V157" t="s">
        <v>87</v>
      </c>
      <c r="W157" t="s">
        <v>84</v>
      </c>
      <c r="X157" t="s">
        <v>89</v>
      </c>
      <c r="Y157" t="s">
        <v>84</v>
      </c>
      <c r="Z157" t="s">
        <v>86</v>
      </c>
      <c r="AA157">
        <f t="shared" si="35"/>
        <v>163</v>
      </c>
      <c r="AB157" t="s">
        <v>87</v>
      </c>
      <c r="AC157" t="s">
        <v>84</v>
      </c>
      <c r="AD157" t="s">
        <v>80</v>
      </c>
      <c r="AE157" t="s">
        <v>84</v>
      </c>
      <c r="AF157" t="s">
        <v>86</v>
      </c>
      <c r="AG157" t="s">
        <v>84</v>
      </c>
      <c r="AH157" s="69" t="s">
        <v>700</v>
      </c>
      <c r="AI157" t="s">
        <v>84</v>
      </c>
      <c r="AJ157" t="s">
        <v>87</v>
      </c>
      <c r="AK157" t="s">
        <v>84</v>
      </c>
      <c r="AL157" t="s">
        <v>90</v>
      </c>
      <c r="AM157" t="s">
        <v>84</v>
      </c>
      <c r="AN157" t="s">
        <v>86</v>
      </c>
      <c r="AO157">
        <f t="shared" si="36"/>
        <v>0</v>
      </c>
      <c r="AP157" t="s">
        <v>87</v>
      </c>
      <c r="AQ157" t="s">
        <v>84</v>
      </c>
      <c r="AR157" t="s">
        <v>701</v>
      </c>
      <c r="AS157" t="s">
        <v>84</v>
      </c>
      <c r="AT157" t="s">
        <v>86</v>
      </c>
      <c r="AU157">
        <f t="shared" si="37"/>
        <v>0</v>
      </c>
      <c r="AV157" t="s">
        <v>87</v>
      </c>
      <c r="AW157" t="s">
        <v>84</v>
      </c>
      <c r="AX157" t="s">
        <v>327</v>
      </c>
      <c r="AY157" t="s">
        <v>84</v>
      </c>
      <c r="AZ157" t="s">
        <v>86</v>
      </c>
      <c r="BA157">
        <f t="shared" si="38"/>
        <v>0</v>
      </c>
      <c r="BB157" t="s">
        <v>87</v>
      </c>
      <c r="BC157" t="s">
        <v>84</v>
      </c>
      <c r="BD157" t="s">
        <v>82</v>
      </c>
      <c r="BE157" t="s">
        <v>84</v>
      </c>
      <c r="BF157" t="s">
        <v>86</v>
      </c>
      <c r="BG157">
        <f t="shared" si="39"/>
        <v>0</v>
      </c>
      <c r="BH157" t="s">
        <v>87</v>
      </c>
      <c r="BI157" t="s">
        <v>84</v>
      </c>
      <c r="BJ157" t="s">
        <v>81</v>
      </c>
      <c r="BK157" t="s">
        <v>84</v>
      </c>
      <c r="BL157" t="s">
        <v>86</v>
      </c>
      <c r="BM157">
        <f t="shared" si="40"/>
        <v>0</v>
      </c>
      <c r="BN157" t="s">
        <v>87</v>
      </c>
      <c r="BO157" t="s">
        <v>84</v>
      </c>
      <c r="BP157" t="s">
        <v>121</v>
      </c>
      <c r="BQ157" t="s">
        <v>84</v>
      </c>
      <c r="BR157" t="s">
        <v>86</v>
      </c>
      <c r="BS157">
        <f t="shared" si="41"/>
        <v>0</v>
      </c>
      <c r="BT157" t="s">
        <v>87</v>
      </c>
      <c r="BU157" t="s">
        <v>84</v>
      </c>
      <c r="BV157" t="s">
        <v>122</v>
      </c>
      <c r="BW157" t="s">
        <v>84</v>
      </c>
      <c r="BX157" t="s">
        <v>86</v>
      </c>
      <c r="BY157">
        <f t="shared" si="42"/>
        <v>0</v>
      </c>
      <c r="BZ157" t="s">
        <v>87</v>
      </c>
      <c r="CA157" t="s">
        <v>84</v>
      </c>
      <c r="CB157" t="s">
        <v>93</v>
      </c>
      <c r="CC157" t="s">
        <v>84</v>
      </c>
      <c r="CD157" t="s">
        <v>86</v>
      </c>
      <c r="CE157">
        <f t="shared" si="43"/>
        <v>0</v>
      </c>
      <c r="CF157" t="s">
        <v>94</v>
      </c>
      <c r="CG157" t="s">
        <v>87</v>
      </c>
      <c r="CH157" t="str">
        <f t="shared" si="44"/>
        <v>{"window_index":156,"window_t_start":157,"window_t_end":163,"Data":"2020-03-161","R_e_median":0,"R_e_q0180":0,"R_e_q1130":0,"fit":0,"lwr":0,"upr":0,"low":0,"high":0},</v>
      </c>
    </row>
    <row r="158" spans="1:86">
      <c r="A158" s="11">
        <f t="shared" si="45"/>
        <v>157</v>
      </c>
      <c r="B158" s="11">
        <f t="shared" si="46"/>
        <v>158</v>
      </c>
      <c r="C158" s="11">
        <f t="shared" si="47"/>
        <v>164</v>
      </c>
      <c r="D158" s="9">
        <v>44052</v>
      </c>
      <c r="J158" t="s">
        <v>83</v>
      </c>
      <c r="K158" t="s">
        <v>84</v>
      </c>
      <c r="L158" t="s">
        <v>85</v>
      </c>
      <c r="M158" t="s">
        <v>84</v>
      </c>
      <c r="N158" t="s">
        <v>86</v>
      </c>
      <c r="O158">
        <f t="shared" si="33"/>
        <v>157</v>
      </c>
      <c r="P158" t="s">
        <v>87</v>
      </c>
      <c r="Q158" t="s">
        <v>84</v>
      </c>
      <c r="R158" t="s">
        <v>88</v>
      </c>
      <c r="S158" t="s">
        <v>84</v>
      </c>
      <c r="T158" t="s">
        <v>86</v>
      </c>
      <c r="U158">
        <f t="shared" si="34"/>
        <v>158</v>
      </c>
      <c r="V158" t="s">
        <v>87</v>
      </c>
      <c r="W158" t="s">
        <v>84</v>
      </c>
      <c r="X158" t="s">
        <v>89</v>
      </c>
      <c r="Y158" t="s">
        <v>84</v>
      </c>
      <c r="Z158" t="s">
        <v>86</v>
      </c>
      <c r="AA158">
        <f t="shared" si="35"/>
        <v>164</v>
      </c>
      <c r="AB158" t="s">
        <v>87</v>
      </c>
      <c r="AC158" t="s">
        <v>84</v>
      </c>
      <c r="AD158" t="s">
        <v>80</v>
      </c>
      <c r="AE158" t="s">
        <v>84</v>
      </c>
      <c r="AF158" t="s">
        <v>86</v>
      </c>
      <c r="AG158" t="s">
        <v>84</v>
      </c>
      <c r="AH158" s="69" t="s">
        <v>702</v>
      </c>
      <c r="AI158" t="s">
        <v>84</v>
      </c>
      <c r="AJ158" t="s">
        <v>87</v>
      </c>
      <c r="AK158" t="s">
        <v>84</v>
      </c>
      <c r="AL158" t="s">
        <v>90</v>
      </c>
      <c r="AM158" t="s">
        <v>84</v>
      </c>
      <c r="AN158" t="s">
        <v>86</v>
      </c>
      <c r="AO158">
        <f t="shared" si="36"/>
        <v>0</v>
      </c>
      <c r="AP158" t="s">
        <v>87</v>
      </c>
      <c r="AQ158" t="s">
        <v>84</v>
      </c>
      <c r="AR158" t="s">
        <v>703</v>
      </c>
      <c r="AS158" t="s">
        <v>84</v>
      </c>
      <c r="AT158" t="s">
        <v>86</v>
      </c>
      <c r="AU158">
        <f t="shared" si="37"/>
        <v>0</v>
      </c>
      <c r="AV158" t="s">
        <v>87</v>
      </c>
      <c r="AW158" t="s">
        <v>84</v>
      </c>
      <c r="AX158" t="s">
        <v>328</v>
      </c>
      <c r="AY158" t="s">
        <v>84</v>
      </c>
      <c r="AZ158" t="s">
        <v>86</v>
      </c>
      <c r="BA158">
        <f t="shared" si="38"/>
        <v>0</v>
      </c>
      <c r="BB158" t="s">
        <v>87</v>
      </c>
      <c r="BC158" t="s">
        <v>84</v>
      </c>
      <c r="BD158" t="s">
        <v>82</v>
      </c>
      <c r="BE158" t="s">
        <v>84</v>
      </c>
      <c r="BF158" t="s">
        <v>86</v>
      </c>
      <c r="BG158">
        <f t="shared" si="39"/>
        <v>0</v>
      </c>
      <c r="BH158" t="s">
        <v>87</v>
      </c>
      <c r="BI158" t="s">
        <v>84</v>
      </c>
      <c r="BJ158" t="s">
        <v>81</v>
      </c>
      <c r="BK158" t="s">
        <v>84</v>
      </c>
      <c r="BL158" t="s">
        <v>86</v>
      </c>
      <c r="BM158">
        <f t="shared" si="40"/>
        <v>0</v>
      </c>
      <c r="BN158" t="s">
        <v>87</v>
      </c>
      <c r="BO158" t="s">
        <v>84</v>
      </c>
      <c r="BP158" t="s">
        <v>121</v>
      </c>
      <c r="BQ158" t="s">
        <v>84</v>
      </c>
      <c r="BR158" t="s">
        <v>86</v>
      </c>
      <c r="BS158">
        <f t="shared" si="41"/>
        <v>0</v>
      </c>
      <c r="BT158" t="s">
        <v>87</v>
      </c>
      <c r="BU158" t="s">
        <v>84</v>
      </c>
      <c r="BV158" t="s">
        <v>122</v>
      </c>
      <c r="BW158" t="s">
        <v>84</v>
      </c>
      <c r="BX158" t="s">
        <v>86</v>
      </c>
      <c r="BY158">
        <f t="shared" si="42"/>
        <v>0</v>
      </c>
      <c r="BZ158" t="s">
        <v>87</v>
      </c>
      <c r="CA158" t="s">
        <v>84</v>
      </c>
      <c r="CB158" t="s">
        <v>93</v>
      </c>
      <c r="CC158" t="s">
        <v>84</v>
      </c>
      <c r="CD158" t="s">
        <v>86</v>
      </c>
      <c r="CE158">
        <f t="shared" si="43"/>
        <v>0</v>
      </c>
      <c r="CF158" t="s">
        <v>94</v>
      </c>
      <c r="CG158" t="s">
        <v>87</v>
      </c>
      <c r="CH158" t="str">
        <f t="shared" si="44"/>
        <v>{"window_index":157,"window_t_start":158,"window_t_end":164,"Data":"2020-03-162","R_e_median":0,"R_e_q0181":0,"R_e_q1131":0,"fit":0,"lwr":0,"upr":0,"low":0,"high":0},</v>
      </c>
    </row>
    <row r="159" spans="1:86">
      <c r="A159" s="11">
        <f t="shared" si="45"/>
        <v>158</v>
      </c>
      <c r="B159" s="11">
        <f t="shared" si="46"/>
        <v>159</v>
      </c>
      <c r="C159" s="11">
        <f t="shared" si="47"/>
        <v>165</v>
      </c>
      <c r="D159" s="9">
        <v>44053</v>
      </c>
      <c r="J159" t="s">
        <v>83</v>
      </c>
      <c r="K159" t="s">
        <v>84</v>
      </c>
      <c r="L159" t="s">
        <v>85</v>
      </c>
      <c r="M159" t="s">
        <v>84</v>
      </c>
      <c r="N159" t="s">
        <v>86</v>
      </c>
      <c r="O159">
        <f t="shared" si="33"/>
        <v>158</v>
      </c>
      <c r="P159" t="s">
        <v>87</v>
      </c>
      <c r="Q159" t="s">
        <v>84</v>
      </c>
      <c r="R159" t="s">
        <v>88</v>
      </c>
      <c r="S159" t="s">
        <v>84</v>
      </c>
      <c r="T159" t="s">
        <v>86</v>
      </c>
      <c r="U159">
        <f t="shared" si="34"/>
        <v>159</v>
      </c>
      <c r="V159" t="s">
        <v>87</v>
      </c>
      <c r="W159" t="s">
        <v>84</v>
      </c>
      <c r="X159" t="s">
        <v>89</v>
      </c>
      <c r="Y159" t="s">
        <v>84</v>
      </c>
      <c r="Z159" t="s">
        <v>86</v>
      </c>
      <c r="AA159">
        <f t="shared" si="35"/>
        <v>165</v>
      </c>
      <c r="AB159" t="s">
        <v>87</v>
      </c>
      <c r="AC159" t="s">
        <v>84</v>
      </c>
      <c r="AD159" t="s">
        <v>80</v>
      </c>
      <c r="AE159" t="s">
        <v>84</v>
      </c>
      <c r="AF159" t="s">
        <v>86</v>
      </c>
      <c r="AG159" t="s">
        <v>84</v>
      </c>
      <c r="AH159" s="69" t="s">
        <v>704</v>
      </c>
      <c r="AI159" t="s">
        <v>84</v>
      </c>
      <c r="AJ159" t="s">
        <v>87</v>
      </c>
      <c r="AK159" t="s">
        <v>84</v>
      </c>
      <c r="AL159" t="s">
        <v>90</v>
      </c>
      <c r="AM159" t="s">
        <v>84</v>
      </c>
      <c r="AN159" t="s">
        <v>86</v>
      </c>
      <c r="AO159">
        <f t="shared" si="36"/>
        <v>0</v>
      </c>
      <c r="AP159" t="s">
        <v>87</v>
      </c>
      <c r="AQ159" t="s">
        <v>84</v>
      </c>
      <c r="AR159" t="s">
        <v>705</v>
      </c>
      <c r="AS159" t="s">
        <v>84</v>
      </c>
      <c r="AT159" t="s">
        <v>86</v>
      </c>
      <c r="AU159">
        <f t="shared" si="37"/>
        <v>0</v>
      </c>
      <c r="AV159" t="s">
        <v>87</v>
      </c>
      <c r="AW159" t="s">
        <v>84</v>
      </c>
      <c r="AX159" t="s">
        <v>329</v>
      </c>
      <c r="AY159" t="s">
        <v>84</v>
      </c>
      <c r="AZ159" t="s">
        <v>86</v>
      </c>
      <c r="BA159">
        <f t="shared" si="38"/>
        <v>0</v>
      </c>
      <c r="BB159" t="s">
        <v>87</v>
      </c>
      <c r="BC159" t="s">
        <v>84</v>
      </c>
      <c r="BD159" t="s">
        <v>82</v>
      </c>
      <c r="BE159" t="s">
        <v>84</v>
      </c>
      <c r="BF159" t="s">
        <v>86</v>
      </c>
      <c r="BG159">
        <f t="shared" si="39"/>
        <v>0</v>
      </c>
      <c r="BH159" t="s">
        <v>87</v>
      </c>
      <c r="BI159" t="s">
        <v>84</v>
      </c>
      <c r="BJ159" t="s">
        <v>81</v>
      </c>
      <c r="BK159" t="s">
        <v>84</v>
      </c>
      <c r="BL159" t="s">
        <v>86</v>
      </c>
      <c r="BM159">
        <f t="shared" si="40"/>
        <v>0</v>
      </c>
      <c r="BN159" t="s">
        <v>87</v>
      </c>
      <c r="BO159" t="s">
        <v>84</v>
      </c>
      <c r="BP159" t="s">
        <v>121</v>
      </c>
      <c r="BQ159" t="s">
        <v>84</v>
      </c>
      <c r="BR159" t="s">
        <v>86</v>
      </c>
      <c r="BS159">
        <f t="shared" si="41"/>
        <v>0</v>
      </c>
      <c r="BT159" t="s">
        <v>87</v>
      </c>
      <c r="BU159" t="s">
        <v>84</v>
      </c>
      <c r="BV159" t="s">
        <v>122</v>
      </c>
      <c r="BW159" t="s">
        <v>84</v>
      </c>
      <c r="BX159" t="s">
        <v>86</v>
      </c>
      <c r="BY159">
        <f t="shared" si="42"/>
        <v>0</v>
      </c>
      <c r="BZ159" t="s">
        <v>87</v>
      </c>
      <c r="CA159" t="s">
        <v>84</v>
      </c>
      <c r="CB159" t="s">
        <v>93</v>
      </c>
      <c r="CC159" t="s">
        <v>84</v>
      </c>
      <c r="CD159" t="s">
        <v>86</v>
      </c>
      <c r="CE159">
        <f t="shared" si="43"/>
        <v>0</v>
      </c>
      <c r="CF159" t="s">
        <v>94</v>
      </c>
      <c r="CG159" t="s">
        <v>87</v>
      </c>
      <c r="CH159" t="str">
        <f t="shared" si="44"/>
        <v>{"window_index":158,"window_t_start":159,"window_t_end":165,"Data":"2020-03-163","R_e_median":0,"R_e_q0182":0,"R_e_q1132":0,"fit":0,"lwr":0,"upr":0,"low":0,"high":0},</v>
      </c>
    </row>
    <row r="160" spans="1:86">
      <c r="A160" s="11">
        <f t="shared" si="45"/>
        <v>159</v>
      </c>
      <c r="B160" s="11">
        <f t="shared" si="46"/>
        <v>160</v>
      </c>
      <c r="C160" s="11">
        <f t="shared" si="47"/>
        <v>166</v>
      </c>
      <c r="D160" s="9">
        <v>44054</v>
      </c>
      <c r="J160" t="s">
        <v>83</v>
      </c>
      <c r="K160" t="s">
        <v>84</v>
      </c>
      <c r="L160" t="s">
        <v>85</v>
      </c>
      <c r="M160" t="s">
        <v>84</v>
      </c>
      <c r="N160" t="s">
        <v>86</v>
      </c>
      <c r="O160">
        <f t="shared" si="33"/>
        <v>159</v>
      </c>
      <c r="P160" t="s">
        <v>87</v>
      </c>
      <c r="Q160" t="s">
        <v>84</v>
      </c>
      <c r="R160" t="s">
        <v>88</v>
      </c>
      <c r="S160" t="s">
        <v>84</v>
      </c>
      <c r="T160" t="s">
        <v>86</v>
      </c>
      <c r="U160">
        <f t="shared" si="34"/>
        <v>160</v>
      </c>
      <c r="V160" t="s">
        <v>87</v>
      </c>
      <c r="W160" t="s">
        <v>84</v>
      </c>
      <c r="X160" t="s">
        <v>89</v>
      </c>
      <c r="Y160" t="s">
        <v>84</v>
      </c>
      <c r="Z160" t="s">
        <v>86</v>
      </c>
      <c r="AA160">
        <f t="shared" si="35"/>
        <v>166</v>
      </c>
      <c r="AB160" t="s">
        <v>87</v>
      </c>
      <c r="AC160" t="s">
        <v>84</v>
      </c>
      <c r="AD160" t="s">
        <v>80</v>
      </c>
      <c r="AE160" t="s">
        <v>84</v>
      </c>
      <c r="AF160" t="s">
        <v>86</v>
      </c>
      <c r="AG160" t="s">
        <v>84</v>
      </c>
      <c r="AH160" s="69" t="s">
        <v>706</v>
      </c>
      <c r="AI160" t="s">
        <v>84</v>
      </c>
      <c r="AJ160" t="s">
        <v>87</v>
      </c>
      <c r="AK160" t="s">
        <v>84</v>
      </c>
      <c r="AL160" t="s">
        <v>90</v>
      </c>
      <c r="AM160" t="s">
        <v>84</v>
      </c>
      <c r="AN160" t="s">
        <v>86</v>
      </c>
      <c r="AO160">
        <f t="shared" si="36"/>
        <v>0</v>
      </c>
      <c r="AP160" t="s">
        <v>87</v>
      </c>
      <c r="AQ160" t="s">
        <v>84</v>
      </c>
      <c r="AR160" t="s">
        <v>707</v>
      </c>
      <c r="AS160" t="s">
        <v>84</v>
      </c>
      <c r="AT160" t="s">
        <v>86</v>
      </c>
      <c r="AU160">
        <f t="shared" si="37"/>
        <v>0</v>
      </c>
      <c r="AV160" t="s">
        <v>87</v>
      </c>
      <c r="AW160" t="s">
        <v>84</v>
      </c>
      <c r="AX160" t="s">
        <v>330</v>
      </c>
      <c r="AY160" t="s">
        <v>84</v>
      </c>
      <c r="AZ160" t="s">
        <v>86</v>
      </c>
      <c r="BA160">
        <f t="shared" si="38"/>
        <v>0</v>
      </c>
      <c r="BB160" t="s">
        <v>87</v>
      </c>
      <c r="BC160" t="s">
        <v>84</v>
      </c>
      <c r="BD160" t="s">
        <v>82</v>
      </c>
      <c r="BE160" t="s">
        <v>84</v>
      </c>
      <c r="BF160" t="s">
        <v>86</v>
      </c>
      <c r="BG160">
        <f t="shared" si="39"/>
        <v>0</v>
      </c>
      <c r="BH160" t="s">
        <v>87</v>
      </c>
      <c r="BI160" t="s">
        <v>84</v>
      </c>
      <c r="BJ160" t="s">
        <v>81</v>
      </c>
      <c r="BK160" t="s">
        <v>84</v>
      </c>
      <c r="BL160" t="s">
        <v>86</v>
      </c>
      <c r="BM160">
        <f t="shared" si="40"/>
        <v>0</v>
      </c>
      <c r="BN160" t="s">
        <v>87</v>
      </c>
      <c r="BO160" t="s">
        <v>84</v>
      </c>
      <c r="BP160" t="s">
        <v>121</v>
      </c>
      <c r="BQ160" t="s">
        <v>84</v>
      </c>
      <c r="BR160" t="s">
        <v>86</v>
      </c>
      <c r="BS160">
        <f t="shared" si="41"/>
        <v>0</v>
      </c>
      <c r="BT160" t="s">
        <v>87</v>
      </c>
      <c r="BU160" t="s">
        <v>84</v>
      </c>
      <c r="BV160" t="s">
        <v>122</v>
      </c>
      <c r="BW160" t="s">
        <v>84</v>
      </c>
      <c r="BX160" t="s">
        <v>86</v>
      </c>
      <c r="BY160">
        <f t="shared" si="42"/>
        <v>0</v>
      </c>
      <c r="BZ160" t="s">
        <v>87</v>
      </c>
      <c r="CA160" t="s">
        <v>84</v>
      </c>
      <c r="CB160" t="s">
        <v>93</v>
      </c>
      <c r="CC160" t="s">
        <v>84</v>
      </c>
      <c r="CD160" t="s">
        <v>86</v>
      </c>
      <c r="CE160">
        <f t="shared" si="43"/>
        <v>0</v>
      </c>
      <c r="CF160" t="s">
        <v>94</v>
      </c>
      <c r="CG160" t="s">
        <v>87</v>
      </c>
      <c r="CH160" t="str">
        <f t="shared" si="44"/>
        <v>{"window_index":159,"window_t_start":160,"window_t_end":166,"Data":"2020-03-164","R_e_median":0,"R_e_q0183":0,"R_e_q1133":0,"fit":0,"lwr":0,"upr":0,"low":0,"high":0},</v>
      </c>
    </row>
    <row r="161" spans="1:86">
      <c r="A161" s="11">
        <f t="shared" si="45"/>
        <v>160</v>
      </c>
      <c r="B161" s="11">
        <f t="shared" si="46"/>
        <v>161</v>
      </c>
      <c r="C161" s="11">
        <f t="shared" si="47"/>
        <v>167</v>
      </c>
      <c r="D161" s="9">
        <v>44055</v>
      </c>
      <c r="J161" t="s">
        <v>83</v>
      </c>
      <c r="K161" t="s">
        <v>84</v>
      </c>
      <c r="L161" t="s">
        <v>85</v>
      </c>
      <c r="M161" t="s">
        <v>84</v>
      </c>
      <c r="N161" t="s">
        <v>86</v>
      </c>
      <c r="O161">
        <f t="shared" si="33"/>
        <v>160</v>
      </c>
      <c r="P161" t="s">
        <v>87</v>
      </c>
      <c r="Q161" t="s">
        <v>84</v>
      </c>
      <c r="R161" t="s">
        <v>88</v>
      </c>
      <c r="S161" t="s">
        <v>84</v>
      </c>
      <c r="T161" t="s">
        <v>86</v>
      </c>
      <c r="U161">
        <f t="shared" si="34"/>
        <v>161</v>
      </c>
      <c r="V161" t="s">
        <v>87</v>
      </c>
      <c r="W161" t="s">
        <v>84</v>
      </c>
      <c r="X161" t="s">
        <v>89</v>
      </c>
      <c r="Y161" t="s">
        <v>84</v>
      </c>
      <c r="Z161" t="s">
        <v>86</v>
      </c>
      <c r="AA161">
        <f t="shared" si="35"/>
        <v>167</v>
      </c>
      <c r="AB161" t="s">
        <v>87</v>
      </c>
      <c r="AC161" t="s">
        <v>84</v>
      </c>
      <c r="AD161" t="s">
        <v>80</v>
      </c>
      <c r="AE161" t="s">
        <v>84</v>
      </c>
      <c r="AF161" t="s">
        <v>86</v>
      </c>
      <c r="AG161" t="s">
        <v>84</v>
      </c>
      <c r="AH161" s="69" t="s">
        <v>708</v>
      </c>
      <c r="AI161" t="s">
        <v>84</v>
      </c>
      <c r="AJ161" t="s">
        <v>87</v>
      </c>
      <c r="AK161" t="s">
        <v>84</v>
      </c>
      <c r="AL161" t="s">
        <v>90</v>
      </c>
      <c r="AM161" t="s">
        <v>84</v>
      </c>
      <c r="AN161" t="s">
        <v>86</v>
      </c>
      <c r="AO161">
        <f t="shared" si="36"/>
        <v>0</v>
      </c>
      <c r="AP161" t="s">
        <v>87</v>
      </c>
      <c r="AQ161" t="s">
        <v>84</v>
      </c>
      <c r="AR161" t="s">
        <v>709</v>
      </c>
      <c r="AS161" t="s">
        <v>84</v>
      </c>
      <c r="AT161" t="s">
        <v>86</v>
      </c>
      <c r="AU161">
        <f t="shared" si="37"/>
        <v>0</v>
      </c>
      <c r="AV161" t="s">
        <v>87</v>
      </c>
      <c r="AW161" t="s">
        <v>84</v>
      </c>
      <c r="AX161" t="s">
        <v>331</v>
      </c>
      <c r="AY161" t="s">
        <v>84</v>
      </c>
      <c r="AZ161" t="s">
        <v>86</v>
      </c>
      <c r="BA161">
        <f t="shared" si="38"/>
        <v>0</v>
      </c>
      <c r="BB161" t="s">
        <v>87</v>
      </c>
      <c r="BC161" t="s">
        <v>84</v>
      </c>
      <c r="BD161" t="s">
        <v>82</v>
      </c>
      <c r="BE161" t="s">
        <v>84</v>
      </c>
      <c r="BF161" t="s">
        <v>86</v>
      </c>
      <c r="BG161">
        <f t="shared" si="39"/>
        <v>0</v>
      </c>
      <c r="BH161" t="s">
        <v>87</v>
      </c>
      <c r="BI161" t="s">
        <v>84</v>
      </c>
      <c r="BJ161" t="s">
        <v>81</v>
      </c>
      <c r="BK161" t="s">
        <v>84</v>
      </c>
      <c r="BL161" t="s">
        <v>86</v>
      </c>
      <c r="BM161">
        <f t="shared" si="40"/>
        <v>0</v>
      </c>
      <c r="BN161" t="s">
        <v>87</v>
      </c>
      <c r="BO161" t="s">
        <v>84</v>
      </c>
      <c r="BP161" t="s">
        <v>121</v>
      </c>
      <c r="BQ161" t="s">
        <v>84</v>
      </c>
      <c r="BR161" t="s">
        <v>86</v>
      </c>
      <c r="BS161">
        <f t="shared" si="41"/>
        <v>0</v>
      </c>
      <c r="BT161" t="s">
        <v>87</v>
      </c>
      <c r="BU161" t="s">
        <v>84</v>
      </c>
      <c r="BV161" t="s">
        <v>122</v>
      </c>
      <c r="BW161" t="s">
        <v>84</v>
      </c>
      <c r="BX161" t="s">
        <v>86</v>
      </c>
      <c r="BY161">
        <f t="shared" si="42"/>
        <v>0</v>
      </c>
      <c r="BZ161" t="s">
        <v>87</v>
      </c>
      <c r="CA161" t="s">
        <v>84</v>
      </c>
      <c r="CB161" t="s">
        <v>93</v>
      </c>
      <c r="CC161" t="s">
        <v>84</v>
      </c>
      <c r="CD161" t="s">
        <v>86</v>
      </c>
      <c r="CE161">
        <f t="shared" si="43"/>
        <v>0</v>
      </c>
      <c r="CF161" t="s">
        <v>94</v>
      </c>
      <c r="CG161" t="s">
        <v>87</v>
      </c>
      <c r="CH161" t="str">
        <f t="shared" si="44"/>
        <v>{"window_index":160,"window_t_start":161,"window_t_end":167,"Data":"2020-03-165","R_e_median":0,"R_e_q0184":0,"R_e_q1134":0,"fit":0,"lwr":0,"upr":0,"low":0,"high":0},</v>
      </c>
    </row>
    <row r="162" spans="1:86">
      <c r="A162" s="11">
        <f t="shared" si="45"/>
        <v>161</v>
      </c>
      <c r="B162" s="11">
        <f t="shared" si="46"/>
        <v>162</v>
      </c>
      <c r="C162" s="11">
        <f t="shared" si="47"/>
        <v>168</v>
      </c>
      <c r="D162" s="9">
        <v>44056</v>
      </c>
      <c r="J162" t="s">
        <v>83</v>
      </c>
      <c r="K162" t="s">
        <v>84</v>
      </c>
      <c r="L162" t="s">
        <v>85</v>
      </c>
      <c r="M162" t="s">
        <v>84</v>
      </c>
      <c r="N162" t="s">
        <v>86</v>
      </c>
      <c r="O162">
        <f t="shared" si="33"/>
        <v>161</v>
      </c>
      <c r="P162" t="s">
        <v>87</v>
      </c>
      <c r="Q162" t="s">
        <v>84</v>
      </c>
      <c r="R162" t="s">
        <v>88</v>
      </c>
      <c r="S162" t="s">
        <v>84</v>
      </c>
      <c r="T162" t="s">
        <v>86</v>
      </c>
      <c r="U162">
        <f t="shared" si="34"/>
        <v>162</v>
      </c>
      <c r="V162" t="s">
        <v>87</v>
      </c>
      <c r="W162" t="s">
        <v>84</v>
      </c>
      <c r="X162" t="s">
        <v>89</v>
      </c>
      <c r="Y162" t="s">
        <v>84</v>
      </c>
      <c r="Z162" t="s">
        <v>86</v>
      </c>
      <c r="AA162">
        <f t="shared" si="35"/>
        <v>168</v>
      </c>
      <c r="AB162" t="s">
        <v>87</v>
      </c>
      <c r="AC162" t="s">
        <v>84</v>
      </c>
      <c r="AD162" t="s">
        <v>80</v>
      </c>
      <c r="AE162" t="s">
        <v>84</v>
      </c>
      <c r="AF162" t="s">
        <v>86</v>
      </c>
      <c r="AG162" t="s">
        <v>84</v>
      </c>
      <c r="AH162" s="69" t="s">
        <v>710</v>
      </c>
      <c r="AI162" t="s">
        <v>84</v>
      </c>
      <c r="AJ162" t="s">
        <v>87</v>
      </c>
      <c r="AK162" t="s">
        <v>84</v>
      </c>
      <c r="AL162" t="s">
        <v>90</v>
      </c>
      <c r="AM162" t="s">
        <v>84</v>
      </c>
      <c r="AN162" t="s">
        <v>86</v>
      </c>
      <c r="AO162">
        <f t="shared" si="36"/>
        <v>0</v>
      </c>
      <c r="AP162" t="s">
        <v>87</v>
      </c>
      <c r="AQ162" t="s">
        <v>84</v>
      </c>
      <c r="AR162" t="s">
        <v>711</v>
      </c>
      <c r="AS162" t="s">
        <v>84</v>
      </c>
      <c r="AT162" t="s">
        <v>86</v>
      </c>
      <c r="AU162">
        <f t="shared" si="37"/>
        <v>0</v>
      </c>
      <c r="AV162" t="s">
        <v>87</v>
      </c>
      <c r="AW162" t="s">
        <v>84</v>
      </c>
      <c r="AX162" t="s">
        <v>332</v>
      </c>
      <c r="AY162" t="s">
        <v>84</v>
      </c>
      <c r="AZ162" t="s">
        <v>86</v>
      </c>
      <c r="BA162">
        <f t="shared" si="38"/>
        <v>0</v>
      </c>
      <c r="BB162" t="s">
        <v>87</v>
      </c>
      <c r="BC162" t="s">
        <v>84</v>
      </c>
      <c r="BD162" t="s">
        <v>82</v>
      </c>
      <c r="BE162" t="s">
        <v>84</v>
      </c>
      <c r="BF162" t="s">
        <v>86</v>
      </c>
      <c r="BG162">
        <f t="shared" si="39"/>
        <v>0</v>
      </c>
      <c r="BH162" t="s">
        <v>87</v>
      </c>
      <c r="BI162" t="s">
        <v>84</v>
      </c>
      <c r="BJ162" t="s">
        <v>81</v>
      </c>
      <c r="BK162" t="s">
        <v>84</v>
      </c>
      <c r="BL162" t="s">
        <v>86</v>
      </c>
      <c r="BM162">
        <f t="shared" si="40"/>
        <v>0</v>
      </c>
      <c r="BN162" t="s">
        <v>87</v>
      </c>
      <c r="BO162" t="s">
        <v>84</v>
      </c>
      <c r="BP162" t="s">
        <v>121</v>
      </c>
      <c r="BQ162" t="s">
        <v>84</v>
      </c>
      <c r="BR162" t="s">
        <v>86</v>
      </c>
      <c r="BS162">
        <f t="shared" si="41"/>
        <v>0</v>
      </c>
      <c r="BT162" t="s">
        <v>87</v>
      </c>
      <c r="BU162" t="s">
        <v>84</v>
      </c>
      <c r="BV162" t="s">
        <v>122</v>
      </c>
      <c r="BW162" t="s">
        <v>84</v>
      </c>
      <c r="BX162" t="s">
        <v>86</v>
      </c>
      <c r="BY162">
        <f t="shared" si="42"/>
        <v>0</v>
      </c>
      <c r="BZ162" t="s">
        <v>87</v>
      </c>
      <c r="CA162" t="s">
        <v>84</v>
      </c>
      <c r="CB162" t="s">
        <v>93</v>
      </c>
      <c r="CC162" t="s">
        <v>84</v>
      </c>
      <c r="CD162" t="s">
        <v>86</v>
      </c>
      <c r="CE162">
        <f t="shared" si="43"/>
        <v>0</v>
      </c>
      <c r="CF162" t="s">
        <v>94</v>
      </c>
      <c r="CG162" t="s">
        <v>87</v>
      </c>
      <c r="CH162" t="str">
        <f t="shared" si="44"/>
        <v>{"window_index":161,"window_t_start":162,"window_t_end":168,"Data":"2020-03-166","R_e_median":0,"R_e_q0185":0,"R_e_q1135":0,"fit":0,"lwr":0,"upr":0,"low":0,"high":0},</v>
      </c>
    </row>
    <row r="163" spans="1:86">
      <c r="A163" s="11">
        <f t="shared" si="45"/>
        <v>162</v>
      </c>
      <c r="B163" s="11">
        <f t="shared" si="46"/>
        <v>163</v>
      </c>
      <c r="C163" s="11">
        <f t="shared" si="47"/>
        <v>169</v>
      </c>
      <c r="D163" s="9">
        <v>44057</v>
      </c>
      <c r="J163" t="s">
        <v>83</v>
      </c>
      <c r="K163" t="s">
        <v>84</v>
      </c>
      <c r="L163" t="s">
        <v>85</v>
      </c>
      <c r="M163" t="s">
        <v>84</v>
      </c>
      <c r="N163" t="s">
        <v>86</v>
      </c>
      <c r="O163">
        <f t="shared" si="33"/>
        <v>162</v>
      </c>
      <c r="P163" t="s">
        <v>87</v>
      </c>
      <c r="Q163" t="s">
        <v>84</v>
      </c>
      <c r="R163" t="s">
        <v>88</v>
      </c>
      <c r="S163" t="s">
        <v>84</v>
      </c>
      <c r="T163" t="s">
        <v>86</v>
      </c>
      <c r="U163">
        <f t="shared" si="34"/>
        <v>163</v>
      </c>
      <c r="V163" t="s">
        <v>87</v>
      </c>
      <c r="W163" t="s">
        <v>84</v>
      </c>
      <c r="X163" t="s">
        <v>89</v>
      </c>
      <c r="Y163" t="s">
        <v>84</v>
      </c>
      <c r="Z163" t="s">
        <v>86</v>
      </c>
      <c r="AA163">
        <f t="shared" si="35"/>
        <v>169</v>
      </c>
      <c r="AB163" t="s">
        <v>87</v>
      </c>
      <c r="AC163" t="s">
        <v>84</v>
      </c>
      <c r="AD163" t="s">
        <v>80</v>
      </c>
      <c r="AE163" t="s">
        <v>84</v>
      </c>
      <c r="AF163" t="s">
        <v>86</v>
      </c>
      <c r="AG163" t="s">
        <v>84</v>
      </c>
      <c r="AH163" s="69" t="s">
        <v>712</v>
      </c>
      <c r="AI163" t="s">
        <v>84</v>
      </c>
      <c r="AJ163" t="s">
        <v>87</v>
      </c>
      <c r="AK163" t="s">
        <v>84</v>
      </c>
      <c r="AL163" t="s">
        <v>90</v>
      </c>
      <c r="AM163" t="s">
        <v>84</v>
      </c>
      <c r="AN163" t="s">
        <v>86</v>
      </c>
      <c r="AO163">
        <f t="shared" si="36"/>
        <v>0</v>
      </c>
      <c r="AP163" t="s">
        <v>87</v>
      </c>
      <c r="AQ163" t="s">
        <v>84</v>
      </c>
      <c r="AR163" t="s">
        <v>713</v>
      </c>
      <c r="AS163" t="s">
        <v>84</v>
      </c>
      <c r="AT163" t="s">
        <v>86</v>
      </c>
      <c r="AU163">
        <f t="shared" si="37"/>
        <v>0</v>
      </c>
      <c r="AV163" t="s">
        <v>87</v>
      </c>
      <c r="AW163" t="s">
        <v>84</v>
      </c>
      <c r="AX163" t="s">
        <v>333</v>
      </c>
      <c r="AY163" t="s">
        <v>84</v>
      </c>
      <c r="AZ163" t="s">
        <v>86</v>
      </c>
      <c r="BA163">
        <f t="shared" si="38"/>
        <v>0</v>
      </c>
      <c r="BB163" t="s">
        <v>87</v>
      </c>
      <c r="BC163" t="s">
        <v>84</v>
      </c>
      <c r="BD163" t="s">
        <v>82</v>
      </c>
      <c r="BE163" t="s">
        <v>84</v>
      </c>
      <c r="BF163" t="s">
        <v>86</v>
      </c>
      <c r="BG163">
        <f t="shared" si="39"/>
        <v>0</v>
      </c>
      <c r="BH163" t="s">
        <v>87</v>
      </c>
      <c r="BI163" t="s">
        <v>84</v>
      </c>
      <c r="BJ163" t="s">
        <v>81</v>
      </c>
      <c r="BK163" t="s">
        <v>84</v>
      </c>
      <c r="BL163" t="s">
        <v>86</v>
      </c>
      <c r="BM163">
        <f t="shared" si="40"/>
        <v>0</v>
      </c>
      <c r="BN163" t="s">
        <v>87</v>
      </c>
      <c r="BO163" t="s">
        <v>84</v>
      </c>
      <c r="BP163" t="s">
        <v>121</v>
      </c>
      <c r="BQ163" t="s">
        <v>84</v>
      </c>
      <c r="BR163" t="s">
        <v>86</v>
      </c>
      <c r="BS163">
        <f t="shared" si="41"/>
        <v>0</v>
      </c>
      <c r="BT163" t="s">
        <v>87</v>
      </c>
      <c r="BU163" t="s">
        <v>84</v>
      </c>
      <c r="BV163" t="s">
        <v>122</v>
      </c>
      <c r="BW163" t="s">
        <v>84</v>
      </c>
      <c r="BX163" t="s">
        <v>86</v>
      </c>
      <c r="BY163">
        <f t="shared" si="42"/>
        <v>0</v>
      </c>
      <c r="BZ163" t="s">
        <v>87</v>
      </c>
      <c r="CA163" t="s">
        <v>84</v>
      </c>
      <c r="CB163" t="s">
        <v>93</v>
      </c>
      <c r="CC163" t="s">
        <v>84</v>
      </c>
      <c r="CD163" t="s">
        <v>86</v>
      </c>
      <c r="CE163">
        <f t="shared" si="43"/>
        <v>0</v>
      </c>
      <c r="CF163" t="s">
        <v>94</v>
      </c>
      <c r="CG163" t="s">
        <v>87</v>
      </c>
      <c r="CH163" t="str">
        <f t="shared" si="44"/>
        <v>{"window_index":162,"window_t_start":163,"window_t_end":169,"Data":"2020-03-167","R_e_median":0,"R_e_q0186":0,"R_e_q1136":0,"fit":0,"lwr":0,"upr":0,"low":0,"high":0},</v>
      </c>
    </row>
    <row r="164" spans="1:86">
      <c r="A164" s="11">
        <f t="shared" si="45"/>
        <v>163</v>
      </c>
      <c r="B164" s="11">
        <f t="shared" si="46"/>
        <v>164</v>
      </c>
      <c r="C164" s="11">
        <f t="shared" si="47"/>
        <v>170</v>
      </c>
      <c r="D164" s="9">
        <v>44058</v>
      </c>
      <c r="J164" t="s">
        <v>83</v>
      </c>
      <c r="K164" t="s">
        <v>84</v>
      </c>
      <c r="L164" t="s">
        <v>85</v>
      </c>
      <c r="M164" t="s">
        <v>84</v>
      </c>
      <c r="N164" t="s">
        <v>86</v>
      </c>
      <c r="O164">
        <f t="shared" si="33"/>
        <v>163</v>
      </c>
      <c r="P164" t="s">
        <v>87</v>
      </c>
      <c r="Q164" t="s">
        <v>84</v>
      </c>
      <c r="R164" t="s">
        <v>88</v>
      </c>
      <c r="S164" t="s">
        <v>84</v>
      </c>
      <c r="T164" t="s">
        <v>86</v>
      </c>
      <c r="U164">
        <f t="shared" si="34"/>
        <v>164</v>
      </c>
      <c r="V164" t="s">
        <v>87</v>
      </c>
      <c r="W164" t="s">
        <v>84</v>
      </c>
      <c r="X164" t="s">
        <v>89</v>
      </c>
      <c r="Y164" t="s">
        <v>84</v>
      </c>
      <c r="Z164" t="s">
        <v>86</v>
      </c>
      <c r="AA164">
        <f t="shared" si="35"/>
        <v>170</v>
      </c>
      <c r="AB164" t="s">
        <v>87</v>
      </c>
      <c r="AC164" t="s">
        <v>84</v>
      </c>
      <c r="AD164" t="s">
        <v>80</v>
      </c>
      <c r="AE164" t="s">
        <v>84</v>
      </c>
      <c r="AF164" t="s">
        <v>86</v>
      </c>
      <c r="AG164" t="s">
        <v>84</v>
      </c>
      <c r="AH164" s="69" t="s">
        <v>714</v>
      </c>
      <c r="AI164" t="s">
        <v>84</v>
      </c>
      <c r="AJ164" t="s">
        <v>87</v>
      </c>
      <c r="AK164" t="s">
        <v>84</v>
      </c>
      <c r="AL164" t="s">
        <v>90</v>
      </c>
      <c r="AM164" t="s">
        <v>84</v>
      </c>
      <c r="AN164" t="s">
        <v>86</v>
      </c>
      <c r="AO164">
        <f t="shared" si="36"/>
        <v>0</v>
      </c>
      <c r="AP164" t="s">
        <v>87</v>
      </c>
      <c r="AQ164" t="s">
        <v>84</v>
      </c>
      <c r="AR164" t="s">
        <v>715</v>
      </c>
      <c r="AS164" t="s">
        <v>84</v>
      </c>
      <c r="AT164" t="s">
        <v>86</v>
      </c>
      <c r="AU164">
        <f t="shared" si="37"/>
        <v>0</v>
      </c>
      <c r="AV164" t="s">
        <v>87</v>
      </c>
      <c r="AW164" t="s">
        <v>84</v>
      </c>
      <c r="AX164" t="s">
        <v>334</v>
      </c>
      <c r="AY164" t="s">
        <v>84</v>
      </c>
      <c r="AZ164" t="s">
        <v>86</v>
      </c>
      <c r="BA164">
        <f t="shared" si="38"/>
        <v>0</v>
      </c>
      <c r="BB164" t="s">
        <v>87</v>
      </c>
      <c r="BC164" t="s">
        <v>84</v>
      </c>
      <c r="BD164" t="s">
        <v>82</v>
      </c>
      <c r="BE164" t="s">
        <v>84</v>
      </c>
      <c r="BF164" t="s">
        <v>86</v>
      </c>
      <c r="BG164">
        <f t="shared" si="39"/>
        <v>0</v>
      </c>
      <c r="BH164" t="s">
        <v>87</v>
      </c>
      <c r="BI164" t="s">
        <v>84</v>
      </c>
      <c r="BJ164" t="s">
        <v>81</v>
      </c>
      <c r="BK164" t="s">
        <v>84</v>
      </c>
      <c r="BL164" t="s">
        <v>86</v>
      </c>
      <c r="BM164">
        <f t="shared" si="40"/>
        <v>0</v>
      </c>
      <c r="BN164" t="s">
        <v>87</v>
      </c>
      <c r="BO164" t="s">
        <v>84</v>
      </c>
      <c r="BP164" t="s">
        <v>121</v>
      </c>
      <c r="BQ164" t="s">
        <v>84</v>
      </c>
      <c r="BR164" t="s">
        <v>86</v>
      </c>
      <c r="BS164">
        <f t="shared" si="41"/>
        <v>0</v>
      </c>
      <c r="BT164" t="s">
        <v>87</v>
      </c>
      <c r="BU164" t="s">
        <v>84</v>
      </c>
      <c r="BV164" t="s">
        <v>122</v>
      </c>
      <c r="BW164" t="s">
        <v>84</v>
      </c>
      <c r="BX164" t="s">
        <v>86</v>
      </c>
      <c r="BY164">
        <f t="shared" si="42"/>
        <v>0</v>
      </c>
      <c r="BZ164" t="s">
        <v>87</v>
      </c>
      <c r="CA164" t="s">
        <v>84</v>
      </c>
      <c r="CB164" t="s">
        <v>93</v>
      </c>
      <c r="CC164" t="s">
        <v>84</v>
      </c>
      <c r="CD164" t="s">
        <v>86</v>
      </c>
      <c r="CE164">
        <f t="shared" si="43"/>
        <v>0</v>
      </c>
      <c r="CF164" t="s">
        <v>94</v>
      </c>
      <c r="CG164" t="s">
        <v>87</v>
      </c>
      <c r="CH164" t="str">
        <f t="shared" si="44"/>
        <v>{"window_index":163,"window_t_start":164,"window_t_end":170,"Data":"2020-03-168","R_e_median":0,"R_e_q0187":0,"R_e_q1137":0,"fit":0,"lwr":0,"upr":0,"low":0,"high":0},</v>
      </c>
    </row>
    <row r="165" spans="1:86">
      <c r="A165" s="11">
        <f t="shared" si="45"/>
        <v>164</v>
      </c>
      <c r="B165" s="11">
        <f t="shared" si="46"/>
        <v>165</v>
      </c>
      <c r="C165" s="11">
        <f t="shared" si="47"/>
        <v>171</v>
      </c>
      <c r="D165" s="9">
        <v>44059</v>
      </c>
      <c r="J165" t="s">
        <v>83</v>
      </c>
      <c r="K165" t="s">
        <v>84</v>
      </c>
      <c r="L165" t="s">
        <v>85</v>
      </c>
      <c r="M165" t="s">
        <v>84</v>
      </c>
      <c r="N165" t="s">
        <v>86</v>
      </c>
      <c r="O165">
        <f t="shared" si="33"/>
        <v>164</v>
      </c>
      <c r="P165" t="s">
        <v>87</v>
      </c>
      <c r="Q165" t="s">
        <v>84</v>
      </c>
      <c r="R165" t="s">
        <v>88</v>
      </c>
      <c r="S165" t="s">
        <v>84</v>
      </c>
      <c r="T165" t="s">
        <v>86</v>
      </c>
      <c r="U165">
        <f t="shared" si="34"/>
        <v>165</v>
      </c>
      <c r="V165" t="s">
        <v>87</v>
      </c>
      <c r="W165" t="s">
        <v>84</v>
      </c>
      <c r="X165" t="s">
        <v>89</v>
      </c>
      <c r="Y165" t="s">
        <v>84</v>
      </c>
      <c r="Z165" t="s">
        <v>86</v>
      </c>
      <c r="AA165">
        <f t="shared" si="35"/>
        <v>171</v>
      </c>
      <c r="AB165" t="s">
        <v>87</v>
      </c>
      <c r="AC165" t="s">
        <v>84</v>
      </c>
      <c r="AD165" t="s">
        <v>80</v>
      </c>
      <c r="AE165" t="s">
        <v>84</v>
      </c>
      <c r="AF165" t="s">
        <v>86</v>
      </c>
      <c r="AG165" t="s">
        <v>84</v>
      </c>
      <c r="AH165" s="69" t="s">
        <v>716</v>
      </c>
      <c r="AI165" t="s">
        <v>84</v>
      </c>
      <c r="AJ165" t="s">
        <v>87</v>
      </c>
      <c r="AK165" t="s">
        <v>84</v>
      </c>
      <c r="AL165" t="s">
        <v>90</v>
      </c>
      <c r="AM165" t="s">
        <v>84</v>
      </c>
      <c r="AN165" t="s">
        <v>86</v>
      </c>
      <c r="AO165">
        <f t="shared" si="36"/>
        <v>0</v>
      </c>
      <c r="AP165" t="s">
        <v>87</v>
      </c>
      <c r="AQ165" t="s">
        <v>84</v>
      </c>
      <c r="AR165" t="s">
        <v>717</v>
      </c>
      <c r="AS165" t="s">
        <v>84</v>
      </c>
      <c r="AT165" t="s">
        <v>86</v>
      </c>
      <c r="AU165">
        <f t="shared" si="37"/>
        <v>0</v>
      </c>
      <c r="AV165" t="s">
        <v>87</v>
      </c>
      <c r="AW165" t="s">
        <v>84</v>
      </c>
      <c r="AX165" t="s">
        <v>335</v>
      </c>
      <c r="AY165" t="s">
        <v>84</v>
      </c>
      <c r="AZ165" t="s">
        <v>86</v>
      </c>
      <c r="BA165">
        <f t="shared" si="38"/>
        <v>0</v>
      </c>
      <c r="BB165" t="s">
        <v>87</v>
      </c>
      <c r="BC165" t="s">
        <v>84</v>
      </c>
      <c r="BD165" t="s">
        <v>82</v>
      </c>
      <c r="BE165" t="s">
        <v>84</v>
      </c>
      <c r="BF165" t="s">
        <v>86</v>
      </c>
      <c r="BG165">
        <f t="shared" si="39"/>
        <v>0</v>
      </c>
      <c r="BH165" t="s">
        <v>87</v>
      </c>
      <c r="BI165" t="s">
        <v>84</v>
      </c>
      <c r="BJ165" t="s">
        <v>81</v>
      </c>
      <c r="BK165" t="s">
        <v>84</v>
      </c>
      <c r="BL165" t="s">
        <v>86</v>
      </c>
      <c r="BM165">
        <f t="shared" si="40"/>
        <v>0</v>
      </c>
      <c r="BN165" t="s">
        <v>87</v>
      </c>
      <c r="BO165" t="s">
        <v>84</v>
      </c>
      <c r="BP165" t="s">
        <v>121</v>
      </c>
      <c r="BQ165" t="s">
        <v>84</v>
      </c>
      <c r="BR165" t="s">
        <v>86</v>
      </c>
      <c r="BS165">
        <f t="shared" si="41"/>
        <v>0</v>
      </c>
      <c r="BT165" t="s">
        <v>87</v>
      </c>
      <c r="BU165" t="s">
        <v>84</v>
      </c>
      <c r="BV165" t="s">
        <v>122</v>
      </c>
      <c r="BW165" t="s">
        <v>84</v>
      </c>
      <c r="BX165" t="s">
        <v>86</v>
      </c>
      <c r="BY165">
        <f t="shared" si="42"/>
        <v>0</v>
      </c>
      <c r="BZ165" t="s">
        <v>87</v>
      </c>
      <c r="CA165" t="s">
        <v>84</v>
      </c>
      <c r="CB165" t="s">
        <v>93</v>
      </c>
      <c r="CC165" t="s">
        <v>84</v>
      </c>
      <c r="CD165" t="s">
        <v>86</v>
      </c>
      <c r="CE165">
        <f t="shared" si="43"/>
        <v>0</v>
      </c>
      <c r="CF165" t="s">
        <v>94</v>
      </c>
      <c r="CG165" t="s">
        <v>87</v>
      </c>
      <c r="CH165" t="str">
        <f t="shared" si="44"/>
        <v>{"window_index":164,"window_t_start":165,"window_t_end":171,"Data":"2020-03-169","R_e_median":0,"R_e_q0188":0,"R_e_q1138":0,"fit":0,"lwr":0,"upr":0,"low":0,"high":0},</v>
      </c>
    </row>
    <row r="166" spans="1:86">
      <c r="A166" s="11">
        <f t="shared" si="45"/>
        <v>165</v>
      </c>
      <c r="B166" s="11">
        <f t="shared" si="46"/>
        <v>166</v>
      </c>
      <c r="C166" s="11">
        <f t="shared" si="47"/>
        <v>172</v>
      </c>
      <c r="D166" s="9">
        <v>44060</v>
      </c>
      <c r="J166" t="s">
        <v>83</v>
      </c>
      <c r="K166" t="s">
        <v>84</v>
      </c>
      <c r="L166" t="s">
        <v>85</v>
      </c>
      <c r="M166" t="s">
        <v>84</v>
      </c>
      <c r="N166" t="s">
        <v>86</v>
      </c>
      <c r="O166">
        <f t="shared" si="33"/>
        <v>165</v>
      </c>
      <c r="P166" t="s">
        <v>87</v>
      </c>
      <c r="Q166" t="s">
        <v>84</v>
      </c>
      <c r="R166" t="s">
        <v>88</v>
      </c>
      <c r="S166" t="s">
        <v>84</v>
      </c>
      <c r="T166" t="s">
        <v>86</v>
      </c>
      <c r="U166">
        <f t="shared" si="34"/>
        <v>166</v>
      </c>
      <c r="V166" t="s">
        <v>87</v>
      </c>
      <c r="W166" t="s">
        <v>84</v>
      </c>
      <c r="X166" t="s">
        <v>89</v>
      </c>
      <c r="Y166" t="s">
        <v>84</v>
      </c>
      <c r="Z166" t="s">
        <v>86</v>
      </c>
      <c r="AA166">
        <f t="shared" si="35"/>
        <v>172</v>
      </c>
      <c r="AB166" t="s">
        <v>87</v>
      </c>
      <c r="AC166" t="s">
        <v>84</v>
      </c>
      <c r="AD166" t="s">
        <v>80</v>
      </c>
      <c r="AE166" t="s">
        <v>84</v>
      </c>
      <c r="AF166" t="s">
        <v>86</v>
      </c>
      <c r="AG166" t="s">
        <v>84</v>
      </c>
      <c r="AH166" s="69" t="s">
        <v>718</v>
      </c>
      <c r="AI166" t="s">
        <v>84</v>
      </c>
      <c r="AJ166" t="s">
        <v>87</v>
      </c>
      <c r="AK166" t="s">
        <v>84</v>
      </c>
      <c r="AL166" t="s">
        <v>90</v>
      </c>
      <c r="AM166" t="s">
        <v>84</v>
      </c>
      <c r="AN166" t="s">
        <v>86</v>
      </c>
      <c r="AO166">
        <f t="shared" si="36"/>
        <v>0</v>
      </c>
      <c r="AP166" t="s">
        <v>87</v>
      </c>
      <c r="AQ166" t="s">
        <v>84</v>
      </c>
      <c r="AR166" t="s">
        <v>719</v>
      </c>
      <c r="AS166" t="s">
        <v>84</v>
      </c>
      <c r="AT166" t="s">
        <v>86</v>
      </c>
      <c r="AU166">
        <f t="shared" si="37"/>
        <v>0</v>
      </c>
      <c r="AV166" t="s">
        <v>87</v>
      </c>
      <c r="AW166" t="s">
        <v>84</v>
      </c>
      <c r="AX166" t="s">
        <v>336</v>
      </c>
      <c r="AY166" t="s">
        <v>84</v>
      </c>
      <c r="AZ166" t="s">
        <v>86</v>
      </c>
      <c r="BA166">
        <f t="shared" si="38"/>
        <v>0</v>
      </c>
      <c r="BB166" t="s">
        <v>87</v>
      </c>
      <c r="BC166" t="s">
        <v>84</v>
      </c>
      <c r="BD166" t="s">
        <v>82</v>
      </c>
      <c r="BE166" t="s">
        <v>84</v>
      </c>
      <c r="BF166" t="s">
        <v>86</v>
      </c>
      <c r="BG166">
        <f t="shared" si="39"/>
        <v>0</v>
      </c>
      <c r="BH166" t="s">
        <v>87</v>
      </c>
      <c r="BI166" t="s">
        <v>84</v>
      </c>
      <c r="BJ166" t="s">
        <v>81</v>
      </c>
      <c r="BK166" t="s">
        <v>84</v>
      </c>
      <c r="BL166" t="s">
        <v>86</v>
      </c>
      <c r="BM166">
        <f t="shared" si="40"/>
        <v>0</v>
      </c>
      <c r="BN166" t="s">
        <v>87</v>
      </c>
      <c r="BO166" t="s">
        <v>84</v>
      </c>
      <c r="BP166" t="s">
        <v>121</v>
      </c>
      <c r="BQ166" t="s">
        <v>84</v>
      </c>
      <c r="BR166" t="s">
        <v>86</v>
      </c>
      <c r="BS166">
        <f t="shared" si="41"/>
        <v>0</v>
      </c>
      <c r="BT166" t="s">
        <v>87</v>
      </c>
      <c r="BU166" t="s">
        <v>84</v>
      </c>
      <c r="BV166" t="s">
        <v>122</v>
      </c>
      <c r="BW166" t="s">
        <v>84</v>
      </c>
      <c r="BX166" t="s">
        <v>86</v>
      </c>
      <c r="BY166">
        <f t="shared" si="42"/>
        <v>0</v>
      </c>
      <c r="BZ166" t="s">
        <v>87</v>
      </c>
      <c r="CA166" t="s">
        <v>84</v>
      </c>
      <c r="CB166" t="s">
        <v>93</v>
      </c>
      <c r="CC166" t="s">
        <v>84</v>
      </c>
      <c r="CD166" t="s">
        <v>86</v>
      </c>
      <c r="CE166">
        <f t="shared" si="43"/>
        <v>0</v>
      </c>
      <c r="CF166" t="s">
        <v>94</v>
      </c>
      <c r="CG166" t="s">
        <v>87</v>
      </c>
      <c r="CH166" t="str">
        <f t="shared" si="44"/>
        <v>{"window_index":165,"window_t_start":166,"window_t_end":172,"Data":"2020-03-170","R_e_median":0,"R_e_q0189":0,"R_e_q1139":0,"fit":0,"lwr":0,"upr":0,"low":0,"high":0},</v>
      </c>
    </row>
    <row r="167" spans="1:86">
      <c r="A167" s="11">
        <f t="shared" si="45"/>
        <v>166</v>
      </c>
      <c r="B167" s="11">
        <f t="shared" si="46"/>
        <v>167</v>
      </c>
      <c r="C167" s="11">
        <f t="shared" si="47"/>
        <v>173</v>
      </c>
      <c r="D167" s="9">
        <v>44061</v>
      </c>
      <c r="J167" t="s">
        <v>83</v>
      </c>
      <c r="K167" t="s">
        <v>84</v>
      </c>
      <c r="L167" t="s">
        <v>85</v>
      </c>
      <c r="M167" t="s">
        <v>84</v>
      </c>
      <c r="N167" t="s">
        <v>86</v>
      </c>
      <c r="O167">
        <f t="shared" si="33"/>
        <v>166</v>
      </c>
      <c r="P167" t="s">
        <v>87</v>
      </c>
      <c r="Q167" t="s">
        <v>84</v>
      </c>
      <c r="R167" t="s">
        <v>88</v>
      </c>
      <c r="S167" t="s">
        <v>84</v>
      </c>
      <c r="T167" t="s">
        <v>86</v>
      </c>
      <c r="U167">
        <f t="shared" si="34"/>
        <v>167</v>
      </c>
      <c r="V167" t="s">
        <v>87</v>
      </c>
      <c r="W167" t="s">
        <v>84</v>
      </c>
      <c r="X167" t="s">
        <v>89</v>
      </c>
      <c r="Y167" t="s">
        <v>84</v>
      </c>
      <c r="Z167" t="s">
        <v>86</v>
      </c>
      <c r="AA167">
        <f t="shared" si="35"/>
        <v>173</v>
      </c>
      <c r="AB167" t="s">
        <v>87</v>
      </c>
      <c r="AC167" t="s">
        <v>84</v>
      </c>
      <c r="AD167" t="s">
        <v>80</v>
      </c>
      <c r="AE167" t="s">
        <v>84</v>
      </c>
      <c r="AF167" t="s">
        <v>86</v>
      </c>
      <c r="AG167" t="s">
        <v>84</v>
      </c>
      <c r="AH167" s="69" t="s">
        <v>720</v>
      </c>
      <c r="AI167" t="s">
        <v>84</v>
      </c>
      <c r="AJ167" t="s">
        <v>87</v>
      </c>
      <c r="AK167" t="s">
        <v>84</v>
      </c>
      <c r="AL167" t="s">
        <v>90</v>
      </c>
      <c r="AM167" t="s">
        <v>84</v>
      </c>
      <c r="AN167" t="s">
        <v>86</v>
      </c>
      <c r="AO167">
        <f t="shared" si="36"/>
        <v>0</v>
      </c>
      <c r="AP167" t="s">
        <v>87</v>
      </c>
      <c r="AQ167" t="s">
        <v>84</v>
      </c>
      <c r="AR167" t="s">
        <v>721</v>
      </c>
      <c r="AS167" t="s">
        <v>84</v>
      </c>
      <c r="AT167" t="s">
        <v>86</v>
      </c>
      <c r="AU167">
        <f t="shared" si="37"/>
        <v>0</v>
      </c>
      <c r="AV167" t="s">
        <v>87</v>
      </c>
      <c r="AW167" t="s">
        <v>84</v>
      </c>
      <c r="AX167" t="s">
        <v>337</v>
      </c>
      <c r="AY167" t="s">
        <v>84</v>
      </c>
      <c r="AZ167" t="s">
        <v>86</v>
      </c>
      <c r="BA167">
        <f t="shared" si="38"/>
        <v>0</v>
      </c>
      <c r="BB167" t="s">
        <v>87</v>
      </c>
      <c r="BC167" t="s">
        <v>84</v>
      </c>
      <c r="BD167" t="s">
        <v>82</v>
      </c>
      <c r="BE167" t="s">
        <v>84</v>
      </c>
      <c r="BF167" t="s">
        <v>86</v>
      </c>
      <c r="BG167">
        <f t="shared" si="39"/>
        <v>0</v>
      </c>
      <c r="BH167" t="s">
        <v>87</v>
      </c>
      <c r="BI167" t="s">
        <v>84</v>
      </c>
      <c r="BJ167" t="s">
        <v>81</v>
      </c>
      <c r="BK167" t="s">
        <v>84</v>
      </c>
      <c r="BL167" t="s">
        <v>86</v>
      </c>
      <c r="BM167">
        <f t="shared" si="40"/>
        <v>0</v>
      </c>
      <c r="BN167" t="s">
        <v>87</v>
      </c>
      <c r="BO167" t="s">
        <v>84</v>
      </c>
      <c r="BP167" t="s">
        <v>121</v>
      </c>
      <c r="BQ167" t="s">
        <v>84</v>
      </c>
      <c r="BR167" t="s">
        <v>86</v>
      </c>
      <c r="BS167">
        <f t="shared" si="41"/>
        <v>0</v>
      </c>
      <c r="BT167" t="s">
        <v>87</v>
      </c>
      <c r="BU167" t="s">
        <v>84</v>
      </c>
      <c r="BV167" t="s">
        <v>122</v>
      </c>
      <c r="BW167" t="s">
        <v>84</v>
      </c>
      <c r="BX167" t="s">
        <v>86</v>
      </c>
      <c r="BY167">
        <f t="shared" si="42"/>
        <v>0</v>
      </c>
      <c r="BZ167" t="s">
        <v>87</v>
      </c>
      <c r="CA167" t="s">
        <v>84</v>
      </c>
      <c r="CB167" t="s">
        <v>93</v>
      </c>
      <c r="CC167" t="s">
        <v>84</v>
      </c>
      <c r="CD167" t="s">
        <v>86</v>
      </c>
      <c r="CE167">
        <f t="shared" si="43"/>
        <v>0</v>
      </c>
      <c r="CF167" t="s">
        <v>94</v>
      </c>
      <c r="CG167" t="s">
        <v>87</v>
      </c>
      <c r="CH167" t="str">
        <f t="shared" si="44"/>
        <v>{"window_index":166,"window_t_start":167,"window_t_end":173,"Data":"2020-03-171","R_e_median":0,"R_e_q0190":0,"R_e_q1140":0,"fit":0,"lwr":0,"upr":0,"low":0,"high":0},</v>
      </c>
    </row>
    <row r="168" spans="1:86">
      <c r="A168" s="11">
        <f t="shared" si="45"/>
        <v>167</v>
      </c>
      <c r="B168" s="11">
        <f t="shared" si="46"/>
        <v>168</v>
      </c>
      <c r="C168" s="11">
        <f t="shared" si="47"/>
        <v>174</v>
      </c>
      <c r="D168" s="9">
        <v>44062</v>
      </c>
      <c r="J168" t="s">
        <v>83</v>
      </c>
      <c r="K168" t="s">
        <v>84</v>
      </c>
      <c r="L168" t="s">
        <v>85</v>
      </c>
      <c r="M168" t="s">
        <v>84</v>
      </c>
      <c r="N168" t="s">
        <v>86</v>
      </c>
      <c r="O168">
        <f t="shared" si="33"/>
        <v>167</v>
      </c>
      <c r="P168" t="s">
        <v>87</v>
      </c>
      <c r="Q168" t="s">
        <v>84</v>
      </c>
      <c r="R168" t="s">
        <v>88</v>
      </c>
      <c r="S168" t="s">
        <v>84</v>
      </c>
      <c r="T168" t="s">
        <v>86</v>
      </c>
      <c r="U168">
        <f t="shared" si="34"/>
        <v>168</v>
      </c>
      <c r="V168" t="s">
        <v>87</v>
      </c>
      <c r="W168" t="s">
        <v>84</v>
      </c>
      <c r="X168" t="s">
        <v>89</v>
      </c>
      <c r="Y168" t="s">
        <v>84</v>
      </c>
      <c r="Z168" t="s">
        <v>86</v>
      </c>
      <c r="AA168">
        <f t="shared" si="35"/>
        <v>174</v>
      </c>
      <c r="AB168" t="s">
        <v>87</v>
      </c>
      <c r="AC168" t="s">
        <v>84</v>
      </c>
      <c r="AD168" t="s">
        <v>80</v>
      </c>
      <c r="AE168" t="s">
        <v>84</v>
      </c>
      <c r="AF168" t="s">
        <v>86</v>
      </c>
      <c r="AG168" t="s">
        <v>84</v>
      </c>
      <c r="AH168" s="69" t="s">
        <v>722</v>
      </c>
      <c r="AI168" t="s">
        <v>84</v>
      </c>
      <c r="AJ168" t="s">
        <v>87</v>
      </c>
      <c r="AK168" t="s">
        <v>84</v>
      </c>
      <c r="AL168" t="s">
        <v>90</v>
      </c>
      <c r="AM168" t="s">
        <v>84</v>
      </c>
      <c r="AN168" t="s">
        <v>86</v>
      </c>
      <c r="AO168">
        <f t="shared" si="36"/>
        <v>0</v>
      </c>
      <c r="AP168" t="s">
        <v>87</v>
      </c>
      <c r="AQ168" t="s">
        <v>84</v>
      </c>
      <c r="AR168" t="s">
        <v>723</v>
      </c>
      <c r="AS168" t="s">
        <v>84</v>
      </c>
      <c r="AT168" t="s">
        <v>86</v>
      </c>
      <c r="AU168">
        <f t="shared" si="37"/>
        <v>0</v>
      </c>
      <c r="AV168" t="s">
        <v>87</v>
      </c>
      <c r="AW168" t="s">
        <v>84</v>
      </c>
      <c r="AX168" t="s">
        <v>338</v>
      </c>
      <c r="AY168" t="s">
        <v>84</v>
      </c>
      <c r="AZ168" t="s">
        <v>86</v>
      </c>
      <c r="BA168">
        <f t="shared" si="38"/>
        <v>0</v>
      </c>
      <c r="BB168" t="s">
        <v>87</v>
      </c>
      <c r="BC168" t="s">
        <v>84</v>
      </c>
      <c r="BD168" t="s">
        <v>82</v>
      </c>
      <c r="BE168" t="s">
        <v>84</v>
      </c>
      <c r="BF168" t="s">
        <v>86</v>
      </c>
      <c r="BG168">
        <f t="shared" si="39"/>
        <v>0</v>
      </c>
      <c r="BH168" t="s">
        <v>87</v>
      </c>
      <c r="BI168" t="s">
        <v>84</v>
      </c>
      <c r="BJ168" t="s">
        <v>81</v>
      </c>
      <c r="BK168" t="s">
        <v>84</v>
      </c>
      <c r="BL168" t="s">
        <v>86</v>
      </c>
      <c r="BM168">
        <f t="shared" si="40"/>
        <v>0</v>
      </c>
      <c r="BN168" t="s">
        <v>87</v>
      </c>
      <c r="BO168" t="s">
        <v>84</v>
      </c>
      <c r="BP168" t="s">
        <v>121</v>
      </c>
      <c r="BQ168" t="s">
        <v>84</v>
      </c>
      <c r="BR168" t="s">
        <v>86</v>
      </c>
      <c r="BS168">
        <f t="shared" si="41"/>
        <v>0</v>
      </c>
      <c r="BT168" t="s">
        <v>87</v>
      </c>
      <c r="BU168" t="s">
        <v>84</v>
      </c>
      <c r="BV168" t="s">
        <v>122</v>
      </c>
      <c r="BW168" t="s">
        <v>84</v>
      </c>
      <c r="BX168" t="s">
        <v>86</v>
      </c>
      <c r="BY168">
        <f t="shared" si="42"/>
        <v>0</v>
      </c>
      <c r="BZ168" t="s">
        <v>87</v>
      </c>
      <c r="CA168" t="s">
        <v>84</v>
      </c>
      <c r="CB168" t="s">
        <v>93</v>
      </c>
      <c r="CC168" t="s">
        <v>84</v>
      </c>
      <c r="CD168" t="s">
        <v>86</v>
      </c>
      <c r="CE168">
        <f t="shared" si="43"/>
        <v>0</v>
      </c>
      <c r="CF168" t="s">
        <v>94</v>
      </c>
      <c r="CG168" t="s">
        <v>87</v>
      </c>
      <c r="CH168" t="str">
        <f t="shared" si="44"/>
        <v>{"window_index":167,"window_t_start":168,"window_t_end":174,"Data":"2020-03-172","R_e_median":0,"R_e_q0191":0,"R_e_q1141":0,"fit":0,"lwr":0,"upr":0,"low":0,"high":0},</v>
      </c>
    </row>
    <row r="169" spans="1:86">
      <c r="A169" s="11">
        <f t="shared" si="45"/>
        <v>168</v>
      </c>
      <c r="B169" s="11">
        <f t="shared" si="46"/>
        <v>169</v>
      </c>
      <c r="C169" s="11">
        <f t="shared" si="47"/>
        <v>175</v>
      </c>
      <c r="D169" s="9">
        <v>44063</v>
      </c>
      <c r="J169" t="s">
        <v>83</v>
      </c>
      <c r="K169" t="s">
        <v>84</v>
      </c>
      <c r="L169" t="s">
        <v>85</v>
      </c>
      <c r="M169" t="s">
        <v>84</v>
      </c>
      <c r="N169" t="s">
        <v>86</v>
      </c>
      <c r="O169">
        <f t="shared" si="33"/>
        <v>168</v>
      </c>
      <c r="P169" t="s">
        <v>87</v>
      </c>
      <c r="Q169" t="s">
        <v>84</v>
      </c>
      <c r="R169" t="s">
        <v>88</v>
      </c>
      <c r="S169" t="s">
        <v>84</v>
      </c>
      <c r="T169" t="s">
        <v>86</v>
      </c>
      <c r="U169">
        <f t="shared" si="34"/>
        <v>169</v>
      </c>
      <c r="V169" t="s">
        <v>87</v>
      </c>
      <c r="W169" t="s">
        <v>84</v>
      </c>
      <c r="X169" t="s">
        <v>89</v>
      </c>
      <c r="Y169" t="s">
        <v>84</v>
      </c>
      <c r="Z169" t="s">
        <v>86</v>
      </c>
      <c r="AA169">
        <f t="shared" si="35"/>
        <v>175</v>
      </c>
      <c r="AB169" t="s">
        <v>87</v>
      </c>
      <c r="AC169" t="s">
        <v>84</v>
      </c>
      <c r="AD169" t="s">
        <v>80</v>
      </c>
      <c r="AE169" t="s">
        <v>84</v>
      </c>
      <c r="AF169" t="s">
        <v>86</v>
      </c>
      <c r="AG169" t="s">
        <v>84</v>
      </c>
      <c r="AH169" s="69" t="s">
        <v>724</v>
      </c>
      <c r="AI169" t="s">
        <v>84</v>
      </c>
      <c r="AJ169" t="s">
        <v>87</v>
      </c>
      <c r="AK169" t="s">
        <v>84</v>
      </c>
      <c r="AL169" t="s">
        <v>90</v>
      </c>
      <c r="AM169" t="s">
        <v>84</v>
      </c>
      <c r="AN169" t="s">
        <v>86</v>
      </c>
      <c r="AO169">
        <f t="shared" si="36"/>
        <v>0</v>
      </c>
      <c r="AP169" t="s">
        <v>87</v>
      </c>
      <c r="AQ169" t="s">
        <v>84</v>
      </c>
      <c r="AR169" t="s">
        <v>725</v>
      </c>
      <c r="AS169" t="s">
        <v>84</v>
      </c>
      <c r="AT169" t="s">
        <v>86</v>
      </c>
      <c r="AU169">
        <f t="shared" si="37"/>
        <v>0</v>
      </c>
      <c r="AV169" t="s">
        <v>87</v>
      </c>
      <c r="AW169" t="s">
        <v>84</v>
      </c>
      <c r="AX169" t="s">
        <v>339</v>
      </c>
      <c r="AY169" t="s">
        <v>84</v>
      </c>
      <c r="AZ169" t="s">
        <v>86</v>
      </c>
      <c r="BA169">
        <f t="shared" si="38"/>
        <v>0</v>
      </c>
      <c r="BB169" t="s">
        <v>87</v>
      </c>
      <c r="BC169" t="s">
        <v>84</v>
      </c>
      <c r="BD169" t="s">
        <v>82</v>
      </c>
      <c r="BE169" t="s">
        <v>84</v>
      </c>
      <c r="BF169" t="s">
        <v>86</v>
      </c>
      <c r="BG169">
        <f t="shared" si="39"/>
        <v>0</v>
      </c>
      <c r="BH169" t="s">
        <v>87</v>
      </c>
      <c r="BI169" t="s">
        <v>84</v>
      </c>
      <c r="BJ169" t="s">
        <v>81</v>
      </c>
      <c r="BK169" t="s">
        <v>84</v>
      </c>
      <c r="BL169" t="s">
        <v>86</v>
      </c>
      <c r="BM169">
        <f t="shared" si="40"/>
        <v>0</v>
      </c>
      <c r="BN169" t="s">
        <v>87</v>
      </c>
      <c r="BO169" t="s">
        <v>84</v>
      </c>
      <c r="BP169" t="s">
        <v>121</v>
      </c>
      <c r="BQ169" t="s">
        <v>84</v>
      </c>
      <c r="BR169" t="s">
        <v>86</v>
      </c>
      <c r="BS169">
        <f t="shared" si="41"/>
        <v>0</v>
      </c>
      <c r="BT169" t="s">
        <v>87</v>
      </c>
      <c r="BU169" t="s">
        <v>84</v>
      </c>
      <c r="BV169" t="s">
        <v>122</v>
      </c>
      <c r="BW169" t="s">
        <v>84</v>
      </c>
      <c r="BX169" t="s">
        <v>86</v>
      </c>
      <c r="BY169">
        <f t="shared" si="42"/>
        <v>0</v>
      </c>
      <c r="BZ169" t="s">
        <v>87</v>
      </c>
      <c r="CA169" t="s">
        <v>84</v>
      </c>
      <c r="CB169" t="s">
        <v>93</v>
      </c>
      <c r="CC169" t="s">
        <v>84</v>
      </c>
      <c r="CD169" t="s">
        <v>86</v>
      </c>
      <c r="CE169">
        <f t="shared" si="43"/>
        <v>0</v>
      </c>
      <c r="CF169" t="s">
        <v>94</v>
      </c>
      <c r="CG169" t="s">
        <v>87</v>
      </c>
      <c r="CH169" t="str">
        <f t="shared" si="44"/>
        <v>{"window_index":168,"window_t_start":169,"window_t_end":175,"Data":"2020-03-173","R_e_median":0,"R_e_q0192":0,"R_e_q1142":0,"fit":0,"lwr":0,"upr":0,"low":0,"high":0},</v>
      </c>
    </row>
    <row r="170" spans="1:86">
      <c r="A170" s="11">
        <f t="shared" si="45"/>
        <v>169</v>
      </c>
      <c r="B170" s="11">
        <f t="shared" si="46"/>
        <v>170</v>
      </c>
      <c r="C170" s="11">
        <f t="shared" si="47"/>
        <v>176</v>
      </c>
      <c r="D170" s="9">
        <v>44064</v>
      </c>
      <c r="J170" t="s">
        <v>83</v>
      </c>
      <c r="K170" t="s">
        <v>84</v>
      </c>
      <c r="L170" t="s">
        <v>85</v>
      </c>
      <c r="M170" t="s">
        <v>84</v>
      </c>
      <c r="N170" t="s">
        <v>86</v>
      </c>
      <c r="O170">
        <f t="shared" si="33"/>
        <v>169</v>
      </c>
      <c r="P170" t="s">
        <v>87</v>
      </c>
      <c r="Q170" t="s">
        <v>84</v>
      </c>
      <c r="R170" t="s">
        <v>88</v>
      </c>
      <c r="S170" t="s">
        <v>84</v>
      </c>
      <c r="T170" t="s">
        <v>86</v>
      </c>
      <c r="U170">
        <f t="shared" si="34"/>
        <v>170</v>
      </c>
      <c r="V170" t="s">
        <v>87</v>
      </c>
      <c r="W170" t="s">
        <v>84</v>
      </c>
      <c r="X170" t="s">
        <v>89</v>
      </c>
      <c r="Y170" t="s">
        <v>84</v>
      </c>
      <c r="Z170" t="s">
        <v>86</v>
      </c>
      <c r="AA170">
        <f t="shared" si="35"/>
        <v>176</v>
      </c>
      <c r="AB170" t="s">
        <v>87</v>
      </c>
      <c r="AC170" t="s">
        <v>84</v>
      </c>
      <c r="AD170" t="s">
        <v>80</v>
      </c>
      <c r="AE170" t="s">
        <v>84</v>
      </c>
      <c r="AF170" t="s">
        <v>86</v>
      </c>
      <c r="AG170" t="s">
        <v>84</v>
      </c>
      <c r="AH170" s="69" t="s">
        <v>726</v>
      </c>
      <c r="AI170" t="s">
        <v>84</v>
      </c>
      <c r="AJ170" t="s">
        <v>87</v>
      </c>
      <c r="AK170" t="s">
        <v>84</v>
      </c>
      <c r="AL170" t="s">
        <v>90</v>
      </c>
      <c r="AM170" t="s">
        <v>84</v>
      </c>
      <c r="AN170" t="s">
        <v>86</v>
      </c>
      <c r="AO170">
        <f t="shared" si="36"/>
        <v>0</v>
      </c>
      <c r="AP170" t="s">
        <v>87</v>
      </c>
      <c r="AQ170" t="s">
        <v>84</v>
      </c>
      <c r="AR170" t="s">
        <v>727</v>
      </c>
      <c r="AS170" t="s">
        <v>84</v>
      </c>
      <c r="AT170" t="s">
        <v>86</v>
      </c>
      <c r="AU170">
        <f t="shared" si="37"/>
        <v>0</v>
      </c>
      <c r="AV170" t="s">
        <v>87</v>
      </c>
      <c r="AW170" t="s">
        <v>84</v>
      </c>
      <c r="AX170" t="s">
        <v>340</v>
      </c>
      <c r="AY170" t="s">
        <v>84</v>
      </c>
      <c r="AZ170" t="s">
        <v>86</v>
      </c>
      <c r="BA170">
        <f t="shared" si="38"/>
        <v>0</v>
      </c>
      <c r="BB170" t="s">
        <v>87</v>
      </c>
      <c r="BC170" t="s">
        <v>84</v>
      </c>
      <c r="BD170" t="s">
        <v>82</v>
      </c>
      <c r="BE170" t="s">
        <v>84</v>
      </c>
      <c r="BF170" t="s">
        <v>86</v>
      </c>
      <c r="BG170">
        <f t="shared" si="39"/>
        <v>0</v>
      </c>
      <c r="BH170" t="s">
        <v>87</v>
      </c>
      <c r="BI170" t="s">
        <v>84</v>
      </c>
      <c r="BJ170" t="s">
        <v>81</v>
      </c>
      <c r="BK170" t="s">
        <v>84</v>
      </c>
      <c r="BL170" t="s">
        <v>86</v>
      </c>
      <c r="BM170">
        <f t="shared" si="40"/>
        <v>0</v>
      </c>
      <c r="BN170" t="s">
        <v>87</v>
      </c>
      <c r="BO170" t="s">
        <v>84</v>
      </c>
      <c r="BP170" t="s">
        <v>121</v>
      </c>
      <c r="BQ170" t="s">
        <v>84</v>
      </c>
      <c r="BR170" t="s">
        <v>86</v>
      </c>
      <c r="BS170">
        <f t="shared" si="41"/>
        <v>0</v>
      </c>
      <c r="BT170" t="s">
        <v>87</v>
      </c>
      <c r="BU170" t="s">
        <v>84</v>
      </c>
      <c r="BV170" t="s">
        <v>122</v>
      </c>
      <c r="BW170" t="s">
        <v>84</v>
      </c>
      <c r="BX170" t="s">
        <v>86</v>
      </c>
      <c r="BY170">
        <f t="shared" si="42"/>
        <v>0</v>
      </c>
      <c r="BZ170" t="s">
        <v>87</v>
      </c>
      <c r="CA170" t="s">
        <v>84</v>
      </c>
      <c r="CB170" t="s">
        <v>93</v>
      </c>
      <c r="CC170" t="s">
        <v>84</v>
      </c>
      <c r="CD170" t="s">
        <v>86</v>
      </c>
      <c r="CE170">
        <f t="shared" si="43"/>
        <v>0</v>
      </c>
      <c r="CF170" t="s">
        <v>94</v>
      </c>
      <c r="CG170" t="s">
        <v>87</v>
      </c>
      <c r="CH170" t="str">
        <f t="shared" si="44"/>
        <v>{"window_index":169,"window_t_start":170,"window_t_end":176,"Data":"2020-03-174","R_e_median":0,"R_e_q0193":0,"R_e_q1143":0,"fit":0,"lwr":0,"upr":0,"low":0,"high":0},</v>
      </c>
    </row>
    <row r="171" spans="1:86">
      <c r="A171" s="11">
        <f t="shared" si="45"/>
        <v>170</v>
      </c>
      <c r="B171" s="11">
        <f t="shared" si="46"/>
        <v>171</v>
      </c>
      <c r="C171" s="11">
        <f t="shared" si="47"/>
        <v>177</v>
      </c>
      <c r="D171" s="9">
        <v>44065</v>
      </c>
      <c r="J171" t="s">
        <v>83</v>
      </c>
      <c r="K171" t="s">
        <v>84</v>
      </c>
      <c r="L171" t="s">
        <v>85</v>
      </c>
      <c r="M171" t="s">
        <v>84</v>
      </c>
      <c r="N171" t="s">
        <v>86</v>
      </c>
      <c r="O171">
        <f t="shared" si="33"/>
        <v>170</v>
      </c>
      <c r="P171" t="s">
        <v>87</v>
      </c>
      <c r="Q171" t="s">
        <v>84</v>
      </c>
      <c r="R171" t="s">
        <v>88</v>
      </c>
      <c r="S171" t="s">
        <v>84</v>
      </c>
      <c r="T171" t="s">
        <v>86</v>
      </c>
      <c r="U171">
        <f t="shared" si="34"/>
        <v>171</v>
      </c>
      <c r="V171" t="s">
        <v>87</v>
      </c>
      <c r="W171" t="s">
        <v>84</v>
      </c>
      <c r="X171" t="s">
        <v>89</v>
      </c>
      <c r="Y171" t="s">
        <v>84</v>
      </c>
      <c r="Z171" t="s">
        <v>86</v>
      </c>
      <c r="AA171">
        <f t="shared" si="35"/>
        <v>177</v>
      </c>
      <c r="AB171" t="s">
        <v>87</v>
      </c>
      <c r="AC171" t="s">
        <v>84</v>
      </c>
      <c r="AD171" t="s">
        <v>80</v>
      </c>
      <c r="AE171" t="s">
        <v>84</v>
      </c>
      <c r="AF171" t="s">
        <v>86</v>
      </c>
      <c r="AG171" t="s">
        <v>84</v>
      </c>
      <c r="AH171" s="69" t="s">
        <v>728</v>
      </c>
      <c r="AI171" t="s">
        <v>84</v>
      </c>
      <c r="AJ171" t="s">
        <v>87</v>
      </c>
      <c r="AK171" t="s">
        <v>84</v>
      </c>
      <c r="AL171" t="s">
        <v>90</v>
      </c>
      <c r="AM171" t="s">
        <v>84</v>
      </c>
      <c r="AN171" t="s">
        <v>86</v>
      </c>
      <c r="AO171">
        <f t="shared" si="36"/>
        <v>0</v>
      </c>
      <c r="AP171" t="s">
        <v>87</v>
      </c>
      <c r="AQ171" t="s">
        <v>84</v>
      </c>
      <c r="AR171" t="s">
        <v>729</v>
      </c>
      <c r="AS171" t="s">
        <v>84</v>
      </c>
      <c r="AT171" t="s">
        <v>86</v>
      </c>
      <c r="AU171">
        <f t="shared" si="37"/>
        <v>0</v>
      </c>
      <c r="AV171" t="s">
        <v>87</v>
      </c>
      <c r="AW171" t="s">
        <v>84</v>
      </c>
      <c r="AX171" t="s">
        <v>341</v>
      </c>
      <c r="AY171" t="s">
        <v>84</v>
      </c>
      <c r="AZ171" t="s">
        <v>86</v>
      </c>
      <c r="BA171">
        <f t="shared" si="38"/>
        <v>0</v>
      </c>
      <c r="BB171" t="s">
        <v>87</v>
      </c>
      <c r="BC171" t="s">
        <v>84</v>
      </c>
      <c r="BD171" t="s">
        <v>82</v>
      </c>
      <c r="BE171" t="s">
        <v>84</v>
      </c>
      <c r="BF171" t="s">
        <v>86</v>
      </c>
      <c r="BG171">
        <f t="shared" si="39"/>
        <v>0</v>
      </c>
      <c r="BH171" t="s">
        <v>87</v>
      </c>
      <c r="BI171" t="s">
        <v>84</v>
      </c>
      <c r="BJ171" t="s">
        <v>81</v>
      </c>
      <c r="BK171" t="s">
        <v>84</v>
      </c>
      <c r="BL171" t="s">
        <v>86</v>
      </c>
      <c r="BM171">
        <f t="shared" si="40"/>
        <v>0</v>
      </c>
      <c r="BN171" t="s">
        <v>87</v>
      </c>
      <c r="BO171" t="s">
        <v>84</v>
      </c>
      <c r="BP171" t="s">
        <v>121</v>
      </c>
      <c r="BQ171" t="s">
        <v>84</v>
      </c>
      <c r="BR171" t="s">
        <v>86</v>
      </c>
      <c r="BS171">
        <f t="shared" si="41"/>
        <v>0</v>
      </c>
      <c r="BT171" t="s">
        <v>87</v>
      </c>
      <c r="BU171" t="s">
        <v>84</v>
      </c>
      <c r="BV171" t="s">
        <v>122</v>
      </c>
      <c r="BW171" t="s">
        <v>84</v>
      </c>
      <c r="BX171" t="s">
        <v>86</v>
      </c>
      <c r="BY171">
        <f t="shared" si="42"/>
        <v>0</v>
      </c>
      <c r="BZ171" t="s">
        <v>87</v>
      </c>
      <c r="CA171" t="s">
        <v>84</v>
      </c>
      <c r="CB171" t="s">
        <v>93</v>
      </c>
      <c r="CC171" t="s">
        <v>84</v>
      </c>
      <c r="CD171" t="s">
        <v>86</v>
      </c>
      <c r="CE171">
        <f t="shared" si="43"/>
        <v>0</v>
      </c>
      <c r="CF171" t="s">
        <v>94</v>
      </c>
      <c r="CG171" t="s">
        <v>87</v>
      </c>
      <c r="CH171" t="str">
        <f t="shared" si="44"/>
        <v>{"window_index":170,"window_t_start":171,"window_t_end":177,"Data":"2020-03-175","R_e_median":0,"R_e_q0194":0,"R_e_q1144":0,"fit":0,"lwr":0,"upr":0,"low":0,"high":0},</v>
      </c>
    </row>
    <row r="172" spans="1:86">
      <c r="A172" s="11">
        <f t="shared" si="45"/>
        <v>171</v>
      </c>
      <c r="B172" s="11">
        <f t="shared" si="46"/>
        <v>172</v>
      </c>
      <c r="C172" s="11">
        <f t="shared" si="47"/>
        <v>178</v>
      </c>
      <c r="D172" s="9">
        <v>44066</v>
      </c>
      <c r="J172" t="s">
        <v>83</v>
      </c>
      <c r="K172" t="s">
        <v>84</v>
      </c>
      <c r="L172" t="s">
        <v>85</v>
      </c>
      <c r="M172" t="s">
        <v>84</v>
      </c>
      <c r="N172" t="s">
        <v>86</v>
      </c>
      <c r="O172">
        <f t="shared" si="33"/>
        <v>171</v>
      </c>
      <c r="P172" t="s">
        <v>87</v>
      </c>
      <c r="Q172" t="s">
        <v>84</v>
      </c>
      <c r="R172" t="s">
        <v>88</v>
      </c>
      <c r="S172" t="s">
        <v>84</v>
      </c>
      <c r="T172" t="s">
        <v>86</v>
      </c>
      <c r="U172">
        <f t="shared" si="34"/>
        <v>172</v>
      </c>
      <c r="V172" t="s">
        <v>87</v>
      </c>
      <c r="W172" t="s">
        <v>84</v>
      </c>
      <c r="X172" t="s">
        <v>89</v>
      </c>
      <c r="Y172" t="s">
        <v>84</v>
      </c>
      <c r="Z172" t="s">
        <v>86</v>
      </c>
      <c r="AA172">
        <f t="shared" si="35"/>
        <v>178</v>
      </c>
      <c r="AB172" t="s">
        <v>87</v>
      </c>
      <c r="AC172" t="s">
        <v>84</v>
      </c>
      <c r="AD172" t="s">
        <v>80</v>
      </c>
      <c r="AE172" t="s">
        <v>84</v>
      </c>
      <c r="AF172" t="s">
        <v>86</v>
      </c>
      <c r="AG172" t="s">
        <v>84</v>
      </c>
      <c r="AH172" s="69" t="s">
        <v>730</v>
      </c>
      <c r="AI172" t="s">
        <v>84</v>
      </c>
      <c r="AJ172" t="s">
        <v>87</v>
      </c>
      <c r="AK172" t="s">
        <v>84</v>
      </c>
      <c r="AL172" t="s">
        <v>90</v>
      </c>
      <c r="AM172" t="s">
        <v>84</v>
      </c>
      <c r="AN172" t="s">
        <v>86</v>
      </c>
      <c r="AO172">
        <f t="shared" si="36"/>
        <v>0</v>
      </c>
      <c r="AP172" t="s">
        <v>87</v>
      </c>
      <c r="AQ172" t="s">
        <v>84</v>
      </c>
      <c r="AR172" t="s">
        <v>731</v>
      </c>
      <c r="AS172" t="s">
        <v>84</v>
      </c>
      <c r="AT172" t="s">
        <v>86</v>
      </c>
      <c r="AU172">
        <f t="shared" si="37"/>
        <v>0</v>
      </c>
      <c r="AV172" t="s">
        <v>87</v>
      </c>
      <c r="AW172" t="s">
        <v>84</v>
      </c>
      <c r="AX172" t="s">
        <v>342</v>
      </c>
      <c r="AY172" t="s">
        <v>84</v>
      </c>
      <c r="AZ172" t="s">
        <v>86</v>
      </c>
      <c r="BA172">
        <f t="shared" si="38"/>
        <v>0</v>
      </c>
      <c r="BB172" t="s">
        <v>87</v>
      </c>
      <c r="BC172" t="s">
        <v>84</v>
      </c>
      <c r="BD172" t="s">
        <v>82</v>
      </c>
      <c r="BE172" t="s">
        <v>84</v>
      </c>
      <c r="BF172" t="s">
        <v>86</v>
      </c>
      <c r="BG172">
        <f t="shared" si="39"/>
        <v>0</v>
      </c>
      <c r="BH172" t="s">
        <v>87</v>
      </c>
      <c r="BI172" t="s">
        <v>84</v>
      </c>
      <c r="BJ172" t="s">
        <v>81</v>
      </c>
      <c r="BK172" t="s">
        <v>84</v>
      </c>
      <c r="BL172" t="s">
        <v>86</v>
      </c>
      <c r="BM172">
        <f t="shared" si="40"/>
        <v>0</v>
      </c>
      <c r="BN172" t="s">
        <v>87</v>
      </c>
      <c r="BO172" t="s">
        <v>84</v>
      </c>
      <c r="BP172" t="s">
        <v>121</v>
      </c>
      <c r="BQ172" t="s">
        <v>84</v>
      </c>
      <c r="BR172" t="s">
        <v>86</v>
      </c>
      <c r="BS172">
        <f t="shared" si="41"/>
        <v>0</v>
      </c>
      <c r="BT172" t="s">
        <v>87</v>
      </c>
      <c r="BU172" t="s">
        <v>84</v>
      </c>
      <c r="BV172" t="s">
        <v>122</v>
      </c>
      <c r="BW172" t="s">
        <v>84</v>
      </c>
      <c r="BX172" t="s">
        <v>86</v>
      </c>
      <c r="BY172">
        <f t="shared" si="42"/>
        <v>0</v>
      </c>
      <c r="BZ172" t="s">
        <v>87</v>
      </c>
      <c r="CA172" t="s">
        <v>84</v>
      </c>
      <c r="CB172" t="s">
        <v>93</v>
      </c>
      <c r="CC172" t="s">
        <v>84</v>
      </c>
      <c r="CD172" t="s">
        <v>86</v>
      </c>
      <c r="CE172">
        <f t="shared" si="43"/>
        <v>0</v>
      </c>
      <c r="CF172" t="s">
        <v>94</v>
      </c>
      <c r="CG172" t="s">
        <v>87</v>
      </c>
      <c r="CH172" t="str">
        <f t="shared" si="44"/>
        <v>{"window_index":171,"window_t_start":172,"window_t_end":178,"Data":"2020-03-176","R_e_median":0,"R_e_q0195":0,"R_e_q1145":0,"fit":0,"lwr":0,"upr":0,"low":0,"high":0},</v>
      </c>
    </row>
    <row r="173" spans="1:86">
      <c r="A173" s="11">
        <f t="shared" si="45"/>
        <v>172</v>
      </c>
      <c r="B173" s="11">
        <f t="shared" si="46"/>
        <v>173</v>
      </c>
      <c r="C173" s="11">
        <f t="shared" si="47"/>
        <v>179</v>
      </c>
      <c r="D173" s="9">
        <v>44067</v>
      </c>
      <c r="J173" t="s">
        <v>83</v>
      </c>
      <c r="K173" t="s">
        <v>84</v>
      </c>
      <c r="L173" t="s">
        <v>85</v>
      </c>
      <c r="M173" t="s">
        <v>84</v>
      </c>
      <c r="N173" t="s">
        <v>86</v>
      </c>
      <c r="O173">
        <f t="shared" si="33"/>
        <v>172</v>
      </c>
      <c r="P173" t="s">
        <v>87</v>
      </c>
      <c r="Q173" t="s">
        <v>84</v>
      </c>
      <c r="R173" t="s">
        <v>88</v>
      </c>
      <c r="S173" t="s">
        <v>84</v>
      </c>
      <c r="T173" t="s">
        <v>86</v>
      </c>
      <c r="U173">
        <f t="shared" si="34"/>
        <v>173</v>
      </c>
      <c r="V173" t="s">
        <v>87</v>
      </c>
      <c r="W173" t="s">
        <v>84</v>
      </c>
      <c r="X173" t="s">
        <v>89</v>
      </c>
      <c r="Y173" t="s">
        <v>84</v>
      </c>
      <c r="Z173" t="s">
        <v>86</v>
      </c>
      <c r="AA173">
        <f t="shared" si="35"/>
        <v>179</v>
      </c>
      <c r="AB173" t="s">
        <v>87</v>
      </c>
      <c r="AC173" t="s">
        <v>84</v>
      </c>
      <c r="AD173" t="s">
        <v>80</v>
      </c>
      <c r="AE173" t="s">
        <v>84</v>
      </c>
      <c r="AF173" t="s">
        <v>86</v>
      </c>
      <c r="AG173" t="s">
        <v>84</v>
      </c>
      <c r="AH173" s="69" t="s">
        <v>732</v>
      </c>
      <c r="AI173" t="s">
        <v>84</v>
      </c>
      <c r="AJ173" t="s">
        <v>87</v>
      </c>
      <c r="AK173" t="s">
        <v>84</v>
      </c>
      <c r="AL173" t="s">
        <v>90</v>
      </c>
      <c r="AM173" t="s">
        <v>84</v>
      </c>
      <c r="AN173" t="s">
        <v>86</v>
      </c>
      <c r="AO173">
        <f t="shared" si="36"/>
        <v>0</v>
      </c>
      <c r="AP173" t="s">
        <v>87</v>
      </c>
      <c r="AQ173" t="s">
        <v>84</v>
      </c>
      <c r="AR173" t="s">
        <v>733</v>
      </c>
      <c r="AS173" t="s">
        <v>84</v>
      </c>
      <c r="AT173" t="s">
        <v>86</v>
      </c>
      <c r="AU173">
        <f t="shared" si="37"/>
        <v>0</v>
      </c>
      <c r="AV173" t="s">
        <v>87</v>
      </c>
      <c r="AW173" t="s">
        <v>84</v>
      </c>
      <c r="AX173" t="s">
        <v>343</v>
      </c>
      <c r="AY173" t="s">
        <v>84</v>
      </c>
      <c r="AZ173" t="s">
        <v>86</v>
      </c>
      <c r="BA173">
        <f t="shared" si="38"/>
        <v>0</v>
      </c>
      <c r="BB173" t="s">
        <v>87</v>
      </c>
      <c r="BC173" t="s">
        <v>84</v>
      </c>
      <c r="BD173" t="s">
        <v>82</v>
      </c>
      <c r="BE173" t="s">
        <v>84</v>
      </c>
      <c r="BF173" t="s">
        <v>86</v>
      </c>
      <c r="BG173">
        <f t="shared" si="39"/>
        <v>0</v>
      </c>
      <c r="BH173" t="s">
        <v>87</v>
      </c>
      <c r="BI173" t="s">
        <v>84</v>
      </c>
      <c r="BJ173" t="s">
        <v>81</v>
      </c>
      <c r="BK173" t="s">
        <v>84</v>
      </c>
      <c r="BL173" t="s">
        <v>86</v>
      </c>
      <c r="BM173">
        <f t="shared" si="40"/>
        <v>0</v>
      </c>
      <c r="BN173" t="s">
        <v>87</v>
      </c>
      <c r="BO173" t="s">
        <v>84</v>
      </c>
      <c r="BP173" t="s">
        <v>121</v>
      </c>
      <c r="BQ173" t="s">
        <v>84</v>
      </c>
      <c r="BR173" t="s">
        <v>86</v>
      </c>
      <c r="BS173">
        <f t="shared" si="41"/>
        <v>0</v>
      </c>
      <c r="BT173" t="s">
        <v>87</v>
      </c>
      <c r="BU173" t="s">
        <v>84</v>
      </c>
      <c r="BV173" t="s">
        <v>122</v>
      </c>
      <c r="BW173" t="s">
        <v>84</v>
      </c>
      <c r="BX173" t="s">
        <v>86</v>
      </c>
      <c r="BY173">
        <f t="shared" si="42"/>
        <v>0</v>
      </c>
      <c r="BZ173" t="s">
        <v>87</v>
      </c>
      <c r="CA173" t="s">
        <v>84</v>
      </c>
      <c r="CB173" t="s">
        <v>93</v>
      </c>
      <c r="CC173" t="s">
        <v>84</v>
      </c>
      <c r="CD173" t="s">
        <v>86</v>
      </c>
      <c r="CE173">
        <f t="shared" si="43"/>
        <v>0</v>
      </c>
      <c r="CF173" t="s">
        <v>94</v>
      </c>
      <c r="CG173" t="s">
        <v>87</v>
      </c>
      <c r="CH173" t="str">
        <f t="shared" si="44"/>
        <v>{"window_index":172,"window_t_start":173,"window_t_end":179,"Data":"2020-03-177","R_e_median":0,"R_e_q0196":0,"R_e_q1146":0,"fit":0,"lwr":0,"upr":0,"low":0,"high":0},</v>
      </c>
    </row>
    <row r="174" spans="1:86">
      <c r="A174" s="11">
        <f t="shared" si="45"/>
        <v>173</v>
      </c>
      <c r="B174" s="11">
        <f t="shared" si="46"/>
        <v>174</v>
      </c>
      <c r="C174" s="11">
        <f t="shared" si="47"/>
        <v>180</v>
      </c>
      <c r="D174" s="9">
        <v>44068</v>
      </c>
      <c r="J174" t="s">
        <v>83</v>
      </c>
      <c r="K174" t="s">
        <v>84</v>
      </c>
      <c r="L174" t="s">
        <v>85</v>
      </c>
      <c r="M174" t="s">
        <v>84</v>
      </c>
      <c r="N174" t="s">
        <v>86</v>
      </c>
      <c r="O174">
        <f t="shared" si="33"/>
        <v>173</v>
      </c>
      <c r="P174" t="s">
        <v>87</v>
      </c>
      <c r="Q174" t="s">
        <v>84</v>
      </c>
      <c r="R174" t="s">
        <v>88</v>
      </c>
      <c r="S174" t="s">
        <v>84</v>
      </c>
      <c r="T174" t="s">
        <v>86</v>
      </c>
      <c r="U174">
        <f t="shared" si="34"/>
        <v>174</v>
      </c>
      <c r="V174" t="s">
        <v>87</v>
      </c>
      <c r="W174" t="s">
        <v>84</v>
      </c>
      <c r="X174" t="s">
        <v>89</v>
      </c>
      <c r="Y174" t="s">
        <v>84</v>
      </c>
      <c r="Z174" t="s">
        <v>86</v>
      </c>
      <c r="AA174">
        <f t="shared" si="35"/>
        <v>180</v>
      </c>
      <c r="AB174" t="s">
        <v>87</v>
      </c>
      <c r="AC174" t="s">
        <v>84</v>
      </c>
      <c r="AD174" t="s">
        <v>80</v>
      </c>
      <c r="AE174" t="s">
        <v>84</v>
      </c>
      <c r="AF174" t="s">
        <v>86</v>
      </c>
      <c r="AG174" t="s">
        <v>84</v>
      </c>
      <c r="AH174" s="69" t="s">
        <v>734</v>
      </c>
      <c r="AI174" t="s">
        <v>84</v>
      </c>
      <c r="AJ174" t="s">
        <v>87</v>
      </c>
      <c r="AK174" t="s">
        <v>84</v>
      </c>
      <c r="AL174" t="s">
        <v>90</v>
      </c>
      <c r="AM174" t="s">
        <v>84</v>
      </c>
      <c r="AN174" t="s">
        <v>86</v>
      </c>
      <c r="AO174">
        <f t="shared" si="36"/>
        <v>0</v>
      </c>
      <c r="AP174" t="s">
        <v>87</v>
      </c>
      <c r="AQ174" t="s">
        <v>84</v>
      </c>
      <c r="AR174" t="s">
        <v>735</v>
      </c>
      <c r="AS174" t="s">
        <v>84</v>
      </c>
      <c r="AT174" t="s">
        <v>86</v>
      </c>
      <c r="AU174">
        <f t="shared" si="37"/>
        <v>0</v>
      </c>
      <c r="AV174" t="s">
        <v>87</v>
      </c>
      <c r="AW174" t="s">
        <v>84</v>
      </c>
      <c r="AX174" t="s">
        <v>344</v>
      </c>
      <c r="AY174" t="s">
        <v>84</v>
      </c>
      <c r="AZ174" t="s">
        <v>86</v>
      </c>
      <c r="BA174">
        <f t="shared" si="38"/>
        <v>0</v>
      </c>
      <c r="BB174" t="s">
        <v>87</v>
      </c>
      <c r="BC174" t="s">
        <v>84</v>
      </c>
      <c r="BD174" t="s">
        <v>82</v>
      </c>
      <c r="BE174" t="s">
        <v>84</v>
      </c>
      <c r="BF174" t="s">
        <v>86</v>
      </c>
      <c r="BG174">
        <f t="shared" si="39"/>
        <v>0</v>
      </c>
      <c r="BH174" t="s">
        <v>87</v>
      </c>
      <c r="BI174" t="s">
        <v>84</v>
      </c>
      <c r="BJ174" t="s">
        <v>81</v>
      </c>
      <c r="BK174" t="s">
        <v>84</v>
      </c>
      <c r="BL174" t="s">
        <v>86</v>
      </c>
      <c r="BM174">
        <f t="shared" si="40"/>
        <v>0</v>
      </c>
      <c r="BN174" t="s">
        <v>87</v>
      </c>
      <c r="BO174" t="s">
        <v>84</v>
      </c>
      <c r="BP174" t="s">
        <v>121</v>
      </c>
      <c r="BQ174" t="s">
        <v>84</v>
      </c>
      <c r="BR174" t="s">
        <v>86</v>
      </c>
      <c r="BS174">
        <f t="shared" si="41"/>
        <v>0</v>
      </c>
      <c r="BT174" t="s">
        <v>87</v>
      </c>
      <c r="BU174" t="s">
        <v>84</v>
      </c>
      <c r="BV174" t="s">
        <v>122</v>
      </c>
      <c r="BW174" t="s">
        <v>84</v>
      </c>
      <c r="BX174" t="s">
        <v>86</v>
      </c>
      <c r="BY174">
        <f t="shared" si="42"/>
        <v>0</v>
      </c>
      <c r="BZ174" t="s">
        <v>87</v>
      </c>
      <c r="CA174" t="s">
        <v>84</v>
      </c>
      <c r="CB174" t="s">
        <v>93</v>
      </c>
      <c r="CC174" t="s">
        <v>84</v>
      </c>
      <c r="CD174" t="s">
        <v>86</v>
      </c>
      <c r="CE174">
        <f t="shared" si="43"/>
        <v>0</v>
      </c>
      <c r="CF174" t="s">
        <v>94</v>
      </c>
      <c r="CG174" t="s">
        <v>87</v>
      </c>
      <c r="CH174" t="str">
        <f t="shared" si="44"/>
        <v>{"window_index":173,"window_t_start":174,"window_t_end":180,"Data":"2020-03-178","R_e_median":0,"R_e_q0197":0,"R_e_q1147":0,"fit":0,"lwr":0,"upr":0,"low":0,"high":0},</v>
      </c>
    </row>
    <row r="175" spans="1:86">
      <c r="A175" s="11">
        <f t="shared" si="45"/>
        <v>174</v>
      </c>
      <c r="B175" s="11">
        <f t="shared" si="46"/>
        <v>175</v>
      </c>
      <c r="C175" s="11">
        <f t="shared" si="47"/>
        <v>181</v>
      </c>
      <c r="D175" s="9">
        <v>44069</v>
      </c>
      <c r="J175" t="s">
        <v>83</v>
      </c>
      <c r="K175" t="s">
        <v>84</v>
      </c>
      <c r="L175" t="s">
        <v>85</v>
      </c>
      <c r="M175" t="s">
        <v>84</v>
      </c>
      <c r="N175" t="s">
        <v>86</v>
      </c>
      <c r="O175">
        <f t="shared" si="33"/>
        <v>174</v>
      </c>
      <c r="P175" t="s">
        <v>87</v>
      </c>
      <c r="Q175" t="s">
        <v>84</v>
      </c>
      <c r="R175" t="s">
        <v>88</v>
      </c>
      <c r="S175" t="s">
        <v>84</v>
      </c>
      <c r="T175" t="s">
        <v>86</v>
      </c>
      <c r="U175">
        <f t="shared" si="34"/>
        <v>175</v>
      </c>
      <c r="V175" t="s">
        <v>87</v>
      </c>
      <c r="W175" t="s">
        <v>84</v>
      </c>
      <c r="X175" t="s">
        <v>89</v>
      </c>
      <c r="Y175" t="s">
        <v>84</v>
      </c>
      <c r="Z175" t="s">
        <v>86</v>
      </c>
      <c r="AA175">
        <f t="shared" si="35"/>
        <v>181</v>
      </c>
      <c r="AB175" t="s">
        <v>87</v>
      </c>
      <c r="AC175" t="s">
        <v>84</v>
      </c>
      <c r="AD175" t="s">
        <v>80</v>
      </c>
      <c r="AE175" t="s">
        <v>84</v>
      </c>
      <c r="AF175" t="s">
        <v>86</v>
      </c>
      <c r="AG175" t="s">
        <v>84</v>
      </c>
      <c r="AH175" s="69" t="s">
        <v>736</v>
      </c>
      <c r="AI175" t="s">
        <v>84</v>
      </c>
      <c r="AJ175" t="s">
        <v>87</v>
      </c>
      <c r="AK175" t="s">
        <v>84</v>
      </c>
      <c r="AL175" t="s">
        <v>90</v>
      </c>
      <c r="AM175" t="s">
        <v>84</v>
      </c>
      <c r="AN175" t="s">
        <v>86</v>
      </c>
      <c r="AO175">
        <f t="shared" si="36"/>
        <v>0</v>
      </c>
      <c r="AP175" t="s">
        <v>87</v>
      </c>
      <c r="AQ175" t="s">
        <v>84</v>
      </c>
      <c r="AR175" t="s">
        <v>737</v>
      </c>
      <c r="AS175" t="s">
        <v>84</v>
      </c>
      <c r="AT175" t="s">
        <v>86</v>
      </c>
      <c r="AU175">
        <f t="shared" si="37"/>
        <v>0</v>
      </c>
      <c r="AV175" t="s">
        <v>87</v>
      </c>
      <c r="AW175" t="s">
        <v>84</v>
      </c>
      <c r="AX175" t="s">
        <v>345</v>
      </c>
      <c r="AY175" t="s">
        <v>84</v>
      </c>
      <c r="AZ175" t="s">
        <v>86</v>
      </c>
      <c r="BA175">
        <f t="shared" si="38"/>
        <v>0</v>
      </c>
      <c r="BB175" t="s">
        <v>87</v>
      </c>
      <c r="BC175" t="s">
        <v>84</v>
      </c>
      <c r="BD175" t="s">
        <v>82</v>
      </c>
      <c r="BE175" t="s">
        <v>84</v>
      </c>
      <c r="BF175" t="s">
        <v>86</v>
      </c>
      <c r="BG175">
        <f t="shared" si="39"/>
        <v>0</v>
      </c>
      <c r="BH175" t="s">
        <v>87</v>
      </c>
      <c r="BI175" t="s">
        <v>84</v>
      </c>
      <c r="BJ175" t="s">
        <v>81</v>
      </c>
      <c r="BK175" t="s">
        <v>84</v>
      </c>
      <c r="BL175" t="s">
        <v>86</v>
      </c>
      <c r="BM175">
        <f t="shared" si="40"/>
        <v>0</v>
      </c>
      <c r="BN175" t="s">
        <v>87</v>
      </c>
      <c r="BO175" t="s">
        <v>84</v>
      </c>
      <c r="BP175" t="s">
        <v>121</v>
      </c>
      <c r="BQ175" t="s">
        <v>84</v>
      </c>
      <c r="BR175" t="s">
        <v>86</v>
      </c>
      <c r="BS175">
        <f t="shared" si="41"/>
        <v>0</v>
      </c>
      <c r="BT175" t="s">
        <v>87</v>
      </c>
      <c r="BU175" t="s">
        <v>84</v>
      </c>
      <c r="BV175" t="s">
        <v>122</v>
      </c>
      <c r="BW175" t="s">
        <v>84</v>
      </c>
      <c r="BX175" t="s">
        <v>86</v>
      </c>
      <c r="BY175">
        <f t="shared" si="42"/>
        <v>0</v>
      </c>
      <c r="BZ175" t="s">
        <v>87</v>
      </c>
      <c r="CA175" t="s">
        <v>84</v>
      </c>
      <c r="CB175" t="s">
        <v>93</v>
      </c>
      <c r="CC175" t="s">
        <v>84</v>
      </c>
      <c r="CD175" t="s">
        <v>86</v>
      </c>
      <c r="CE175">
        <f t="shared" si="43"/>
        <v>0</v>
      </c>
      <c r="CF175" t="s">
        <v>94</v>
      </c>
      <c r="CG175" t="s">
        <v>87</v>
      </c>
      <c r="CH175" t="str">
        <f t="shared" si="44"/>
        <v>{"window_index":174,"window_t_start":175,"window_t_end":181,"Data":"2020-03-179","R_e_median":0,"R_e_q0198":0,"R_e_q1148":0,"fit":0,"lwr":0,"upr":0,"low":0,"high":0},</v>
      </c>
    </row>
    <row r="176" spans="1:86">
      <c r="A176" s="11">
        <f t="shared" si="45"/>
        <v>175</v>
      </c>
      <c r="B176" s="11">
        <f t="shared" si="46"/>
        <v>176</v>
      </c>
      <c r="C176" s="11">
        <f t="shared" si="47"/>
        <v>182</v>
      </c>
      <c r="D176" s="9">
        <v>44070</v>
      </c>
      <c r="J176" t="s">
        <v>83</v>
      </c>
      <c r="K176" t="s">
        <v>84</v>
      </c>
      <c r="L176" t="s">
        <v>85</v>
      </c>
      <c r="M176" t="s">
        <v>84</v>
      </c>
      <c r="N176" t="s">
        <v>86</v>
      </c>
      <c r="O176">
        <f t="shared" si="33"/>
        <v>175</v>
      </c>
      <c r="P176" t="s">
        <v>87</v>
      </c>
      <c r="Q176" t="s">
        <v>84</v>
      </c>
      <c r="R176" t="s">
        <v>88</v>
      </c>
      <c r="S176" t="s">
        <v>84</v>
      </c>
      <c r="T176" t="s">
        <v>86</v>
      </c>
      <c r="U176">
        <f t="shared" si="34"/>
        <v>176</v>
      </c>
      <c r="V176" t="s">
        <v>87</v>
      </c>
      <c r="W176" t="s">
        <v>84</v>
      </c>
      <c r="X176" t="s">
        <v>89</v>
      </c>
      <c r="Y176" t="s">
        <v>84</v>
      </c>
      <c r="Z176" t="s">
        <v>86</v>
      </c>
      <c r="AA176">
        <f t="shared" si="35"/>
        <v>182</v>
      </c>
      <c r="AB176" t="s">
        <v>87</v>
      </c>
      <c r="AC176" t="s">
        <v>84</v>
      </c>
      <c r="AD176" t="s">
        <v>80</v>
      </c>
      <c r="AE176" t="s">
        <v>84</v>
      </c>
      <c r="AF176" t="s">
        <v>86</v>
      </c>
      <c r="AG176" t="s">
        <v>84</v>
      </c>
      <c r="AH176" s="69" t="s">
        <v>738</v>
      </c>
      <c r="AI176" t="s">
        <v>84</v>
      </c>
      <c r="AJ176" t="s">
        <v>87</v>
      </c>
      <c r="AK176" t="s">
        <v>84</v>
      </c>
      <c r="AL176" t="s">
        <v>90</v>
      </c>
      <c r="AM176" t="s">
        <v>84</v>
      </c>
      <c r="AN176" t="s">
        <v>86</v>
      </c>
      <c r="AO176">
        <f t="shared" si="36"/>
        <v>0</v>
      </c>
      <c r="AP176" t="s">
        <v>87</v>
      </c>
      <c r="AQ176" t="s">
        <v>84</v>
      </c>
      <c r="AR176" t="s">
        <v>739</v>
      </c>
      <c r="AS176" t="s">
        <v>84</v>
      </c>
      <c r="AT176" t="s">
        <v>86</v>
      </c>
      <c r="AU176">
        <f t="shared" si="37"/>
        <v>0</v>
      </c>
      <c r="AV176" t="s">
        <v>87</v>
      </c>
      <c r="AW176" t="s">
        <v>84</v>
      </c>
      <c r="AX176" t="s">
        <v>346</v>
      </c>
      <c r="AY176" t="s">
        <v>84</v>
      </c>
      <c r="AZ176" t="s">
        <v>86</v>
      </c>
      <c r="BA176">
        <f t="shared" si="38"/>
        <v>0</v>
      </c>
      <c r="BB176" t="s">
        <v>87</v>
      </c>
      <c r="BC176" t="s">
        <v>84</v>
      </c>
      <c r="BD176" t="s">
        <v>82</v>
      </c>
      <c r="BE176" t="s">
        <v>84</v>
      </c>
      <c r="BF176" t="s">
        <v>86</v>
      </c>
      <c r="BG176">
        <f t="shared" si="39"/>
        <v>0</v>
      </c>
      <c r="BH176" t="s">
        <v>87</v>
      </c>
      <c r="BI176" t="s">
        <v>84</v>
      </c>
      <c r="BJ176" t="s">
        <v>81</v>
      </c>
      <c r="BK176" t="s">
        <v>84</v>
      </c>
      <c r="BL176" t="s">
        <v>86</v>
      </c>
      <c r="BM176">
        <f t="shared" si="40"/>
        <v>0</v>
      </c>
      <c r="BN176" t="s">
        <v>87</v>
      </c>
      <c r="BO176" t="s">
        <v>84</v>
      </c>
      <c r="BP176" t="s">
        <v>121</v>
      </c>
      <c r="BQ176" t="s">
        <v>84</v>
      </c>
      <c r="BR176" t="s">
        <v>86</v>
      </c>
      <c r="BS176">
        <f t="shared" si="41"/>
        <v>0</v>
      </c>
      <c r="BT176" t="s">
        <v>87</v>
      </c>
      <c r="BU176" t="s">
        <v>84</v>
      </c>
      <c r="BV176" t="s">
        <v>122</v>
      </c>
      <c r="BW176" t="s">
        <v>84</v>
      </c>
      <c r="BX176" t="s">
        <v>86</v>
      </c>
      <c r="BY176">
        <f t="shared" si="42"/>
        <v>0</v>
      </c>
      <c r="BZ176" t="s">
        <v>87</v>
      </c>
      <c r="CA176" t="s">
        <v>84</v>
      </c>
      <c r="CB176" t="s">
        <v>93</v>
      </c>
      <c r="CC176" t="s">
        <v>84</v>
      </c>
      <c r="CD176" t="s">
        <v>86</v>
      </c>
      <c r="CE176">
        <f t="shared" si="43"/>
        <v>0</v>
      </c>
      <c r="CF176" t="s">
        <v>94</v>
      </c>
      <c r="CG176" t="s">
        <v>87</v>
      </c>
      <c r="CH176" t="str">
        <f t="shared" si="44"/>
        <v>{"window_index":175,"window_t_start":176,"window_t_end":182,"Data":"2020-03-180","R_e_median":0,"R_e_q0199":0,"R_e_q1149":0,"fit":0,"lwr":0,"upr":0,"low":0,"high":0},</v>
      </c>
    </row>
    <row r="177" spans="1:86">
      <c r="A177" s="11">
        <f t="shared" si="45"/>
        <v>176</v>
      </c>
      <c r="B177" s="11">
        <f t="shared" si="46"/>
        <v>177</v>
      </c>
      <c r="C177" s="11">
        <f t="shared" si="47"/>
        <v>183</v>
      </c>
      <c r="D177" s="9">
        <v>44071</v>
      </c>
      <c r="J177" t="s">
        <v>83</v>
      </c>
      <c r="K177" t="s">
        <v>84</v>
      </c>
      <c r="L177" t="s">
        <v>85</v>
      </c>
      <c r="M177" t="s">
        <v>84</v>
      </c>
      <c r="N177" t="s">
        <v>86</v>
      </c>
      <c r="O177">
        <f t="shared" si="33"/>
        <v>176</v>
      </c>
      <c r="P177" t="s">
        <v>87</v>
      </c>
      <c r="Q177" t="s">
        <v>84</v>
      </c>
      <c r="R177" t="s">
        <v>88</v>
      </c>
      <c r="S177" t="s">
        <v>84</v>
      </c>
      <c r="T177" t="s">
        <v>86</v>
      </c>
      <c r="U177">
        <f t="shared" si="34"/>
        <v>177</v>
      </c>
      <c r="V177" t="s">
        <v>87</v>
      </c>
      <c r="W177" t="s">
        <v>84</v>
      </c>
      <c r="X177" t="s">
        <v>89</v>
      </c>
      <c r="Y177" t="s">
        <v>84</v>
      </c>
      <c r="Z177" t="s">
        <v>86</v>
      </c>
      <c r="AA177">
        <f t="shared" si="35"/>
        <v>183</v>
      </c>
      <c r="AB177" t="s">
        <v>87</v>
      </c>
      <c r="AC177" t="s">
        <v>84</v>
      </c>
      <c r="AD177" t="s">
        <v>80</v>
      </c>
      <c r="AE177" t="s">
        <v>84</v>
      </c>
      <c r="AF177" t="s">
        <v>86</v>
      </c>
      <c r="AG177" t="s">
        <v>84</v>
      </c>
      <c r="AH177" s="69" t="s">
        <v>740</v>
      </c>
      <c r="AI177" t="s">
        <v>84</v>
      </c>
      <c r="AJ177" t="s">
        <v>87</v>
      </c>
      <c r="AK177" t="s">
        <v>84</v>
      </c>
      <c r="AL177" t="s">
        <v>90</v>
      </c>
      <c r="AM177" t="s">
        <v>84</v>
      </c>
      <c r="AN177" t="s">
        <v>86</v>
      </c>
      <c r="AO177">
        <f t="shared" si="36"/>
        <v>0</v>
      </c>
      <c r="AP177" t="s">
        <v>87</v>
      </c>
      <c r="AQ177" t="s">
        <v>84</v>
      </c>
      <c r="AR177" t="s">
        <v>741</v>
      </c>
      <c r="AS177" t="s">
        <v>84</v>
      </c>
      <c r="AT177" t="s">
        <v>86</v>
      </c>
      <c r="AU177">
        <f t="shared" si="37"/>
        <v>0</v>
      </c>
      <c r="AV177" t="s">
        <v>87</v>
      </c>
      <c r="AW177" t="s">
        <v>84</v>
      </c>
      <c r="AX177" t="s">
        <v>347</v>
      </c>
      <c r="AY177" t="s">
        <v>84</v>
      </c>
      <c r="AZ177" t="s">
        <v>86</v>
      </c>
      <c r="BA177">
        <f t="shared" si="38"/>
        <v>0</v>
      </c>
      <c r="BB177" t="s">
        <v>87</v>
      </c>
      <c r="BC177" t="s">
        <v>84</v>
      </c>
      <c r="BD177" t="s">
        <v>82</v>
      </c>
      <c r="BE177" t="s">
        <v>84</v>
      </c>
      <c r="BF177" t="s">
        <v>86</v>
      </c>
      <c r="BG177">
        <f t="shared" si="39"/>
        <v>0</v>
      </c>
      <c r="BH177" t="s">
        <v>87</v>
      </c>
      <c r="BI177" t="s">
        <v>84</v>
      </c>
      <c r="BJ177" t="s">
        <v>81</v>
      </c>
      <c r="BK177" t="s">
        <v>84</v>
      </c>
      <c r="BL177" t="s">
        <v>86</v>
      </c>
      <c r="BM177">
        <f t="shared" si="40"/>
        <v>0</v>
      </c>
      <c r="BN177" t="s">
        <v>87</v>
      </c>
      <c r="BO177" t="s">
        <v>84</v>
      </c>
      <c r="BP177" t="s">
        <v>121</v>
      </c>
      <c r="BQ177" t="s">
        <v>84</v>
      </c>
      <c r="BR177" t="s">
        <v>86</v>
      </c>
      <c r="BS177">
        <f t="shared" si="41"/>
        <v>0</v>
      </c>
      <c r="BT177" t="s">
        <v>87</v>
      </c>
      <c r="BU177" t="s">
        <v>84</v>
      </c>
      <c r="BV177" t="s">
        <v>122</v>
      </c>
      <c r="BW177" t="s">
        <v>84</v>
      </c>
      <c r="BX177" t="s">
        <v>86</v>
      </c>
      <c r="BY177">
        <f t="shared" si="42"/>
        <v>0</v>
      </c>
      <c r="BZ177" t="s">
        <v>87</v>
      </c>
      <c r="CA177" t="s">
        <v>84</v>
      </c>
      <c r="CB177" t="s">
        <v>93</v>
      </c>
      <c r="CC177" t="s">
        <v>84</v>
      </c>
      <c r="CD177" t="s">
        <v>86</v>
      </c>
      <c r="CE177">
        <f t="shared" si="43"/>
        <v>0</v>
      </c>
      <c r="CF177" t="s">
        <v>94</v>
      </c>
      <c r="CG177" t="s">
        <v>87</v>
      </c>
      <c r="CH177" t="str">
        <f t="shared" si="44"/>
        <v>{"window_index":176,"window_t_start":177,"window_t_end":183,"Data":"2020-03-181","R_e_median":0,"R_e_q0200":0,"R_e_q1150":0,"fit":0,"lwr":0,"upr":0,"low":0,"high":0},</v>
      </c>
    </row>
    <row r="178" spans="1:86">
      <c r="A178" s="11">
        <f t="shared" si="45"/>
        <v>177</v>
      </c>
      <c r="B178" s="11">
        <f t="shared" si="46"/>
        <v>178</v>
      </c>
      <c r="C178" s="11">
        <f t="shared" si="47"/>
        <v>184</v>
      </c>
      <c r="D178" s="9">
        <v>44072</v>
      </c>
      <c r="J178" t="s">
        <v>83</v>
      </c>
      <c r="K178" t="s">
        <v>84</v>
      </c>
      <c r="L178" t="s">
        <v>85</v>
      </c>
      <c r="M178" t="s">
        <v>84</v>
      </c>
      <c r="N178" t="s">
        <v>86</v>
      </c>
      <c r="O178">
        <f t="shared" si="33"/>
        <v>177</v>
      </c>
      <c r="P178" t="s">
        <v>87</v>
      </c>
      <c r="Q178" t="s">
        <v>84</v>
      </c>
      <c r="R178" t="s">
        <v>88</v>
      </c>
      <c r="S178" t="s">
        <v>84</v>
      </c>
      <c r="T178" t="s">
        <v>86</v>
      </c>
      <c r="U178">
        <f t="shared" si="34"/>
        <v>178</v>
      </c>
      <c r="V178" t="s">
        <v>87</v>
      </c>
      <c r="W178" t="s">
        <v>84</v>
      </c>
      <c r="X178" t="s">
        <v>89</v>
      </c>
      <c r="Y178" t="s">
        <v>84</v>
      </c>
      <c r="Z178" t="s">
        <v>86</v>
      </c>
      <c r="AA178">
        <f t="shared" si="35"/>
        <v>184</v>
      </c>
      <c r="AB178" t="s">
        <v>87</v>
      </c>
      <c r="AC178" t="s">
        <v>84</v>
      </c>
      <c r="AD178" t="s">
        <v>80</v>
      </c>
      <c r="AE178" t="s">
        <v>84</v>
      </c>
      <c r="AF178" t="s">
        <v>86</v>
      </c>
      <c r="AG178" t="s">
        <v>84</v>
      </c>
      <c r="AH178" s="69" t="s">
        <v>742</v>
      </c>
      <c r="AI178" t="s">
        <v>84</v>
      </c>
      <c r="AJ178" t="s">
        <v>87</v>
      </c>
      <c r="AK178" t="s">
        <v>84</v>
      </c>
      <c r="AL178" t="s">
        <v>90</v>
      </c>
      <c r="AM178" t="s">
        <v>84</v>
      </c>
      <c r="AN178" t="s">
        <v>86</v>
      </c>
      <c r="AO178">
        <f t="shared" si="36"/>
        <v>0</v>
      </c>
      <c r="AP178" t="s">
        <v>87</v>
      </c>
      <c r="AQ178" t="s">
        <v>84</v>
      </c>
      <c r="AR178" t="s">
        <v>743</v>
      </c>
      <c r="AS178" t="s">
        <v>84</v>
      </c>
      <c r="AT178" t="s">
        <v>86</v>
      </c>
      <c r="AU178">
        <f t="shared" si="37"/>
        <v>0</v>
      </c>
      <c r="AV178" t="s">
        <v>87</v>
      </c>
      <c r="AW178" t="s">
        <v>84</v>
      </c>
      <c r="AX178" t="s">
        <v>348</v>
      </c>
      <c r="AY178" t="s">
        <v>84</v>
      </c>
      <c r="AZ178" t="s">
        <v>86</v>
      </c>
      <c r="BA178">
        <f t="shared" si="38"/>
        <v>0</v>
      </c>
      <c r="BB178" t="s">
        <v>87</v>
      </c>
      <c r="BC178" t="s">
        <v>84</v>
      </c>
      <c r="BD178" t="s">
        <v>82</v>
      </c>
      <c r="BE178" t="s">
        <v>84</v>
      </c>
      <c r="BF178" t="s">
        <v>86</v>
      </c>
      <c r="BG178">
        <f t="shared" si="39"/>
        <v>0</v>
      </c>
      <c r="BH178" t="s">
        <v>87</v>
      </c>
      <c r="BI178" t="s">
        <v>84</v>
      </c>
      <c r="BJ178" t="s">
        <v>81</v>
      </c>
      <c r="BK178" t="s">
        <v>84</v>
      </c>
      <c r="BL178" t="s">
        <v>86</v>
      </c>
      <c r="BM178">
        <f t="shared" si="40"/>
        <v>0</v>
      </c>
      <c r="BN178" t="s">
        <v>87</v>
      </c>
      <c r="BO178" t="s">
        <v>84</v>
      </c>
      <c r="BP178" t="s">
        <v>121</v>
      </c>
      <c r="BQ178" t="s">
        <v>84</v>
      </c>
      <c r="BR178" t="s">
        <v>86</v>
      </c>
      <c r="BS178">
        <f t="shared" si="41"/>
        <v>0</v>
      </c>
      <c r="BT178" t="s">
        <v>87</v>
      </c>
      <c r="BU178" t="s">
        <v>84</v>
      </c>
      <c r="BV178" t="s">
        <v>122</v>
      </c>
      <c r="BW178" t="s">
        <v>84</v>
      </c>
      <c r="BX178" t="s">
        <v>86</v>
      </c>
      <c r="BY178">
        <f t="shared" si="42"/>
        <v>0</v>
      </c>
      <c r="BZ178" t="s">
        <v>87</v>
      </c>
      <c r="CA178" t="s">
        <v>84</v>
      </c>
      <c r="CB178" t="s">
        <v>93</v>
      </c>
      <c r="CC178" t="s">
        <v>84</v>
      </c>
      <c r="CD178" t="s">
        <v>86</v>
      </c>
      <c r="CE178">
        <f t="shared" si="43"/>
        <v>0</v>
      </c>
      <c r="CF178" t="s">
        <v>94</v>
      </c>
      <c r="CG178" t="s">
        <v>87</v>
      </c>
      <c r="CH178" t="str">
        <f t="shared" si="44"/>
        <v>{"window_index":177,"window_t_start":178,"window_t_end":184,"Data":"2020-03-182","R_e_median":0,"R_e_q0201":0,"R_e_q1151":0,"fit":0,"lwr":0,"upr":0,"low":0,"high":0},</v>
      </c>
    </row>
    <row r="179" spans="1:86">
      <c r="A179" s="11">
        <f t="shared" si="45"/>
        <v>178</v>
      </c>
      <c r="B179" s="11">
        <f t="shared" si="46"/>
        <v>179</v>
      </c>
      <c r="C179" s="11">
        <f t="shared" si="47"/>
        <v>185</v>
      </c>
      <c r="D179" s="9">
        <v>44073</v>
      </c>
      <c r="J179" t="s">
        <v>83</v>
      </c>
      <c r="K179" t="s">
        <v>84</v>
      </c>
      <c r="L179" t="s">
        <v>85</v>
      </c>
      <c r="M179" t="s">
        <v>84</v>
      </c>
      <c r="N179" t="s">
        <v>86</v>
      </c>
      <c r="O179">
        <f t="shared" si="33"/>
        <v>178</v>
      </c>
      <c r="P179" t="s">
        <v>87</v>
      </c>
      <c r="Q179" t="s">
        <v>84</v>
      </c>
      <c r="R179" t="s">
        <v>88</v>
      </c>
      <c r="S179" t="s">
        <v>84</v>
      </c>
      <c r="T179" t="s">
        <v>86</v>
      </c>
      <c r="U179">
        <f t="shared" si="34"/>
        <v>179</v>
      </c>
      <c r="V179" t="s">
        <v>87</v>
      </c>
      <c r="W179" t="s">
        <v>84</v>
      </c>
      <c r="X179" t="s">
        <v>89</v>
      </c>
      <c r="Y179" t="s">
        <v>84</v>
      </c>
      <c r="Z179" t="s">
        <v>86</v>
      </c>
      <c r="AA179">
        <f t="shared" si="35"/>
        <v>185</v>
      </c>
      <c r="AB179" t="s">
        <v>87</v>
      </c>
      <c r="AC179" t="s">
        <v>84</v>
      </c>
      <c r="AD179" t="s">
        <v>80</v>
      </c>
      <c r="AE179" t="s">
        <v>84</v>
      </c>
      <c r="AF179" t="s">
        <v>86</v>
      </c>
      <c r="AG179" t="s">
        <v>84</v>
      </c>
      <c r="AH179" s="69" t="s">
        <v>744</v>
      </c>
      <c r="AI179" t="s">
        <v>84</v>
      </c>
      <c r="AJ179" t="s">
        <v>87</v>
      </c>
      <c r="AK179" t="s">
        <v>84</v>
      </c>
      <c r="AL179" t="s">
        <v>90</v>
      </c>
      <c r="AM179" t="s">
        <v>84</v>
      </c>
      <c r="AN179" t="s">
        <v>86</v>
      </c>
      <c r="AO179">
        <f t="shared" si="36"/>
        <v>0</v>
      </c>
      <c r="AP179" t="s">
        <v>87</v>
      </c>
      <c r="AQ179" t="s">
        <v>84</v>
      </c>
      <c r="AR179" t="s">
        <v>745</v>
      </c>
      <c r="AS179" t="s">
        <v>84</v>
      </c>
      <c r="AT179" t="s">
        <v>86</v>
      </c>
      <c r="AU179">
        <f t="shared" si="37"/>
        <v>0</v>
      </c>
      <c r="AV179" t="s">
        <v>87</v>
      </c>
      <c r="AW179" t="s">
        <v>84</v>
      </c>
      <c r="AX179" t="s">
        <v>349</v>
      </c>
      <c r="AY179" t="s">
        <v>84</v>
      </c>
      <c r="AZ179" t="s">
        <v>86</v>
      </c>
      <c r="BA179">
        <f t="shared" si="38"/>
        <v>0</v>
      </c>
      <c r="BB179" t="s">
        <v>87</v>
      </c>
      <c r="BC179" t="s">
        <v>84</v>
      </c>
      <c r="BD179" t="s">
        <v>82</v>
      </c>
      <c r="BE179" t="s">
        <v>84</v>
      </c>
      <c r="BF179" t="s">
        <v>86</v>
      </c>
      <c r="BG179">
        <f t="shared" si="39"/>
        <v>0</v>
      </c>
      <c r="BH179" t="s">
        <v>87</v>
      </c>
      <c r="BI179" t="s">
        <v>84</v>
      </c>
      <c r="BJ179" t="s">
        <v>81</v>
      </c>
      <c r="BK179" t="s">
        <v>84</v>
      </c>
      <c r="BL179" t="s">
        <v>86</v>
      </c>
      <c r="BM179">
        <f t="shared" si="40"/>
        <v>0</v>
      </c>
      <c r="BN179" t="s">
        <v>87</v>
      </c>
      <c r="BO179" t="s">
        <v>84</v>
      </c>
      <c r="BP179" t="s">
        <v>121</v>
      </c>
      <c r="BQ179" t="s">
        <v>84</v>
      </c>
      <c r="BR179" t="s">
        <v>86</v>
      </c>
      <c r="BS179">
        <f t="shared" si="41"/>
        <v>0</v>
      </c>
      <c r="BT179" t="s">
        <v>87</v>
      </c>
      <c r="BU179" t="s">
        <v>84</v>
      </c>
      <c r="BV179" t="s">
        <v>122</v>
      </c>
      <c r="BW179" t="s">
        <v>84</v>
      </c>
      <c r="BX179" t="s">
        <v>86</v>
      </c>
      <c r="BY179">
        <f t="shared" si="42"/>
        <v>0</v>
      </c>
      <c r="BZ179" t="s">
        <v>87</v>
      </c>
      <c r="CA179" t="s">
        <v>84</v>
      </c>
      <c r="CB179" t="s">
        <v>93</v>
      </c>
      <c r="CC179" t="s">
        <v>84</v>
      </c>
      <c r="CD179" t="s">
        <v>86</v>
      </c>
      <c r="CE179">
        <f t="shared" si="43"/>
        <v>0</v>
      </c>
      <c r="CF179" t="s">
        <v>94</v>
      </c>
      <c r="CG179" t="s">
        <v>87</v>
      </c>
      <c r="CH179" t="str">
        <f t="shared" si="44"/>
        <v>{"window_index":178,"window_t_start":179,"window_t_end":185,"Data":"2020-03-183","R_e_median":0,"R_e_q0202":0,"R_e_q1152":0,"fit":0,"lwr":0,"upr":0,"low":0,"high":0},</v>
      </c>
    </row>
    <row r="180" spans="1:86">
      <c r="A180" s="11">
        <f t="shared" si="45"/>
        <v>179</v>
      </c>
      <c r="B180" s="11">
        <f t="shared" si="46"/>
        <v>180</v>
      </c>
      <c r="C180" s="11">
        <f t="shared" si="47"/>
        <v>186</v>
      </c>
      <c r="D180" s="9">
        <v>44074</v>
      </c>
      <c r="J180" t="s">
        <v>83</v>
      </c>
      <c r="K180" t="s">
        <v>84</v>
      </c>
      <c r="L180" t="s">
        <v>85</v>
      </c>
      <c r="M180" t="s">
        <v>84</v>
      </c>
      <c r="N180" t="s">
        <v>86</v>
      </c>
      <c r="O180">
        <f t="shared" si="33"/>
        <v>179</v>
      </c>
      <c r="P180" t="s">
        <v>87</v>
      </c>
      <c r="Q180" t="s">
        <v>84</v>
      </c>
      <c r="R180" t="s">
        <v>88</v>
      </c>
      <c r="S180" t="s">
        <v>84</v>
      </c>
      <c r="T180" t="s">
        <v>86</v>
      </c>
      <c r="U180">
        <f t="shared" si="34"/>
        <v>180</v>
      </c>
      <c r="V180" t="s">
        <v>87</v>
      </c>
      <c r="W180" t="s">
        <v>84</v>
      </c>
      <c r="X180" t="s">
        <v>89</v>
      </c>
      <c r="Y180" t="s">
        <v>84</v>
      </c>
      <c r="Z180" t="s">
        <v>86</v>
      </c>
      <c r="AA180">
        <f t="shared" si="35"/>
        <v>186</v>
      </c>
      <c r="AB180" t="s">
        <v>87</v>
      </c>
      <c r="AC180" t="s">
        <v>84</v>
      </c>
      <c r="AD180" t="s">
        <v>80</v>
      </c>
      <c r="AE180" t="s">
        <v>84</v>
      </c>
      <c r="AF180" t="s">
        <v>86</v>
      </c>
      <c r="AG180" t="s">
        <v>84</v>
      </c>
      <c r="AH180" s="69" t="s">
        <v>746</v>
      </c>
      <c r="AI180" t="s">
        <v>84</v>
      </c>
      <c r="AJ180" t="s">
        <v>87</v>
      </c>
      <c r="AK180" t="s">
        <v>84</v>
      </c>
      <c r="AL180" t="s">
        <v>90</v>
      </c>
      <c r="AM180" t="s">
        <v>84</v>
      </c>
      <c r="AN180" t="s">
        <v>86</v>
      </c>
      <c r="AO180">
        <f t="shared" si="36"/>
        <v>0</v>
      </c>
      <c r="AP180" t="s">
        <v>87</v>
      </c>
      <c r="AQ180" t="s">
        <v>84</v>
      </c>
      <c r="AR180" t="s">
        <v>747</v>
      </c>
      <c r="AS180" t="s">
        <v>84</v>
      </c>
      <c r="AT180" t="s">
        <v>86</v>
      </c>
      <c r="AU180">
        <f t="shared" si="37"/>
        <v>0</v>
      </c>
      <c r="AV180" t="s">
        <v>87</v>
      </c>
      <c r="AW180" t="s">
        <v>84</v>
      </c>
      <c r="AX180" t="s">
        <v>350</v>
      </c>
      <c r="AY180" t="s">
        <v>84</v>
      </c>
      <c r="AZ180" t="s">
        <v>86</v>
      </c>
      <c r="BA180">
        <f t="shared" si="38"/>
        <v>0</v>
      </c>
      <c r="BB180" t="s">
        <v>87</v>
      </c>
      <c r="BC180" t="s">
        <v>84</v>
      </c>
      <c r="BD180" t="s">
        <v>82</v>
      </c>
      <c r="BE180" t="s">
        <v>84</v>
      </c>
      <c r="BF180" t="s">
        <v>86</v>
      </c>
      <c r="BG180">
        <f t="shared" si="39"/>
        <v>0</v>
      </c>
      <c r="BH180" t="s">
        <v>87</v>
      </c>
      <c r="BI180" t="s">
        <v>84</v>
      </c>
      <c r="BJ180" t="s">
        <v>81</v>
      </c>
      <c r="BK180" t="s">
        <v>84</v>
      </c>
      <c r="BL180" t="s">
        <v>86</v>
      </c>
      <c r="BM180">
        <f t="shared" si="40"/>
        <v>0</v>
      </c>
      <c r="BN180" t="s">
        <v>87</v>
      </c>
      <c r="BO180" t="s">
        <v>84</v>
      </c>
      <c r="BP180" t="s">
        <v>121</v>
      </c>
      <c r="BQ180" t="s">
        <v>84</v>
      </c>
      <c r="BR180" t="s">
        <v>86</v>
      </c>
      <c r="BS180">
        <f t="shared" si="41"/>
        <v>0</v>
      </c>
      <c r="BT180" t="s">
        <v>87</v>
      </c>
      <c r="BU180" t="s">
        <v>84</v>
      </c>
      <c r="BV180" t="s">
        <v>122</v>
      </c>
      <c r="BW180" t="s">
        <v>84</v>
      </c>
      <c r="BX180" t="s">
        <v>86</v>
      </c>
      <c r="BY180">
        <f t="shared" si="42"/>
        <v>0</v>
      </c>
      <c r="BZ180" t="s">
        <v>87</v>
      </c>
      <c r="CA180" t="s">
        <v>84</v>
      </c>
      <c r="CB180" t="s">
        <v>93</v>
      </c>
      <c r="CC180" t="s">
        <v>84</v>
      </c>
      <c r="CD180" t="s">
        <v>86</v>
      </c>
      <c r="CE180">
        <f t="shared" si="43"/>
        <v>0</v>
      </c>
      <c r="CF180" t="s">
        <v>94</v>
      </c>
      <c r="CG180" t="s">
        <v>87</v>
      </c>
      <c r="CH180" t="str">
        <f t="shared" si="44"/>
        <v>{"window_index":179,"window_t_start":180,"window_t_end":186,"Data":"2020-03-184","R_e_median":0,"R_e_q0203":0,"R_e_q1153":0,"fit":0,"lwr":0,"upr":0,"low":0,"high":0},</v>
      </c>
    </row>
    <row r="181" spans="1:86">
      <c r="A181" s="11">
        <f t="shared" si="45"/>
        <v>180</v>
      </c>
      <c r="B181" s="11">
        <f t="shared" si="46"/>
        <v>181</v>
      </c>
      <c r="C181" s="11">
        <f t="shared" si="47"/>
        <v>187</v>
      </c>
      <c r="D181" s="9">
        <v>44075</v>
      </c>
      <c r="J181" t="s">
        <v>83</v>
      </c>
      <c r="K181" t="s">
        <v>84</v>
      </c>
      <c r="L181" t="s">
        <v>85</v>
      </c>
      <c r="M181" t="s">
        <v>84</v>
      </c>
      <c r="N181" t="s">
        <v>86</v>
      </c>
      <c r="O181">
        <f t="shared" si="33"/>
        <v>180</v>
      </c>
      <c r="P181" t="s">
        <v>87</v>
      </c>
      <c r="Q181" t="s">
        <v>84</v>
      </c>
      <c r="R181" t="s">
        <v>88</v>
      </c>
      <c r="S181" t="s">
        <v>84</v>
      </c>
      <c r="T181" t="s">
        <v>86</v>
      </c>
      <c r="U181">
        <f t="shared" si="34"/>
        <v>181</v>
      </c>
      <c r="V181" t="s">
        <v>87</v>
      </c>
      <c r="W181" t="s">
        <v>84</v>
      </c>
      <c r="X181" t="s">
        <v>89</v>
      </c>
      <c r="Y181" t="s">
        <v>84</v>
      </c>
      <c r="Z181" t="s">
        <v>86</v>
      </c>
      <c r="AA181">
        <f t="shared" si="35"/>
        <v>187</v>
      </c>
      <c r="AB181" t="s">
        <v>87</v>
      </c>
      <c r="AC181" t="s">
        <v>84</v>
      </c>
      <c r="AD181" t="s">
        <v>80</v>
      </c>
      <c r="AE181" t="s">
        <v>84</v>
      </c>
      <c r="AF181" t="s">
        <v>86</v>
      </c>
      <c r="AG181" t="s">
        <v>84</v>
      </c>
      <c r="AH181" s="69" t="s">
        <v>748</v>
      </c>
      <c r="AI181" t="s">
        <v>84</v>
      </c>
      <c r="AJ181" t="s">
        <v>87</v>
      </c>
      <c r="AK181" t="s">
        <v>84</v>
      </c>
      <c r="AL181" t="s">
        <v>90</v>
      </c>
      <c r="AM181" t="s">
        <v>84</v>
      </c>
      <c r="AN181" t="s">
        <v>86</v>
      </c>
      <c r="AO181">
        <f t="shared" si="36"/>
        <v>0</v>
      </c>
      <c r="AP181" t="s">
        <v>87</v>
      </c>
      <c r="AQ181" t="s">
        <v>84</v>
      </c>
      <c r="AR181" t="s">
        <v>749</v>
      </c>
      <c r="AS181" t="s">
        <v>84</v>
      </c>
      <c r="AT181" t="s">
        <v>86</v>
      </c>
      <c r="AU181">
        <f t="shared" si="37"/>
        <v>0</v>
      </c>
      <c r="AV181" t="s">
        <v>87</v>
      </c>
      <c r="AW181" t="s">
        <v>84</v>
      </c>
      <c r="AX181" t="s">
        <v>351</v>
      </c>
      <c r="AY181" t="s">
        <v>84</v>
      </c>
      <c r="AZ181" t="s">
        <v>86</v>
      </c>
      <c r="BA181">
        <f t="shared" si="38"/>
        <v>0</v>
      </c>
      <c r="BB181" t="s">
        <v>87</v>
      </c>
      <c r="BC181" t="s">
        <v>84</v>
      </c>
      <c r="BD181" t="s">
        <v>82</v>
      </c>
      <c r="BE181" t="s">
        <v>84</v>
      </c>
      <c r="BF181" t="s">
        <v>86</v>
      </c>
      <c r="BG181">
        <f t="shared" si="39"/>
        <v>0</v>
      </c>
      <c r="BH181" t="s">
        <v>87</v>
      </c>
      <c r="BI181" t="s">
        <v>84</v>
      </c>
      <c r="BJ181" t="s">
        <v>81</v>
      </c>
      <c r="BK181" t="s">
        <v>84</v>
      </c>
      <c r="BL181" t="s">
        <v>86</v>
      </c>
      <c r="BM181">
        <f t="shared" si="40"/>
        <v>0</v>
      </c>
      <c r="BN181" t="s">
        <v>87</v>
      </c>
      <c r="BO181" t="s">
        <v>84</v>
      </c>
      <c r="BP181" t="s">
        <v>121</v>
      </c>
      <c r="BQ181" t="s">
        <v>84</v>
      </c>
      <c r="BR181" t="s">
        <v>86</v>
      </c>
      <c r="BS181">
        <f t="shared" si="41"/>
        <v>0</v>
      </c>
      <c r="BT181" t="s">
        <v>87</v>
      </c>
      <c r="BU181" t="s">
        <v>84</v>
      </c>
      <c r="BV181" t="s">
        <v>122</v>
      </c>
      <c r="BW181" t="s">
        <v>84</v>
      </c>
      <c r="BX181" t="s">
        <v>86</v>
      </c>
      <c r="BY181">
        <f t="shared" si="42"/>
        <v>0</v>
      </c>
      <c r="BZ181" t="s">
        <v>87</v>
      </c>
      <c r="CA181" t="s">
        <v>84</v>
      </c>
      <c r="CB181" t="s">
        <v>93</v>
      </c>
      <c r="CC181" t="s">
        <v>84</v>
      </c>
      <c r="CD181" t="s">
        <v>86</v>
      </c>
      <c r="CE181">
        <f t="shared" si="43"/>
        <v>0</v>
      </c>
      <c r="CF181" t="s">
        <v>94</v>
      </c>
      <c r="CG181" t="s">
        <v>87</v>
      </c>
      <c r="CH181" t="str">
        <f t="shared" si="44"/>
        <v>{"window_index":180,"window_t_start":181,"window_t_end":187,"Data":"2020-03-185","R_e_median":0,"R_e_q0204":0,"R_e_q1154":0,"fit":0,"lwr":0,"upr":0,"low":0,"high":0},</v>
      </c>
    </row>
    <row r="182" spans="1:86">
      <c r="A182" s="11">
        <f t="shared" si="45"/>
        <v>181</v>
      </c>
      <c r="B182" s="11">
        <f t="shared" si="46"/>
        <v>182</v>
      </c>
      <c r="C182" s="11">
        <f t="shared" si="47"/>
        <v>188</v>
      </c>
      <c r="D182" s="9">
        <v>44076</v>
      </c>
      <c r="J182" t="s">
        <v>83</v>
      </c>
      <c r="K182" t="s">
        <v>84</v>
      </c>
      <c r="L182" t="s">
        <v>85</v>
      </c>
      <c r="M182" t="s">
        <v>84</v>
      </c>
      <c r="N182" t="s">
        <v>86</v>
      </c>
      <c r="O182">
        <f t="shared" si="33"/>
        <v>181</v>
      </c>
      <c r="P182" t="s">
        <v>87</v>
      </c>
      <c r="Q182" t="s">
        <v>84</v>
      </c>
      <c r="R182" t="s">
        <v>88</v>
      </c>
      <c r="S182" t="s">
        <v>84</v>
      </c>
      <c r="T182" t="s">
        <v>86</v>
      </c>
      <c r="U182">
        <f t="shared" si="34"/>
        <v>182</v>
      </c>
      <c r="V182" t="s">
        <v>87</v>
      </c>
      <c r="W182" t="s">
        <v>84</v>
      </c>
      <c r="X182" t="s">
        <v>89</v>
      </c>
      <c r="Y182" t="s">
        <v>84</v>
      </c>
      <c r="Z182" t="s">
        <v>86</v>
      </c>
      <c r="AA182">
        <f t="shared" si="35"/>
        <v>188</v>
      </c>
      <c r="AB182" t="s">
        <v>87</v>
      </c>
      <c r="AC182" t="s">
        <v>84</v>
      </c>
      <c r="AD182" t="s">
        <v>80</v>
      </c>
      <c r="AE182" t="s">
        <v>84</v>
      </c>
      <c r="AF182" t="s">
        <v>86</v>
      </c>
      <c r="AG182" t="s">
        <v>84</v>
      </c>
      <c r="AH182" s="69" t="s">
        <v>750</v>
      </c>
      <c r="AI182" t="s">
        <v>84</v>
      </c>
      <c r="AJ182" t="s">
        <v>87</v>
      </c>
      <c r="AK182" t="s">
        <v>84</v>
      </c>
      <c r="AL182" t="s">
        <v>90</v>
      </c>
      <c r="AM182" t="s">
        <v>84</v>
      </c>
      <c r="AN182" t="s">
        <v>86</v>
      </c>
      <c r="AO182">
        <f t="shared" si="36"/>
        <v>0</v>
      </c>
      <c r="AP182" t="s">
        <v>87</v>
      </c>
      <c r="AQ182" t="s">
        <v>84</v>
      </c>
      <c r="AR182" t="s">
        <v>751</v>
      </c>
      <c r="AS182" t="s">
        <v>84</v>
      </c>
      <c r="AT182" t="s">
        <v>86</v>
      </c>
      <c r="AU182">
        <f t="shared" si="37"/>
        <v>0</v>
      </c>
      <c r="AV182" t="s">
        <v>87</v>
      </c>
      <c r="AW182" t="s">
        <v>84</v>
      </c>
      <c r="AX182" t="s">
        <v>352</v>
      </c>
      <c r="AY182" t="s">
        <v>84</v>
      </c>
      <c r="AZ182" t="s">
        <v>86</v>
      </c>
      <c r="BA182">
        <f t="shared" si="38"/>
        <v>0</v>
      </c>
      <c r="BB182" t="s">
        <v>87</v>
      </c>
      <c r="BC182" t="s">
        <v>84</v>
      </c>
      <c r="BD182" t="s">
        <v>82</v>
      </c>
      <c r="BE182" t="s">
        <v>84</v>
      </c>
      <c r="BF182" t="s">
        <v>86</v>
      </c>
      <c r="BG182">
        <f t="shared" si="39"/>
        <v>0</v>
      </c>
      <c r="BH182" t="s">
        <v>87</v>
      </c>
      <c r="BI182" t="s">
        <v>84</v>
      </c>
      <c r="BJ182" t="s">
        <v>81</v>
      </c>
      <c r="BK182" t="s">
        <v>84</v>
      </c>
      <c r="BL182" t="s">
        <v>86</v>
      </c>
      <c r="BM182">
        <f t="shared" si="40"/>
        <v>0</v>
      </c>
      <c r="BN182" t="s">
        <v>87</v>
      </c>
      <c r="BO182" t="s">
        <v>84</v>
      </c>
      <c r="BP182" t="s">
        <v>121</v>
      </c>
      <c r="BQ182" t="s">
        <v>84</v>
      </c>
      <c r="BR182" t="s">
        <v>86</v>
      </c>
      <c r="BS182">
        <f t="shared" si="41"/>
        <v>0</v>
      </c>
      <c r="BT182" t="s">
        <v>87</v>
      </c>
      <c r="BU182" t="s">
        <v>84</v>
      </c>
      <c r="BV182" t="s">
        <v>122</v>
      </c>
      <c r="BW182" t="s">
        <v>84</v>
      </c>
      <c r="BX182" t="s">
        <v>86</v>
      </c>
      <c r="BY182">
        <f t="shared" si="42"/>
        <v>0</v>
      </c>
      <c r="BZ182" t="s">
        <v>87</v>
      </c>
      <c r="CA182" t="s">
        <v>84</v>
      </c>
      <c r="CB182" t="s">
        <v>93</v>
      </c>
      <c r="CC182" t="s">
        <v>84</v>
      </c>
      <c r="CD182" t="s">
        <v>86</v>
      </c>
      <c r="CE182">
        <f t="shared" si="43"/>
        <v>0</v>
      </c>
      <c r="CF182" t="s">
        <v>94</v>
      </c>
      <c r="CG182" t="s">
        <v>87</v>
      </c>
      <c r="CH182" t="str">
        <f t="shared" si="44"/>
        <v>{"window_index":181,"window_t_start":182,"window_t_end":188,"Data":"2020-03-186","R_e_median":0,"R_e_q0205":0,"R_e_q1155":0,"fit":0,"lwr":0,"upr":0,"low":0,"high":0},</v>
      </c>
    </row>
    <row r="183" spans="1:86">
      <c r="A183" s="11">
        <f t="shared" si="45"/>
        <v>182</v>
      </c>
      <c r="B183" s="11">
        <f t="shared" si="46"/>
        <v>183</v>
      </c>
      <c r="C183" s="11">
        <f t="shared" si="47"/>
        <v>189</v>
      </c>
      <c r="D183" s="9">
        <v>44077</v>
      </c>
      <c r="J183" t="s">
        <v>83</v>
      </c>
      <c r="K183" t="s">
        <v>84</v>
      </c>
      <c r="L183" t="s">
        <v>85</v>
      </c>
      <c r="M183" t="s">
        <v>84</v>
      </c>
      <c r="N183" t="s">
        <v>86</v>
      </c>
      <c r="O183">
        <f t="shared" si="33"/>
        <v>182</v>
      </c>
      <c r="P183" t="s">
        <v>87</v>
      </c>
      <c r="Q183" t="s">
        <v>84</v>
      </c>
      <c r="R183" t="s">
        <v>88</v>
      </c>
      <c r="S183" t="s">
        <v>84</v>
      </c>
      <c r="T183" t="s">
        <v>86</v>
      </c>
      <c r="U183">
        <f t="shared" si="34"/>
        <v>183</v>
      </c>
      <c r="V183" t="s">
        <v>87</v>
      </c>
      <c r="W183" t="s">
        <v>84</v>
      </c>
      <c r="X183" t="s">
        <v>89</v>
      </c>
      <c r="Y183" t="s">
        <v>84</v>
      </c>
      <c r="Z183" t="s">
        <v>86</v>
      </c>
      <c r="AA183">
        <f t="shared" si="35"/>
        <v>189</v>
      </c>
      <c r="AB183" t="s">
        <v>87</v>
      </c>
      <c r="AC183" t="s">
        <v>84</v>
      </c>
      <c r="AD183" t="s">
        <v>80</v>
      </c>
      <c r="AE183" t="s">
        <v>84</v>
      </c>
      <c r="AF183" t="s">
        <v>86</v>
      </c>
      <c r="AG183" t="s">
        <v>84</v>
      </c>
      <c r="AH183" s="69" t="s">
        <v>752</v>
      </c>
      <c r="AI183" t="s">
        <v>84</v>
      </c>
      <c r="AJ183" t="s">
        <v>87</v>
      </c>
      <c r="AK183" t="s">
        <v>84</v>
      </c>
      <c r="AL183" t="s">
        <v>90</v>
      </c>
      <c r="AM183" t="s">
        <v>84</v>
      </c>
      <c r="AN183" t="s">
        <v>86</v>
      </c>
      <c r="AO183">
        <f t="shared" si="36"/>
        <v>0</v>
      </c>
      <c r="AP183" t="s">
        <v>87</v>
      </c>
      <c r="AQ183" t="s">
        <v>84</v>
      </c>
      <c r="AR183" t="s">
        <v>753</v>
      </c>
      <c r="AS183" t="s">
        <v>84</v>
      </c>
      <c r="AT183" t="s">
        <v>86</v>
      </c>
      <c r="AU183">
        <f t="shared" si="37"/>
        <v>0</v>
      </c>
      <c r="AV183" t="s">
        <v>87</v>
      </c>
      <c r="AW183" t="s">
        <v>84</v>
      </c>
      <c r="AX183" t="s">
        <v>353</v>
      </c>
      <c r="AY183" t="s">
        <v>84</v>
      </c>
      <c r="AZ183" t="s">
        <v>86</v>
      </c>
      <c r="BA183">
        <f t="shared" si="38"/>
        <v>0</v>
      </c>
      <c r="BB183" t="s">
        <v>87</v>
      </c>
      <c r="BC183" t="s">
        <v>84</v>
      </c>
      <c r="BD183" t="s">
        <v>82</v>
      </c>
      <c r="BE183" t="s">
        <v>84</v>
      </c>
      <c r="BF183" t="s">
        <v>86</v>
      </c>
      <c r="BG183">
        <f t="shared" si="39"/>
        <v>0</v>
      </c>
      <c r="BH183" t="s">
        <v>87</v>
      </c>
      <c r="BI183" t="s">
        <v>84</v>
      </c>
      <c r="BJ183" t="s">
        <v>81</v>
      </c>
      <c r="BK183" t="s">
        <v>84</v>
      </c>
      <c r="BL183" t="s">
        <v>86</v>
      </c>
      <c r="BM183">
        <f t="shared" si="40"/>
        <v>0</v>
      </c>
      <c r="BN183" t="s">
        <v>87</v>
      </c>
      <c r="BO183" t="s">
        <v>84</v>
      </c>
      <c r="BP183" t="s">
        <v>121</v>
      </c>
      <c r="BQ183" t="s">
        <v>84</v>
      </c>
      <c r="BR183" t="s">
        <v>86</v>
      </c>
      <c r="BS183">
        <f t="shared" si="41"/>
        <v>0</v>
      </c>
      <c r="BT183" t="s">
        <v>87</v>
      </c>
      <c r="BU183" t="s">
        <v>84</v>
      </c>
      <c r="BV183" t="s">
        <v>122</v>
      </c>
      <c r="BW183" t="s">
        <v>84</v>
      </c>
      <c r="BX183" t="s">
        <v>86</v>
      </c>
      <c r="BY183">
        <f t="shared" si="42"/>
        <v>0</v>
      </c>
      <c r="BZ183" t="s">
        <v>87</v>
      </c>
      <c r="CA183" t="s">
        <v>84</v>
      </c>
      <c r="CB183" t="s">
        <v>93</v>
      </c>
      <c r="CC183" t="s">
        <v>84</v>
      </c>
      <c r="CD183" t="s">
        <v>86</v>
      </c>
      <c r="CE183">
        <f t="shared" si="43"/>
        <v>0</v>
      </c>
      <c r="CF183" t="s">
        <v>94</v>
      </c>
      <c r="CG183" t="s">
        <v>87</v>
      </c>
      <c r="CH183" t="str">
        <f t="shared" si="44"/>
        <v>{"window_index":182,"window_t_start":183,"window_t_end":189,"Data":"2020-03-187","R_e_median":0,"R_e_q0206":0,"R_e_q1156":0,"fit":0,"lwr":0,"upr":0,"low":0,"high":0},</v>
      </c>
    </row>
    <row r="184" spans="1:86">
      <c r="A184" s="11">
        <f t="shared" si="45"/>
        <v>183</v>
      </c>
      <c r="B184" s="11">
        <f t="shared" si="46"/>
        <v>184</v>
      </c>
      <c r="C184" s="11">
        <f t="shared" si="47"/>
        <v>190</v>
      </c>
      <c r="D184" s="9">
        <v>44078</v>
      </c>
      <c r="J184" t="s">
        <v>83</v>
      </c>
      <c r="K184" t="s">
        <v>84</v>
      </c>
      <c r="L184" t="s">
        <v>85</v>
      </c>
      <c r="M184" t="s">
        <v>84</v>
      </c>
      <c r="N184" t="s">
        <v>86</v>
      </c>
      <c r="O184">
        <f t="shared" si="33"/>
        <v>183</v>
      </c>
      <c r="P184" t="s">
        <v>87</v>
      </c>
      <c r="Q184" t="s">
        <v>84</v>
      </c>
      <c r="R184" t="s">
        <v>88</v>
      </c>
      <c r="S184" t="s">
        <v>84</v>
      </c>
      <c r="T184" t="s">
        <v>86</v>
      </c>
      <c r="U184">
        <f t="shared" si="34"/>
        <v>184</v>
      </c>
      <c r="V184" t="s">
        <v>87</v>
      </c>
      <c r="W184" t="s">
        <v>84</v>
      </c>
      <c r="X184" t="s">
        <v>89</v>
      </c>
      <c r="Y184" t="s">
        <v>84</v>
      </c>
      <c r="Z184" t="s">
        <v>86</v>
      </c>
      <c r="AA184">
        <f t="shared" si="35"/>
        <v>190</v>
      </c>
      <c r="AB184" t="s">
        <v>87</v>
      </c>
      <c r="AC184" t="s">
        <v>84</v>
      </c>
      <c r="AD184" t="s">
        <v>80</v>
      </c>
      <c r="AE184" t="s">
        <v>84</v>
      </c>
      <c r="AF184" t="s">
        <v>86</v>
      </c>
      <c r="AG184" t="s">
        <v>84</v>
      </c>
      <c r="AH184" s="69" t="s">
        <v>754</v>
      </c>
      <c r="AI184" t="s">
        <v>84</v>
      </c>
      <c r="AJ184" t="s">
        <v>87</v>
      </c>
      <c r="AK184" t="s">
        <v>84</v>
      </c>
      <c r="AL184" t="s">
        <v>90</v>
      </c>
      <c r="AM184" t="s">
        <v>84</v>
      </c>
      <c r="AN184" t="s">
        <v>86</v>
      </c>
      <c r="AO184">
        <f t="shared" si="36"/>
        <v>0</v>
      </c>
      <c r="AP184" t="s">
        <v>87</v>
      </c>
      <c r="AQ184" t="s">
        <v>84</v>
      </c>
      <c r="AR184" t="s">
        <v>755</v>
      </c>
      <c r="AS184" t="s">
        <v>84</v>
      </c>
      <c r="AT184" t="s">
        <v>86</v>
      </c>
      <c r="AU184">
        <f t="shared" si="37"/>
        <v>0</v>
      </c>
      <c r="AV184" t="s">
        <v>87</v>
      </c>
      <c r="AW184" t="s">
        <v>84</v>
      </c>
      <c r="AX184" t="s">
        <v>354</v>
      </c>
      <c r="AY184" t="s">
        <v>84</v>
      </c>
      <c r="AZ184" t="s">
        <v>86</v>
      </c>
      <c r="BA184">
        <f t="shared" si="38"/>
        <v>0</v>
      </c>
      <c r="BB184" t="s">
        <v>87</v>
      </c>
      <c r="BC184" t="s">
        <v>84</v>
      </c>
      <c r="BD184" t="s">
        <v>82</v>
      </c>
      <c r="BE184" t="s">
        <v>84</v>
      </c>
      <c r="BF184" t="s">
        <v>86</v>
      </c>
      <c r="BG184">
        <f t="shared" si="39"/>
        <v>0</v>
      </c>
      <c r="BH184" t="s">
        <v>87</v>
      </c>
      <c r="BI184" t="s">
        <v>84</v>
      </c>
      <c r="BJ184" t="s">
        <v>81</v>
      </c>
      <c r="BK184" t="s">
        <v>84</v>
      </c>
      <c r="BL184" t="s">
        <v>86</v>
      </c>
      <c r="BM184">
        <f t="shared" si="40"/>
        <v>0</v>
      </c>
      <c r="BN184" t="s">
        <v>87</v>
      </c>
      <c r="BO184" t="s">
        <v>84</v>
      </c>
      <c r="BP184" t="s">
        <v>121</v>
      </c>
      <c r="BQ184" t="s">
        <v>84</v>
      </c>
      <c r="BR184" t="s">
        <v>86</v>
      </c>
      <c r="BS184">
        <f t="shared" si="41"/>
        <v>0</v>
      </c>
      <c r="BT184" t="s">
        <v>87</v>
      </c>
      <c r="BU184" t="s">
        <v>84</v>
      </c>
      <c r="BV184" t="s">
        <v>122</v>
      </c>
      <c r="BW184" t="s">
        <v>84</v>
      </c>
      <c r="BX184" t="s">
        <v>86</v>
      </c>
      <c r="BY184">
        <f t="shared" si="42"/>
        <v>0</v>
      </c>
      <c r="BZ184" t="s">
        <v>87</v>
      </c>
      <c r="CA184" t="s">
        <v>84</v>
      </c>
      <c r="CB184" t="s">
        <v>93</v>
      </c>
      <c r="CC184" t="s">
        <v>84</v>
      </c>
      <c r="CD184" t="s">
        <v>86</v>
      </c>
      <c r="CE184">
        <f t="shared" si="43"/>
        <v>0</v>
      </c>
      <c r="CF184" t="s">
        <v>94</v>
      </c>
      <c r="CG184" t="s">
        <v>87</v>
      </c>
      <c r="CH184" t="str">
        <f t="shared" si="44"/>
        <v>{"window_index":183,"window_t_start":184,"window_t_end":190,"Data":"2020-03-188","R_e_median":0,"R_e_q0207":0,"R_e_q1157":0,"fit":0,"lwr":0,"upr":0,"low":0,"high":0},</v>
      </c>
    </row>
    <row r="185" spans="1:86">
      <c r="A185" s="11">
        <f t="shared" si="45"/>
        <v>184</v>
      </c>
      <c r="B185" s="11">
        <f t="shared" si="46"/>
        <v>185</v>
      </c>
      <c r="C185" s="11">
        <f t="shared" si="47"/>
        <v>191</v>
      </c>
      <c r="D185" s="9">
        <v>44079</v>
      </c>
      <c r="J185" t="s">
        <v>83</v>
      </c>
      <c r="K185" t="s">
        <v>84</v>
      </c>
      <c r="L185" t="s">
        <v>85</v>
      </c>
      <c r="M185" t="s">
        <v>84</v>
      </c>
      <c r="N185" t="s">
        <v>86</v>
      </c>
      <c r="O185">
        <f t="shared" si="33"/>
        <v>184</v>
      </c>
      <c r="P185" t="s">
        <v>87</v>
      </c>
      <c r="Q185" t="s">
        <v>84</v>
      </c>
      <c r="R185" t="s">
        <v>88</v>
      </c>
      <c r="S185" t="s">
        <v>84</v>
      </c>
      <c r="T185" t="s">
        <v>86</v>
      </c>
      <c r="U185">
        <f t="shared" si="34"/>
        <v>185</v>
      </c>
      <c r="V185" t="s">
        <v>87</v>
      </c>
      <c r="W185" t="s">
        <v>84</v>
      </c>
      <c r="X185" t="s">
        <v>89</v>
      </c>
      <c r="Y185" t="s">
        <v>84</v>
      </c>
      <c r="Z185" t="s">
        <v>86</v>
      </c>
      <c r="AA185">
        <f t="shared" si="35"/>
        <v>191</v>
      </c>
      <c r="AB185" t="s">
        <v>87</v>
      </c>
      <c r="AC185" t="s">
        <v>84</v>
      </c>
      <c r="AD185" t="s">
        <v>80</v>
      </c>
      <c r="AE185" t="s">
        <v>84</v>
      </c>
      <c r="AF185" t="s">
        <v>86</v>
      </c>
      <c r="AG185" t="s">
        <v>84</v>
      </c>
      <c r="AH185" s="69" t="s">
        <v>756</v>
      </c>
      <c r="AI185" t="s">
        <v>84</v>
      </c>
      <c r="AJ185" t="s">
        <v>87</v>
      </c>
      <c r="AK185" t="s">
        <v>84</v>
      </c>
      <c r="AL185" t="s">
        <v>90</v>
      </c>
      <c r="AM185" t="s">
        <v>84</v>
      </c>
      <c r="AN185" t="s">
        <v>86</v>
      </c>
      <c r="AO185">
        <f t="shared" si="36"/>
        <v>0</v>
      </c>
      <c r="AP185" t="s">
        <v>87</v>
      </c>
      <c r="AQ185" t="s">
        <v>84</v>
      </c>
      <c r="AR185" t="s">
        <v>757</v>
      </c>
      <c r="AS185" t="s">
        <v>84</v>
      </c>
      <c r="AT185" t="s">
        <v>86</v>
      </c>
      <c r="AU185">
        <f t="shared" si="37"/>
        <v>0</v>
      </c>
      <c r="AV185" t="s">
        <v>87</v>
      </c>
      <c r="AW185" t="s">
        <v>84</v>
      </c>
      <c r="AX185" t="s">
        <v>355</v>
      </c>
      <c r="AY185" t="s">
        <v>84</v>
      </c>
      <c r="AZ185" t="s">
        <v>86</v>
      </c>
      <c r="BA185">
        <f t="shared" si="38"/>
        <v>0</v>
      </c>
      <c r="BB185" t="s">
        <v>87</v>
      </c>
      <c r="BC185" t="s">
        <v>84</v>
      </c>
      <c r="BD185" t="s">
        <v>82</v>
      </c>
      <c r="BE185" t="s">
        <v>84</v>
      </c>
      <c r="BF185" t="s">
        <v>86</v>
      </c>
      <c r="BG185">
        <f t="shared" si="39"/>
        <v>0</v>
      </c>
      <c r="BH185" t="s">
        <v>87</v>
      </c>
      <c r="BI185" t="s">
        <v>84</v>
      </c>
      <c r="BJ185" t="s">
        <v>81</v>
      </c>
      <c r="BK185" t="s">
        <v>84</v>
      </c>
      <c r="BL185" t="s">
        <v>86</v>
      </c>
      <c r="BM185">
        <f t="shared" si="40"/>
        <v>0</v>
      </c>
      <c r="BN185" t="s">
        <v>87</v>
      </c>
      <c r="BO185" t="s">
        <v>84</v>
      </c>
      <c r="BP185" t="s">
        <v>121</v>
      </c>
      <c r="BQ185" t="s">
        <v>84</v>
      </c>
      <c r="BR185" t="s">
        <v>86</v>
      </c>
      <c r="BS185">
        <f t="shared" si="41"/>
        <v>0</v>
      </c>
      <c r="BT185" t="s">
        <v>87</v>
      </c>
      <c r="BU185" t="s">
        <v>84</v>
      </c>
      <c r="BV185" t="s">
        <v>122</v>
      </c>
      <c r="BW185" t="s">
        <v>84</v>
      </c>
      <c r="BX185" t="s">
        <v>86</v>
      </c>
      <c r="BY185">
        <f t="shared" si="42"/>
        <v>0</v>
      </c>
      <c r="BZ185" t="s">
        <v>87</v>
      </c>
      <c r="CA185" t="s">
        <v>84</v>
      </c>
      <c r="CB185" t="s">
        <v>93</v>
      </c>
      <c r="CC185" t="s">
        <v>84</v>
      </c>
      <c r="CD185" t="s">
        <v>86</v>
      </c>
      <c r="CE185">
        <f t="shared" si="43"/>
        <v>0</v>
      </c>
      <c r="CF185" t="s">
        <v>94</v>
      </c>
      <c r="CG185" t="s">
        <v>87</v>
      </c>
      <c r="CH185" t="str">
        <f t="shared" si="44"/>
        <v>{"window_index":184,"window_t_start":185,"window_t_end":191,"Data":"2020-03-189","R_e_median":0,"R_e_q0208":0,"R_e_q1158":0,"fit":0,"lwr":0,"upr":0,"low":0,"high":0},</v>
      </c>
    </row>
    <row r="186" spans="1:86">
      <c r="A186" s="11">
        <f t="shared" si="45"/>
        <v>185</v>
      </c>
      <c r="B186" s="11">
        <f t="shared" si="46"/>
        <v>186</v>
      </c>
      <c r="C186" s="11">
        <f t="shared" si="47"/>
        <v>192</v>
      </c>
      <c r="D186" s="9">
        <v>44080</v>
      </c>
      <c r="J186" t="s">
        <v>83</v>
      </c>
      <c r="K186" t="s">
        <v>84</v>
      </c>
      <c r="L186" t="s">
        <v>85</v>
      </c>
      <c r="M186" t="s">
        <v>84</v>
      </c>
      <c r="N186" t="s">
        <v>86</v>
      </c>
      <c r="O186">
        <f t="shared" si="33"/>
        <v>185</v>
      </c>
      <c r="P186" t="s">
        <v>87</v>
      </c>
      <c r="Q186" t="s">
        <v>84</v>
      </c>
      <c r="R186" t="s">
        <v>88</v>
      </c>
      <c r="S186" t="s">
        <v>84</v>
      </c>
      <c r="T186" t="s">
        <v>86</v>
      </c>
      <c r="U186">
        <f t="shared" si="34"/>
        <v>186</v>
      </c>
      <c r="V186" t="s">
        <v>87</v>
      </c>
      <c r="W186" t="s">
        <v>84</v>
      </c>
      <c r="X186" t="s">
        <v>89</v>
      </c>
      <c r="Y186" t="s">
        <v>84</v>
      </c>
      <c r="Z186" t="s">
        <v>86</v>
      </c>
      <c r="AA186">
        <f t="shared" si="35"/>
        <v>192</v>
      </c>
      <c r="AB186" t="s">
        <v>87</v>
      </c>
      <c r="AC186" t="s">
        <v>84</v>
      </c>
      <c r="AD186" t="s">
        <v>80</v>
      </c>
      <c r="AE186" t="s">
        <v>84</v>
      </c>
      <c r="AF186" t="s">
        <v>86</v>
      </c>
      <c r="AG186" t="s">
        <v>84</v>
      </c>
      <c r="AH186" s="69" t="s">
        <v>758</v>
      </c>
      <c r="AI186" t="s">
        <v>84</v>
      </c>
      <c r="AJ186" t="s">
        <v>87</v>
      </c>
      <c r="AK186" t="s">
        <v>84</v>
      </c>
      <c r="AL186" t="s">
        <v>90</v>
      </c>
      <c r="AM186" t="s">
        <v>84</v>
      </c>
      <c r="AN186" t="s">
        <v>86</v>
      </c>
      <c r="AO186">
        <f t="shared" si="36"/>
        <v>0</v>
      </c>
      <c r="AP186" t="s">
        <v>87</v>
      </c>
      <c r="AQ186" t="s">
        <v>84</v>
      </c>
      <c r="AR186" t="s">
        <v>759</v>
      </c>
      <c r="AS186" t="s">
        <v>84</v>
      </c>
      <c r="AT186" t="s">
        <v>86</v>
      </c>
      <c r="AU186">
        <f t="shared" si="37"/>
        <v>0</v>
      </c>
      <c r="AV186" t="s">
        <v>87</v>
      </c>
      <c r="AW186" t="s">
        <v>84</v>
      </c>
      <c r="AX186" t="s">
        <v>356</v>
      </c>
      <c r="AY186" t="s">
        <v>84</v>
      </c>
      <c r="AZ186" t="s">
        <v>86</v>
      </c>
      <c r="BA186">
        <f t="shared" si="38"/>
        <v>0</v>
      </c>
      <c r="BB186" t="s">
        <v>87</v>
      </c>
      <c r="BC186" t="s">
        <v>84</v>
      </c>
      <c r="BD186" t="s">
        <v>82</v>
      </c>
      <c r="BE186" t="s">
        <v>84</v>
      </c>
      <c r="BF186" t="s">
        <v>86</v>
      </c>
      <c r="BG186">
        <f t="shared" si="39"/>
        <v>0</v>
      </c>
      <c r="BH186" t="s">
        <v>87</v>
      </c>
      <c r="BI186" t="s">
        <v>84</v>
      </c>
      <c r="BJ186" t="s">
        <v>81</v>
      </c>
      <c r="BK186" t="s">
        <v>84</v>
      </c>
      <c r="BL186" t="s">
        <v>86</v>
      </c>
      <c r="BM186">
        <f t="shared" si="40"/>
        <v>0</v>
      </c>
      <c r="BN186" t="s">
        <v>87</v>
      </c>
      <c r="BO186" t="s">
        <v>84</v>
      </c>
      <c r="BP186" t="s">
        <v>121</v>
      </c>
      <c r="BQ186" t="s">
        <v>84</v>
      </c>
      <c r="BR186" t="s">
        <v>86</v>
      </c>
      <c r="BS186">
        <f t="shared" si="41"/>
        <v>0</v>
      </c>
      <c r="BT186" t="s">
        <v>87</v>
      </c>
      <c r="BU186" t="s">
        <v>84</v>
      </c>
      <c r="BV186" t="s">
        <v>122</v>
      </c>
      <c r="BW186" t="s">
        <v>84</v>
      </c>
      <c r="BX186" t="s">
        <v>86</v>
      </c>
      <c r="BY186">
        <f t="shared" si="42"/>
        <v>0</v>
      </c>
      <c r="BZ186" t="s">
        <v>87</v>
      </c>
      <c r="CA186" t="s">
        <v>84</v>
      </c>
      <c r="CB186" t="s">
        <v>93</v>
      </c>
      <c r="CC186" t="s">
        <v>84</v>
      </c>
      <c r="CD186" t="s">
        <v>86</v>
      </c>
      <c r="CE186">
        <f t="shared" si="43"/>
        <v>0</v>
      </c>
      <c r="CF186" t="s">
        <v>94</v>
      </c>
      <c r="CG186" t="s">
        <v>87</v>
      </c>
      <c r="CH186" t="str">
        <f t="shared" si="44"/>
        <v>{"window_index":185,"window_t_start":186,"window_t_end":192,"Data":"2020-03-190","R_e_median":0,"R_e_q0209":0,"R_e_q1159":0,"fit":0,"lwr":0,"upr":0,"low":0,"high":0},</v>
      </c>
    </row>
    <row r="187" spans="1:86">
      <c r="A187" s="11">
        <f t="shared" si="45"/>
        <v>186</v>
      </c>
      <c r="B187" s="11">
        <f t="shared" si="46"/>
        <v>187</v>
      </c>
      <c r="C187" s="11">
        <f t="shared" si="47"/>
        <v>193</v>
      </c>
      <c r="D187" s="9">
        <v>44081</v>
      </c>
      <c r="J187" t="s">
        <v>83</v>
      </c>
      <c r="K187" t="s">
        <v>84</v>
      </c>
      <c r="L187" t="s">
        <v>85</v>
      </c>
      <c r="M187" t="s">
        <v>84</v>
      </c>
      <c r="N187" t="s">
        <v>86</v>
      </c>
      <c r="O187">
        <f t="shared" si="33"/>
        <v>186</v>
      </c>
      <c r="P187" t="s">
        <v>87</v>
      </c>
      <c r="Q187" t="s">
        <v>84</v>
      </c>
      <c r="R187" t="s">
        <v>88</v>
      </c>
      <c r="S187" t="s">
        <v>84</v>
      </c>
      <c r="T187" t="s">
        <v>86</v>
      </c>
      <c r="U187">
        <f t="shared" si="34"/>
        <v>187</v>
      </c>
      <c r="V187" t="s">
        <v>87</v>
      </c>
      <c r="W187" t="s">
        <v>84</v>
      </c>
      <c r="X187" t="s">
        <v>89</v>
      </c>
      <c r="Y187" t="s">
        <v>84</v>
      </c>
      <c r="Z187" t="s">
        <v>86</v>
      </c>
      <c r="AA187">
        <f t="shared" si="35"/>
        <v>193</v>
      </c>
      <c r="AB187" t="s">
        <v>87</v>
      </c>
      <c r="AC187" t="s">
        <v>84</v>
      </c>
      <c r="AD187" t="s">
        <v>80</v>
      </c>
      <c r="AE187" t="s">
        <v>84</v>
      </c>
      <c r="AF187" t="s">
        <v>86</v>
      </c>
      <c r="AG187" t="s">
        <v>84</v>
      </c>
      <c r="AH187" s="69" t="s">
        <v>760</v>
      </c>
      <c r="AI187" t="s">
        <v>84</v>
      </c>
      <c r="AJ187" t="s">
        <v>87</v>
      </c>
      <c r="AK187" t="s">
        <v>84</v>
      </c>
      <c r="AL187" t="s">
        <v>90</v>
      </c>
      <c r="AM187" t="s">
        <v>84</v>
      </c>
      <c r="AN187" t="s">
        <v>86</v>
      </c>
      <c r="AO187">
        <f t="shared" si="36"/>
        <v>0</v>
      </c>
      <c r="AP187" t="s">
        <v>87</v>
      </c>
      <c r="AQ187" t="s">
        <v>84</v>
      </c>
      <c r="AR187" t="s">
        <v>761</v>
      </c>
      <c r="AS187" t="s">
        <v>84</v>
      </c>
      <c r="AT187" t="s">
        <v>86</v>
      </c>
      <c r="AU187">
        <f t="shared" si="37"/>
        <v>0</v>
      </c>
      <c r="AV187" t="s">
        <v>87</v>
      </c>
      <c r="AW187" t="s">
        <v>84</v>
      </c>
      <c r="AX187" t="s">
        <v>357</v>
      </c>
      <c r="AY187" t="s">
        <v>84</v>
      </c>
      <c r="AZ187" t="s">
        <v>86</v>
      </c>
      <c r="BA187">
        <f t="shared" si="38"/>
        <v>0</v>
      </c>
      <c r="BB187" t="s">
        <v>87</v>
      </c>
      <c r="BC187" t="s">
        <v>84</v>
      </c>
      <c r="BD187" t="s">
        <v>82</v>
      </c>
      <c r="BE187" t="s">
        <v>84</v>
      </c>
      <c r="BF187" t="s">
        <v>86</v>
      </c>
      <c r="BG187">
        <f t="shared" si="39"/>
        <v>0</v>
      </c>
      <c r="BH187" t="s">
        <v>87</v>
      </c>
      <c r="BI187" t="s">
        <v>84</v>
      </c>
      <c r="BJ187" t="s">
        <v>81</v>
      </c>
      <c r="BK187" t="s">
        <v>84</v>
      </c>
      <c r="BL187" t="s">
        <v>86</v>
      </c>
      <c r="BM187">
        <f t="shared" si="40"/>
        <v>0</v>
      </c>
      <c r="BN187" t="s">
        <v>87</v>
      </c>
      <c r="BO187" t="s">
        <v>84</v>
      </c>
      <c r="BP187" t="s">
        <v>121</v>
      </c>
      <c r="BQ187" t="s">
        <v>84</v>
      </c>
      <c r="BR187" t="s">
        <v>86</v>
      </c>
      <c r="BS187">
        <f t="shared" si="41"/>
        <v>0</v>
      </c>
      <c r="BT187" t="s">
        <v>87</v>
      </c>
      <c r="BU187" t="s">
        <v>84</v>
      </c>
      <c r="BV187" t="s">
        <v>122</v>
      </c>
      <c r="BW187" t="s">
        <v>84</v>
      </c>
      <c r="BX187" t="s">
        <v>86</v>
      </c>
      <c r="BY187">
        <f t="shared" si="42"/>
        <v>0</v>
      </c>
      <c r="BZ187" t="s">
        <v>87</v>
      </c>
      <c r="CA187" t="s">
        <v>84</v>
      </c>
      <c r="CB187" t="s">
        <v>93</v>
      </c>
      <c r="CC187" t="s">
        <v>84</v>
      </c>
      <c r="CD187" t="s">
        <v>86</v>
      </c>
      <c r="CE187">
        <f t="shared" si="43"/>
        <v>0</v>
      </c>
      <c r="CF187" t="s">
        <v>94</v>
      </c>
      <c r="CG187" t="s">
        <v>87</v>
      </c>
      <c r="CH187" t="str">
        <f t="shared" si="44"/>
        <v>{"window_index":186,"window_t_start":187,"window_t_end":193,"Data":"2020-03-191","R_e_median":0,"R_e_q0210":0,"R_e_q1160":0,"fit":0,"lwr":0,"upr":0,"low":0,"high":0},</v>
      </c>
    </row>
    <row r="188" spans="1:86">
      <c r="A188" s="11">
        <f t="shared" si="45"/>
        <v>187</v>
      </c>
      <c r="B188" s="11">
        <f t="shared" si="46"/>
        <v>188</v>
      </c>
      <c r="C188" s="11">
        <f t="shared" si="47"/>
        <v>194</v>
      </c>
      <c r="D188" s="9">
        <v>44082</v>
      </c>
      <c r="J188" t="s">
        <v>83</v>
      </c>
      <c r="K188" t="s">
        <v>84</v>
      </c>
      <c r="L188" t="s">
        <v>85</v>
      </c>
      <c r="M188" t="s">
        <v>84</v>
      </c>
      <c r="N188" t="s">
        <v>86</v>
      </c>
      <c r="O188">
        <f t="shared" si="33"/>
        <v>187</v>
      </c>
      <c r="P188" t="s">
        <v>87</v>
      </c>
      <c r="Q188" t="s">
        <v>84</v>
      </c>
      <c r="R188" t="s">
        <v>88</v>
      </c>
      <c r="S188" t="s">
        <v>84</v>
      </c>
      <c r="T188" t="s">
        <v>86</v>
      </c>
      <c r="U188">
        <f t="shared" si="34"/>
        <v>188</v>
      </c>
      <c r="V188" t="s">
        <v>87</v>
      </c>
      <c r="W188" t="s">
        <v>84</v>
      </c>
      <c r="X188" t="s">
        <v>89</v>
      </c>
      <c r="Y188" t="s">
        <v>84</v>
      </c>
      <c r="Z188" t="s">
        <v>86</v>
      </c>
      <c r="AA188">
        <f t="shared" si="35"/>
        <v>194</v>
      </c>
      <c r="AB188" t="s">
        <v>87</v>
      </c>
      <c r="AC188" t="s">
        <v>84</v>
      </c>
      <c r="AD188" t="s">
        <v>80</v>
      </c>
      <c r="AE188" t="s">
        <v>84</v>
      </c>
      <c r="AF188" t="s">
        <v>86</v>
      </c>
      <c r="AG188" t="s">
        <v>84</v>
      </c>
      <c r="AH188" s="69" t="s">
        <v>762</v>
      </c>
      <c r="AI188" t="s">
        <v>84</v>
      </c>
      <c r="AJ188" t="s">
        <v>87</v>
      </c>
      <c r="AK188" t="s">
        <v>84</v>
      </c>
      <c r="AL188" t="s">
        <v>90</v>
      </c>
      <c r="AM188" t="s">
        <v>84</v>
      </c>
      <c r="AN188" t="s">
        <v>86</v>
      </c>
      <c r="AO188">
        <f t="shared" si="36"/>
        <v>0</v>
      </c>
      <c r="AP188" t="s">
        <v>87</v>
      </c>
      <c r="AQ188" t="s">
        <v>84</v>
      </c>
      <c r="AR188" t="s">
        <v>763</v>
      </c>
      <c r="AS188" t="s">
        <v>84</v>
      </c>
      <c r="AT188" t="s">
        <v>86</v>
      </c>
      <c r="AU188">
        <f t="shared" si="37"/>
        <v>0</v>
      </c>
      <c r="AV188" t="s">
        <v>87</v>
      </c>
      <c r="AW188" t="s">
        <v>84</v>
      </c>
      <c r="AX188" t="s">
        <v>358</v>
      </c>
      <c r="AY188" t="s">
        <v>84</v>
      </c>
      <c r="AZ188" t="s">
        <v>86</v>
      </c>
      <c r="BA188">
        <f t="shared" si="38"/>
        <v>0</v>
      </c>
      <c r="BB188" t="s">
        <v>87</v>
      </c>
      <c r="BC188" t="s">
        <v>84</v>
      </c>
      <c r="BD188" t="s">
        <v>82</v>
      </c>
      <c r="BE188" t="s">
        <v>84</v>
      </c>
      <c r="BF188" t="s">
        <v>86</v>
      </c>
      <c r="BG188">
        <f t="shared" si="39"/>
        <v>0</v>
      </c>
      <c r="BH188" t="s">
        <v>87</v>
      </c>
      <c r="BI188" t="s">
        <v>84</v>
      </c>
      <c r="BJ188" t="s">
        <v>81</v>
      </c>
      <c r="BK188" t="s">
        <v>84</v>
      </c>
      <c r="BL188" t="s">
        <v>86</v>
      </c>
      <c r="BM188">
        <f t="shared" si="40"/>
        <v>0</v>
      </c>
      <c r="BN188" t="s">
        <v>87</v>
      </c>
      <c r="BO188" t="s">
        <v>84</v>
      </c>
      <c r="BP188" t="s">
        <v>121</v>
      </c>
      <c r="BQ188" t="s">
        <v>84</v>
      </c>
      <c r="BR188" t="s">
        <v>86</v>
      </c>
      <c r="BS188">
        <f t="shared" si="41"/>
        <v>0</v>
      </c>
      <c r="BT188" t="s">
        <v>87</v>
      </c>
      <c r="BU188" t="s">
        <v>84</v>
      </c>
      <c r="BV188" t="s">
        <v>122</v>
      </c>
      <c r="BW188" t="s">
        <v>84</v>
      </c>
      <c r="BX188" t="s">
        <v>86</v>
      </c>
      <c r="BY188">
        <f t="shared" si="42"/>
        <v>0</v>
      </c>
      <c r="BZ188" t="s">
        <v>87</v>
      </c>
      <c r="CA188" t="s">
        <v>84</v>
      </c>
      <c r="CB188" t="s">
        <v>93</v>
      </c>
      <c r="CC188" t="s">
        <v>84</v>
      </c>
      <c r="CD188" t="s">
        <v>86</v>
      </c>
      <c r="CE188">
        <f t="shared" si="43"/>
        <v>0</v>
      </c>
      <c r="CF188" t="s">
        <v>94</v>
      </c>
      <c r="CG188" t="s">
        <v>87</v>
      </c>
      <c r="CH188" t="str">
        <f t="shared" si="44"/>
        <v>{"window_index":187,"window_t_start":188,"window_t_end":194,"Data":"2020-03-192","R_e_median":0,"R_e_q0211":0,"R_e_q1161":0,"fit":0,"lwr":0,"upr":0,"low":0,"high":0},</v>
      </c>
    </row>
    <row r="189" spans="1:86">
      <c r="A189" s="11">
        <f t="shared" si="45"/>
        <v>188</v>
      </c>
      <c r="B189" s="11">
        <f t="shared" si="46"/>
        <v>189</v>
      </c>
      <c r="C189" s="11">
        <f t="shared" si="47"/>
        <v>195</v>
      </c>
      <c r="D189" s="9">
        <v>44083</v>
      </c>
      <c r="J189" t="s">
        <v>83</v>
      </c>
      <c r="K189" t="s">
        <v>84</v>
      </c>
      <c r="L189" t="s">
        <v>85</v>
      </c>
      <c r="M189" t="s">
        <v>84</v>
      </c>
      <c r="N189" t="s">
        <v>86</v>
      </c>
      <c r="O189">
        <f t="shared" si="33"/>
        <v>188</v>
      </c>
      <c r="P189" t="s">
        <v>87</v>
      </c>
      <c r="Q189" t="s">
        <v>84</v>
      </c>
      <c r="R189" t="s">
        <v>88</v>
      </c>
      <c r="S189" t="s">
        <v>84</v>
      </c>
      <c r="T189" t="s">
        <v>86</v>
      </c>
      <c r="U189">
        <f t="shared" si="34"/>
        <v>189</v>
      </c>
      <c r="V189" t="s">
        <v>87</v>
      </c>
      <c r="W189" t="s">
        <v>84</v>
      </c>
      <c r="X189" t="s">
        <v>89</v>
      </c>
      <c r="Y189" t="s">
        <v>84</v>
      </c>
      <c r="Z189" t="s">
        <v>86</v>
      </c>
      <c r="AA189">
        <f t="shared" si="35"/>
        <v>195</v>
      </c>
      <c r="AB189" t="s">
        <v>87</v>
      </c>
      <c r="AC189" t="s">
        <v>84</v>
      </c>
      <c r="AD189" t="s">
        <v>80</v>
      </c>
      <c r="AE189" t="s">
        <v>84</v>
      </c>
      <c r="AF189" t="s">
        <v>86</v>
      </c>
      <c r="AG189" t="s">
        <v>84</v>
      </c>
      <c r="AH189" s="69" t="s">
        <v>764</v>
      </c>
      <c r="AI189" t="s">
        <v>84</v>
      </c>
      <c r="AJ189" t="s">
        <v>87</v>
      </c>
      <c r="AK189" t="s">
        <v>84</v>
      </c>
      <c r="AL189" t="s">
        <v>90</v>
      </c>
      <c r="AM189" t="s">
        <v>84</v>
      </c>
      <c r="AN189" t="s">
        <v>86</v>
      </c>
      <c r="AO189">
        <f t="shared" si="36"/>
        <v>0</v>
      </c>
      <c r="AP189" t="s">
        <v>87</v>
      </c>
      <c r="AQ189" t="s">
        <v>84</v>
      </c>
      <c r="AR189" t="s">
        <v>765</v>
      </c>
      <c r="AS189" t="s">
        <v>84</v>
      </c>
      <c r="AT189" t="s">
        <v>86</v>
      </c>
      <c r="AU189">
        <f t="shared" si="37"/>
        <v>0</v>
      </c>
      <c r="AV189" t="s">
        <v>87</v>
      </c>
      <c r="AW189" t="s">
        <v>84</v>
      </c>
      <c r="AX189" t="s">
        <v>359</v>
      </c>
      <c r="AY189" t="s">
        <v>84</v>
      </c>
      <c r="AZ189" t="s">
        <v>86</v>
      </c>
      <c r="BA189">
        <f t="shared" si="38"/>
        <v>0</v>
      </c>
      <c r="BB189" t="s">
        <v>87</v>
      </c>
      <c r="BC189" t="s">
        <v>84</v>
      </c>
      <c r="BD189" t="s">
        <v>82</v>
      </c>
      <c r="BE189" t="s">
        <v>84</v>
      </c>
      <c r="BF189" t="s">
        <v>86</v>
      </c>
      <c r="BG189">
        <f t="shared" si="39"/>
        <v>0</v>
      </c>
      <c r="BH189" t="s">
        <v>87</v>
      </c>
      <c r="BI189" t="s">
        <v>84</v>
      </c>
      <c r="BJ189" t="s">
        <v>81</v>
      </c>
      <c r="BK189" t="s">
        <v>84</v>
      </c>
      <c r="BL189" t="s">
        <v>86</v>
      </c>
      <c r="BM189">
        <f t="shared" si="40"/>
        <v>0</v>
      </c>
      <c r="BN189" t="s">
        <v>87</v>
      </c>
      <c r="BO189" t="s">
        <v>84</v>
      </c>
      <c r="BP189" t="s">
        <v>121</v>
      </c>
      <c r="BQ189" t="s">
        <v>84</v>
      </c>
      <c r="BR189" t="s">
        <v>86</v>
      </c>
      <c r="BS189">
        <f t="shared" si="41"/>
        <v>0</v>
      </c>
      <c r="BT189" t="s">
        <v>87</v>
      </c>
      <c r="BU189" t="s">
        <v>84</v>
      </c>
      <c r="BV189" t="s">
        <v>122</v>
      </c>
      <c r="BW189" t="s">
        <v>84</v>
      </c>
      <c r="BX189" t="s">
        <v>86</v>
      </c>
      <c r="BY189">
        <f t="shared" si="42"/>
        <v>0</v>
      </c>
      <c r="BZ189" t="s">
        <v>87</v>
      </c>
      <c r="CA189" t="s">
        <v>84</v>
      </c>
      <c r="CB189" t="s">
        <v>93</v>
      </c>
      <c r="CC189" t="s">
        <v>84</v>
      </c>
      <c r="CD189" t="s">
        <v>86</v>
      </c>
      <c r="CE189">
        <f t="shared" si="43"/>
        <v>0</v>
      </c>
      <c r="CF189" t="s">
        <v>94</v>
      </c>
      <c r="CG189" t="s">
        <v>87</v>
      </c>
      <c r="CH189" t="str">
        <f t="shared" si="44"/>
        <v>{"window_index":188,"window_t_start":189,"window_t_end":195,"Data":"2020-03-193","R_e_median":0,"R_e_q0212":0,"R_e_q1162":0,"fit":0,"lwr":0,"upr":0,"low":0,"high":0},</v>
      </c>
    </row>
    <row r="190" spans="1:86">
      <c r="A190" s="11">
        <f t="shared" si="45"/>
        <v>189</v>
      </c>
      <c r="B190" s="11">
        <f t="shared" si="46"/>
        <v>190</v>
      </c>
      <c r="C190" s="11">
        <f t="shared" si="47"/>
        <v>196</v>
      </c>
      <c r="D190" s="9">
        <v>44084</v>
      </c>
      <c r="J190" t="s">
        <v>83</v>
      </c>
      <c r="K190" t="s">
        <v>84</v>
      </c>
      <c r="L190" t="s">
        <v>85</v>
      </c>
      <c r="M190" t="s">
        <v>84</v>
      </c>
      <c r="N190" t="s">
        <v>86</v>
      </c>
      <c r="O190">
        <f t="shared" si="33"/>
        <v>189</v>
      </c>
      <c r="P190" t="s">
        <v>87</v>
      </c>
      <c r="Q190" t="s">
        <v>84</v>
      </c>
      <c r="R190" t="s">
        <v>88</v>
      </c>
      <c r="S190" t="s">
        <v>84</v>
      </c>
      <c r="T190" t="s">
        <v>86</v>
      </c>
      <c r="U190">
        <f t="shared" si="34"/>
        <v>190</v>
      </c>
      <c r="V190" t="s">
        <v>87</v>
      </c>
      <c r="W190" t="s">
        <v>84</v>
      </c>
      <c r="X190" t="s">
        <v>89</v>
      </c>
      <c r="Y190" t="s">
        <v>84</v>
      </c>
      <c r="Z190" t="s">
        <v>86</v>
      </c>
      <c r="AA190">
        <f t="shared" si="35"/>
        <v>196</v>
      </c>
      <c r="AB190" t="s">
        <v>87</v>
      </c>
      <c r="AC190" t="s">
        <v>84</v>
      </c>
      <c r="AD190" t="s">
        <v>80</v>
      </c>
      <c r="AE190" t="s">
        <v>84</v>
      </c>
      <c r="AF190" t="s">
        <v>86</v>
      </c>
      <c r="AG190" t="s">
        <v>84</v>
      </c>
      <c r="AH190" s="69" t="s">
        <v>766</v>
      </c>
      <c r="AI190" t="s">
        <v>84</v>
      </c>
      <c r="AJ190" t="s">
        <v>87</v>
      </c>
      <c r="AK190" t="s">
        <v>84</v>
      </c>
      <c r="AL190" t="s">
        <v>90</v>
      </c>
      <c r="AM190" t="s">
        <v>84</v>
      </c>
      <c r="AN190" t="s">
        <v>86</v>
      </c>
      <c r="AO190">
        <f t="shared" si="36"/>
        <v>0</v>
      </c>
      <c r="AP190" t="s">
        <v>87</v>
      </c>
      <c r="AQ190" t="s">
        <v>84</v>
      </c>
      <c r="AR190" t="s">
        <v>767</v>
      </c>
      <c r="AS190" t="s">
        <v>84</v>
      </c>
      <c r="AT190" t="s">
        <v>86</v>
      </c>
      <c r="AU190">
        <f t="shared" si="37"/>
        <v>0</v>
      </c>
      <c r="AV190" t="s">
        <v>87</v>
      </c>
      <c r="AW190" t="s">
        <v>84</v>
      </c>
      <c r="AX190" t="s">
        <v>360</v>
      </c>
      <c r="AY190" t="s">
        <v>84</v>
      </c>
      <c r="AZ190" t="s">
        <v>86</v>
      </c>
      <c r="BA190">
        <f t="shared" si="38"/>
        <v>0</v>
      </c>
      <c r="BB190" t="s">
        <v>87</v>
      </c>
      <c r="BC190" t="s">
        <v>84</v>
      </c>
      <c r="BD190" t="s">
        <v>82</v>
      </c>
      <c r="BE190" t="s">
        <v>84</v>
      </c>
      <c r="BF190" t="s">
        <v>86</v>
      </c>
      <c r="BG190">
        <f t="shared" si="39"/>
        <v>0</v>
      </c>
      <c r="BH190" t="s">
        <v>87</v>
      </c>
      <c r="BI190" t="s">
        <v>84</v>
      </c>
      <c r="BJ190" t="s">
        <v>81</v>
      </c>
      <c r="BK190" t="s">
        <v>84</v>
      </c>
      <c r="BL190" t="s">
        <v>86</v>
      </c>
      <c r="BM190">
        <f t="shared" si="40"/>
        <v>0</v>
      </c>
      <c r="BN190" t="s">
        <v>87</v>
      </c>
      <c r="BO190" t="s">
        <v>84</v>
      </c>
      <c r="BP190" t="s">
        <v>121</v>
      </c>
      <c r="BQ190" t="s">
        <v>84</v>
      </c>
      <c r="BR190" t="s">
        <v>86</v>
      </c>
      <c r="BS190">
        <f t="shared" si="41"/>
        <v>0</v>
      </c>
      <c r="BT190" t="s">
        <v>87</v>
      </c>
      <c r="BU190" t="s">
        <v>84</v>
      </c>
      <c r="BV190" t="s">
        <v>122</v>
      </c>
      <c r="BW190" t="s">
        <v>84</v>
      </c>
      <c r="BX190" t="s">
        <v>86</v>
      </c>
      <c r="BY190">
        <f t="shared" si="42"/>
        <v>0</v>
      </c>
      <c r="BZ190" t="s">
        <v>87</v>
      </c>
      <c r="CA190" t="s">
        <v>84</v>
      </c>
      <c r="CB190" t="s">
        <v>93</v>
      </c>
      <c r="CC190" t="s">
        <v>84</v>
      </c>
      <c r="CD190" t="s">
        <v>86</v>
      </c>
      <c r="CE190">
        <f t="shared" si="43"/>
        <v>0</v>
      </c>
      <c r="CF190" t="s">
        <v>94</v>
      </c>
      <c r="CG190" t="s">
        <v>87</v>
      </c>
      <c r="CH190" t="str">
        <f t="shared" si="44"/>
        <v>{"window_index":189,"window_t_start":190,"window_t_end":196,"Data":"2020-03-194","R_e_median":0,"R_e_q0213":0,"R_e_q1163":0,"fit":0,"lwr":0,"upr":0,"low":0,"high":0},</v>
      </c>
    </row>
    <row r="191" spans="1:86">
      <c r="A191" s="11">
        <f t="shared" si="45"/>
        <v>190</v>
      </c>
      <c r="B191" s="11">
        <f t="shared" si="46"/>
        <v>191</v>
      </c>
      <c r="C191" s="11">
        <f t="shared" si="47"/>
        <v>197</v>
      </c>
      <c r="D191" s="9">
        <v>44085</v>
      </c>
      <c r="J191" t="s">
        <v>83</v>
      </c>
      <c r="K191" t="s">
        <v>84</v>
      </c>
      <c r="L191" t="s">
        <v>85</v>
      </c>
      <c r="M191" t="s">
        <v>84</v>
      </c>
      <c r="N191" t="s">
        <v>86</v>
      </c>
      <c r="O191">
        <f t="shared" si="33"/>
        <v>190</v>
      </c>
      <c r="P191" t="s">
        <v>87</v>
      </c>
      <c r="Q191" t="s">
        <v>84</v>
      </c>
      <c r="R191" t="s">
        <v>88</v>
      </c>
      <c r="S191" t="s">
        <v>84</v>
      </c>
      <c r="T191" t="s">
        <v>86</v>
      </c>
      <c r="U191">
        <f t="shared" si="34"/>
        <v>191</v>
      </c>
      <c r="V191" t="s">
        <v>87</v>
      </c>
      <c r="W191" t="s">
        <v>84</v>
      </c>
      <c r="X191" t="s">
        <v>89</v>
      </c>
      <c r="Y191" t="s">
        <v>84</v>
      </c>
      <c r="Z191" t="s">
        <v>86</v>
      </c>
      <c r="AA191">
        <f t="shared" si="35"/>
        <v>197</v>
      </c>
      <c r="AB191" t="s">
        <v>87</v>
      </c>
      <c r="AC191" t="s">
        <v>84</v>
      </c>
      <c r="AD191" t="s">
        <v>80</v>
      </c>
      <c r="AE191" t="s">
        <v>84</v>
      </c>
      <c r="AF191" t="s">
        <v>86</v>
      </c>
      <c r="AG191" t="s">
        <v>84</v>
      </c>
      <c r="AH191" s="69" t="s">
        <v>768</v>
      </c>
      <c r="AI191" t="s">
        <v>84</v>
      </c>
      <c r="AJ191" t="s">
        <v>87</v>
      </c>
      <c r="AK191" t="s">
        <v>84</v>
      </c>
      <c r="AL191" t="s">
        <v>90</v>
      </c>
      <c r="AM191" t="s">
        <v>84</v>
      </c>
      <c r="AN191" t="s">
        <v>86</v>
      </c>
      <c r="AO191">
        <f t="shared" si="36"/>
        <v>0</v>
      </c>
      <c r="AP191" t="s">
        <v>87</v>
      </c>
      <c r="AQ191" t="s">
        <v>84</v>
      </c>
      <c r="AR191" t="s">
        <v>769</v>
      </c>
      <c r="AS191" t="s">
        <v>84</v>
      </c>
      <c r="AT191" t="s">
        <v>86</v>
      </c>
      <c r="AU191">
        <f t="shared" si="37"/>
        <v>0</v>
      </c>
      <c r="AV191" t="s">
        <v>87</v>
      </c>
      <c r="AW191" t="s">
        <v>84</v>
      </c>
      <c r="AX191" t="s">
        <v>361</v>
      </c>
      <c r="AY191" t="s">
        <v>84</v>
      </c>
      <c r="AZ191" t="s">
        <v>86</v>
      </c>
      <c r="BA191">
        <f t="shared" si="38"/>
        <v>0</v>
      </c>
      <c r="BB191" t="s">
        <v>87</v>
      </c>
      <c r="BC191" t="s">
        <v>84</v>
      </c>
      <c r="BD191" t="s">
        <v>82</v>
      </c>
      <c r="BE191" t="s">
        <v>84</v>
      </c>
      <c r="BF191" t="s">
        <v>86</v>
      </c>
      <c r="BG191">
        <f t="shared" si="39"/>
        <v>0</v>
      </c>
      <c r="BH191" t="s">
        <v>87</v>
      </c>
      <c r="BI191" t="s">
        <v>84</v>
      </c>
      <c r="BJ191" t="s">
        <v>81</v>
      </c>
      <c r="BK191" t="s">
        <v>84</v>
      </c>
      <c r="BL191" t="s">
        <v>86</v>
      </c>
      <c r="BM191">
        <f t="shared" si="40"/>
        <v>0</v>
      </c>
      <c r="BN191" t="s">
        <v>87</v>
      </c>
      <c r="BO191" t="s">
        <v>84</v>
      </c>
      <c r="BP191" t="s">
        <v>121</v>
      </c>
      <c r="BQ191" t="s">
        <v>84</v>
      </c>
      <c r="BR191" t="s">
        <v>86</v>
      </c>
      <c r="BS191">
        <f t="shared" si="41"/>
        <v>0</v>
      </c>
      <c r="BT191" t="s">
        <v>87</v>
      </c>
      <c r="BU191" t="s">
        <v>84</v>
      </c>
      <c r="BV191" t="s">
        <v>122</v>
      </c>
      <c r="BW191" t="s">
        <v>84</v>
      </c>
      <c r="BX191" t="s">
        <v>86</v>
      </c>
      <c r="BY191">
        <f t="shared" si="42"/>
        <v>0</v>
      </c>
      <c r="BZ191" t="s">
        <v>87</v>
      </c>
      <c r="CA191" t="s">
        <v>84</v>
      </c>
      <c r="CB191" t="s">
        <v>93</v>
      </c>
      <c r="CC191" t="s">
        <v>84</v>
      </c>
      <c r="CD191" t="s">
        <v>86</v>
      </c>
      <c r="CE191">
        <f t="shared" si="43"/>
        <v>0</v>
      </c>
      <c r="CF191" t="s">
        <v>94</v>
      </c>
      <c r="CG191" t="s">
        <v>87</v>
      </c>
      <c r="CH191" t="str">
        <f t="shared" si="44"/>
        <v>{"window_index":190,"window_t_start":191,"window_t_end":197,"Data":"2020-03-195","R_e_median":0,"R_e_q0214":0,"R_e_q1164":0,"fit":0,"lwr":0,"upr":0,"low":0,"high":0},</v>
      </c>
    </row>
    <row r="192" spans="1:86">
      <c r="A192" s="11">
        <f t="shared" si="45"/>
        <v>191</v>
      </c>
      <c r="B192" s="11">
        <f t="shared" si="46"/>
        <v>192</v>
      </c>
      <c r="C192" s="11">
        <f t="shared" si="47"/>
        <v>198</v>
      </c>
      <c r="D192" s="9">
        <v>44086</v>
      </c>
      <c r="J192" t="s">
        <v>83</v>
      </c>
      <c r="K192" t="s">
        <v>84</v>
      </c>
      <c r="L192" t="s">
        <v>85</v>
      </c>
      <c r="M192" t="s">
        <v>84</v>
      </c>
      <c r="N192" t="s">
        <v>86</v>
      </c>
      <c r="O192">
        <f t="shared" si="33"/>
        <v>191</v>
      </c>
      <c r="P192" t="s">
        <v>87</v>
      </c>
      <c r="Q192" t="s">
        <v>84</v>
      </c>
      <c r="R192" t="s">
        <v>88</v>
      </c>
      <c r="S192" t="s">
        <v>84</v>
      </c>
      <c r="T192" t="s">
        <v>86</v>
      </c>
      <c r="U192">
        <f t="shared" si="34"/>
        <v>192</v>
      </c>
      <c r="V192" t="s">
        <v>87</v>
      </c>
      <c r="W192" t="s">
        <v>84</v>
      </c>
      <c r="X192" t="s">
        <v>89</v>
      </c>
      <c r="Y192" t="s">
        <v>84</v>
      </c>
      <c r="Z192" t="s">
        <v>86</v>
      </c>
      <c r="AA192">
        <f t="shared" si="35"/>
        <v>198</v>
      </c>
      <c r="AB192" t="s">
        <v>87</v>
      </c>
      <c r="AC192" t="s">
        <v>84</v>
      </c>
      <c r="AD192" t="s">
        <v>80</v>
      </c>
      <c r="AE192" t="s">
        <v>84</v>
      </c>
      <c r="AF192" t="s">
        <v>86</v>
      </c>
      <c r="AG192" t="s">
        <v>84</v>
      </c>
      <c r="AH192" s="69" t="s">
        <v>770</v>
      </c>
      <c r="AI192" t="s">
        <v>84</v>
      </c>
      <c r="AJ192" t="s">
        <v>87</v>
      </c>
      <c r="AK192" t="s">
        <v>84</v>
      </c>
      <c r="AL192" t="s">
        <v>90</v>
      </c>
      <c r="AM192" t="s">
        <v>84</v>
      </c>
      <c r="AN192" t="s">
        <v>86</v>
      </c>
      <c r="AO192">
        <f t="shared" si="36"/>
        <v>0</v>
      </c>
      <c r="AP192" t="s">
        <v>87</v>
      </c>
      <c r="AQ192" t="s">
        <v>84</v>
      </c>
      <c r="AR192" t="s">
        <v>771</v>
      </c>
      <c r="AS192" t="s">
        <v>84</v>
      </c>
      <c r="AT192" t="s">
        <v>86</v>
      </c>
      <c r="AU192">
        <f t="shared" si="37"/>
        <v>0</v>
      </c>
      <c r="AV192" t="s">
        <v>87</v>
      </c>
      <c r="AW192" t="s">
        <v>84</v>
      </c>
      <c r="AX192" t="s">
        <v>362</v>
      </c>
      <c r="AY192" t="s">
        <v>84</v>
      </c>
      <c r="AZ192" t="s">
        <v>86</v>
      </c>
      <c r="BA192">
        <f t="shared" si="38"/>
        <v>0</v>
      </c>
      <c r="BB192" t="s">
        <v>87</v>
      </c>
      <c r="BC192" t="s">
        <v>84</v>
      </c>
      <c r="BD192" t="s">
        <v>82</v>
      </c>
      <c r="BE192" t="s">
        <v>84</v>
      </c>
      <c r="BF192" t="s">
        <v>86</v>
      </c>
      <c r="BG192">
        <f t="shared" si="39"/>
        <v>0</v>
      </c>
      <c r="BH192" t="s">
        <v>87</v>
      </c>
      <c r="BI192" t="s">
        <v>84</v>
      </c>
      <c r="BJ192" t="s">
        <v>81</v>
      </c>
      <c r="BK192" t="s">
        <v>84</v>
      </c>
      <c r="BL192" t="s">
        <v>86</v>
      </c>
      <c r="BM192">
        <f t="shared" si="40"/>
        <v>0</v>
      </c>
      <c r="BN192" t="s">
        <v>87</v>
      </c>
      <c r="BO192" t="s">
        <v>84</v>
      </c>
      <c r="BP192" t="s">
        <v>121</v>
      </c>
      <c r="BQ192" t="s">
        <v>84</v>
      </c>
      <c r="BR192" t="s">
        <v>86</v>
      </c>
      <c r="BS192">
        <f t="shared" si="41"/>
        <v>0</v>
      </c>
      <c r="BT192" t="s">
        <v>87</v>
      </c>
      <c r="BU192" t="s">
        <v>84</v>
      </c>
      <c r="BV192" t="s">
        <v>122</v>
      </c>
      <c r="BW192" t="s">
        <v>84</v>
      </c>
      <c r="BX192" t="s">
        <v>86</v>
      </c>
      <c r="BY192">
        <f t="shared" si="42"/>
        <v>0</v>
      </c>
      <c r="BZ192" t="s">
        <v>87</v>
      </c>
      <c r="CA192" t="s">
        <v>84</v>
      </c>
      <c r="CB192" t="s">
        <v>93</v>
      </c>
      <c r="CC192" t="s">
        <v>84</v>
      </c>
      <c r="CD192" t="s">
        <v>86</v>
      </c>
      <c r="CE192">
        <f t="shared" si="43"/>
        <v>0</v>
      </c>
      <c r="CF192" t="s">
        <v>94</v>
      </c>
      <c r="CG192" t="s">
        <v>87</v>
      </c>
      <c r="CH192" t="str">
        <f t="shared" si="44"/>
        <v>{"window_index":191,"window_t_start":192,"window_t_end":198,"Data":"2020-03-196","R_e_median":0,"R_e_q0215":0,"R_e_q1165":0,"fit":0,"lwr":0,"upr":0,"low":0,"high":0},</v>
      </c>
    </row>
    <row r="193" spans="1:86">
      <c r="A193" s="11">
        <f t="shared" si="45"/>
        <v>192</v>
      </c>
      <c r="B193" s="11">
        <f t="shared" si="46"/>
        <v>193</v>
      </c>
      <c r="C193" s="11">
        <f t="shared" si="47"/>
        <v>199</v>
      </c>
      <c r="D193" s="9">
        <v>44087</v>
      </c>
      <c r="J193" t="s">
        <v>83</v>
      </c>
      <c r="K193" t="s">
        <v>84</v>
      </c>
      <c r="L193" t="s">
        <v>85</v>
      </c>
      <c r="M193" t="s">
        <v>84</v>
      </c>
      <c r="N193" t="s">
        <v>86</v>
      </c>
      <c r="O193">
        <f t="shared" si="33"/>
        <v>192</v>
      </c>
      <c r="P193" t="s">
        <v>87</v>
      </c>
      <c r="Q193" t="s">
        <v>84</v>
      </c>
      <c r="R193" t="s">
        <v>88</v>
      </c>
      <c r="S193" t="s">
        <v>84</v>
      </c>
      <c r="T193" t="s">
        <v>86</v>
      </c>
      <c r="U193">
        <f t="shared" si="34"/>
        <v>193</v>
      </c>
      <c r="V193" t="s">
        <v>87</v>
      </c>
      <c r="W193" t="s">
        <v>84</v>
      </c>
      <c r="X193" t="s">
        <v>89</v>
      </c>
      <c r="Y193" t="s">
        <v>84</v>
      </c>
      <c r="Z193" t="s">
        <v>86</v>
      </c>
      <c r="AA193">
        <f t="shared" si="35"/>
        <v>199</v>
      </c>
      <c r="AB193" t="s">
        <v>87</v>
      </c>
      <c r="AC193" t="s">
        <v>84</v>
      </c>
      <c r="AD193" t="s">
        <v>80</v>
      </c>
      <c r="AE193" t="s">
        <v>84</v>
      </c>
      <c r="AF193" t="s">
        <v>86</v>
      </c>
      <c r="AG193" t="s">
        <v>84</v>
      </c>
      <c r="AH193" s="69" t="s">
        <v>772</v>
      </c>
      <c r="AI193" t="s">
        <v>84</v>
      </c>
      <c r="AJ193" t="s">
        <v>87</v>
      </c>
      <c r="AK193" t="s">
        <v>84</v>
      </c>
      <c r="AL193" t="s">
        <v>90</v>
      </c>
      <c r="AM193" t="s">
        <v>84</v>
      </c>
      <c r="AN193" t="s">
        <v>86</v>
      </c>
      <c r="AO193">
        <f t="shared" si="36"/>
        <v>0</v>
      </c>
      <c r="AP193" t="s">
        <v>87</v>
      </c>
      <c r="AQ193" t="s">
        <v>84</v>
      </c>
      <c r="AR193" t="s">
        <v>773</v>
      </c>
      <c r="AS193" t="s">
        <v>84</v>
      </c>
      <c r="AT193" t="s">
        <v>86</v>
      </c>
      <c r="AU193">
        <f t="shared" si="37"/>
        <v>0</v>
      </c>
      <c r="AV193" t="s">
        <v>87</v>
      </c>
      <c r="AW193" t="s">
        <v>84</v>
      </c>
      <c r="AX193" t="s">
        <v>363</v>
      </c>
      <c r="AY193" t="s">
        <v>84</v>
      </c>
      <c r="AZ193" t="s">
        <v>86</v>
      </c>
      <c r="BA193">
        <f t="shared" si="38"/>
        <v>0</v>
      </c>
      <c r="BB193" t="s">
        <v>87</v>
      </c>
      <c r="BC193" t="s">
        <v>84</v>
      </c>
      <c r="BD193" t="s">
        <v>82</v>
      </c>
      <c r="BE193" t="s">
        <v>84</v>
      </c>
      <c r="BF193" t="s">
        <v>86</v>
      </c>
      <c r="BG193">
        <f t="shared" si="39"/>
        <v>0</v>
      </c>
      <c r="BH193" t="s">
        <v>87</v>
      </c>
      <c r="BI193" t="s">
        <v>84</v>
      </c>
      <c r="BJ193" t="s">
        <v>81</v>
      </c>
      <c r="BK193" t="s">
        <v>84</v>
      </c>
      <c r="BL193" t="s">
        <v>86</v>
      </c>
      <c r="BM193">
        <f t="shared" si="40"/>
        <v>0</v>
      </c>
      <c r="BN193" t="s">
        <v>87</v>
      </c>
      <c r="BO193" t="s">
        <v>84</v>
      </c>
      <c r="BP193" t="s">
        <v>121</v>
      </c>
      <c r="BQ193" t="s">
        <v>84</v>
      </c>
      <c r="BR193" t="s">
        <v>86</v>
      </c>
      <c r="BS193">
        <f t="shared" si="41"/>
        <v>0</v>
      </c>
      <c r="BT193" t="s">
        <v>87</v>
      </c>
      <c r="BU193" t="s">
        <v>84</v>
      </c>
      <c r="BV193" t="s">
        <v>122</v>
      </c>
      <c r="BW193" t="s">
        <v>84</v>
      </c>
      <c r="BX193" t="s">
        <v>86</v>
      </c>
      <c r="BY193">
        <f t="shared" si="42"/>
        <v>0</v>
      </c>
      <c r="BZ193" t="s">
        <v>87</v>
      </c>
      <c r="CA193" t="s">
        <v>84</v>
      </c>
      <c r="CB193" t="s">
        <v>93</v>
      </c>
      <c r="CC193" t="s">
        <v>84</v>
      </c>
      <c r="CD193" t="s">
        <v>86</v>
      </c>
      <c r="CE193">
        <f t="shared" si="43"/>
        <v>0</v>
      </c>
      <c r="CF193" t="s">
        <v>94</v>
      </c>
      <c r="CG193" t="s">
        <v>87</v>
      </c>
      <c r="CH193" t="str">
        <f t="shared" si="44"/>
        <v>{"window_index":192,"window_t_start":193,"window_t_end":199,"Data":"2020-03-197","R_e_median":0,"R_e_q0216":0,"R_e_q1166":0,"fit":0,"lwr":0,"upr":0,"low":0,"high":0},</v>
      </c>
    </row>
    <row r="194" spans="1:86">
      <c r="A194" s="11">
        <f t="shared" si="45"/>
        <v>193</v>
      </c>
      <c r="B194" s="11">
        <f t="shared" si="46"/>
        <v>194</v>
      </c>
      <c r="C194" s="11">
        <f t="shared" si="47"/>
        <v>200</v>
      </c>
      <c r="D194" s="9">
        <v>44088</v>
      </c>
      <c r="J194" t="s">
        <v>83</v>
      </c>
      <c r="K194" t="s">
        <v>84</v>
      </c>
      <c r="L194" t="s">
        <v>85</v>
      </c>
      <c r="M194" t="s">
        <v>84</v>
      </c>
      <c r="N194" t="s">
        <v>86</v>
      </c>
      <c r="O194">
        <f t="shared" si="33"/>
        <v>193</v>
      </c>
      <c r="P194" t="s">
        <v>87</v>
      </c>
      <c r="Q194" t="s">
        <v>84</v>
      </c>
      <c r="R194" t="s">
        <v>88</v>
      </c>
      <c r="S194" t="s">
        <v>84</v>
      </c>
      <c r="T194" t="s">
        <v>86</v>
      </c>
      <c r="U194">
        <f t="shared" si="34"/>
        <v>194</v>
      </c>
      <c r="V194" t="s">
        <v>87</v>
      </c>
      <c r="W194" t="s">
        <v>84</v>
      </c>
      <c r="X194" t="s">
        <v>89</v>
      </c>
      <c r="Y194" t="s">
        <v>84</v>
      </c>
      <c r="Z194" t="s">
        <v>86</v>
      </c>
      <c r="AA194">
        <f t="shared" si="35"/>
        <v>200</v>
      </c>
      <c r="AB194" t="s">
        <v>87</v>
      </c>
      <c r="AC194" t="s">
        <v>84</v>
      </c>
      <c r="AD194" t="s">
        <v>80</v>
      </c>
      <c r="AE194" t="s">
        <v>84</v>
      </c>
      <c r="AF194" t="s">
        <v>86</v>
      </c>
      <c r="AG194" t="s">
        <v>84</v>
      </c>
      <c r="AH194" s="69" t="s">
        <v>774</v>
      </c>
      <c r="AI194" t="s">
        <v>84</v>
      </c>
      <c r="AJ194" t="s">
        <v>87</v>
      </c>
      <c r="AK194" t="s">
        <v>84</v>
      </c>
      <c r="AL194" t="s">
        <v>90</v>
      </c>
      <c r="AM194" t="s">
        <v>84</v>
      </c>
      <c r="AN194" t="s">
        <v>86</v>
      </c>
      <c r="AO194">
        <f t="shared" si="36"/>
        <v>0</v>
      </c>
      <c r="AP194" t="s">
        <v>87</v>
      </c>
      <c r="AQ194" t="s">
        <v>84</v>
      </c>
      <c r="AR194" t="s">
        <v>775</v>
      </c>
      <c r="AS194" t="s">
        <v>84</v>
      </c>
      <c r="AT194" t="s">
        <v>86</v>
      </c>
      <c r="AU194">
        <f t="shared" si="37"/>
        <v>0</v>
      </c>
      <c r="AV194" t="s">
        <v>87</v>
      </c>
      <c r="AW194" t="s">
        <v>84</v>
      </c>
      <c r="AX194" t="s">
        <v>364</v>
      </c>
      <c r="AY194" t="s">
        <v>84</v>
      </c>
      <c r="AZ194" t="s">
        <v>86</v>
      </c>
      <c r="BA194">
        <f t="shared" si="38"/>
        <v>0</v>
      </c>
      <c r="BB194" t="s">
        <v>87</v>
      </c>
      <c r="BC194" t="s">
        <v>84</v>
      </c>
      <c r="BD194" t="s">
        <v>82</v>
      </c>
      <c r="BE194" t="s">
        <v>84</v>
      </c>
      <c r="BF194" t="s">
        <v>86</v>
      </c>
      <c r="BG194">
        <f t="shared" si="39"/>
        <v>0</v>
      </c>
      <c r="BH194" t="s">
        <v>87</v>
      </c>
      <c r="BI194" t="s">
        <v>84</v>
      </c>
      <c r="BJ194" t="s">
        <v>81</v>
      </c>
      <c r="BK194" t="s">
        <v>84</v>
      </c>
      <c r="BL194" t="s">
        <v>86</v>
      </c>
      <c r="BM194">
        <f t="shared" si="40"/>
        <v>0</v>
      </c>
      <c r="BN194" t="s">
        <v>87</v>
      </c>
      <c r="BO194" t="s">
        <v>84</v>
      </c>
      <c r="BP194" t="s">
        <v>121</v>
      </c>
      <c r="BQ194" t="s">
        <v>84</v>
      </c>
      <c r="BR194" t="s">
        <v>86</v>
      </c>
      <c r="BS194">
        <f t="shared" si="41"/>
        <v>0</v>
      </c>
      <c r="BT194" t="s">
        <v>87</v>
      </c>
      <c r="BU194" t="s">
        <v>84</v>
      </c>
      <c r="BV194" t="s">
        <v>122</v>
      </c>
      <c r="BW194" t="s">
        <v>84</v>
      </c>
      <c r="BX194" t="s">
        <v>86</v>
      </c>
      <c r="BY194">
        <f t="shared" si="42"/>
        <v>0</v>
      </c>
      <c r="BZ194" t="s">
        <v>87</v>
      </c>
      <c r="CA194" t="s">
        <v>84</v>
      </c>
      <c r="CB194" t="s">
        <v>93</v>
      </c>
      <c r="CC194" t="s">
        <v>84</v>
      </c>
      <c r="CD194" t="s">
        <v>86</v>
      </c>
      <c r="CE194">
        <f t="shared" si="43"/>
        <v>0</v>
      </c>
      <c r="CF194" t="s">
        <v>94</v>
      </c>
      <c r="CG194" t="s">
        <v>87</v>
      </c>
      <c r="CH194" t="str">
        <f t="shared" si="44"/>
        <v>{"window_index":193,"window_t_start":194,"window_t_end":200,"Data":"2020-03-198","R_e_median":0,"R_e_q0217":0,"R_e_q1167":0,"fit":0,"lwr":0,"upr":0,"low":0,"high":0},</v>
      </c>
    </row>
    <row r="195" spans="1:86">
      <c r="A195" s="11">
        <f t="shared" si="45"/>
        <v>194</v>
      </c>
      <c r="B195" s="11">
        <f t="shared" si="46"/>
        <v>195</v>
      </c>
      <c r="C195" s="11">
        <f t="shared" si="47"/>
        <v>201</v>
      </c>
      <c r="D195" s="9">
        <v>44089</v>
      </c>
      <c r="J195" t="s">
        <v>83</v>
      </c>
      <c r="K195" t="s">
        <v>84</v>
      </c>
      <c r="L195" t="s">
        <v>85</v>
      </c>
      <c r="M195" t="s">
        <v>84</v>
      </c>
      <c r="N195" t="s">
        <v>86</v>
      </c>
      <c r="O195">
        <f t="shared" ref="O195:O258" si="48">A195</f>
        <v>194</v>
      </c>
      <c r="P195" t="s">
        <v>87</v>
      </c>
      <c r="Q195" t="s">
        <v>84</v>
      </c>
      <c r="R195" t="s">
        <v>88</v>
      </c>
      <c r="S195" t="s">
        <v>84</v>
      </c>
      <c r="T195" t="s">
        <v>86</v>
      </c>
      <c r="U195">
        <f t="shared" ref="U195:U258" si="49">O195+1</f>
        <v>195</v>
      </c>
      <c r="V195" t="s">
        <v>87</v>
      </c>
      <c r="W195" t="s">
        <v>84</v>
      </c>
      <c r="X195" t="s">
        <v>89</v>
      </c>
      <c r="Y195" t="s">
        <v>84</v>
      </c>
      <c r="Z195" t="s">
        <v>86</v>
      </c>
      <c r="AA195">
        <f t="shared" ref="AA195:AA258" si="50">U195+6</f>
        <v>201</v>
      </c>
      <c r="AB195" t="s">
        <v>87</v>
      </c>
      <c r="AC195" t="s">
        <v>84</v>
      </c>
      <c r="AD195" t="s">
        <v>80</v>
      </c>
      <c r="AE195" t="s">
        <v>84</v>
      </c>
      <c r="AF195" t="s">
        <v>86</v>
      </c>
      <c r="AG195" t="s">
        <v>84</v>
      </c>
      <c r="AH195" s="69" t="s">
        <v>776</v>
      </c>
      <c r="AI195" t="s">
        <v>84</v>
      </c>
      <c r="AJ195" t="s">
        <v>87</v>
      </c>
      <c r="AK195" t="s">
        <v>84</v>
      </c>
      <c r="AL195" t="s">
        <v>90</v>
      </c>
      <c r="AM195" t="s">
        <v>84</v>
      </c>
      <c r="AN195" t="s">
        <v>86</v>
      </c>
      <c r="AO195">
        <f t="shared" ref="AO195:AO258" si="51">F195</f>
        <v>0</v>
      </c>
      <c r="AP195" t="s">
        <v>87</v>
      </c>
      <c r="AQ195" t="s">
        <v>84</v>
      </c>
      <c r="AR195" t="s">
        <v>777</v>
      </c>
      <c r="AS195" t="s">
        <v>84</v>
      </c>
      <c r="AT195" t="s">
        <v>86</v>
      </c>
      <c r="AU195">
        <f t="shared" ref="AU195:AU258" si="52">E195</f>
        <v>0</v>
      </c>
      <c r="AV195" t="s">
        <v>87</v>
      </c>
      <c r="AW195" t="s">
        <v>84</v>
      </c>
      <c r="AX195" t="s">
        <v>365</v>
      </c>
      <c r="AY195" t="s">
        <v>84</v>
      </c>
      <c r="AZ195" t="s">
        <v>86</v>
      </c>
      <c r="BA195">
        <f t="shared" ref="BA195:BA258" si="53">G195</f>
        <v>0</v>
      </c>
      <c r="BB195" t="s">
        <v>87</v>
      </c>
      <c r="BC195" t="s">
        <v>84</v>
      </c>
      <c r="BD195" t="s">
        <v>82</v>
      </c>
      <c r="BE195" t="s">
        <v>84</v>
      </c>
      <c r="BF195" t="s">
        <v>86</v>
      </c>
      <c r="BG195">
        <f t="shared" ref="BG195:BG258" si="54">ROUND(AO195,2)</f>
        <v>0</v>
      </c>
      <c r="BH195" t="s">
        <v>87</v>
      </c>
      <c r="BI195" t="s">
        <v>84</v>
      </c>
      <c r="BJ195" t="s">
        <v>81</v>
      </c>
      <c r="BK195" t="s">
        <v>84</v>
      </c>
      <c r="BL195" t="s">
        <v>86</v>
      </c>
      <c r="BM195">
        <f t="shared" ref="BM195:BM258" si="55">ROUND(AU195,2)</f>
        <v>0</v>
      </c>
      <c r="BN195" t="s">
        <v>87</v>
      </c>
      <c r="BO195" t="s">
        <v>84</v>
      </c>
      <c r="BP195" t="s">
        <v>121</v>
      </c>
      <c r="BQ195" t="s">
        <v>84</v>
      </c>
      <c r="BR195" t="s">
        <v>86</v>
      </c>
      <c r="BS195">
        <f t="shared" ref="BS195:BS258" si="56">ROUND(BA195,2)</f>
        <v>0</v>
      </c>
      <c r="BT195" t="s">
        <v>87</v>
      </c>
      <c r="BU195" t="s">
        <v>84</v>
      </c>
      <c r="BV195" t="s">
        <v>122</v>
      </c>
      <c r="BW195" t="s">
        <v>84</v>
      </c>
      <c r="BX195" t="s">
        <v>86</v>
      </c>
      <c r="BY195">
        <f t="shared" ref="BY195:BY258" si="57">BM195</f>
        <v>0</v>
      </c>
      <c r="BZ195" t="s">
        <v>87</v>
      </c>
      <c r="CA195" t="s">
        <v>84</v>
      </c>
      <c r="CB195" t="s">
        <v>93</v>
      </c>
      <c r="CC195" t="s">
        <v>84</v>
      </c>
      <c r="CD195" t="s">
        <v>86</v>
      </c>
      <c r="CE195">
        <f t="shared" ref="CE195:CE258" si="58">BS195</f>
        <v>0</v>
      </c>
      <c r="CF195" t="s">
        <v>94</v>
      </c>
      <c r="CG195" t="s">
        <v>87</v>
      </c>
      <c r="CH195" t="str">
        <f t="shared" ref="CH195:CH258" si="59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1">
        <f t="shared" si="45"/>
        <v>195</v>
      </c>
      <c r="B196" s="11">
        <f t="shared" si="46"/>
        <v>196</v>
      </c>
      <c r="C196" s="11">
        <f t="shared" si="47"/>
        <v>202</v>
      </c>
      <c r="D196" s="9">
        <v>44090</v>
      </c>
      <c r="J196" t="s">
        <v>83</v>
      </c>
      <c r="K196" t="s">
        <v>84</v>
      </c>
      <c r="L196" t="s">
        <v>85</v>
      </c>
      <c r="M196" t="s">
        <v>84</v>
      </c>
      <c r="N196" t="s">
        <v>86</v>
      </c>
      <c r="O196">
        <f t="shared" si="48"/>
        <v>195</v>
      </c>
      <c r="P196" t="s">
        <v>87</v>
      </c>
      <c r="Q196" t="s">
        <v>84</v>
      </c>
      <c r="R196" t="s">
        <v>88</v>
      </c>
      <c r="S196" t="s">
        <v>84</v>
      </c>
      <c r="T196" t="s">
        <v>86</v>
      </c>
      <c r="U196">
        <f t="shared" si="49"/>
        <v>196</v>
      </c>
      <c r="V196" t="s">
        <v>87</v>
      </c>
      <c r="W196" t="s">
        <v>84</v>
      </c>
      <c r="X196" t="s">
        <v>89</v>
      </c>
      <c r="Y196" t="s">
        <v>84</v>
      </c>
      <c r="Z196" t="s">
        <v>86</v>
      </c>
      <c r="AA196">
        <f t="shared" si="50"/>
        <v>202</v>
      </c>
      <c r="AB196" t="s">
        <v>87</v>
      </c>
      <c r="AC196" t="s">
        <v>84</v>
      </c>
      <c r="AD196" t="s">
        <v>80</v>
      </c>
      <c r="AE196" t="s">
        <v>84</v>
      </c>
      <c r="AF196" t="s">
        <v>86</v>
      </c>
      <c r="AG196" t="s">
        <v>84</v>
      </c>
      <c r="AH196" s="69" t="s">
        <v>778</v>
      </c>
      <c r="AI196" t="s">
        <v>84</v>
      </c>
      <c r="AJ196" t="s">
        <v>87</v>
      </c>
      <c r="AK196" t="s">
        <v>84</v>
      </c>
      <c r="AL196" t="s">
        <v>90</v>
      </c>
      <c r="AM196" t="s">
        <v>84</v>
      </c>
      <c r="AN196" t="s">
        <v>86</v>
      </c>
      <c r="AO196">
        <f t="shared" si="51"/>
        <v>0</v>
      </c>
      <c r="AP196" t="s">
        <v>87</v>
      </c>
      <c r="AQ196" t="s">
        <v>84</v>
      </c>
      <c r="AR196" t="s">
        <v>779</v>
      </c>
      <c r="AS196" t="s">
        <v>84</v>
      </c>
      <c r="AT196" t="s">
        <v>86</v>
      </c>
      <c r="AU196">
        <f t="shared" si="52"/>
        <v>0</v>
      </c>
      <c r="AV196" t="s">
        <v>87</v>
      </c>
      <c r="AW196" t="s">
        <v>84</v>
      </c>
      <c r="AX196" t="s">
        <v>366</v>
      </c>
      <c r="AY196" t="s">
        <v>84</v>
      </c>
      <c r="AZ196" t="s">
        <v>86</v>
      </c>
      <c r="BA196">
        <f t="shared" si="53"/>
        <v>0</v>
      </c>
      <c r="BB196" t="s">
        <v>87</v>
      </c>
      <c r="BC196" t="s">
        <v>84</v>
      </c>
      <c r="BD196" t="s">
        <v>82</v>
      </c>
      <c r="BE196" t="s">
        <v>84</v>
      </c>
      <c r="BF196" t="s">
        <v>86</v>
      </c>
      <c r="BG196">
        <f t="shared" si="54"/>
        <v>0</v>
      </c>
      <c r="BH196" t="s">
        <v>87</v>
      </c>
      <c r="BI196" t="s">
        <v>84</v>
      </c>
      <c r="BJ196" t="s">
        <v>81</v>
      </c>
      <c r="BK196" t="s">
        <v>84</v>
      </c>
      <c r="BL196" t="s">
        <v>86</v>
      </c>
      <c r="BM196">
        <f t="shared" si="55"/>
        <v>0</v>
      </c>
      <c r="BN196" t="s">
        <v>87</v>
      </c>
      <c r="BO196" t="s">
        <v>84</v>
      </c>
      <c r="BP196" t="s">
        <v>121</v>
      </c>
      <c r="BQ196" t="s">
        <v>84</v>
      </c>
      <c r="BR196" t="s">
        <v>86</v>
      </c>
      <c r="BS196">
        <f t="shared" si="56"/>
        <v>0</v>
      </c>
      <c r="BT196" t="s">
        <v>87</v>
      </c>
      <c r="BU196" t="s">
        <v>84</v>
      </c>
      <c r="BV196" t="s">
        <v>122</v>
      </c>
      <c r="BW196" t="s">
        <v>84</v>
      </c>
      <c r="BX196" t="s">
        <v>86</v>
      </c>
      <c r="BY196">
        <f t="shared" si="57"/>
        <v>0</v>
      </c>
      <c r="BZ196" t="s">
        <v>87</v>
      </c>
      <c r="CA196" t="s">
        <v>84</v>
      </c>
      <c r="CB196" t="s">
        <v>93</v>
      </c>
      <c r="CC196" t="s">
        <v>84</v>
      </c>
      <c r="CD196" t="s">
        <v>86</v>
      </c>
      <c r="CE196">
        <f t="shared" si="58"/>
        <v>0</v>
      </c>
      <c r="CF196" t="s">
        <v>94</v>
      </c>
      <c r="CG196" t="s">
        <v>87</v>
      </c>
      <c r="CH196" t="str">
        <f t="shared" si="59"/>
        <v>{"window_index":195,"window_t_start":196,"window_t_end":202,"Data":"2020-03-200","R_e_median":0,"R_e_q0219":0,"R_e_q1169":0,"fit":0,"lwr":0,"upr":0,"low":0,"high":0},</v>
      </c>
    </row>
    <row r="197" spans="1:86">
      <c r="A197" s="11">
        <f t="shared" si="45"/>
        <v>196</v>
      </c>
      <c r="B197" s="11">
        <f t="shared" si="46"/>
        <v>197</v>
      </c>
      <c r="C197" s="11">
        <f t="shared" si="47"/>
        <v>203</v>
      </c>
      <c r="D197" s="9">
        <v>44091</v>
      </c>
      <c r="J197" t="s">
        <v>83</v>
      </c>
      <c r="K197" t="s">
        <v>84</v>
      </c>
      <c r="L197" t="s">
        <v>85</v>
      </c>
      <c r="M197" t="s">
        <v>84</v>
      </c>
      <c r="N197" t="s">
        <v>86</v>
      </c>
      <c r="O197">
        <f t="shared" si="48"/>
        <v>196</v>
      </c>
      <c r="P197" t="s">
        <v>87</v>
      </c>
      <c r="Q197" t="s">
        <v>84</v>
      </c>
      <c r="R197" t="s">
        <v>88</v>
      </c>
      <c r="S197" t="s">
        <v>84</v>
      </c>
      <c r="T197" t="s">
        <v>86</v>
      </c>
      <c r="U197">
        <f t="shared" si="49"/>
        <v>197</v>
      </c>
      <c r="V197" t="s">
        <v>87</v>
      </c>
      <c r="W197" t="s">
        <v>84</v>
      </c>
      <c r="X197" t="s">
        <v>89</v>
      </c>
      <c r="Y197" t="s">
        <v>84</v>
      </c>
      <c r="Z197" t="s">
        <v>86</v>
      </c>
      <c r="AA197">
        <f t="shared" si="50"/>
        <v>203</v>
      </c>
      <c r="AB197" t="s">
        <v>87</v>
      </c>
      <c r="AC197" t="s">
        <v>84</v>
      </c>
      <c r="AD197" t="s">
        <v>80</v>
      </c>
      <c r="AE197" t="s">
        <v>84</v>
      </c>
      <c r="AF197" t="s">
        <v>86</v>
      </c>
      <c r="AG197" t="s">
        <v>84</v>
      </c>
      <c r="AH197" s="69" t="s">
        <v>780</v>
      </c>
      <c r="AI197" t="s">
        <v>84</v>
      </c>
      <c r="AJ197" t="s">
        <v>87</v>
      </c>
      <c r="AK197" t="s">
        <v>84</v>
      </c>
      <c r="AL197" t="s">
        <v>90</v>
      </c>
      <c r="AM197" t="s">
        <v>84</v>
      </c>
      <c r="AN197" t="s">
        <v>86</v>
      </c>
      <c r="AO197">
        <f t="shared" si="51"/>
        <v>0</v>
      </c>
      <c r="AP197" t="s">
        <v>87</v>
      </c>
      <c r="AQ197" t="s">
        <v>84</v>
      </c>
      <c r="AR197" t="s">
        <v>781</v>
      </c>
      <c r="AS197" t="s">
        <v>84</v>
      </c>
      <c r="AT197" t="s">
        <v>86</v>
      </c>
      <c r="AU197">
        <f t="shared" si="52"/>
        <v>0</v>
      </c>
      <c r="AV197" t="s">
        <v>87</v>
      </c>
      <c r="AW197" t="s">
        <v>84</v>
      </c>
      <c r="AX197" t="s">
        <v>367</v>
      </c>
      <c r="AY197" t="s">
        <v>84</v>
      </c>
      <c r="AZ197" t="s">
        <v>86</v>
      </c>
      <c r="BA197">
        <f t="shared" si="53"/>
        <v>0</v>
      </c>
      <c r="BB197" t="s">
        <v>87</v>
      </c>
      <c r="BC197" t="s">
        <v>84</v>
      </c>
      <c r="BD197" t="s">
        <v>82</v>
      </c>
      <c r="BE197" t="s">
        <v>84</v>
      </c>
      <c r="BF197" t="s">
        <v>86</v>
      </c>
      <c r="BG197">
        <f t="shared" si="54"/>
        <v>0</v>
      </c>
      <c r="BH197" t="s">
        <v>87</v>
      </c>
      <c r="BI197" t="s">
        <v>84</v>
      </c>
      <c r="BJ197" t="s">
        <v>81</v>
      </c>
      <c r="BK197" t="s">
        <v>84</v>
      </c>
      <c r="BL197" t="s">
        <v>86</v>
      </c>
      <c r="BM197">
        <f t="shared" si="55"/>
        <v>0</v>
      </c>
      <c r="BN197" t="s">
        <v>87</v>
      </c>
      <c r="BO197" t="s">
        <v>84</v>
      </c>
      <c r="BP197" t="s">
        <v>121</v>
      </c>
      <c r="BQ197" t="s">
        <v>84</v>
      </c>
      <c r="BR197" t="s">
        <v>86</v>
      </c>
      <c r="BS197">
        <f t="shared" si="56"/>
        <v>0</v>
      </c>
      <c r="BT197" t="s">
        <v>87</v>
      </c>
      <c r="BU197" t="s">
        <v>84</v>
      </c>
      <c r="BV197" t="s">
        <v>122</v>
      </c>
      <c r="BW197" t="s">
        <v>84</v>
      </c>
      <c r="BX197" t="s">
        <v>86</v>
      </c>
      <c r="BY197">
        <f t="shared" si="57"/>
        <v>0</v>
      </c>
      <c r="BZ197" t="s">
        <v>87</v>
      </c>
      <c r="CA197" t="s">
        <v>84</v>
      </c>
      <c r="CB197" t="s">
        <v>93</v>
      </c>
      <c r="CC197" t="s">
        <v>84</v>
      </c>
      <c r="CD197" t="s">
        <v>86</v>
      </c>
      <c r="CE197">
        <f t="shared" si="58"/>
        <v>0</v>
      </c>
      <c r="CF197" t="s">
        <v>94</v>
      </c>
      <c r="CG197" t="s">
        <v>87</v>
      </c>
      <c r="CH197" t="str">
        <f t="shared" si="59"/>
        <v>{"window_index":196,"window_t_start":197,"window_t_end":203,"Data":"2020-03-201","R_e_median":0,"R_e_q0220":0,"R_e_q1170":0,"fit":0,"lwr":0,"upr":0,"low":0,"high":0},</v>
      </c>
    </row>
    <row r="198" spans="1:86">
      <c r="A198" s="11">
        <f t="shared" si="45"/>
        <v>197</v>
      </c>
      <c r="B198" s="11">
        <f t="shared" si="46"/>
        <v>198</v>
      </c>
      <c r="C198" s="11">
        <f t="shared" si="47"/>
        <v>204</v>
      </c>
      <c r="D198" s="9">
        <v>44092</v>
      </c>
      <c r="J198" t="s">
        <v>83</v>
      </c>
      <c r="K198" t="s">
        <v>84</v>
      </c>
      <c r="L198" t="s">
        <v>85</v>
      </c>
      <c r="M198" t="s">
        <v>84</v>
      </c>
      <c r="N198" t="s">
        <v>86</v>
      </c>
      <c r="O198">
        <f t="shared" si="48"/>
        <v>197</v>
      </c>
      <c r="P198" t="s">
        <v>87</v>
      </c>
      <c r="Q198" t="s">
        <v>84</v>
      </c>
      <c r="R198" t="s">
        <v>88</v>
      </c>
      <c r="S198" t="s">
        <v>84</v>
      </c>
      <c r="T198" t="s">
        <v>86</v>
      </c>
      <c r="U198">
        <f t="shared" si="49"/>
        <v>198</v>
      </c>
      <c r="V198" t="s">
        <v>87</v>
      </c>
      <c r="W198" t="s">
        <v>84</v>
      </c>
      <c r="X198" t="s">
        <v>89</v>
      </c>
      <c r="Y198" t="s">
        <v>84</v>
      </c>
      <c r="Z198" t="s">
        <v>86</v>
      </c>
      <c r="AA198">
        <f t="shared" si="50"/>
        <v>204</v>
      </c>
      <c r="AB198" t="s">
        <v>87</v>
      </c>
      <c r="AC198" t="s">
        <v>84</v>
      </c>
      <c r="AD198" t="s">
        <v>80</v>
      </c>
      <c r="AE198" t="s">
        <v>84</v>
      </c>
      <c r="AF198" t="s">
        <v>86</v>
      </c>
      <c r="AG198" t="s">
        <v>84</v>
      </c>
      <c r="AH198" s="69" t="s">
        <v>782</v>
      </c>
      <c r="AI198" t="s">
        <v>84</v>
      </c>
      <c r="AJ198" t="s">
        <v>87</v>
      </c>
      <c r="AK198" t="s">
        <v>84</v>
      </c>
      <c r="AL198" t="s">
        <v>90</v>
      </c>
      <c r="AM198" t="s">
        <v>84</v>
      </c>
      <c r="AN198" t="s">
        <v>86</v>
      </c>
      <c r="AO198">
        <f t="shared" si="51"/>
        <v>0</v>
      </c>
      <c r="AP198" t="s">
        <v>87</v>
      </c>
      <c r="AQ198" t="s">
        <v>84</v>
      </c>
      <c r="AR198" t="s">
        <v>783</v>
      </c>
      <c r="AS198" t="s">
        <v>84</v>
      </c>
      <c r="AT198" t="s">
        <v>86</v>
      </c>
      <c r="AU198">
        <f t="shared" si="52"/>
        <v>0</v>
      </c>
      <c r="AV198" t="s">
        <v>87</v>
      </c>
      <c r="AW198" t="s">
        <v>84</v>
      </c>
      <c r="AX198" t="s">
        <v>368</v>
      </c>
      <c r="AY198" t="s">
        <v>84</v>
      </c>
      <c r="AZ198" t="s">
        <v>86</v>
      </c>
      <c r="BA198">
        <f t="shared" si="53"/>
        <v>0</v>
      </c>
      <c r="BB198" t="s">
        <v>87</v>
      </c>
      <c r="BC198" t="s">
        <v>84</v>
      </c>
      <c r="BD198" t="s">
        <v>82</v>
      </c>
      <c r="BE198" t="s">
        <v>84</v>
      </c>
      <c r="BF198" t="s">
        <v>86</v>
      </c>
      <c r="BG198">
        <f t="shared" si="54"/>
        <v>0</v>
      </c>
      <c r="BH198" t="s">
        <v>87</v>
      </c>
      <c r="BI198" t="s">
        <v>84</v>
      </c>
      <c r="BJ198" t="s">
        <v>81</v>
      </c>
      <c r="BK198" t="s">
        <v>84</v>
      </c>
      <c r="BL198" t="s">
        <v>86</v>
      </c>
      <c r="BM198">
        <f t="shared" si="55"/>
        <v>0</v>
      </c>
      <c r="BN198" t="s">
        <v>87</v>
      </c>
      <c r="BO198" t="s">
        <v>84</v>
      </c>
      <c r="BP198" t="s">
        <v>121</v>
      </c>
      <c r="BQ198" t="s">
        <v>84</v>
      </c>
      <c r="BR198" t="s">
        <v>86</v>
      </c>
      <c r="BS198">
        <f t="shared" si="56"/>
        <v>0</v>
      </c>
      <c r="BT198" t="s">
        <v>87</v>
      </c>
      <c r="BU198" t="s">
        <v>84</v>
      </c>
      <c r="BV198" t="s">
        <v>122</v>
      </c>
      <c r="BW198" t="s">
        <v>84</v>
      </c>
      <c r="BX198" t="s">
        <v>86</v>
      </c>
      <c r="BY198">
        <f t="shared" si="57"/>
        <v>0</v>
      </c>
      <c r="BZ198" t="s">
        <v>87</v>
      </c>
      <c r="CA198" t="s">
        <v>84</v>
      </c>
      <c r="CB198" t="s">
        <v>93</v>
      </c>
      <c r="CC198" t="s">
        <v>84</v>
      </c>
      <c r="CD198" t="s">
        <v>86</v>
      </c>
      <c r="CE198">
        <f t="shared" si="58"/>
        <v>0</v>
      </c>
      <c r="CF198" t="s">
        <v>94</v>
      </c>
      <c r="CG198" t="s">
        <v>87</v>
      </c>
      <c r="CH198" t="str">
        <f t="shared" si="59"/>
        <v>{"window_index":197,"window_t_start":198,"window_t_end":204,"Data":"2020-03-202","R_e_median":0,"R_e_q0221":0,"R_e_q1171":0,"fit":0,"lwr":0,"upr":0,"low":0,"high":0},</v>
      </c>
    </row>
    <row r="199" spans="1:86">
      <c r="A199" s="11">
        <f t="shared" si="45"/>
        <v>198</v>
      </c>
      <c r="B199" s="11">
        <f t="shared" si="46"/>
        <v>199</v>
      </c>
      <c r="C199" s="11">
        <f t="shared" si="47"/>
        <v>205</v>
      </c>
      <c r="D199" s="9">
        <v>44093</v>
      </c>
      <c r="J199" t="s">
        <v>83</v>
      </c>
      <c r="K199" t="s">
        <v>84</v>
      </c>
      <c r="L199" t="s">
        <v>85</v>
      </c>
      <c r="M199" t="s">
        <v>84</v>
      </c>
      <c r="N199" t="s">
        <v>86</v>
      </c>
      <c r="O199">
        <f t="shared" si="48"/>
        <v>198</v>
      </c>
      <c r="P199" t="s">
        <v>87</v>
      </c>
      <c r="Q199" t="s">
        <v>84</v>
      </c>
      <c r="R199" t="s">
        <v>88</v>
      </c>
      <c r="S199" t="s">
        <v>84</v>
      </c>
      <c r="T199" t="s">
        <v>86</v>
      </c>
      <c r="U199">
        <f t="shared" si="49"/>
        <v>199</v>
      </c>
      <c r="V199" t="s">
        <v>87</v>
      </c>
      <c r="W199" t="s">
        <v>84</v>
      </c>
      <c r="X199" t="s">
        <v>89</v>
      </c>
      <c r="Y199" t="s">
        <v>84</v>
      </c>
      <c r="Z199" t="s">
        <v>86</v>
      </c>
      <c r="AA199">
        <f t="shared" si="50"/>
        <v>205</v>
      </c>
      <c r="AB199" t="s">
        <v>87</v>
      </c>
      <c r="AC199" t="s">
        <v>84</v>
      </c>
      <c r="AD199" t="s">
        <v>80</v>
      </c>
      <c r="AE199" t="s">
        <v>84</v>
      </c>
      <c r="AF199" t="s">
        <v>86</v>
      </c>
      <c r="AG199" t="s">
        <v>84</v>
      </c>
      <c r="AH199" s="69" t="s">
        <v>784</v>
      </c>
      <c r="AI199" t="s">
        <v>84</v>
      </c>
      <c r="AJ199" t="s">
        <v>87</v>
      </c>
      <c r="AK199" t="s">
        <v>84</v>
      </c>
      <c r="AL199" t="s">
        <v>90</v>
      </c>
      <c r="AM199" t="s">
        <v>84</v>
      </c>
      <c r="AN199" t="s">
        <v>86</v>
      </c>
      <c r="AO199">
        <f t="shared" si="51"/>
        <v>0</v>
      </c>
      <c r="AP199" t="s">
        <v>87</v>
      </c>
      <c r="AQ199" t="s">
        <v>84</v>
      </c>
      <c r="AR199" t="s">
        <v>785</v>
      </c>
      <c r="AS199" t="s">
        <v>84</v>
      </c>
      <c r="AT199" t="s">
        <v>86</v>
      </c>
      <c r="AU199">
        <f t="shared" si="52"/>
        <v>0</v>
      </c>
      <c r="AV199" t="s">
        <v>87</v>
      </c>
      <c r="AW199" t="s">
        <v>84</v>
      </c>
      <c r="AX199" t="s">
        <v>369</v>
      </c>
      <c r="AY199" t="s">
        <v>84</v>
      </c>
      <c r="AZ199" t="s">
        <v>86</v>
      </c>
      <c r="BA199">
        <f t="shared" si="53"/>
        <v>0</v>
      </c>
      <c r="BB199" t="s">
        <v>87</v>
      </c>
      <c r="BC199" t="s">
        <v>84</v>
      </c>
      <c r="BD199" t="s">
        <v>82</v>
      </c>
      <c r="BE199" t="s">
        <v>84</v>
      </c>
      <c r="BF199" t="s">
        <v>86</v>
      </c>
      <c r="BG199">
        <f t="shared" si="54"/>
        <v>0</v>
      </c>
      <c r="BH199" t="s">
        <v>87</v>
      </c>
      <c r="BI199" t="s">
        <v>84</v>
      </c>
      <c r="BJ199" t="s">
        <v>81</v>
      </c>
      <c r="BK199" t="s">
        <v>84</v>
      </c>
      <c r="BL199" t="s">
        <v>86</v>
      </c>
      <c r="BM199">
        <f t="shared" si="55"/>
        <v>0</v>
      </c>
      <c r="BN199" t="s">
        <v>87</v>
      </c>
      <c r="BO199" t="s">
        <v>84</v>
      </c>
      <c r="BP199" t="s">
        <v>121</v>
      </c>
      <c r="BQ199" t="s">
        <v>84</v>
      </c>
      <c r="BR199" t="s">
        <v>86</v>
      </c>
      <c r="BS199">
        <f t="shared" si="56"/>
        <v>0</v>
      </c>
      <c r="BT199" t="s">
        <v>87</v>
      </c>
      <c r="BU199" t="s">
        <v>84</v>
      </c>
      <c r="BV199" t="s">
        <v>122</v>
      </c>
      <c r="BW199" t="s">
        <v>84</v>
      </c>
      <c r="BX199" t="s">
        <v>86</v>
      </c>
      <c r="BY199">
        <f t="shared" si="57"/>
        <v>0</v>
      </c>
      <c r="BZ199" t="s">
        <v>87</v>
      </c>
      <c r="CA199" t="s">
        <v>84</v>
      </c>
      <c r="CB199" t="s">
        <v>93</v>
      </c>
      <c r="CC199" t="s">
        <v>84</v>
      </c>
      <c r="CD199" t="s">
        <v>86</v>
      </c>
      <c r="CE199">
        <f t="shared" si="58"/>
        <v>0</v>
      </c>
      <c r="CF199" t="s">
        <v>94</v>
      </c>
      <c r="CG199" t="s">
        <v>87</v>
      </c>
      <c r="CH199" t="str">
        <f t="shared" si="59"/>
        <v>{"window_index":198,"window_t_start":199,"window_t_end":205,"Data":"2020-03-203","R_e_median":0,"R_e_q0222":0,"R_e_q1172":0,"fit":0,"lwr":0,"upr":0,"low":0,"high":0},</v>
      </c>
    </row>
    <row r="200" spans="1:86">
      <c r="A200" s="11">
        <f t="shared" si="45"/>
        <v>199</v>
      </c>
      <c r="B200" s="11">
        <f t="shared" si="46"/>
        <v>200</v>
      </c>
      <c r="C200" s="11">
        <f t="shared" si="47"/>
        <v>206</v>
      </c>
      <c r="D200" s="9">
        <v>44094</v>
      </c>
      <c r="J200" t="s">
        <v>83</v>
      </c>
      <c r="K200" t="s">
        <v>84</v>
      </c>
      <c r="L200" t="s">
        <v>85</v>
      </c>
      <c r="M200" t="s">
        <v>84</v>
      </c>
      <c r="N200" t="s">
        <v>86</v>
      </c>
      <c r="O200">
        <f t="shared" si="48"/>
        <v>199</v>
      </c>
      <c r="P200" t="s">
        <v>87</v>
      </c>
      <c r="Q200" t="s">
        <v>84</v>
      </c>
      <c r="R200" t="s">
        <v>88</v>
      </c>
      <c r="S200" t="s">
        <v>84</v>
      </c>
      <c r="T200" t="s">
        <v>86</v>
      </c>
      <c r="U200">
        <f t="shared" si="49"/>
        <v>200</v>
      </c>
      <c r="V200" t="s">
        <v>87</v>
      </c>
      <c r="W200" t="s">
        <v>84</v>
      </c>
      <c r="X200" t="s">
        <v>89</v>
      </c>
      <c r="Y200" t="s">
        <v>84</v>
      </c>
      <c r="Z200" t="s">
        <v>86</v>
      </c>
      <c r="AA200">
        <f t="shared" si="50"/>
        <v>206</v>
      </c>
      <c r="AB200" t="s">
        <v>87</v>
      </c>
      <c r="AC200" t="s">
        <v>84</v>
      </c>
      <c r="AD200" t="s">
        <v>80</v>
      </c>
      <c r="AE200" t="s">
        <v>84</v>
      </c>
      <c r="AF200" t="s">
        <v>86</v>
      </c>
      <c r="AG200" t="s">
        <v>84</v>
      </c>
      <c r="AH200" s="69" t="s">
        <v>786</v>
      </c>
      <c r="AI200" t="s">
        <v>84</v>
      </c>
      <c r="AJ200" t="s">
        <v>87</v>
      </c>
      <c r="AK200" t="s">
        <v>84</v>
      </c>
      <c r="AL200" t="s">
        <v>90</v>
      </c>
      <c r="AM200" t="s">
        <v>84</v>
      </c>
      <c r="AN200" t="s">
        <v>86</v>
      </c>
      <c r="AO200">
        <f t="shared" si="51"/>
        <v>0</v>
      </c>
      <c r="AP200" t="s">
        <v>87</v>
      </c>
      <c r="AQ200" t="s">
        <v>84</v>
      </c>
      <c r="AR200" t="s">
        <v>787</v>
      </c>
      <c r="AS200" t="s">
        <v>84</v>
      </c>
      <c r="AT200" t="s">
        <v>86</v>
      </c>
      <c r="AU200">
        <f t="shared" si="52"/>
        <v>0</v>
      </c>
      <c r="AV200" t="s">
        <v>87</v>
      </c>
      <c r="AW200" t="s">
        <v>84</v>
      </c>
      <c r="AX200" t="s">
        <v>370</v>
      </c>
      <c r="AY200" t="s">
        <v>84</v>
      </c>
      <c r="AZ200" t="s">
        <v>86</v>
      </c>
      <c r="BA200">
        <f t="shared" si="53"/>
        <v>0</v>
      </c>
      <c r="BB200" t="s">
        <v>87</v>
      </c>
      <c r="BC200" t="s">
        <v>84</v>
      </c>
      <c r="BD200" t="s">
        <v>82</v>
      </c>
      <c r="BE200" t="s">
        <v>84</v>
      </c>
      <c r="BF200" t="s">
        <v>86</v>
      </c>
      <c r="BG200">
        <f t="shared" si="54"/>
        <v>0</v>
      </c>
      <c r="BH200" t="s">
        <v>87</v>
      </c>
      <c r="BI200" t="s">
        <v>84</v>
      </c>
      <c r="BJ200" t="s">
        <v>81</v>
      </c>
      <c r="BK200" t="s">
        <v>84</v>
      </c>
      <c r="BL200" t="s">
        <v>86</v>
      </c>
      <c r="BM200">
        <f t="shared" si="55"/>
        <v>0</v>
      </c>
      <c r="BN200" t="s">
        <v>87</v>
      </c>
      <c r="BO200" t="s">
        <v>84</v>
      </c>
      <c r="BP200" t="s">
        <v>121</v>
      </c>
      <c r="BQ200" t="s">
        <v>84</v>
      </c>
      <c r="BR200" t="s">
        <v>86</v>
      </c>
      <c r="BS200">
        <f t="shared" si="56"/>
        <v>0</v>
      </c>
      <c r="BT200" t="s">
        <v>87</v>
      </c>
      <c r="BU200" t="s">
        <v>84</v>
      </c>
      <c r="BV200" t="s">
        <v>122</v>
      </c>
      <c r="BW200" t="s">
        <v>84</v>
      </c>
      <c r="BX200" t="s">
        <v>86</v>
      </c>
      <c r="BY200">
        <f t="shared" si="57"/>
        <v>0</v>
      </c>
      <c r="BZ200" t="s">
        <v>87</v>
      </c>
      <c r="CA200" t="s">
        <v>84</v>
      </c>
      <c r="CB200" t="s">
        <v>93</v>
      </c>
      <c r="CC200" t="s">
        <v>84</v>
      </c>
      <c r="CD200" t="s">
        <v>86</v>
      </c>
      <c r="CE200">
        <f t="shared" si="58"/>
        <v>0</v>
      </c>
      <c r="CF200" t="s">
        <v>94</v>
      </c>
      <c r="CG200" t="s">
        <v>87</v>
      </c>
      <c r="CH200" t="str">
        <f t="shared" si="59"/>
        <v>{"window_index":199,"window_t_start":200,"window_t_end":206,"Data":"2020-03-204","R_e_median":0,"R_e_q0223":0,"R_e_q1173":0,"fit":0,"lwr":0,"upr":0,"low":0,"high":0},</v>
      </c>
    </row>
    <row r="201" spans="1:86">
      <c r="A201" s="11">
        <f t="shared" si="45"/>
        <v>200</v>
      </c>
      <c r="B201" s="11">
        <f t="shared" si="46"/>
        <v>201</v>
      </c>
      <c r="C201" s="11">
        <f t="shared" si="47"/>
        <v>207</v>
      </c>
      <c r="D201" s="9">
        <v>44095</v>
      </c>
      <c r="J201" t="s">
        <v>83</v>
      </c>
      <c r="K201" t="s">
        <v>84</v>
      </c>
      <c r="L201" t="s">
        <v>85</v>
      </c>
      <c r="M201" t="s">
        <v>84</v>
      </c>
      <c r="N201" t="s">
        <v>86</v>
      </c>
      <c r="O201">
        <f t="shared" si="48"/>
        <v>200</v>
      </c>
      <c r="P201" t="s">
        <v>87</v>
      </c>
      <c r="Q201" t="s">
        <v>84</v>
      </c>
      <c r="R201" t="s">
        <v>88</v>
      </c>
      <c r="S201" t="s">
        <v>84</v>
      </c>
      <c r="T201" t="s">
        <v>86</v>
      </c>
      <c r="U201">
        <f t="shared" si="49"/>
        <v>201</v>
      </c>
      <c r="V201" t="s">
        <v>87</v>
      </c>
      <c r="W201" t="s">
        <v>84</v>
      </c>
      <c r="X201" t="s">
        <v>89</v>
      </c>
      <c r="Y201" t="s">
        <v>84</v>
      </c>
      <c r="Z201" t="s">
        <v>86</v>
      </c>
      <c r="AA201">
        <f t="shared" si="50"/>
        <v>207</v>
      </c>
      <c r="AB201" t="s">
        <v>87</v>
      </c>
      <c r="AC201" t="s">
        <v>84</v>
      </c>
      <c r="AD201" t="s">
        <v>80</v>
      </c>
      <c r="AE201" t="s">
        <v>84</v>
      </c>
      <c r="AF201" t="s">
        <v>86</v>
      </c>
      <c r="AG201" t="s">
        <v>84</v>
      </c>
      <c r="AH201" s="69" t="s">
        <v>788</v>
      </c>
      <c r="AI201" t="s">
        <v>84</v>
      </c>
      <c r="AJ201" t="s">
        <v>87</v>
      </c>
      <c r="AK201" t="s">
        <v>84</v>
      </c>
      <c r="AL201" t="s">
        <v>90</v>
      </c>
      <c r="AM201" t="s">
        <v>84</v>
      </c>
      <c r="AN201" t="s">
        <v>86</v>
      </c>
      <c r="AO201">
        <f t="shared" si="51"/>
        <v>0</v>
      </c>
      <c r="AP201" t="s">
        <v>87</v>
      </c>
      <c r="AQ201" t="s">
        <v>84</v>
      </c>
      <c r="AR201" t="s">
        <v>789</v>
      </c>
      <c r="AS201" t="s">
        <v>84</v>
      </c>
      <c r="AT201" t="s">
        <v>86</v>
      </c>
      <c r="AU201">
        <f t="shared" si="52"/>
        <v>0</v>
      </c>
      <c r="AV201" t="s">
        <v>87</v>
      </c>
      <c r="AW201" t="s">
        <v>84</v>
      </c>
      <c r="AX201" t="s">
        <v>371</v>
      </c>
      <c r="AY201" t="s">
        <v>84</v>
      </c>
      <c r="AZ201" t="s">
        <v>86</v>
      </c>
      <c r="BA201">
        <f t="shared" si="53"/>
        <v>0</v>
      </c>
      <c r="BB201" t="s">
        <v>87</v>
      </c>
      <c r="BC201" t="s">
        <v>84</v>
      </c>
      <c r="BD201" t="s">
        <v>82</v>
      </c>
      <c r="BE201" t="s">
        <v>84</v>
      </c>
      <c r="BF201" t="s">
        <v>86</v>
      </c>
      <c r="BG201">
        <f t="shared" si="54"/>
        <v>0</v>
      </c>
      <c r="BH201" t="s">
        <v>87</v>
      </c>
      <c r="BI201" t="s">
        <v>84</v>
      </c>
      <c r="BJ201" t="s">
        <v>81</v>
      </c>
      <c r="BK201" t="s">
        <v>84</v>
      </c>
      <c r="BL201" t="s">
        <v>86</v>
      </c>
      <c r="BM201">
        <f t="shared" si="55"/>
        <v>0</v>
      </c>
      <c r="BN201" t="s">
        <v>87</v>
      </c>
      <c r="BO201" t="s">
        <v>84</v>
      </c>
      <c r="BP201" t="s">
        <v>121</v>
      </c>
      <c r="BQ201" t="s">
        <v>84</v>
      </c>
      <c r="BR201" t="s">
        <v>86</v>
      </c>
      <c r="BS201">
        <f t="shared" si="56"/>
        <v>0</v>
      </c>
      <c r="BT201" t="s">
        <v>87</v>
      </c>
      <c r="BU201" t="s">
        <v>84</v>
      </c>
      <c r="BV201" t="s">
        <v>122</v>
      </c>
      <c r="BW201" t="s">
        <v>84</v>
      </c>
      <c r="BX201" t="s">
        <v>86</v>
      </c>
      <c r="BY201">
        <f t="shared" si="57"/>
        <v>0</v>
      </c>
      <c r="BZ201" t="s">
        <v>87</v>
      </c>
      <c r="CA201" t="s">
        <v>84</v>
      </c>
      <c r="CB201" t="s">
        <v>93</v>
      </c>
      <c r="CC201" t="s">
        <v>84</v>
      </c>
      <c r="CD201" t="s">
        <v>86</v>
      </c>
      <c r="CE201">
        <f t="shared" si="58"/>
        <v>0</v>
      </c>
      <c r="CF201" t="s">
        <v>94</v>
      </c>
      <c r="CG201" t="s">
        <v>87</v>
      </c>
      <c r="CH201" t="str">
        <f t="shared" si="59"/>
        <v>{"window_index":200,"window_t_start":201,"window_t_end":207,"Data":"2020-03-205","R_e_median":0,"R_e_q0224":0,"R_e_q1174":0,"fit":0,"lwr":0,"upr":0,"low":0,"high":0},</v>
      </c>
    </row>
    <row r="202" spans="1:86">
      <c r="A202" s="11">
        <f t="shared" si="45"/>
        <v>201</v>
      </c>
      <c r="B202" s="11">
        <f t="shared" si="46"/>
        <v>202</v>
      </c>
      <c r="C202" s="11">
        <f t="shared" si="47"/>
        <v>208</v>
      </c>
      <c r="D202" s="9">
        <v>44096</v>
      </c>
      <c r="J202" t="s">
        <v>83</v>
      </c>
      <c r="K202" t="s">
        <v>84</v>
      </c>
      <c r="L202" t="s">
        <v>85</v>
      </c>
      <c r="M202" t="s">
        <v>84</v>
      </c>
      <c r="N202" t="s">
        <v>86</v>
      </c>
      <c r="O202">
        <f t="shared" si="48"/>
        <v>201</v>
      </c>
      <c r="P202" t="s">
        <v>87</v>
      </c>
      <c r="Q202" t="s">
        <v>84</v>
      </c>
      <c r="R202" t="s">
        <v>88</v>
      </c>
      <c r="S202" t="s">
        <v>84</v>
      </c>
      <c r="T202" t="s">
        <v>86</v>
      </c>
      <c r="U202">
        <f t="shared" si="49"/>
        <v>202</v>
      </c>
      <c r="V202" t="s">
        <v>87</v>
      </c>
      <c r="W202" t="s">
        <v>84</v>
      </c>
      <c r="X202" t="s">
        <v>89</v>
      </c>
      <c r="Y202" t="s">
        <v>84</v>
      </c>
      <c r="Z202" t="s">
        <v>86</v>
      </c>
      <c r="AA202">
        <f t="shared" si="50"/>
        <v>208</v>
      </c>
      <c r="AB202" t="s">
        <v>87</v>
      </c>
      <c r="AC202" t="s">
        <v>84</v>
      </c>
      <c r="AD202" t="s">
        <v>80</v>
      </c>
      <c r="AE202" t="s">
        <v>84</v>
      </c>
      <c r="AF202" t="s">
        <v>86</v>
      </c>
      <c r="AG202" t="s">
        <v>84</v>
      </c>
      <c r="AH202" s="69" t="s">
        <v>790</v>
      </c>
      <c r="AI202" t="s">
        <v>84</v>
      </c>
      <c r="AJ202" t="s">
        <v>87</v>
      </c>
      <c r="AK202" t="s">
        <v>84</v>
      </c>
      <c r="AL202" t="s">
        <v>90</v>
      </c>
      <c r="AM202" t="s">
        <v>84</v>
      </c>
      <c r="AN202" t="s">
        <v>86</v>
      </c>
      <c r="AO202">
        <f t="shared" si="51"/>
        <v>0</v>
      </c>
      <c r="AP202" t="s">
        <v>87</v>
      </c>
      <c r="AQ202" t="s">
        <v>84</v>
      </c>
      <c r="AR202" t="s">
        <v>791</v>
      </c>
      <c r="AS202" t="s">
        <v>84</v>
      </c>
      <c r="AT202" t="s">
        <v>86</v>
      </c>
      <c r="AU202">
        <f t="shared" si="52"/>
        <v>0</v>
      </c>
      <c r="AV202" t="s">
        <v>87</v>
      </c>
      <c r="AW202" t="s">
        <v>84</v>
      </c>
      <c r="AX202" t="s">
        <v>372</v>
      </c>
      <c r="AY202" t="s">
        <v>84</v>
      </c>
      <c r="AZ202" t="s">
        <v>86</v>
      </c>
      <c r="BA202">
        <f t="shared" si="53"/>
        <v>0</v>
      </c>
      <c r="BB202" t="s">
        <v>87</v>
      </c>
      <c r="BC202" t="s">
        <v>84</v>
      </c>
      <c r="BD202" t="s">
        <v>82</v>
      </c>
      <c r="BE202" t="s">
        <v>84</v>
      </c>
      <c r="BF202" t="s">
        <v>86</v>
      </c>
      <c r="BG202">
        <f t="shared" si="54"/>
        <v>0</v>
      </c>
      <c r="BH202" t="s">
        <v>87</v>
      </c>
      <c r="BI202" t="s">
        <v>84</v>
      </c>
      <c r="BJ202" t="s">
        <v>81</v>
      </c>
      <c r="BK202" t="s">
        <v>84</v>
      </c>
      <c r="BL202" t="s">
        <v>86</v>
      </c>
      <c r="BM202">
        <f t="shared" si="55"/>
        <v>0</v>
      </c>
      <c r="BN202" t="s">
        <v>87</v>
      </c>
      <c r="BO202" t="s">
        <v>84</v>
      </c>
      <c r="BP202" t="s">
        <v>121</v>
      </c>
      <c r="BQ202" t="s">
        <v>84</v>
      </c>
      <c r="BR202" t="s">
        <v>86</v>
      </c>
      <c r="BS202">
        <f t="shared" si="56"/>
        <v>0</v>
      </c>
      <c r="BT202" t="s">
        <v>87</v>
      </c>
      <c r="BU202" t="s">
        <v>84</v>
      </c>
      <c r="BV202" t="s">
        <v>122</v>
      </c>
      <c r="BW202" t="s">
        <v>84</v>
      </c>
      <c r="BX202" t="s">
        <v>86</v>
      </c>
      <c r="BY202">
        <f t="shared" si="57"/>
        <v>0</v>
      </c>
      <c r="BZ202" t="s">
        <v>87</v>
      </c>
      <c r="CA202" t="s">
        <v>84</v>
      </c>
      <c r="CB202" t="s">
        <v>93</v>
      </c>
      <c r="CC202" t="s">
        <v>84</v>
      </c>
      <c r="CD202" t="s">
        <v>86</v>
      </c>
      <c r="CE202">
        <f t="shared" si="58"/>
        <v>0</v>
      </c>
      <c r="CF202" t="s">
        <v>94</v>
      </c>
      <c r="CG202" t="s">
        <v>87</v>
      </c>
      <c r="CH202" t="str">
        <f t="shared" si="59"/>
        <v>{"window_index":201,"window_t_start":202,"window_t_end":208,"Data":"2020-03-206","R_e_median":0,"R_e_q0225":0,"R_e_q1175":0,"fit":0,"lwr":0,"upr":0,"low":0,"high":0},</v>
      </c>
    </row>
    <row r="203" spans="1:86">
      <c r="A203" s="11">
        <f t="shared" ref="A203:A266" si="60">A202+1</f>
        <v>202</v>
      </c>
      <c r="B203" s="11">
        <f t="shared" ref="B203:B266" si="61">B202+1</f>
        <v>203</v>
      </c>
      <c r="C203" s="11">
        <f t="shared" ref="C203:C266" si="62">C202+1</f>
        <v>209</v>
      </c>
      <c r="D203" s="9">
        <v>44097</v>
      </c>
      <c r="J203" t="s">
        <v>83</v>
      </c>
      <c r="K203" t="s">
        <v>84</v>
      </c>
      <c r="L203" t="s">
        <v>85</v>
      </c>
      <c r="M203" t="s">
        <v>84</v>
      </c>
      <c r="N203" t="s">
        <v>86</v>
      </c>
      <c r="O203">
        <f t="shared" si="48"/>
        <v>202</v>
      </c>
      <c r="P203" t="s">
        <v>87</v>
      </c>
      <c r="Q203" t="s">
        <v>84</v>
      </c>
      <c r="R203" t="s">
        <v>88</v>
      </c>
      <c r="S203" t="s">
        <v>84</v>
      </c>
      <c r="T203" t="s">
        <v>86</v>
      </c>
      <c r="U203">
        <f t="shared" si="49"/>
        <v>203</v>
      </c>
      <c r="V203" t="s">
        <v>87</v>
      </c>
      <c r="W203" t="s">
        <v>84</v>
      </c>
      <c r="X203" t="s">
        <v>89</v>
      </c>
      <c r="Y203" t="s">
        <v>84</v>
      </c>
      <c r="Z203" t="s">
        <v>86</v>
      </c>
      <c r="AA203">
        <f t="shared" si="50"/>
        <v>209</v>
      </c>
      <c r="AB203" t="s">
        <v>87</v>
      </c>
      <c r="AC203" t="s">
        <v>84</v>
      </c>
      <c r="AD203" t="s">
        <v>80</v>
      </c>
      <c r="AE203" t="s">
        <v>84</v>
      </c>
      <c r="AF203" t="s">
        <v>86</v>
      </c>
      <c r="AG203" t="s">
        <v>84</v>
      </c>
      <c r="AH203" s="69" t="s">
        <v>792</v>
      </c>
      <c r="AI203" t="s">
        <v>84</v>
      </c>
      <c r="AJ203" t="s">
        <v>87</v>
      </c>
      <c r="AK203" t="s">
        <v>84</v>
      </c>
      <c r="AL203" t="s">
        <v>90</v>
      </c>
      <c r="AM203" t="s">
        <v>84</v>
      </c>
      <c r="AN203" t="s">
        <v>86</v>
      </c>
      <c r="AO203">
        <f t="shared" si="51"/>
        <v>0</v>
      </c>
      <c r="AP203" t="s">
        <v>87</v>
      </c>
      <c r="AQ203" t="s">
        <v>84</v>
      </c>
      <c r="AR203" t="s">
        <v>793</v>
      </c>
      <c r="AS203" t="s">
        <v>84</v>
      </c>
      <c r="AT203" t="s">
        <v>86</v>
      </c>
      <c r="AU203">
        <f t="shared" si="52"/>
        <v>0</v>
      </c>
      <c r="AV203" t="s">
        <v>87</v>
      </c>
      <c r="AW203" t="s">
        <v>84</v>
      </c>
      <c r="AX203" t="s">
        <v>373</v>
      </c>
      <c r="AY203" t="s">
        <v>84</v>
      </c>
      <c r="AZ203" t="s">
        <v>86</v>
      </c>
      <c r="BA203">
        <f t="shared" si="53"/>
        <v>0</v>
      </c>
      <c r="BB203" t="s">
        <v>87</v>
      </c>
      <c r="BC203" t="s">
        <v>84</v>
      </c>
      <c r="BD203" t="s">
        <v>82</v>
      </c>
      <c r="BE203" t="s">
        <v>84</v>
      </c>
      <c r="BF203" t="s">
        <v>86</v>
      </c>
      <c r="BG203">
        <f t="shared" si="54"/>
        <v>0</v>
      </c>
      <c r="BH203" t="s">
        <v>87</v>
      </c>
      <c r="BI203" t="s">
        <v>84</v>
      </c>
      <c r="BJ203" t="s">
        <v>81</v>
      </c>
      <c r="BK203" t="s">
        <v>84</v>
      </c>
      <c r="BL203" t="s">
        <v>86</v>
      </c>
      <c r="BM203">
        <f t="shared" si="55"/>
        <v>0</v>
      </c>
      <c r="BN203" t="s">
        <v>87</v>
      </c>
      <c r="BO203" t="s">
        <v>84</v>
      </c>
      <c r="BP203" t="s">
        <v>121</v>
      </c>
      <c r="BQ203" t="s">
        <v>84</v>
      </c>
      <c r="BR203" t="s">
        <v>86</v>
      </c>
      <c r="BS203">
        <f t="shared" si="56"/>
        <v>0</v>
      </c>
      <c r="BT203" t="s">
        <v>87</v>
      </c>
      <c r="BU203" t="s">
        <v>84</v>
      </c>
      <c r="BV203" t="s">
        <v>122</v>
      </c>
      <c r="BW203" t="s">
        <v>84</v>
      </c>
      <c r="BX203" t="s">
        <v>86</v>
      </c>
      <c r="BY203">
        <f t="shared" si="57"/>
        <v>0</v>
      </c>
      <c r="BZ203" t="s">
        <v>87</v>
      </c>
      <c r="CA203" t="s">
        <v>84</v>
      </c>
      <c r="CB203" t="s">
        <v>93</v>
      </c>
      <c r="CC203" t="s">
        <v>84</v>
      </c>
      <c r="CD203" t="s">
        <v>86</v>
      </c>
      <c r="CE203">
        <f t="shared" si="58"/>
        <v>0</v>
      </c>
      <c r="CF203" t="s">
        <v>94</v>
      </c>
      <c r="CG203" t="s">
        <v>87</v>
      </c>
      <c r="CH203" t="str">
        <f t="shared" si="59"/>
        <v>{"window_index":202,"window_t_start":203,"window_t_end":209,"Data":"2020-03-207","R_e_median":0,"R_e_q0226":0,"R_e_q1176":0,"fit":0,"lwr":0,"upr":0,"low":0,"high":0},</v>
      </c>
    </row>
    <row r="204" spans="1:86">
      <c r="A204" s="11">
        <f t="shared" si="60"/>
        <v>203</v>
      </c>
      <c r="B204" s="11">
        <f t="shared" si="61"/>
        <v>204</v>
      </c>
      <c r="C204" s="11">
        <f t="shared" si="62"/>
        <v>210</v>
      </c>
      <c r="D204" s="9">
        <v>44098</v>
      </c>
      <c r="J204" t="s">
        <v>83</v>
      </c>
      <c r="K204" t="s">
        <v>84</v>
      </c>
      <c r="L204" t="s">
        <v>85</v>
      </c>
      <c r="M204" t="s">
        <v>84</v>
      </c>
      <c r="N204" t="s">
        <v>86</v>
      </c>
      <c r="O204">
        <f t="shared" si="48"/>
        <v>203</v>
      </c>
      <c r="P204" t="s">
        <v>87</v>
      </c>
      <c r="Q204" t="s">
        <v>84</v>
      </c>
      <c r="R204" t="s">
        <v>88</v>
      </c>
      <c r="S204" t="s">
        <v>84</v>
      </c>
      <c r="T204" t="s">
        <v>86</v>
      </c>
      <c r="U204">
        <f t="shared" si="49"/>
        <v>204</v>
      </c>
      <c r="V204" t="s">
        <v>87</v>
      </c>
      <c r="W204" t="s">
        <v>84</v>
      </c>
      <c r="X204" t="s">
        <v>89</v>
      </c>
      <c r="Y204" t="s">
        <v>84</v>
      </c>
      <c r="Z204" t="s">
        <v>86</v>
      </c>
      <c r="AA204">
        <f t="shared" si="50"/>
        <v>210</v>
      </c>
      <c r="AB204" t="s">
        <v>87</v>
      </c>
      <c r="AC204" t="s">
        <v>84</v>
      </c>
      <c r="AD204" t="s">
        <v>80</v>
      </c>
      <c r="AE204" t="s">
        <v>84</v>
      </c>
      <c r="AF204" t="s">
        <v>86</v>
      </c>
      <c r="AG204" t="s">
        <v>84</v>
      </c>
      <c r="AH204" s="69" t="s">
        <v>794</v>
      </c>
      <c r="AI204" t="s">
        <v>84</v>
      </c>
      <c r="AJ204" t="s">
        <v>87</v>
      </c>
      <c r="AK204" t="s">
        <v>84</v>
      </c>
      <c r="AL204" t="s">
        <v>90</v>
      </c>
      <c r="AM204" t="s">
        <v>84</v>
      </c>
      <c r="AN204" t="s">
        <v>86</v>
      </c>
      <c r="AO204">
        <f t="shared" si="51"/>
        <v>0</v>
      </c>
      <c r="AP204" t="s">
        <v>87</v>
      </c>
      <c r="AQ204" t="s">
        <v>84</v>
      </c>
      <c r="AR204" t="s">
        <v>795</v>
      </c>
      <c r="AS204" t="s">
        <v>84</v>
      </c>
      <c r="AT204" t="s">
        <v>86</v>
      </c>
      <c r="AU204">
        <f t="shared" si="52"/>
        <v>0</v>
      </c>
      <c r="AV204" t="s">
        <v>87</v>
      </c>
      <c r="AW204" t="s">
        <v>84</v>
      </c>
      <c r="AX204" t="s">
        <v>374</v>
      </c>
      <c r="AY204" t="s">
        <v>84</v>
      </c>
      <c r="AZ204" t="s">
        <v>86</v>
      </c>
      <c r="BA204">
        <f t="shared" si="53"/>
        <v>0</v>
      </c>
      <c r="BB204" t="s">
        <v>87</v>
      </c>
      <c r="BC204" t="s">
        <v>84</v>
      </c>
      <c r="BD204" t="s">
        <v>82</v>
      </c>
      <c r="BE204" t="s">
        <v>84</v>
      </c>
      <c r="BF204" t="s">
        <v>86</v>
      </c>
      <c r="BG204">
        <f t="shared" si="54"/>
        <v>0</v>
      </c>
      <c r="BH204" t="s">
        <v>87</v>
      </c>
      <c r="BI204" t="s">
        <v>84</v>
      </c>
      <c r="BJ204" t="s">
        <v>81</v>
      </c>
      <c r="BK204" t="s">
        <v>84</v>
      </c>
      <c r="BL204" t="s">
        <v>86</v>
      </c>
      <c r="BM204">
        <f t="shared" si="55"/>
        <v>0</v>
      </c>
      <c r="BN204" t="s">
        <v>87</v>
      </c>
      <c r="BO204" t="s">
        <v>84</v>
      </c>
      <c r="BP204" t="s">
        <v>121</v>
      </c>
      <c r="BQ204" t="s">
        <v>84</v>
      </c>
      <c r="BR204" t="s">
        <v>86</v>
      </c>
      <c r="BS204">
        <f t="shared" si="56"/>
        <v>0</v>
      </c>
      <c r="BT204" t="s">
        <v>87</v>
      </c>
      <c r="BU204" t="s">
        <v>84</v>
      </c>
      <c r="BV204" t="s">
        <v>122</v>
      </c>
      <c r="BW204" t="s">
        <v>84</v>
      </c>
      <c r="BX204" t="s">
        <v>86</v>
      </c>
      <c r="BY204">
        <f t="shared" si="57"/>
        <v>0</v>
      </c>
      <c r="BZ204" t="s">
        <v>87</v>
      </c>
      <c r="CA204" t="s">
        <v>84</v>
      </c>
      <c r="CB204" t="s">
        <v>93</v>
      </c>
      <c r="CC204" t="s">
        <v>84</v>
      </c>
      <c r="CD204" t="s">
        <v>86</v>
      </c>
      <c r="CE204">
        <f t="shared" si="58"/>
        <v>0</v>
      </c>
      <c r="CF204" t="s">
        <v>94</v>
      </c>
      <c r="CG204" t="s">
        <v>87</v>
      </c>
      <c r="CH204" t="str">
        <f t="shared" si="59"/>
        <v>{"window_index":203,"window_t_start":204,"window_t_end":210,"Data":"2020-03-208","R_e_median":0,"R_e_q0227":0,"R_e_q1177":0,"fit":0,"lwr":0,"upr":0,"low":0,"high":0},</v>
      </c>
    </row>
    <row r="205" spans="1:86">
      <c r="A205" s="11">
        <f t="shared" si="60"/>
        <v>204</v>
      </c>
      <c r="B205" s="11">
        <f t="shared" si="61"/>
        <v>205</v>
      </c>
      <c r="C205" s="11">
        <f t="shared" si="62"/>
        <v>211</v>
      </c>
      <c r="D205" s="9">
        <v>44099</v>
      </c>
      <c r="J205" t="s">
        <v>83</v>
      </c>
      <c r="K205" t="s">
        <v>84</v>
      </c>
      <c r="L205" t="s">
        <v>85</v>
      </c>
      <c r="M205" t="s">
        <v>84</v>
      </c>
      <c r="N205" t="s">
        <v>86</v>
      </c>
      <c r="O205">
        <f t="shared" si="48"/>
        <v>204</v>
      </c>
      <c r="P205" t="s">
        <v>87</v>
      </c>
      <c r="Q205" t="s">
        <v>84</v>
      </c>
      <c r="R205" t="s">
        <v>88</v>
      </c>
      <c r="S205" t="s">
        <v>84</v>
      </c>
      <c r="T205" t="s">
        <v>86</v>
      </c>
      <c r="U205">
        <f t="shared" si="49"/>
        <v>205</v>
      </c>
      <c r="V205" t="s">
        <v>87</v>
      </c>
      <c r="W205" t="s">
        <v>84</v>
      </c>
      <c r="X205" t="s">
        <v>89</v>
      </c>
      <c r="Y205" t="s">
        <v>84</v>
      </c>
      <c r="Z205" t="s">
        <v>86</v>
      </c>
      <c r="AA205">
        <f t="shared" si="50"/>
        <v>211</v>
      </c>
      <c r="AB205" t="s">
        <v>87</v>
      </c>
      <c r="AC205" t="s">
        <v>84</v>
      </c>
      <c r="AD205" t="s">
        <v>80</v>
      </c>
      <c r="AE205" t="s">
        <v>84</v>
      </c>
      <c r="AF205" t="s">
        <v>86</v>
      </c>
      <c r="AG205" t="s">
        <v>84</v>
      </c>
      <c r="AH205" s="69" t="s">
        <v>796</v>
      </c>
      <c r="AI205" t="s">
        <v>84</v>
      </c>
      <c r="AJ205" t="s">
        <v>87</v>
      </c>
      <c r="AK205" t="s">
        <v>84</v>
      </c>
      <c r="AL205" t="s">
        <v>90</v>
      </c>
      <c r="AM205" t="s">
        <v>84</v>
      </c>
      <c r="AN205" t="s">
        <v>86</v>
      </c>
      <c r="AO205">
        <f t="shared" si="51"/>
        <v>0</v>
      </c>
      <c r="AP205" t="s">
        <v>87</v>
      </c>
      <c r="AQ205" t="s">
        <v>84</v>
      </c>
      <c r="AR205" t="s">
        <v>797</v>
      </c>
      <c r="AS205" t="s">
        <v>84</v>
      </c>
      <c r="AT205" t="s">
        <v>86</v>
      </c>
      <c r="AU205">
        <f t="shared" si="52"/>
        <v>0</v>
      </c>
      <c r="AV205" t="s">
        <v>87</v>
      </c>
      <c r="AW205" t="s">
        <v>84</v>
      </c>
      <c r="AX205" t="s">
        <v>375</v>
      </c>
      <c r="AY205" t="s">
        <v>84</v>
      </c>
      <c r="AZ205" t="s">
        <v>86</v>
      </c>
      <c r="BA205">
        <f t="shared" si="53"/>
        <v>0</v>
      </c>
      <c r="BB205" t="s">
        <v>87</v>
      </c>
      <c r="BC205" t="s">
        <v>84</v>
      </c>
      <c r="BD205" t="s">
        <v>82</v>
      </c>
      <c r="BE205" t="s">
        <v>84</v>
      </c>
      <c r="BF205" t="s">
        <v>86</v>
      </c>
      <c r="BG205">
        <f t="shared" si="54"/>
        <v>0</v>
      </c>
      <c r="BH205" t="s">
        <v>87</v>
      </c>
      <c r="BI205" t="s">
        <v>84</v>
      </c>
      <c r="BJ205" t="s">
        <v>81</v>
      </c>
      <c r="BK205" t="s">
        <v>84</v>
      </c>
      <c r="BL205" t="s">
        <v>86</v>
      </c>
      <c r="BM205">
        <f t="shared" si="55"/>
        <v>0</v>
      </c>
      <c r="BN205" t="s">
        <v>87</v>
      </c>
      <c r="BO205" t="s">
        <v>84</v>
      </c>
      <c r="BP205" t="s">
        <v>121</v>
      </c>
      <c r="BQ205" t="s">
        <v>84</v>
      </c>
      <c r="BR205" t="s">
        <v>86</v>
      </c>
      <c r="BS205">
        <f t="shared" si="56"/>
        <v>0</v>
      </c>
      <c r="BT205" t="s">
        <v>87</v>
      </c>
      <c r="BU205" t="s">
        <v>84</v>
      </c>
      <c r="BV205" t="s">
        <v>122</v>
      </c>
      <c r="BW205" t="s">
        <v>84</v>
      </c>
      <c r="BX205" t="s">
        <v>86</v>
      </c>
      <c r="BY205">
        <f t="shared" si="57"/>
        <v>0</v>
      </c>
      <c r="BZ205" t="s">
        <v>87</v>
      </c>
      <c r="CA205" t="s">
        <v>84</v>
      </c>
      <c r="CB205" t="s">
        <v>93</v>
      </c>
      <c r="CC205" t="s">
        <v>84</v>
      </c>
      <c r="CD205" t="s">
        <v>86</v>
      </c>
      <c r="CE205">
        <f t="shared" si="58"/>
        <v>0</v>
      </c>
      <c r="CF205" t="s">
        <v>94</v>
      </c>
      <c r="CG205" t="s">
        <v>87</v>
      </c>
      <c r="CH205" t="str">
        <f t="shared" si="59"/>
        <v>{"window_index":204,"window_t_start":205,"window_t_end":211,"Data":"2020-03-209","R_e_median":0,"R_e_q0228":0,"R_e_q1178":0,"fit":0,"lwr":0,"upr":0,"low":0,"high":0},</v>
      </c>
    </row>
    <row r="206" spans="1:86">
      <c r="A206" s="11">
        <f t="shared" si="60"/>
        <v>205</v>
      </c>
      <c r="B206" s="11">
        <f t="shared" si="61"/>
        <v>206</v>
      </c>
      <c r="C206" s="11">
        <f t="shared" si="62"/>
        <v>212</v>
      </c>
      <c r="D206" s="9">
        <v>44100</v>
      </c>
      <c r="J206" t="s">
        <v>83</v>
      </c>
      <c r="K206" t="s">
        <v>84</v>
      </c>
      <c r="L206" t="s">
        <v>85</v>
      </c>
      <c r="M206" t="s">
        <v>84</v>
      </c>
      <c r="N206" t="s">
        <v>86</v>
      </c>
      <c r="O206">
        <f t="shared" si="48"/>
        <v>205</v>
      </c>
      <c r="P206" t="s">
        <v>87</v>
      </c>
      <c r="Q206" t="s">
        <v>84</v>
      </c>
      <c r="R206" t="s">
        <v>88</v>
      </c>
      <c r="S206" t="s">
        <v>84</v>
      </c>
      <c r="T206" t="s">
        <v>86</v>
      </c>
      <c r="U206">
        <f t="shared" si="49"/>
        <v>206</v>
      </c>
      <c r="V206" t="s">
        <v>87</v>
      </c>
      <c r="W206" t="s">
        <v>84</v>
      </c>
      <c r="X206" t="s">
        <v>89</v>
      </c>
      <c r="Y206" t="s">
        <v>84</v>
      </c>
      <c r="Z206" t="s">
        <v>86</v>
      </c>
      <c r="AA206">
        <f t="shared" si="50"/>
        <v>212</v>
      </c>
      <c r="AB206" t="s">
        <v>87</v>
      </c>
      <c r="AC206" t="s">
        <v>84</v>
      </c>
      <c r="AD206" t="s">
        <v>80</v>
      </c>
      <c r="AE206" t="s">
        <v>84</v>
      </c>
      <c r="AF206" t="s">
        <v>86</v>
      </c>
      <c r="AG206" t="s">
        <v>84</v>
      </c>
      <c r="AH206" s="69" t="s">
        <v>798</v>
      </c>
      <c r="AI206" t="s">
        <v>84</v>
      </c>
      <c r="AJ206" t="s">
        <v>87</v>
      </c>
      <c r="AK206" t="s">
        <v>84</v>
      </c>
      <c r="AL206" t="s">
        <v>90</v>
      </c>
      <c r="AM206" t="s">
        <v>84</v>
      </c>
      <c r="AN206" t="s">
        <v>86</v>
      </c>
      <c r="AO206">
        <f t="shared" si="51"/>
        <v>0</v>
      </c>
      <c r="AP206" t="s">
        <v>87</v>
      </c>
      <c r="AQ206" t="s">
        <v>84</v>
      </c>
      <c r="AR206" t="s">
        <v>799</v>
      </c>
      <c r="AS206" t="s">
        <v>84</v>
      </c>
      <c r="AT206" t="s">
        <v>86</v>
      </c>
      <c r="AU206">
        <f t="shared" si="52"/>
        <v>0</v>
      </c>
      <c r="AV206" t="s">
        <v>87</v>
      </c>
      <c r="AW206" t="s">
        <v>84</v>
      </c>
      <c r="AX206" t="s">
        <v>376</v>
      </c>
      <c r="AY206" t="s">
        <v>84</v>
      </c>
      <c r="AZ206" t="s">
        <v>86</v>
      </c>
      <c r="BA206">
        <f t="shared" si="53"/>
        <v>0</v>
      </c>
      <c r="BB206" t="s">
        <v>87</v>
      </c>
      <c r="BC206" t="s">
        <v>84</v>
      </c>
      <c r="BD206" t="s">
        <v>82</v>
      </c>
      <c r="BE206" t="s">
        <v>84</v>
      </c>
      <c r="BF206" t="s">
        <v>86</v>
      </c>
      <c r="BG206">
        <f t="shared" si="54"/>
        <v>0</v>
      </c>
      <c r="BH206" t="s">
        <v>87</v>
      </c>
      <c r="BI206" t="s">
        <v>84</v>
      </c>
      <c r="BJ206" t="s">
        <v>81</v>
      </c>
      <c r="BK206" t="s">
        <v>84</v>
      </c>
      <c r="BL206" t="s">
        <v>86</v>
      </c>
      <c r="BM206">
        <f t="shared" si="55"/>
        <v>0</v>
      </c>
      <c r="BN206" t="s">
        <v>87</v>
      </c>
      <c r="BO206" t="s">
        <v>84</v>
      </c>
      <c r="BP206" t="s">
        <v>121</v>
      </c>
      <c r="BQ206" t="s">
        <v>84</v>
      </c>
      <c r="BR206" t="s">
        <v>86</v>
      </c>
      <c r="BS206">
        <f t="shared" si="56"/>
        <v>0</v>
      </c>
      <c r="BT206" t="s">
        <v>87</v>
      </c>
      <c r="BU206" t="s">
        <v>84</v>
      </c>
      <c r="BV206" t="s">
        <v>122</v>
      </c>
      <c r="BW206" t="s">
        <v>84</v>
      </c>
      <c r="BX206" t="s">
        <v>86</v>
      </c>
      <c r="BY206">
        <f t="shared" si="57"/>
        <v>0</v>
      </c>
      <c r="BZ206" t="s">
        <v>87</v>
      </c>
      <c r="CA206" t="s">
        <v>84</v>
      </c>
      <c r="CB206" t="s">
        <v>93</v>
      </c>
      <c r="CC206" t="s">
        <v>84</v>
      </c>
      <c r="CD206" t="s">
        <v>86</v>
      </c>
      <c r="CE206">
        <f t="shared" si="58"/>
        <v>0</v>
      </c>
      <c r="CF206" t="s">
        <v>94</v>
      </c>
      <c r="CG206" t="s">
        <v>87</v>
      </c>
      <c r="CH206" t="str">
        <f t="shared" si="59"/>
        <v>{"window_index":205,"window_t_start":206,"window_t_end":212,"Data":"2020-03-210","R_e_median":0,"R_e_q0229":0,"R_e_q1179":0,"fit":0,"lwr":0,"upr":0,"low":0,"high":0},</v>
      </c>
    </row>
    <row r="207" spans="1:86">
      <c r="A207" s="11">
        <f t="shared" si="60"/>
        <v>206</v>
      </c>
      <c r="B207" s="11">
        <f t="shared" si="61"/>
        <v>207</v>
      </c>
      <c r="C207" s="11">
        <f t="shared" si="62"/>
        <v>213</v>
      </c>
      <c r="D207" s="9">
        <v>44101</v>
      </c>
      <c r="J207" t="s">
        <v>83</v>
      </c>
      <c r="K207" t="s">
        <v>84</v>
      </c>
      <c r="L207" t="s">
        <v>85</v>
      </c>
      <c r="M207" t="s">
        <v>84</v>
      </c>
      <c r="N207" t="s">
        <v>86</v>
      </c>
      <c r="O207">
        <f t="shared" si="48"/>
        <v>206</v>
      </c>
      <c r="P207" t="s">
        <v>87</v>
      </c>
      <c r="Q207" t="s">
        <v>84</v>
      </c>
      <c r="R207" t="s">
        <v>88</v>
      </c>
      <c r="S207" t="s">
        <v>84</v>
      </c>
      <c r="T207" t="s">
        <v>86</v>
      </c>
      <c r="U207">
        <f t="shared" si="49"/>
        <v>207</v>
      </c>
      <c r="V207" t="s">
        <v>87</v>
      </c>
      <c r="W207" t="s">
        <v>84</v>
      </c>
      <c r="X207" t="s">
        <v>89</v>
      </c>
      <c r="Y207" t="s">
        <v>84</v>
      </c>
      <c r="Z207" t="s">
        <v>86</v>
      </c>
      <c r="AA207">
        <f t="shared" si="50"/>
        <v>213</v>
      </c>
      <c r="AB207" t="s">
        <v>87</v>
      </c>
      <c r="AC207" t="s">
        <v>84</v>
      </c>
      <c r="AD207" t="s">
        <v>80</v>
      </c>
      <c r="AE207" t="s">
        <v>84</v>
      </c>
      <c r="AF207" t="s">
        <v>86</v>
      </c>
      <c r="AG207" t="s">
        <v>84</v>
      </c>
      <c r="AH207" s="69" t="s">
        <v>800</v>
      </c>
      <c r="AI207" t="s">
        <v>84</v>
      </c>
      <c r="AJ207" t="s">
        <v>87</v>
      </c>
      <c r="AK207" t="s">
        <v>84</v>
      </c>
      <c r="AL207" t="s">
        <v>90</v>
      </c>
      <c r="AM207" t="s">
        <v>84</v>
      </c>
      <c r="AN207" t="s">
        <v>86</v>
      </c>
      <c r="AO207">
        <f t="shared" si="51"/>
        <v>0</v>
      </c>
      <c r="AP207" t="s">
        <v>87</v>
      </c>
      <c r="AQ207" t="s">
        <v>84</v>
      </c>
      <c r="AR207" t="s">
        <v>801</v>
      </c>
      <c r="AS207" t="s">
        <v>84</v>
      </c>
      <c r="AT207" t="s">
        <v>86</v>
      </c>
      <c r="AU207">
        <f t="shared" si="52"/>
        <v>0</v>
      </c>
      <c r="AV207" t="s">
        <v>87</v>
      </c>
      <c r="AW207" t="s">
        <v>84</v>
      </c>
      <c r="AX207" t="s">
        <v>377</v>
      </c>
      <c r="AY207" t="s">
        <v>84</v>
      </c>
      <c r="AZ207" t="s">
        <v>86</v>
      </c>
      <c r="BA207">
        <f t="shared" si="53"/>
        <v>0</v>
      </c>
      <c r="BB207" t="s">
        <v>87</v>
      </c>
      <c r="BC207" t="s">
        <v>84</v>
      </c>
      <c r="BD207" t="s">
        <v>82</v>
      </c>
      <c r="BE207" t="s">
        <v>84</v>
      </c>
      <c r="BF207" t="s">
        <v>86</v>
      </c>
      <c r="BG207">
        <f t="shared" si="54"/>
        <v>0</v>
      </c>
      <c r="BH207" t="s">
        <v>87</v>
      </c>
      <c r="BI207" t="s">
        <v>84</v>
      </c>
      <c r="BJ207" t="s">
        <v>81</v>
      </c>
      <c r="BK207" t="s">
        <v>84</v>
      </c>
      <c r="BL207" t="s">
        <v>86</v>
      </c>
      <c r="BM207">
        <f t="shared" si="55"/>
        <v>0</v>
      </c>
      <c r="BN207" t="s">
        <v>87</v>
      </c>
      <c r="BO207" t="s">
        <v>84</v>
      </c>
      <c r="BP207" t="s">
        <v>121</v>
      </c>
      <c r="BQ207" t="s">
        <v>84</v>
      </c>
      <c r="BR207" t="s">
        <v>86</v>
      </c>
      <c r="BS207">
        <f t="shared" si="56"/>
        <v>0</v>
      </c>
      <c r="BT207" t="s">
        <v>87</v>
      </c>
      <c r="BU207" t="s">
        <v>84</v>
      </c>
      <c r="BV207" t="s">
        <v>122</v>
      </c>
      <c r="BW207" t="s">
        <v>84</v>
      </c>
      <c r="BX207" t="s">
        <v>86</v>
      </c>
      <c r="BY207">
        <f t="shared" si="57"/>
        <v>0</v>
      </c>
      <c r="BZ207" t="s">
        <v>87</v>
      </c>
      <c r="CA207" t="s">
        <v>84</v>
      </c>
      <c r="CB207" t="s">
        <v>93</v>
      </c>
      <c r="CC207" t="s">
        <v>84</v>
      </c>
      <c r="CD207" t="s">
        <v>86</v>
      </c>
      <c r="CE207">
        <f t="shared" si="58"/>
        <v>0</v>
      </c>
      <c r="CF207" t="s">
        <v>94</v>
      </c>
      <c r="CG207" t="s">
        <v>87</v>
      </c>
      <c r="CH207" t="str">
        <f t="shared" si="59"/>
        <v>{"window_index":206,"window_t_start":207,"window_t_end":213,"Data":"2020-03-211","R_e_median":0,"R_e_q0230":0,"R_e_q1180":0,"fit":0,"lwr":0,"upr":0,"low":0,"high":0},</v>
      </c>
    </row>
    <row r="208" spans="1:86">
      <c r="A208" s="11">
        <f t="shared" si="60"/>
        <v>207</v>
      </c>
      <c r="B208" s="11">
        <f t="shared" si="61"/>
        <v>208</v>
      </c>
      <c r="C208" s="11">
        <f t="shared" si="62"/>
        <v>214</v>
      </c>
      <c r="D208" s="9">
        <v>44102</v>
      </c>
      <c r="J208" t="s">
        <v>83</v>
      </c>
      <c r="K208" t="s">
        <v>84</v>
      </c>
      <c r="L208" t="s">
        <v>85</v>
      </c>
      <c r="M208" t="s">
        <v>84</v>
      </c>
      <c r="N208" t="s">
        <v>86</v>
      </c>
      <c r="O208">
        <f t="shared" si="48"/>
        <v>207</v>
      </c>
      <c r="P208" t="s">
        <v>87</v>
      </c>
      <c r="Q208" t="s">
        <v>84</v>
      </c>
      <c r="R208" t="s">
        <v>88</v>
      </c>
      <c r="S208" t="s">
        <v>84</v>
      </c>
      <c r="T208" t="s">
        <v>86</v>
      </c>
      <c r="U208">
        <f t="shared" si="49"/>
        <v>208</v>
      </c>
      <c r="V208" t="s">
        <v>87</v>
      </c>
      <c r="W208" t="s">
        <v>84</v>
      </c>
      <c r="X208" t="s">
        <v>89</v>
      </c>
      <c r="Y208" t="s">
        <v>84</v>
      </c>
      <c r="Z208" t="s">
        <v>86</v>
      </c>
      <c r="AA208">
        <f t="shared" si="50"/>
        <v>214</v>
      </c>
      <c r="AB208" t="s">
        <v>87</v>
      </c>
      <c r="AC208" t="s">
        <v>84</v>
      </c>
      <c r="AD208" t="s">
        <v>80</v>
      </c>
      <c r="AE208" t="s">
        <v>84</v>
      </c>
      <c r="AF208" t="s">
        <v>86</v>
      </c>
      <c r="AG208" t="s">
        <v>84</v>
      </c>
      <c r="AH208" s="69" t="s">
        <v>802</v>
      </c>
      <c r="AI208" t="s">
        <v>84</v>
      </c>
      <c r="AJ208" t="s">
        <v>87</v>
      </c>
      <c r="AK208" t="s">
        <v>84</v>
      </c>
      <c r="AL208" t="s">
        <v>90</v>
      </c>
      <c r="AM208" t="s">
        <v>84</v>
      </c>
      <c r="AN208" t="s">
        <v>86</v>
      </c>
      <c r="AO208">
        <f t="shared" si="51"/>
        <v>0</v>
      </c>
      <c r="AP208" t="s">
        <v>87</v>
      </c>
      <c r="AQ208" t="s">
        <v>84</v>
      </c>
      <c r="AR208" t="s">
        <v>803</v>
      </c>
      <c r="AS208" t="s">
        <v>84</v>
      </c>
      <c r="AT208" t="s">
        <v>86</v>
      </c>
      <c r="AU208">
        <f t="shared" si="52"/>
        <v>0</v>
      </c>
      <c r="AV208" t="s">
        <v>87</v>
      </c>
      <c r="AW208" t="s">
        <v>84</v>
      </c>
      <c r="AX208" t="s">
        <v>378</v>
      </c>
      <c r="AY208" t="s">
        <v>84</v>
      </c>
      <c r="AZ208" t="s">
        <v>86</v>
      </c>
      <c r="BA208">
        <f t="shared" si="53"/>
        <v>0</v>
      </c>
      <c r="BB208" t="s">
        <v>87</v>
      </c>
      <c r="BC208" t="s">
        <v>84</v>
      </c>
      <c r="BD208" t="s">
        <v>82</v>
      </c>
      <c r="BE208" t="s">
        <v>84</v>
      </c>
      <c r="BF208" t="s">
        <v>86</v>
      </c>
      <c r="BG208">
        <f t="shared" si="54"/>
        <v>0</v>
      </c>
      <c r="BH208" t="s">
        <v>87</v>
      </c>
      <c r="BI208" t="s">
        <v>84</v>
      </c>
      <c r="BJ208" t="s">
        <v>81</v>
      </c>
      <c r="BK208" t="s">
        <v>84</v>
      </c>
      <c r="BL208" t="s">
        <v>86</v>
      </c>
      <c r="BM208">
        <f t="shared" si="55"/>
        <v>0</v>
      </c>
      <c r="BN208" t="s">
        <v>87</v>
      </c>
      <c r="BO208" t="s">
        <v>84</v>
      </c>
      <c r="BP208" t="s">
        <v>121</v>
      </c>
      <c r="BQ208" t="s">
        <v>84</v>
      </c>
      <c r="BR208" t="s">
        <v>86</v>
      </c>
      <c r="BS208">
        <f t="shared" si="56"/>
        <v>0</v>
      </c>
      <c r="BT208" t="s">
        <v>87</v>
      </c>
      <c r="BU208" t="s">
        <v>84</v>
      </c>
      <c r="BV208" t="s">
        <v>122</v>
      </c>
      <c r="BW208" t="s">
        <v>84</v>
      </c>
      <c r="BX208" t="s">
        <v>86</v>
      </c>
      <c r="BY208">
        <f t="shared" si="57"/>
        <v>0</v>
      </c>
      <c r="BZ208" t="s">
        <v>87</v>
      </c>
      <c r="CA208" t="s">
        <v>84</v>
      </c>
      <c r="CB208" t="s">
        <v>93</v>
      </c>
      <c r="CC208" t="s">
        <v>84</v>
      </c>
      <c r="CD208" t="s">
        <v>86</v>
      </c>
      <c r="CE208">
        <f t="shared" si="58"/>
        <v>0</v>
      </c>
      <c r="CF208" t="s">
        <v>94</v>
      </c>
      <c r="CG208" t="s">
        <v>87</v>
      </c>
      <c r="CH208" t="str">
        <f t="shared" si="59"/>
        <v>{"window_index":207,"window_t_start":208,"window_t_end":214,"Data":"2020-03-212","R_e_median":0,"R_e_q0231":0,"R_e_q1181":0,"fit":0,"lwr":0,"upr":0,"low":0,"high":0},</v>
      </c>
    </row>
    <row r="209" spans="1:86">
      <c r="A209" s="11">
        <f t="shared" si="60"/>
        <v>208</v>
      </c>
      <c r="B209" s="11">
        <f t="shared" si="61"/>
        <v>209</v>
      </c>
      <c r="C209" s="11">
        <f t="shared" si="62"/>
        <v>215</v>
      </c>
      <c r="D209" s="9">
        <v>44103</v>
      </c>
      <c r="J209" t="s">
        <v>83</v>
      </c>
      <c r="K209" t="s">
        <v>84</v>
      </c>
      <c r="L209" t="s">
        <v>85</v>
      </c>
      <c r="M209" t="s">
        <v>84</v>
      </c>
      <c r="N209" t="s">
        <v>86</v>
      </c>
      <c r="O209">
        <f t="shared" si="48"/>
        <v>208</v>
      </c>
      <c r="P209" t="s">
        <v>87</v>
      </c>
      <c r="Q209" t="s">
        <v>84</v>
      </c>
      <c r="R209" t="s">
        <v>88</v>
      </c>
      <c r="S209" t="s">
        <v>84</v>
      </c>
      <c r="T209" t="s">
        <v>86</v>
      </c>
      <c r="U209">
        <f t="shared" si="49"/>
        <v>209</v>
      </c>
      <c r="V209" t="s">
        <v>87</v>
      </c>
      <c r="W209" t="s">
        <v>84</v>
      </c>
      <c r="X209" t="s">
        <v>89</v>
      </c>
      <c r="Y209" t="s">
        <v>84</v>
      </c>
      <c r="Z209" t="s">
        <v>86</v>
      </c>
      <c r="AA209">
        <f t="shared" si="50"/>
        <v>215</v>
      </c>
      <c r="AB209" t="s">
        <v>87</v>
      </c>
      <c r="AC209" t="s">
        <v>84</v>
      </c>
      <c r="AD209" t="s">
        <v>80</v>
      </c>
      <c r="AE209" t="s">
        <v>84</v>
      </c>
      <c r="AF209" t="s">
        <v>86</v>
      </c>
      <c r="AG209" t="s">
        <v>84</v>
      </c>
      <c r="AH209" s="69" t="s">
        <v>804</v>
      </c>
      <c r="AI209" t="s">
        <v>84</v>
      </c>
      <c r="AJ209" t="s">
        <v>87</v>
      </c>
      <c r="AK209" t="s">
        <v>84</v>
      </c>
      <c r="AL209" t="s">
        <v>90</v>
      </c>
      <c r="AM209" t="s">
        <v>84</v>
      </c>
      <c r="AN209" t="s">
        <v>86</v>
      </c>
      <c r="AO209">
        <f t="shared" si="51"/>
        <v>0</v>
      </c>
      <c r="AP209" t="s">
        <v>87</v>
      </c>
      <c r="AQ209" t="s">
        <v>84</v>
      </c>
      <c r="AR209" t="s">
        <v>805</v>
      </c>
      <c r="AS209" t="s">
        <v>84</v>
      </c>
      <c r="AT209" t="s">
        <v>86</v>
      </c>
      <c r="AU209">
        <f t="shared" si="52"/>
        <v>0</v>
      </c>
      <c r="AV209" t="s">
        <v>87</v>
      </c>
      <c r="AW209" t="s">
        <v>84</v>
      </c>
      <c r="AX209" t="s">
        <v>379</v>
      </c>
      <c r="AY209" t="s">
        <v>84</v>
      </c>
      <c r="AZ209" t="s">
        <v>86</v>
      </c>
      <c r="BA209">
        <f t="shared" si="53"/>
        <v>0</v>
      </c>
      <c r="BB209" t="s">
        <v>87</v>
      </c>
      <c r="BC209" t="s">
        <v>84</v>
      </c>
      <c r="BD209" t="s">
        <v>82</v>
      </c>
      <c r="BE209" t="s">
        <v>84</v>
      </c>
      <c r="BF209" t="s">
        <v>86</v>
      </c>
      <c r="BG209">
        <f t="shared" si="54"/>
        <v>0</v>
      </c>
      <c r="BH209" t="s">
        <v>87</v>
      </c>
      <c r="BI209" t="s">
        <v>84</v>
      </c>
      <c r="BJ209" t="s">
        <v>81</v>
      </c>
      <c r="BK209" t="s">
        <v>84</v>
      </c>
      <c r="BL209" t="s">
        <v>86</v>
      </c>
      <c r="BM209">
        <f t="shared" si="55"/>
        <v>0</v>
      </c>
      <c r="BN209" t="s">
        <v>87</v>
      </c>
      <c r="BO209" t="s">
        <v>84</v>
      </c>
      <c r="BP209" t="s">
        <v>121</v>
      </c>
      <c r="BQ209" t="s">
        <v>84</v>
      </c>
      <c r="BR209" t="s">
        <v>86</v>
      </c>
      <c r="BS209">
        <f t="shared" si="56"/>
        <v>0</v>
      </c>
      <c r="BT209" t="s">
        <v>87</v>
      </c>
      <c r="BU209" t="s">
        <v>84</v>
      </c>
      <c r="BV209" t="s">
        <v>122</v>
      </c>
      <c r="BW209" t="s">
        <v>84</v>
      </c>
      <c r="BX209" t="s">
        <v>86</v>
      </c>
      <c r="BY209">
        <f t="shared" si="57"/>
        <v>0</v>
      </c>
      <c r="BZ209" t="s">
        <v>87</v>
      </c>
      <c r="CA209" t="s">
        <v>84</v>
      </c>
      <c r="CB209" t="s">
        <v>93</v>
      </c>
      <c r="CC209" t="s">
        <v>84</v>
      </c>
      <c r="CD209" t="s">
        <v>86</v>
      </c>
      <c r="CE209">
        <f t="shared" si="58"/>
        <v>0</v>
      </c>
      <c r="CF209" t="s">
        <v>94</v>
      </c>
      <c r="CG209" t="s">
        <v>87</v>
      </c>
      <c r="CH209" t="str">
        <f t="shared" si="59"/>
        <v>{"window_index":208,"window_t_start":209,"window_t_end":215,"Data":"2020-03-213","R_e_median":0,"R_e_q0232":0,"R_e_q1182":0,"fit":0,"lwr":0,"upr":0,"low":0,"high":0},</v>
      </c>
    </row>
    <row r="210" spans="1:86">
      <c r="A210" s="11">
        <f t="shared" si="60"/>
        <v>209</v>
      </c>
      <c r="B210" s="11">
        <f t="shared" si="61"/>
        <v>210</v>
      </c>
      <c r="C210" s="11">
        <f t="shared" si="62"/>
        <v>216</v>
      </c>
      <c r="D210" s="9">
        <v>44104</v>
      </c>
      <c r="J210" t="s">
        <v>83</v>
      </c>
      <c r="K210" t="s">
        <v>84</v>
      </c>
      <c r="L210" t="s">
        <v>85</v>
      </c>
      <c r="M210" t="s">
        <v>84</v>
      </c>
      <c r="N210" t="s">
        <v>86</v>
      </c>
      <c r="O210">
        <f t="shared" si="48"/>
        <v>209</v>
      </c>
      <c r="P210" t="s">
        <v>87</v>
      </c>
      <c r="Q210" t="s">
        <v>84</v>
      </c>
      <c r="R210" t="s">
        <v>88</v>
      </c>
      <c r="S210" t="s">
        <v>84</v>
      </c>
      <c r="T210" t="s">
        <v>86</v>
      </c>
      <c r="U210">
        <f t="shared" si="49"/>
        <v>210</v>
      </c>
      <c r="V210" t="s">
        <v>87</v>
      </c>
      <c r="W210" t="s">
        <v>84</v>
      </c>
      <c r="X210" t="s">
        <v>89</v>
      </c>
      <c r="Y210" t="s">
        <v>84</v>
      </c>
      <c r="Z210" t="s">
        <v>86</v>
      </c>
      <c r="AA210">
        <f t="shared" si="50"/>
        <v>216</v>
      </c>
      <c r="AB210" t="s">
        <v>87</v>
      </c>
      <c r="AC210" t="s">
        <v>84</v>
      </c>
      <c r="AD210" t="s">
        <v>80</v>
      </c>
      <c r="AE210" t="s">
        <v>84</v>
      </c>
      <c r="AF210" t="s">
        <v>86</v>
      </c>
      <c r="AG210" t="s">
        <v>84</v>
      </c>
      <c r="AH210" s="69" t="s">
        <v>806</v>
      </c>
      <c r="AI210" t="s">
        <v>84</v>
      </c>
      <c r="AJ210" t="s">
        <v>87</v>
      </c>
      <c r="AK210" t="s">
        <v>84</v>
      </c>
      <c r="AL210" t="s">
        <v>90</v>
      </c>
      <c r="AM210" t="s">
        <v>84</v>
      </c>
      <c r="AN210" t="s">
        <v>86</v>
      </c>
      <c r="AO210">
        <f t="shared" si="51"/>
        <v>0</v>
      </c>
      <c r="AP210" t="s">
        <v>87</v>
      </c>
      <c r="AQ210" t="s">
        <v>84</v>
      </c>
      <c r="AR210" t="s">
        <v>807</v>
      </c>
      <c r="AS210" t="s">
        <v>84</v>
      </c>
      <c r="AT210" t="s">
        <v>86</v>
      </c>
      <c r="AU210">
        <f t="shared" si="52"/>
        <v>0</v>
      </c>
      <c r="AV210" t="s">
        <v>87</v>
      </c>
      <c r="AW210" t="s">
        <v>84</v>
      </c>
      <c r="AX210" t="s">
        <v>380</v>
      </c>
      <c r="AY210" t="s">
        <v>84</v>
      </c>
      <c r="AZ210" t="s">
        <v>86</v>
      </c>
      <c r="BA210">
        <f t="shared" si="53"/>
        <v>0</v>
      </c>
      <c r="BB210" t="s">
        <v>87</v>
      </c>
      <c r="BC210" t="s">
        <v>84</v>
      </c>
      <c r="BD210" t="s">
        <v>82</v>
      </c>
      <c r="BE210" t="s">
        <v>84</v>
      </c>
      <c r="BF210" t="s">
        <v>86</v>
      </c>
      <c r="BG210">
        <f t="shared" si="54"/>
        <v>0</v>
      </c>
      <c r="BH210" t="s">
        <v>87</v>
      </c>
      <c r="BI210" t="s">
        <v>84</v>
      </c>
      <c r="BJ210" t="s">
        <v>81</v>
      </c>
      <c r="BK210" t="s">
        <v>84</v>
      </c>
      <c r="BL210" t="s">
        <v>86</v>
      </c>
      <c r="BM210">
        <f t="shared" si="55"/>
        <v>0</v>
      </c>
      <c r="BN210" t="s">
        <v>87</v>
      </c>
      <c r="BO210" t="s">
        <v>84</v>
      </c>
      <c r="BP210" t="s">
        <v>121</v>
      </c>
      <c r="BQ210" t="s">
        <v>84</v>
      </c>
      <c r="BR210" t="s">
        <v>86</v>
      </c>
      <c r="BS210">
        <f t="shared" si="56"/>
        <v>0</v>
      </c>
      <c r="BT210" t="s">
        <v>87</v>
      </c>
      <c r="BU210" t="s">
        <v>84</v>
      </c>
      <c r="BV210" t="s">
        <v>122</v>
      </c>
      <c r="BW210" t="s">
        <v>84</v>
      </c>
      <c r="BX210" t="s">
        <v>86</v>
      </c>
      <c r="BY210">
        <f t="shared" si="57"/>
        <v>0</v>
      </c>
      <c r="BZ210" t="s">
        <v>87</v>
      </c>
      <c r="CA210" t="s">
        <v>84</v>
      </c>
      <c r="CB210" t="s">
        <v>93</v>
      </c>
      <c r="CC210" t="s">
        <v>84</v>
      </c>
      <c r="CD210" t="s">
        <v>86</v>
      </c>
      <c r="CE210">
        <f t="shared" si="58"/>
        <v>0</v>
      </c>
      <c r="CF210" t="s">
        <v>94</v>
      </c>
      <c r="CG210" t="s">
        <v>87</v>
      </c>
      <c r="CH210" t="str">
        <f t="shared" si="59"/>
        <v>{"window_index":209,"window_t_start":210,"window_t_end":216,"Data":"2020-03-214","R_e_median":0,"R_e_q0233":0,"R_e_q1183":0,"fit":0,"lwr":0,"upr":0,"low":0,"high":0},</v>
      </c>
    </row>
    <row r="211" spans="1:86">
      <c r="A211" s="11">
        <f t="shared" si="60"/>
        <v>210</v>
      </c>
      <c r="B211" s="11">
        <f t="shared" si="61"/>
        <v>211</v>
      </c>
      <c r="C211" s="11">
        <f t="shared" si="62"/>
        <v>217</v>
      </c>
      <c r="D211" s="9">
        <v>44105</v>
      </c>
      <c r="J211" t="s">
        <v>83</v>
      </c>
      <c r="K211" t="s">
        <v>84</v>
      </c>
      <c r="L211" t="s">
        <v>85</v>
      </c>
      <c r="M211" t="s">
        <v>84</v>
      </c>
      <c r="N211" t="s">
        <v>86</v>
      </c>
      <c r="O211">
        <f t="shared" si="48"/>
        <v>210</v>
      </c>
      <c r="P211" t="s">
        <v>87</v>
      </c>
      <c r="Q211" t="s">
        <v>84</v>
      </c>
      <c r="R211" t="s">
        <v>88</v>
      </c>
      <c r="S211" t="s">
        <v>84</v>
      </c>
      <c r="T211" t="s">
        <v>86</v>
      </c>
      <c r="U211">
        <f t="shared" si="49"/>
        <v>211</v>
      </c>
      <c r="V211" t="s">
        <v>87</v>
      </c>
      <c r="W211" t="s">
        <v>84</v>
      </c>
      <c r="X211" t="s">
        <v>89</v>
      </c>
      <c r="Y211" t="s">
        <v>84</v>
      </c>
      <c r="Z211" t="s">
        <v>86</v>
      </c>
      <c r="AA211">
        <f t="shared" si="50"/>
        <v>217</v>
      </c>
      <c r="AB211" t="s">
        <v>87</v>
      </c>
      <c r="AC211" t="s">
        <v>84</v>
      </c>
      <c r="AD211" t="s">
        <v>80</v>
      </c>
      <c r="AE211" t="s">
        <v>84</v>
      </c>
      <c r="AF211" t="s">
        <v>86</v>
      </c>
      <c r="AG211" t="s">
        <v>84</v>
      </c>
      <c r="AH211" s="69" t="s">
        <v>808</v>
      </c>
      <c r="AI211" t="s">
        <v>84</v>
      </c>
      <c r="AJ211" t="s">
        <v>87</v>
      </c>
      <c r="AK211" t="s">
        <v>84</v>
      </c>
      <c r="AL211" t="s">
        <v>90</v>
      </c>
      <c r="AM211" t="s">
        <v>84</v>
      </c>
      <c r="AN211" t="s">
        <v>86</v>
      </c>
      <c r="AO211">
        <f t="shared" si="51"/>
        <v>0</v>
      </c>
      <c r="AP211" t="s">
        <v>87</v>
      </c>
      <c r="AQ211" t="s">
        <v>84</v>
      </c>
      <c r="AR211" t="s">
        <v>809</v>
      </c>
      <c r="AS211" t="s">
        <v>84</v>
      </c>
      <c r="AT211" t="s">
        <v>86</v>
      </c>
      <c r="AU211">
        <f t="shared" si="52"/>
        <v>0</v>
      </c>
      <c r="AV211" t="s">
        <v>87</v>
      </c>
      <c r="AW211" t="s">
        <v>84</v>
      </c>
      <c r="AX211" t="s">
        <v>381</v>
      </c>
      <c r="AY211" t="s">
        <v>84</v>
      </c>
      <c r="AZ211" t="s">
        <v>86</v>
      </c>
      <c r="BA211">
        <f t="shared" si="53"/>
        <v>0</v>
      </c>
      <c r="BB211" t="s">
        <v>87</v>
      </c>
      <c r="BC211" t="s">
        <v>84</v>
      </c>
      <c r="BD211" t="s">
        <v>82</v>
      </c>
      <c r="BE211" t="s">
        <v>84</v>
      </c>
      <c r="BF211" t="s">
        <v>86</v>
      </c>
      <c r="BG211">
        <f t="shared" si="54"/>
        <v>0</v>
      </c>
      <c r="BH211" t="s">
        <v>87</v>
      </c>
      <c r="BI211" t="s">
        <v>84</v>
      </c>
      <c r="BJ211" t="s">
        <v>81</v>
      </c>
      <c r="BK211" t="s">
        <v>84</v>
      </c>
      <c r="BL211" t="s">
        <v>86</v>
      </c>
      <c r="BM211">
        <f t="shared" si="55"/>
        <v>0</v>
      </c>
      <c r="BN211" t="s">
        <v>87</v>
      </c>
      <c r="BO211" t="s">
        <v>84</v>
      </c>
      <c r="BP211" t="s">
        <v>121</v>
      </c>
      <c r="BQ211" t="s">
        <v>84</v>
      </c>
      <c r="BR211" t="s">
        <v>86</v>
      </c>
      <c r="BS211">
        <f t="shared" si="56"/>
        <v>0</v>
      </c>
      <c r="BT211" t="s">
        <v>87</v>
      </c>
      <c r="BU211" t="s">
        <v>84</v>
      </c>
      <c r="BV211" t="s">
        <v>122</v>
      </c>
      <c r="BW211" t="s">
        <v>84</v>
      </c>
      <c r="BX211" t="s">
        <v>86</v>
      </c>
      <c r="BY211">
        <f t="shared" si="57"/>
        <v>0</v>
      </c>
      <c r="BZ211" t="s">
        <v>87</v>
      </c>
      <c r="CA211" t="s">
        <v>84</v>
      </c>
      <c r="CB211" t="s">
        <v>93</v>
      </c>
      <c r="CC211" t="s">
        <v>84</v>
      </c>
      <c r="CD211" t="s">
        <v>86</v>
      </c>
      <c r="CE211">
        <f t="shared" si="58"/>
        <v>0</v>
      </c>
      <c r="CF211" t="s">
        <v>94</v>
      </c>
      <c r="CG211" t="s">
        <v>87</v>
      </c>
      <c r="CH211" t="str">
        <f t="shared" si="59"/>
        <v>{"window_index":210,"window_t_start":211,"window_t_end":217,"Data":"2020-03-215","R_e_median":0,"R_e_q0234":0,"R_e_q1184":0,"fit":0,"lwr":0,"upr":0,"low":0,"high":0},</v>
      </c>
    </row>
    <row r="212" spans="1:86">
      <c r="A212" s="11">
        <f t="shared" si="60"/>
        <v>211</v>
      </c>
      <c r="B212" s="11">
        <f t="shared" si="61"/>
        <v>212</v>
      </c>
      <c r="C212" s="11">
        <f t="shared" si="62"/>
        <v>218</v>
      </c>
      <c r="D212" s="9">
        <v>44106</v>
      </c>
      <c r="J212" t="s">
        <v>83</v>
      </c>
      <c r="K212" t="s">
        <v>84</v>
      </c>
      <c r="L212" t="s">
        <v>85</v>
      </c>
      <c r="M212" t="s">
        <v>84</v>
      </c>
      <c r="N212" t="s">
        <v>86</v>
      </c>
      <c r="O212">
        <f t="shared" si="48"/>
        <v>211</v>
      </c>
      <c r="P212" t="s">
        <v>87</v>
      </c>
      <c r="Q212" t="s">
        <v>84</v>
      </c>
      <c r="R212" t="s">
        <v>88</v>
      </c>
      <c r="S212" t="s">
        <v>84</v>
      </c>
      <c r="T212" t="s">
        <v>86</v>
      </c>
      <c r="U212">
        <f t="shared" si="49"/>
        <v>212</v>
      </c>
      <c r="V212" t="s">
        <v>87</v>
      </c>
      <c r="W212" t="s">
        <v>84</v>
      </c>
      <c r="X212" t="s">
        <v>89</v>
      </c>
      <c r="Y212" t="s">
        <v>84</v>
      </c>
      <c r="Z212" t="s">
        <v>86</v>
      </c>
      <c r="AA212">
        <f t="shared" si="50"/>
        <v>218</v>
      </c>
      <c r="AB212" t="s">
        <v>87</v>
      </c>
      <c r="AC212" t="s">
        <v>84</v>
      </c>
      <c r="AD212" t="s">
        <v>80</v>
      </c>
      <c r="AE212" t="s">
        <v>84</v>
      </c>
      <c r="AF212" t="s">
        <v>86</v>
      </c>
      <c r="AG212" t="s">
        <v>84</v>
      </c>
      <c r="AH212" s="69" t="s">
        <v>810</v>
      </c>
      <c r="AI212" t="s">
        <v>84</v>
      </c>
      <c r="AJ212" t="s">
        <v>87</v>
      </c>
      <c r="AK212" t="s">
        <v>84</v>
      </c>
      <c r="AL212" t="s">
        <v>90</v>
      </c>
      <c r="AM212" t="s">
        <v>84</v>
      </c>
      <c r="AN212" t="s">
        <v>86</v>
      </c>
      <c r="AO212">
        <f t="shared" si="51"/>
        <v>0</v>
      </c>
      <c r="AP212" t="s">
        <v>87</v>
      </c>
      <c r="AQ212" t="s">
        <v>84</v>
      </c>
      <c r="AR212" t="s">
        <v>811</v>
      </c>
      <c r="AS212" t="s">
        <v>84</v>
      </c>
      <c r="AT212" t="s">
        <v>86</v>
      </c>
      <c r="AU212">
        <f t="shared" si="52"/>
        <v>0</v>
      </c>
      <c r="AV212" t="s">
        <v>87</v>
      </c>
      <c r="AW212" t="s">
        <v>84</v>
      </c>
      <c r="AX212" t="s">
        <v>382</v>
      </c>
      <c r="AY212" t="s">
        <v>84</v>
      </c>
      <c r="AZ212" t="s">
        <v>86</v>
      </c>
      <c r="BA212">
        <f t="shared" si="53"/>
        <v>0</v>
      </c>
      <c r="BB212" t="s">
        <v>87</v>
      </c>
      <c r="BC212" t="s">
        <v>84</v>
      </c>
      <c r="BD212" t="s">
        <v>82</v>
      </c>
      <c r="BE212" t="s">
        <v>84</v>
      </c>
      <c r="BF212" t="s">
        <v>86</v>
      </c>
      <c r="BG212">
        <f t="shared" si="54"/>
        <v>0</v>
      </c>
      <c r="BH212" t="s">
        <v>87</v>
      </c>
      <c r="BI212" t="s">
        <v>84</v>
      </c>
      <c r="BJ212" t="s">
        <v>81</v>
      </c>
      <c r="BK212" t="s">
        <v>84</v>
      </c>
      <c r="BL212" t="s">
        <v>86</v>
      </c>
      <c r="BM212">
        <f t="shared" si="55"/>
        <v>0</v>
      </c>
      <c r="BN212" t="s">
        <v>87</v>
      </c>
      <c r="BO212" t="s">
        <v>84</v>
      </c>
      <c r="BP212" t="s">
        <v>121</v>
      </c>
      <c r="BQ212" t="s">
        <v>84</v>
      </c>
      <c r="BR212" t="s">
        <v>86</v>
      </c>
      <c r="BS212">
        <f t="shared" si="56"/>
        <v>0</v>
      </c>
      <c r="BT212" t="s">
        <v>87</v>
      </c>
      <c r="BU212" t="s">
        <v>84</v>
      </c>
      <c r="BV212" t="s">
        <v>122</v>
      </c>
      <c r="BW212" t="s">
        <v>84</v>
      </c>
      <c r="BX212" t="s">
        <v>86</v>
      </c>
      <c r="BY212">
        <f t="shared" si="57"/>
        <v>0</v>
      </c>
      <c r="BZ212" t="s">
        <v>87</v>
      </c>
      <c r="CA212" t="s">
        <v>84</v>
      </c>
      <c r="CB212" t="s">
        <v>93</v>
      </c>
      <c r="CC212" t="s">
        <v>84</v>
      </c>
      <c r="CD212" t="s">
        <v>86</v>
      </c>
      <c r="CE212">
        <f t="shared" si="58"/>
        <v>0</v>
      </c>
      <c r="CF212" t="s">
        <v>94</v>
      </c>
      <c r="CG212" t="s">
        <v>87</v>
      </c>
      <c r="CH212" t="str">
        <f t="shared" si="59"/>
        <v>{"window_index":211,"window_t_start":212,"window_t_end":218,"Data":"2020-03-216","R_e_median":0,"R_e_q0235":0,"R_e_q1185":0,"fit":0,"lwr":0,"upr":0,"low":0,"high":0},</v>
      </c>
    </row>
    <row r="213" spans="1:86">
      <c r="A213" s="11">
        <f t="shared" si="60"/>
        <v>212</v>
      </c>
      <c r="B213" s="11">
        <f t="shared" si="61"/>
        <v>213</v>
      </c>
      <c r="C213" s="11">
        <f t="shared" si="62"/>
        <v>219</v>
      </c>
      <c r="D213" s="9">
        <v>44107</v>
      </c>
      <c r="J213" t="s">
        <v>83</v>
      </c>
      <c r="K213" t="s">
        <v>84</v>
      </c>
      <c r="L213" t="s">
        <v>85</v>
      </c>
      <c r="M213" t="s">
        <v>84</v>
      </c>
      <c r="N213" t="s">
        <v>86</v>
      </c>
      <c r="O213">
        <f t="shared" si="48"/>
        <v>212</v>
      </c>
      <c r="P213" t="s">
        <v>87</v>
      </c>
      <c r="Q213" t="s">
        <v>84</v>
      </c>
      <c r="R213" t="s">
        <v>88</v>
      </c>
      <c r="S213" t="s">
        <v>84</v>
      </c>
      <c r="T213" t="s">
        <v>86</v>
      </c>
      <c r="U213">
        <f t="shared" si="49"/>
        <v>213</v>
      </c>
      <c r="V213" t="s">
        <v>87</v>
      </c>
      <c r="W213" t="s">
        <v>84</v>
      </c>
      <c r="X213" t="s">
        <v>89</v>
      </c>
      <c r="Y213" t="s">
        <v>84</v>
      </c>
      <c r="Z213" t="s">
        <v>86</v>
      </c>
      <c r="AA213">
        <f t="shared" si="50"/>
        <v>219</v>
      </c>
      <c r="AB213" t="s">
        <v>87</v>
      </c>
      <c r="AC213" t="s">
        <v>84</v>
      </c>
      <c r="AD213" t="s">
        <v>80</v>
      </c>
      <c r="AE213" t="s">
        <v>84</v>
      </c>
      <c r="AF213" t="s">
        <v>86</v>
      </c>
      <c r="AG213" t="s">
        <v>84</v>
      </c>
      <c r="AH213" s="69" t="s">
        <v>812</v>
      </c>
      <c r="AI213" t="s">
        <v>84</v>
      </c>
      <c r="AJ213" t="s">
        <v>87</v>
      </c>
      <c r="AK213" t="s">
        <v>84</v>
      </c>
      <c r="AL213" t="s">
        <v>90</v>
      </c>
      <c r="AM213" t="s">
        <v>84</v>
      </c>
      <c r="AN213" t="s">
        <v>86</v>
      </c>
      <c r="AO213">
        <f t="shared" si="51"/>
        <v>0</v>
      </c>
      <c r="AP213" t="s">
        <v>87</v>
      </c>
      <c r="AQ213" t="s">
        <v>84</v>
      </c>
      <c r="AR213" t="s">
        <v>813</v>
      </c>
      <c r="AS213" t="s">
        <v>84</v>
      </c>
      <c r="AT213" t="s">
        <v>86</v>
      </c>
      <c r="AU213">
        <f t="shared" si="52"/>
        <v>0</v>
      </c>
      <c r="AV213" t="s">
        <v>87</v>
      </c>
      <c r="AW213" t="s">
        <v>84</v>
      </c>
      <c r="AX213" t="s">
        <v>383</v>
      </c>
      <c r="AY213" t="s">
        <v>84</v>
      </c>
      <c r="AZ213" t="s">
        <v>86</v>
      </c>
      <c r="BA213">
        <f t="shared" si="53"/>
        <v>0</v>
      </c>
      <c r="BB213" t="s">
        <v>87</v>
      </c>
      <c r="BC213" t="s">
        <v>84</v>
      </c>
      <c r="BD213" t="s">
        <v>82</v>
      </c>
      <c r="BE213" t="s">
        <v>84</v>
      </c>
      <c r="BF213" t="s">
        <v>86</v>
      </c>
      <c r="BG213">
        <f t="shared" si="54"/>
        <v>0</v>
      </c>
      <c r="BH213" t="s">
        <v>87</v>
      </c>
      <c r="BI213" t="s">
        <v>84</v>
      </c>
      <c r="BJ213" t="s">
        <v>81</v>
      </c>
      <c r="BK213" t="s">
        <v>84</v>
      </c>
      <c r="BL213" t="s">
        <v>86</v>
      </c>
      <c r="BM213">
        <f t="shared" si="55"/>
        <v>0</v>
      </c>
      <c r="BN213" t="s">
        <v>87</v>
      </c>
      <c r="BO213" t="s">
        <v>84</v>
      </c>
      <c r="BP213" t="s">
        <v>121</v>
      </c>
      <c r="BQ213" t="s">
        <v>84</v>
      </c>
      <c r="BR213" t="s">
        <v>86</v>
      </c>
      <c r="BS213">
        <f t="shared" si="56"/>
        <v>0</v>
      </c>
      <c r="BT213" t="s">
        <v>87</v>
      </c>
      <c r="BU213" t="s">
        <v>84</v>
      </c>
      <c r="BV213" t="s">
        <v>122</v>
      </c>
      <c r="BW213" t="s">
        <v>84</v>
      </c>
      <c r="BX213" t="s">
        <v>86</v>
      </c>
      <c r="BY213">
        <f t="shared" si="57"/>
        <v>0</v>
      </c>
      <c r="BZ213" t="s">
        <v>87</v>
      </c>
      <c r="CA213" t="s">
        <v>84</v>
      </c>
      <c r="CB213" t="s">
        <v>93</v>
      </c>
      <c r="CC213" t="s">
        <v>84</v>
      </c>
      <c r="CD213" t="s">
        <v>86</v>
      </c>
      <c r="CE213">
        <f t="shared" si="58"/>
        <v>0</v>
      </c>
      <c r="CF213" t="s">
        <v>94</v>
      </c>
      <c r="CG213" t="s">
        <v>87</v>
      </c>
      <c r="CH213" t="str">
        <f t="shared" si="59"/>
        <v>{"window_index":212,"window_t_start":213,"window_t_end":219,"Data":"2020-03-217","R_e_median":0,"R_e_q0236":0,"R_e_q1186":0,"fit":0,"lwr":0,"upr":0,"low":0,"high":0},</v>
      </c>
    </row>
    <row r="214" spans="1:86">
      <c r="A214" s="11">
        <f t="shared" si="60"/>
        <v>213</v>
      </c>
      <c r="B214" s="11">
        <f t="shared" si="61"/>
        <v>214</v>
      </c>
      <c r="C214" s="11">
        <f t="shared" si="62"/>
        <v>220</v>
      </c>
      <c r="D214" s="9">
        <v>44108</v>
      </c>
      <c r="J214" t="s">
        <v>83</v>
      </c>
      <c r="K214" t="s">
        <v>84</v>
      </c>
      <c r="L214" t="s">
        <v>85</v>
      </c>
      <c r="M214" t="s">
        <v>84</v>
      </c>
      <c r="N214" t="s">
        <v>86</v>
      </c>
      <c r="O214">
        <f t="shared" si="48"/>
        <v>213</v>
      </c>
      <c r="P214" t="s">
        <v>87</v>
      </c>
      <c r="Q214" t="s">
        <v>84</v>
      </c>
      <c r="R214" t="s">
        <v>88</v>
      </c>
      <c r="S214" t="s">
        <v>84</v>
      </c>
      <c r="T214" t="s">
        <v>86</v>
      </c>
      <c r="U214">
        <f t="shared" si="49"/>
        <v>214</v>
      </c>
      <c r="V214" t="s">
        <v>87</v>
      </c>
      <c r="W214" t="s">
        <v>84</v>
      </c>
      <c r="X214" t="s">
        <v>89</v>
      </c>
      <c r="Y214" t="s">
        <v>84</v>
      </c>
      <c r="Z214" t="s">
        <v>86</v>
      </c>
      <c r="AA214">
        <f t="shared" si="50"/>
        <v>220</v>
      </c>
      <c r="AB214" t="s">
        <v>87</v>
      </c>
      <c r="AC214" t="s">
        <v>84</v>
      </c>
      <c r="AD214" t="s">
        <v>80</v>
      </c>
      <c r="AE214" t="s">
        <v>84</v>
      </c>
      <c r="AF214" t="s">
        <v>86</v>
      </c>
      <c r="AG214" t="s">
        <v>84</v>
      </c>
      <c r="AH214" s="69" t="s">
        <v>814</v>
      </c>
      <c r="AI214" t="s">
        <v>84</v>
      </c>
      <c r="AJ214" t="s">
        <v>87</v>
      </c>
      <c r="AK214" t="s">
        <v>84</v>
      </c>
      <c r="AL214" t="s">
        <v>90</v>
      </c>
      <c r="AM214" t="s">
        <v>84</v>
      </c>
      <c r="AN214" t="s">
        <v>86</v>
      </c>
      <c r="AO214">
        <f t="shared" si="51"/>
        <v>0</v>
      </c>
      <c r="AP214" t="s">
        <v>87</v>
      </c>
      <c r="AQ214" t="s">
        <v>84</v>
      </c>
      <c r="AR214" t="s">
        <v>815</v>
      </c>
      <c r="AS214" t="s">
        <v>84</v>
      </c>
      <c r="AT214" t="s">
        <v>86</v>
      </c>
      <c r="AU214">
        <f t="shared" si="52"/>
        <v>0</v>
      </c>
      <c r="AV214" t="s">
        <v>87</v>
      </c>
      <c r="AW214" t="s">
        <v>84</v>
      </c>
      <c r="AX214" t="s">
        <v>384</v>
      </c>
      <c r="AY214" t="s">
        <v>84</v>
      </c>
      <c r="AZ214" t="s">
        <v>86</v>
      </c>
      <c r="BA214">
        <f t="shared" si="53"/>
        <v>0</v>
      </c>
      <c r="BB214" t="s">
        <v>87</v>
      </c>
      <c r="BC214" t="s">
        <v>84</v>
      </c>
      <c r="BD214" t="s">
        <v>82</v>
      </c>
      <c r="BE214" t="s">
        <v>84</v>
      </c>
      <c r="BF214" t="s">
        <v>86</v>
      </c>
      <c r="BG214">
        <f t="shared" si="54"/>
        <v>0</v>
      </c>
      <c r="BH214" t="s">
        <v>87</v>
      </c>
      <c r="BI214" t="s">
        <v>84</v>
      </c>
      <c r="BJ214" t="s">
        <v>81</v>
      </c>
      <c r="BK214" t="s">
        <v>84</v>
      </c>
      <c r="BL214" t="s">
        <v>86</v>
      </c>
      <c r="BM214">
        <f t="shared" si="55"/>
        <v>0</v>
      </c>
      <c r="BN214" t="s">
        <v>87</v>
      </c>
      <c r="BO214" t="s">
        <v>84</v>
      </c>
      <c r="BP214" t="s">
        <v>121</v>
      </c>
      <c r="BQ214" t="s">
        <v>84</v>
      </c>
      <c r="BR214" t="s">
        <v>86</v>
      </c>
      <c r="BS214">
        <f t="shared" si="56"/>
        <v>0</v>
      </c>
      <c r="BT214" t="s">
        <v>87</v>
      </c>
      <c r="BU214" t="s">
        <v>84</v>
      </c>
      <c r="BV214" t="s">
        <v>122</v>
      </c>
      <c r="BW214" t="s">
        <v>84</v>
      </c>
      <c r="BX214" t="s">
        <v>86</v>
      </c>
      <c r="BY214">
        <f t="shared" si="57"/>
        <v>0</v>
      </c>
      <c r="BZ214" t="s">
        <v>87</v>
      </c>
      <c r="CA214" t="s">
        <v>84</v>
      </c>
      <c r="CB214" t="s">
        <v>93</v>
      </c>
      <c r="CC214" t="s">
        <v>84</v>
      </c>
      <c r="CD214" t="s">
        <v>86</v>
      </c>
      <c r="CE214">
        <f t="shared" si="58"/>
        <v>0</v>
      </c>
      <c r="CF214" t="s">
        <v>94</v>
      </c>
      <c r="CG214" t="s">
        <v>87</v>
      </c>
      <c r="CH214" t="str">
        <f t="shared" si="59"/>
        <v>{"window_index":213,"window_t_start":214,"window_t_end":220,"Data":"2020-03-218","R_e_median":0,"R_e_q0237":0,"R_e_q1187":0,"fit":0,"lwr":0,"upr":0,"low":0,"high":0},</v>
      </c>
    </row>
    <row r="215" spans="1:86">
      <c r="A215" s="11">
        <f t="shared" si="60"/>
        <v>214</v>
      </c>
      <c r="B215" s="11">
        <f t="shared" si="61"/>
        <v>215</v>
      </c>
      <c r="C215" s="11">
        <f t="shared" si="62"/>
        <v>221</v>
      </c>
      <c r="D215" s="9">
        <v>44109</v>
      </c>
      <c r="J215" t="s">
        <v>83</v>
      </c>
      <c r="K215" t="s">
        <v>84</v>
      </c>
      <c r="L215" t="s">
        <v>85</v>
      </c>
      <c r="M215" t="s">
        <v>84</v>
      </c>
      <c r="N215" t="s">
        <v>86</v>
      </c>
      <c r="O215">
        <f t="shared" si="48"/>
        <v>214</v>
      </c>
      <c r="P215" t="s">
        <v>87</v>
      </c>
      <c r="Q215" t="s">
        <v>84</v>
      </c>
      <c r="R215" t="s">
        <v>88</v>
      </c>
      <c r="S215" t="s">
        <v>84</v>
      </c>
      <c r="T215" t="s">
        <v>86</v>
      </c>
      <c r="U215">
        <f t="shared" si="49"/>
        <v>215</v>
      </c>
      <c r="V215" t="s">
        <v>87</v>
      </c>
      <c r="W215" t="s">
        <v>84</v>
      </c>
      <c r="X215" t="s">
        <v>89</v>
      </c>
      <c r="Y215" t="s">
        <v>84</v>
      </c>
      <c r="Z215" t="s">
        <v>86</v>
      </c>
      <c r="AA215">
        <f t="shared" si="50"/>
        <v>221</v>
      </c>
      <c r="AB215" t="s">
        <v>87</v>
      </c>
      <c r="AC215" t="s">
        <v>84</v>
      </c>
      <c r="AD215" t="s">
        <v>80</v>
      </c>
      <c r="AE215" t="s">
        <v>84</v>
      </c>
      <c r="AF215" t="s">
        <v>86</v>
      </c>
      <c r="AG215" t="s">
        <v>84</v>
      </c>
      <c r="AH215" s="69" t="s">
        <v>816</v>
      </c>
      <c r="AI215" t="s">
        <v>84</v>
      </c>
      <c r="AJ215" t="s">
        <v>87</v>
      </c>
      <c r="AK215" t="s">
        <v>84</v>
      </c>
      <c r="AL215" t="s">
        <v>90</v>
      </c>
      <c r="AM215" t="s">
        <v>84</v>
      </c>
      <c r="AN215" t="s">
        <v>86</v>
      </c>
      <c r="AO215">
        <f t="shared" si="51"/>
        <v>0</v>
      </c>
      <c r="AP215" t="s">
        <v>87</v>
      </c>
      <c r="AQ215" t="s">
        <v>84</v>
      </c>
      <c r="AR215" t="s">
        <v>817</v>
      </c>
      <c r="AS215" t="s">
        <v>84</v>
      </c>
      <c r="AT215" t="s">
        <v>86</v>
      </c>
      <c r="AU215">
        <f t="shared" si="52"/>
        <v>0</v>
      </c>
      <c r="AV215" t="s">
        <v>87</v>
      </c>
      <c r="AW215" t="s">
        <v>84</v>
      </c>
      <c r="AX215" t="s">
        <v>385</v>
      </c>
      <c r="AY215" t="s">
        <v>84</v>
      </c>
      <c r="AZ215" t="s">
        <v>86</v>
      </c>
      <c r="BA215">
        <f t="shared" si="53"/>
        <v>0</v>
      </c>
      <c r="BB215" t="s">
        <v>87</v>
      </c>
      <c r="BC215" t="s">
        <v>84</v>
      </c>
      <c r="BD215" t="s">
        <v>82</v>
      </c>
      <c r="BE215" t="s">
        <v>84</v>
      </c>
      <c r="BF215" t="s">
        <v>86</v>
      </c>
      <c r="BG215">
        <f t="shared" si="54"/>
        <v>0</v>
      </c>
      <c r="BH215" t="s">
        <v>87</v>
      </c>
      <c r="BI215" t="s">
        <v>84</v>
      </c>
      <c r="BJ215" t="s">
        <v>81</v>
      </c>
      <c r="BK215" t="s">
        <v>84</v>
      </c>
      <c r="BL215" t="s">
        <v>86</v>
      </c>
      <c r="BM215">
        <f t="shared" si="55"/>
        <v>0</v>
      </c>
      <c r="BN215" t="s">
        <v>87</v>
      </c>
      <c r="BO215" t="s">
        <v>84</v>
      </c>
      <c r="BP215" t="s">
        <v>121</v>
      </c>
      <c r="BQ215" t="s">
        <v>84</v>
      </c>
      <c r="BR215" t="s">
        <v>86</v>
      </c>
      <c r="BS215">
        <f t="shared" si="56"/>
        <v>0</v>
      </c>
      <c r="BT215" t="s">
        <v>87</v>
      </c>
      <c r="BU215" t="s">
        <v>84</v>
      </c>
      <c r="BV215" t="s">
        <v>122</v>
      </c>
      <c r="BW215" t="s">
        <v>84</v>
      </c>
      <c r="BX215" t="s">
        <v>86</v>
      </c>
      <c r="BY215">
        <f t="shared" si="57"/>
        <v>0</v>
      </c>
      <c r="BZ215" t="s">
        <v>87</v>
      </c>
      <c r="CA215" t="s">
        <v>84</v>
      </c>
      <c r="CB215" t="s">
        <v>93</v>
      </c>
      <c r="CC215" t="s">
        <v>84</v>
      </c>
      <c r="CD215" t="s">
        <v>86</v>
      </c>
      <c r="CE215">
        <f t="shared" si="58"/>
        <v>0</v>
      </c>
      <c r="CF215" t="s">
        <v>94</v>
      </c>
      <c r="CG215" t="s">
        <v>87</v>
      </c>
      <c r="CH215" t="str">
        <f t="shared" si="59"/>
        <v>{"window_index":214,"window_t_start":215,"window_t_end":221,"Data":"2020-03-219","R_e_median":0,"R_e_q0238":0,"R_e_q1188":0,"fit":0,"lwr":0,"upr":0,"low":0,"high":0},</v>
      </c>
    </row>
    <row r="216" spans="1:86">
      <c r="A216" s="11">
        <f t="shared" si="60"/>
        <v>215</v>
      </c>
      <c r="B216" s="11">
        <f t="shared" si="61"/>
        <v>216</v>
      </c>
      <c r="C216" s="11">
        <f t="shared" si="62"/>
        <v>222</v>
      </c>
      <c r="D216" s="9">
        <v>44110</v>
      </c>
      <c r="J216" t="s">
        <v>83</v>
      </c>
      <c r="K216" t="s">
        <v>84</v>
      </c>
      <c r="L216" t="s">
        <v>85</v>
      </c>
      <c r="M216" t="s">
        <v>84</v>
      </c>
      <c r="N216" t="s">
        <v>86</v>
      </c>
      <c r="O216">
        <f t="shared" si="48"/>
        <v>215</v>
      </c>
      <c r="P216" t="s">
        <v>87</v>
      </c>
      <c r="Q216" t="s">
        <v>84</v>
      </c>
      <c r="R216" t="s">
        <v>88</v>
      </c>
      <c r="S216" t="s">
        <v>84</v>
      </c>
      <c r="T216" t="s">
        <v>86</v>
      </c>
      <c r="U216">
        <f t="shared" si="49"/>
        <v>216</v>
      </c>
      <c r="V216" t="s">
        <v>87</v>
      </c>
      <c r="W216" t="s">
        <v>84</v>
      </c>
      <c r="X216" t="s">
        <v>89</v>
      </c>
      <c r="Y216" t="s">
        <v>84</v>
      </c>
      <c r="Z216" t="s">
        <v>86</v>
      </c>
      <c r="AA216">
        <f t="shared" si="50"/>
        <v>222</v>
      </c>
      <c r="AB216" t="s">
        <v>87</v>
      </c>
      <c r="AC216" t="s">
        <v>84</v>
      </c>
      <c r="AD216" t="s">
        <v>80</v>
      </c>
      <c r="AE216" t="s">
        <v>84</v>
      </c>
      <c r="AF216" t="s">
        <v>86</v>
      </c>
      <c r="AG216" t="s">
        <v>84</v>
      </c>
      <c r="AH216" s="69" t="s">
        <v>818</v>
      </c>
      <c r="AI216" t="s">
        <v>84</v>
      </c>
      <c r="AJ216" t="s">
        <v>87</v>
      </c>
      <c r="AK216" t="s">
        <v>84</v>
      </c>
      <c r="AL216" t="s">
        <v>90</v>
      </c>
      <c r="AM216" t="s">
        <v>84</v>
      </c>
      <c r="AN216" t="s">
        <v>86</v>
      </c>
      <c r="AO216">
        <f t="shared" si="51"/>
        <v>0</v>
      </c>
      <c r="AP216" t="s">
        <v>87</v>
      </c>
      <c r="AQ216" t="s">
        <v>84</v>
      </c>
      <c r="AR216" t="s">
        <v>819</v>
      </c>
      <c r="AS216" t="s">
        <v>84</v>
      </c>
      <c r="AT216" t="s">
        <v>86</v>
      </c>
      <c r="AU216">
        <f t="shared" si="52"/>
        <v>0</v>
      </c>
      <c r="AV216" t="s">
        <v>87</v>
      </c>
      <c r="AW216" t="s">
        <v>84</v>
      </c>
      <c r="AX216" t="s">
        <v>386</v>
      </c>
      <c r="AY216" t="s">
        <v>84</v>
      </c>
      <c r="AZ216" t="s">
        <v>86</v>
      </c>
      <c r="BA216">
        <f t="shared" si="53"/>
        <v>0</v>
      </c>
      <c r="BB216" t="s">
        <v>87</v>
      </c>
      <c r="BC216" t="s">
        <v>84</v>
      </c>
      <c r="BD216" t="s">
        <v>82</v>
      </c>
      <c r="BE216" t="s">
        <v>84</v>
      </c>
      <c r="BF216" t="s">
        <v>86</v>
      </c>
      <c r="BG216">
        <f t="shared" si="54"/>
        <v>0</v>
      </c>
      <c r="BH216" t="s">
        <v>87</v>
      </c>
      <c r="BI216" t="s">
        <v>84</v>
      </c>
      <c r="BJ216" t="s">
        <v>81</v>
      </c>
      <c r="BK216" t="s">
        <v>84</v>
      </c>
      <c r="BL216" t="s">
        <v>86</v>
      </c>
      <c r="BM216">
        <f t="shared" si="55"/>
        <v>0</v>
      </c>
      <c r="BN216" t="s">
        <v>87</v>
      </c>
      <c r="BO216" t="s">
        <v>84</v>
      </c>
      <c r="BP216" t="s">
        <v>121</v>
      </c>
      <c r="BQ216" t="s">
        <v>84</v>
      </c>
      <c r="BR216" t="s">
        <v>86</v>
      </c>
      <c r="BS216">
        <f t="shared" si="56"/>
        <v>0</v>
      </c>
      <c r="BT216" t="s">
        <v>87</v>
      </c>
      <c r="BU216" t="s">
        <v>84</v>
      </c>
      <c r="BV216" t="s">
        <v>122</v>
      </c>
      <c r="BW216" t="s">
        <v>84</v>
      </c>
      <c r="BX216" t="s">
        <v>86</v>
      </c>
      <c r="BY216">
        <f t="shared" si="57"/>
        <v>0</v>
      </c>
      <c r="BZ216" t="s">
        <v>87</v>
      </c>
      <c r="CA216" t="s">
        <v>84</v>
      </c>
      <c r="CB216" t="s">
        <v>93</v>
      </c>
      <c r="CC216" t="s">
        <v>84</v>
      </c>
      <c r="CD216" t="s">
        <v>86</v>
      </c>
      <c r="CE216">
        <f t="shared" si="58"/>
        <v>0</v>
      </c>
      <c r="CF216" t="s">
        <v>94</v>
      </c>
      <c r="CG216" t="s">
        <v>87</v>
      </c>
      <c r="CH216" t="str">
        <f t="shared" si="59"/>
        <v>{"window_index":215,"window_t_start":216,"window_t_end":222,"Data":"2020-03-220","R_e_median":0,"R_e_q0239":0,"R_e_q1189":0,"fit":0,"lwr":0,"upr":0,"low":0,"high":0},</v>
      </c>
    </row>
    <row r="217" spans="1:86">
      <c r="A217" s="11">
        <f t="shared" si="60"/>
        <v>216</v>
      </c>
      <c r="B217" s="11">
        <f t="shared" si="61"/>
        <v>217</v>
      </c>
      <c r="C217" s="11">
        <f t="shared" si="62"/>
        <v>223</v>
      </c>
      <c r="D217" s="9">
        <v>44111</v>
      </c>
      <c r="J217" t="s">
        <v>83</v>
      </c>
      <c r="K217" t="s">
        <v>84</v>
      </c>
      <c r="L217" t="s">
        <v>85</v>
      </c>
      <c r="M217" t="s">
        <v>84</v>
      </c>
      <c r="N217" t="s">
        <v>86</v>
      </c>
      <c r="O217">
        <f t="shared" si="48"/>
        <v>216</v>
      </c>
      <c r="P217" t="s">
        <v>87</v>
      </c>
      <c r="Q217" t="s">
        <v>84</v>
      </c>
      <c r="R217" t="s">
        <v>88</v>
      </c>
      <c r="S217" t="s">
        <v>84</v>
      </c>
      <c r="T217" t="s">
        <v>86</v>
      </c>
      <c r="U217">
        <f t="shared" si="49"/>
        <v>217</v>
      </c>
      <c r="V217" t="s">
        <v>87</v>
      </c>
      <c r="W217" t="s">
        <v>84</v>
      </c>
      <c r="X217" t="s">
        <v>89</v>
      </c>
      <c r="Y217" t="s">
        <v>84</v>
      </c>
      <c r="Z217" t="s">
        <v>86</v>
      </c>
      <c r="AA217">
        <f t="shared" si="50"/>
        <v>223</v>
      </c>
      <c r="AB217" t="s">
        <v>87</v>
      </c>
      <c r="AC217" t="s">
        <v>84</v>
      </c>
      <c r="AD217" t="s">
        <v>80</v>
      </c>
      <c r="AE217" t="s">
        <v>84</v>
      </c>
      <c r="AF217" t="s">
        <v>86</v>
      </c>
      <c r="AG217" t="s">
        <v>84</v>
      </c>
      <c r="AH217" s="69" t="s">
        <v>820</v>
      </c>
      <c r="AI217" t="s">
        <v>84</v>
      </c>
      <c r="AJ217" t="s">
        <v>87</v>
      </c>
      <c r="AK217" t="s">
        <v>84</v>
      </c>
      <c r="AL217" t="s">
        <v>90</v>
      </c>
      <c r="AM217" t="s">
        <v>84</v>
      </c>
      <c r="AN217" t="s">
        <v>86</v>
      </c>
      <c r="AO217">
        <f t="shared" si="51"/>
        <v>0</v>
      </c>
      <c r="AP217" t="s">
        <v>87</v>
      </c>
      <c r="AQ217" t="s">
        <v>84</v>
      </c>
      <c r="AR217" t="s">
        <v>821</v>
      </c>
      <c r="AS217" t="s">
        <v>84</v>
      </c>
      <c r="AT217" t="s">
        <v>86</v>
      </c>
      <c r="AU217">
        <f t="shared" si="52"/>
        <v>0</v>
      </c>
      <c r="AV217" t="s">
        <v>87</v>
      </c>
      <c r="AW217" t="s">
        <v>84</v>
      </c>
      <c r="AX217" t="s">
        <v>387</v>
      </c>
      <c r="AY217" t="s">
        <v>84</v>
      </c>
      <c r="AZ217" t="s">
        <v>86</v>
      </c>
      <c r="BA217">
        <f t="shared" si="53"/>
        <v>0</v>
      </c>
      <c r="BB217" t="s">
        <v>87</v>
      </c>
      <c r="BC217" t="s">
        <v>84</v>
      </c>
      <c r="BD217" t="s">
        <v>82</v>
      </c>
      <c r="BE217" t="s">
        <v>84</v>
      </c>
      <c r="BF217" t="s">
        <v>86</v>
      </c>
      <c r="BG217">
        <f t="shared" si="54"/>
        <v>0</v>
      </c>
      <c r="BH217" t="s">
        <v>87</v>
      </c>
      <c r="BI217" t="s">
        <v>84</v>
      </c>
      <c r="BJ217" t="s">
        <v>81</v>
      </c>
      <c r="BK217" t="s">
        <v>84</v>
      </c>
      <c r="BL217" t="s">
        <v>86</v>
      </c>
      <c r="BM217">
        <f t="shared" si="55"/>
        <v>0</v>
      </c>
      <c r="BN217" t="s">
        <v>87</v>
      </c>
      <c r="BO217" t="s">
        <v>84</v>
      </c>
      <c r="BP217" t="s">
        <v>121</v>
      </c>
      <c r="BQ217" t="s">
        <v>84</v>
      </c>
      <c r="BR217" t="s">
        <v>86</v>
      </c>
      <c r="BS217">
        <f t="shared" si="56"/>
        <v>0</v>
      </c>
      <c r="BT217" t="s">
        <v>87</v>
      </c>
      <c r="BU217" t="s">
        <v>84</v>
      </c>
      <c r="BV217" t="s">
        <v>122</v>
      </c>
      <c r="BW217" t="s">
        <v>84</v>
      </c>
      <c r="BX217" t="s">
        <v>86</v>
      </c>
      <c r="BY217">
        <f t="shared" si="57"/>
        <v>0</v>
      </c>
      <c r="BZ217" t="s">
        <v>87</v>
      </c>
      <c r="CA217" t="s">
        <v>84</v>
      </c>
      <c r="CB217" t="s">
        <v>93</v>
      </c>
      <c r="CC217" t="s">
        <v>84</v>
      </c>
      <c r="CD217" t="s">
        <v>86</v>
      </c>
      <c r="CE217">
        <f t="shared" si="58"/>
        <v>0</v>
      </c>
      <c r="CF217" t="s">
        <v>94</v>
      </c>
      <c r="CG217" t="s">
        <v>87</v>
      </c>
      <c r="CH217" t="str">
        <f t="shared" si="59"/>
        <v>{"window_index":216,"window_t_start":217,"window_t_end":223,"Data":"2020-03-221","R_e_median":0,"R_e_q0240":0,"R_e_q1190":0,"fit":0,"lwr":0,"upr":0,"low":0,"high":0},</v>
      </c>
    </row>
    <row r="218" spans="1:86">
      <c r="A218" s="11">
        <f t="shared" si="60"/>
        <v>217</v>
      </c>
      <c r="B218" s="11">
        <f t="shared" si="61"/>
        <v>218</v>
      </c>
      <c r="C218" s="11">
        <f t="shared" si="62"/>
        <v>224</v>
      </c>
      <c r="D218" s="9">
        <v>44112</v>
      </c>
      <c r="J218" t="s">
        <v>83</v>
      </c>
      <c r="K218" t="s">
        <v>84</v>
      </c>
      <c r="L218" t="s">
        <v>85</v>
      </c>
      <c r="M218" t="s">
        <v>84</v>
      </c>
      <c r="N218" t="s">
        <v>86</v>
      </c>
      <c r="O218">
        <f t="shared" si="48"/>
        <v>217</v>
      </c>
      <c r="P218" t="s">
        <v>87</v>
      </c>
      <c r="Q218" t="s">
        <v>84</v>
      </c>
      <c r="R218" t="s">
        <v>88</v>
      </c>
      <c r="S218" t="s">
        <v>84</v>
      </c>
      <c r="T218" t="s">
        <v>86</v>
      </c>
      <c r="U218">
        <f t="shared" si="49"/>
        <v>218</v>
      </c>
      <c r="V218" t="s">
        <v>87</v>
      </c>
      <c r="W218" t="s">
        <v>84</v>
      </c>
      <c r="X218" t="s">
        <v>89</v>
      </c>
      <c r="Y218" t="s">
        <v>84</v>
      </c>
      <c r="Z218" t="s">
        <v>86</v>
      </c>
      <c r="AA218">
        <f t="shared" si="50"/>
        <v>224</v>
      </c>
      <c r="AB218" t="s">
        <v>87</v>
      </c>
      <c r="AC218" t="s">
        <v>84</v>
      </c>
      <c r="AD218" t="s">
        <v>80</v>
      </c>
      <c r="AE218" t="s">
        <v>84</v>
      </c>
      <c r="AF218" t="s">
        <v>86</v>
      </c>
      <c r="AG218" t="s">
        <v>84</v>
      </c>
      <c r="AH218" s="69" t="s">
        <v>822</v>
      </c>
      <c r="AI218" t="s">
        <v>84</v>
      </c>
      <c r="AJ218" t="s">
        <v>87</v>
      </c>
      <c r="AK218" t="s">
        <v>84</v>
      </c>
      <c r="AL218" t="s">
        <v>90</v>
      </c>
      <c r="AM218" t="s">
        <v>84</v>
      </c>
      <c r="AN218" t="s">
        <v>86</v>
      </c>
      <c r="AO218">
        <f t="shared" si="51"/>
        <v>0</v>
      </c>
      <c r="AP218" t="s">
        <v>87</v>
      </c>
      <c r="AQ218" t="s">
        <v>84</v>
      </c>
      <c r="AR218" t="s">
        <v>823</v>
      </c>
      <c r="AS218" t="s">
        <v>84</v>
      </c>
      <c r="AT218" t="s">
        <v>86</v>
      </c>
      <c r="AU218">
        <f t="shared" si="52"/>
        <v>0</v>
      </c>
      <c r="AV218" t="s">
        <v>87</v>
      </c>
      <c r="AW218" t="s">
        <v>84</v>
      </c>
      <c r="AX218" t="s">
        <v>388</v>
      </c>
      <c r="AY218" t="s">
        <v>84</v>
      </c>
      <c r="AZ218" t="s">
        <v>86</v>
      </c>
      <c r="BA218">
        <f t="shared" si="53"/>
        <v>0</v>
      </c>
      <c r="BB218" t="s">
        <v>87</v>
      </c>
      <c r="BC218" t="s">
        <v>84</v>
      </c>
      <c r="BD218" t="s">
        <v>82</v>
      </c>
      <c r="BE218" t="s">
        <v>84</v>
      </c>
      <c r="BF218" t="s">
        <v>86</v>
      </c>
      <c r="BG218">
        <f t="shared" si="54"/>
        <v>0</v>
      </c>
      <c r="BH218" t="s">
        <v>87</v>
      </c>
      <c r="BI218" t="s">
        <v>84</v>
      </c>
      <c r="BJ218" t="s">
        <v>81</v>
      </c>
      <c r="BK218" t="s">
        <v>84</v>
      </c>
      <c r="BL218" t="s">
        <v>86</v>
      </c>
      <c r="BM218">
        <f t="shared" si="55"/>
        <v>0</v>
      </c>
      <c r="BN218" t="s">
        <v>87</v>
      </c>
      <c r="BO218" t="s">
        <v>84</v>
      </c>
      <c r="BP218" t="s">
        <v>121</v>
      </c>
      <c r="BQ218" t="s">
        <v>84</v>
      </c>
      <c r="BR218" t="s">
        <v>86</v>
      </c>
      <c r="BS218">
        <f t="shared" si="56"/>
        <v>0</v>
      </c>
      <c r="BT218" t="s">
        <v>87</v>
      </c>
      <c r="BU218" t="s">
        <v>84</v>
      </c>
      <c r="BV218" t="s">
        <v>122</v>
      </c>
      <c r="BW218" t="s">
        <v>84</v>
      </c>
      <c r="BX218" t="s">
        <v>86</v>
      </c>
      <c r="BY218">
        <f t="shared" si="57"/>
        <v>0</v>
      </c>
      <c r="BZ218" t="s">
        <v>87</v>
      </c>
      <c r="CA218" t="s">
        <v>84</v>
      </c>
      <c r="CB218" t="s">
        <v>93</v>
      </c>
      <c r="CC218" t="s">
        <v>84</v>
      </c>
      <c r="CD218" t="s">
        <v>86</v>
      </c>
      <c r="CE218">
        <f t="shared" si="58"/>
        <v>0</v>
      </c>
      <c r="CF218" t="s">
        <v>94</v>
      </c>
      <c r="CG218" t="s">
        <v>87</v>
      </c>
      <c r="CH218" t="str">
        <f t="shared" si="59"/>
        <v>{"window_index":217,"window_t_start":218,"window_t_end":224,"Data":"2020-03-222","R_e_median":0,"R_e_q0241":0,"R_e_q1191":0,"fit":0,"lwr":0,"upr":0,"low":0,"high":0},</v>
      </c>
    </row>
    <row r="219" spans="1:86">
      <c r="A219" s="11">
        <f t="shared" si="60"/>
        <v>218</v>
      </c>
      <c r="B219" s="11">
        <f t="shared" si="61"/>
        <v>219</v>
      </c>
      <c r="C219" s="11">
        <f t="shared" si="62"/>
        <v>225</v>
      </c>
      <c r="D219" s="9">
        <v>44113</v>
      </c>
      <c r="J219" t="s">
        <v>83</v>
      </c>
      <c r="K219" t="s">
        <v>84</v>
      </c>
      <c r="L219" t="s">
        <v>85</v>
      </c>
      <c r="M219" t="s">
        <v>84</v>
      </c>
      <c r="N219" t="s">
        <v>86</v>
      </c>
      <c r="O219">
        <f t="shared" si="48"/>
        <v>218</v>
      </c>
      <c r="P219" t="s">
        <v>87</v>
      </c>
      <c r="Q219" t="s">
        <v>84</v>
      </c>
      <c r="R219" t="s">
        <v>88</v>
      </c>
      <c r="S219" t="s">
        <v>84</v>
      </c>
      <c r="T219" t="s">
        <v>86</v>
      </c>
      <c r="U219">
        <f t="shared" si="49"/>
        <v>219</v>
      </c>
      <c r="V219" t="s">
        <v>87</v>
      </c>
      <c r="W219" t="s">
        <v>84</v>
      </c>
      <c r="X219" t="s">
        <v>89</v>
      </c>
      <c r="Y219" t="s">
        <v>84</v>
      </c>
      <c r="Z219" t="s">
        <v>86</v>
      </c>
      <c r="AA219">
        <f t="shared" si="50"/>
        <v>225</v>
      </c>
      <c r="AB219" t="s">
        <v>87</v>
      </c>
      <c r="AC219" t="s">
        <v>84</v>
      </c>
      <c r="AD219" t="s">
        <v>80</v>
      </c>
      <c r="AE219" t="s">
        <v>84</v>
      </c>
      <c r="AF219" t="s">
        <v>86</v>
      </c>
      <c r="AG219" t="s">
        <v>84</v>
      </c>
      <c r="AH219" s="69" t="s">
        <v>824</v>
      </c>
      <c r="AI219" t="s">
        <v>84</v>
      </c>
      <c r="AJ219" t="s">
        <v>87</v>
      </c>
      <c r="AK219" t="s">
        <v>84</v>
      </c>
      <c r="AL219" t="s">
        <v>90</v>
      </c>
      <c r="AM219" t="s">
        <v>84</v>
      </c>
      <c r="AN219" t="s">
        <v>86</v>
      </c>
      <c r="AO219">
        <f t="shared" si="51"/>
        <v>0</v>
      </c>
      <c r="AP219" t="s">
        <v>87</v>
      </c>
      <c r="AQ219" t="s">
        <v>84</v>
      </c>
      <c r="AR219" t="s">
        <v>825</v>
      </c>
      <c r="AS219" t="s">
        <v>84</v>
      </c>
      <c r="AT219" t="s">
        <v>86</v>
      </c>
      <c r="AU219">
        <f t="shared" si="52"/>
        <v>0</v>
      </c>
      <c r="AV219" t="s">
        <v>87</v>
      </c>
      <c r="AW219" t="s">
        <v>84</v>
      </c>
      <c r="AX219" t="s">
        <v>389</v>
      </c>
      <c r="AY219" t="s">
        <v>84</v>
      </c>
      <c r="AZ219" t="s">
        <v>86</v>
      </c>
      <c r="BA219">
        <f t="shared" si="53"/>
        <v>0</v>
      </c>
      <c r="BB219" t="s">
        <v>87</v>
      </c>
      <c r="BC219" t="s">
        <v>84</v>
      </c>
      <c r="BD219" t="s">
        <v>82</v>
      </c>
      <c r="BE219" t="s">
        <v>84</v>
      </c>
      <c r="BF219" t="s">
        <v>86</v>
      </c>
      <c r="BG219">
        <f t="shared" si="54"/>
        <v>0</v>
      </c>
      <c r="BH219" t="s">
        <v>87</v>
      </c>
      <c r="BI219" t="s">
        <v>84</v>
      </c>
      <c r="BJ219" t="s">
        <v>81</v>
      </c>
      <c r="BK219" t="s">
        <v>84</v>
      </c>
      <c r="BL219" t="s">
        <v>86</v>
      </c>
      <c r="BM219">
        <f t="shared" si="55"/>
        <v>0</v>
      </c>
      <c r="BN219" t="s">
        <v>87</v>
      </c>
      <c r="BO219" t="s">
        <v>84</v>
      </c>
      <c r="BP219" t="s">
        <v>121</v>
      </c>
      <c r="BQ219" t="s">
        <v>84</v>
      </c>
      <c r="BR219" t="s">
        <v>86</v>
      </c>
      <c r="BS219">
        <f t="shared" si="56"/>
        <v>0</v>
      </c>
      <c r="BT219" t="s">
        <v>87</v>
      </c>
      <c r="BU219" t="s">
        <v>84</v>
      </c>
      <c r="BV219" t="s">
        <v>122</v>
      </c>
      <c r="BW219" t="s">
        <v>84</v>
      </c>
      <c r="BX219" t="s">
        <v>86</v>
      </c>
      <c r="BY219">
        <f t="shared" si="57"/>
        <v>0</v>
      </c>
      <c r="BZ219" t="s">
        <v>87</v>
      </c>
      <c r="CA219" t="s">
        <v>84</v>
      </c>
      <c r="CB219" t="s">
        <v>93</v>
      </c>
      <c r="CC219" t="s">
        <v>84</v>
      </c>
      <c r="CD219" t="s">
        <v>86</v>
      </c>
      <c r="CE219">
        <f t="shared" si="58"/>
        <v>0</v>
      </c>
      <c r="CF219" t="s">
        <v>94</v>
      </c>
      <c r="CG219" t="s">
        <v>87</v>
      </c>
      <c r="CH219" t="str">
        <f t="shared" si="59"/>
        <v>{"window_index":218,"window_t_start":219,"window_t_end":225,"Data":"2020-03-223","R_e_median":0,"R_e_q0242":0,"R_e_q1192":0,"fit":0,"lwr":0,"upr":0,"low":0,"high":0},</v>
      </c>
    </row>
    <row r="220" spans="1:86">
      <c r="A220" s="11">
        <f t="shared" si="60"/>
        <v>219</v>
      </c>
      <c r="B220" s="11">
        <f t="shared" si="61"/>
        <v>220</v>
      </c>
      <c r="C220" s="11">
        <f t="shared" si="62"/>
        <v>226</v>
      </c>
      <c r="D220" s="9">
        <v>44114</v>
      </c>
      <c r="J220" t="s">
        <v>83</v>
      </c>
      <c r="K220" t="s">
        <v>84</v>
      </c>
      <c r="L220" t="s">
        <v>85</v>
      </c>
      <c r="M220" t="s">
        <v>84</v>
      </c>
      <c r="N220" t="s">
        <v>86</v>
      </c>
      <c r="O220">
        <f t="shared" si="48"/>
        <v>219</v>
      </c>
      <c r="P220" t="s">
        <v>87</v>
      </c>
      <c r="Q220" t="s">
        <v>84</v>
      </c>
      <c r="R220" t="s">
        <v>88</v>
      </c>
      <c r="S220" t="s">
        <v>84</v>
      </c>
      <c r="T220" t="s">
        <v>86</v>
      </c>
      <c r="U220">
        <f t="shared" si="49"/>
        <v>220</v>
      </c>
      <c r="V220" t="s">
        <v>87</v>
      </c>
      <c r="W220" t="s">
        <v>84</v>
      </c>
      <c r="X220" t="s">
        <v>89</v>
      </c>
      <c r="Y220" t="s">
        <v>84</v>
      </c>
      <c r="Z220" t="s">
        <v>86</v>
      </c>
      <c r="AA220">
        <f t="shared" si="50"/>
        <v>226</v>
      </c>
      <c r="AB220" t="s">
        <v>87</v>
      </c>
      <c r="AC220" t="s">
        <v>84</v>
      </c>
      <c r="AD220" t="s">
        <v>80</v>
      </c>
      <c r="AE220" t="s">
        <v>84</v>
      </c>
      <c r="AF220" t="s">
        <v>86</v>
      </c>
      <c r="AG220" t="s">
        <v>84</v>
      </c>
      <c r="AH220" s="69" t="s">
        <v>826</v>
      </c>
      <c r="AI220" t="s">
        <v>84</v>
      </c>
      <c r="AJ220" t="s">
        <v>87</v>
      </c>
      <c r="AK220" t="s">
        <v>84</v>
      </c>
      <c r="AL220" t="s">
        <v>90</v>
      </c>
      <c r="AM220" t="s">
        <v>84</v>
      </c>
      <c r="AN220" t="s">
        <v>86</v>
      </c>
      <c r="AO220">
        <f t="shared" si="51"/>
        <v>0</v>
      </c>
      <c r="AP220" t="s">
        <v>87</v>
      </c>
      <c r="AQ220" t="s">
        <v>84</v>
      </c>
      <c r="AR220" t="s">
        <v>827</v>
      </c>
      <c r="AS220" t="s">
        <v>84</v>
      </c>
      <c r="AT220" t="s">
        <v>86</v>
      </c>
      <c r="AU220">
        <f t="shared" si="52"/>
        <v>0</v>
      </c>
      <c r="AV220" t="s">
        <v>87</v>
      </c>
      <c r="AW220" t="s">
        <v>84</v>
      </c>
      <c r="AX220" t="s">
        <v>390</v>
      </c>
      <c r="AY220" t="s">
        <v>84</v>
      </c>
      <c r="AZ220" t="s">
        <v>86</v>
      </c>
      <c r="BA220">
        <f t="shared" si="53"/>
        <v>0</v>
      </c>
      <c r="BB220" t="s">
        <v>87</v>
      </c>
      <c r="BC220" t="s">
        <v>84</v>
      </c>
      <c r="BD220" t="s">
        <v>82</v>
      </c>
      <c r="BE220" t="s">
        <v>84</v>
      </c>
      <c r="BF220" t="s">
        <v>86</v>
      </c>
      <c r="BG220">
        <f t="shared" si="54"/>
        <v>0</v>
      </c>
      <c r="BH220" t="s">
        <v>87</v>
      </c>
      <c r="BI220" t="s">
        <v>84</v>
      </c>
      <c r="BJ220" t="s">
        <v>81</v>
      </c>
      <c r="BK220" t="s">
        <v>84</v>
      </c>
      <c r="BL220" t="s">
        <v>86</v>
      </c>
      <c r="BM220">
        <f t="shared" si="55"/>
        <v>0</v>
      </c>
      <c r="BN220" t="s">
        <v>87</v>
      </c>
      <c r="BO220" t="s">
        <v>84</v>
      </c>
      <c r="BP220" t="s">
        <v>121</v>
      </c>
      <c r="BQ220" t="s">
        <v>84</v>
      </c>
      <c r="BR220" t="s">
        <v>86</v>
      </c>
      <c r="BS220">
        <f t="shared" si="56"/>
        <v>0</v>
      </c>
      <c r="BT220" t="s">
        <v>87</v>
      </c>
      <c r="BU220" t="s">
        <v>84</v>
      </c>
      <c r="BV220" t="s">
        <v>122</v>
      </c>
      <c r="BW220" t="s">
        <v>84</v>
      </c>
      <c r="BX220" t="s">
        <v>86</v>
      </c>
      <c r="BY220">
        <f t="shared" si="57"/>
        <v>0</v>
      </c>
      <c r="BZ220" t="s">
        <v>87</v>
      </c>
      <c r="CA220" t="s">
        <v>84</v>
      </c>
      <c r="CB220" t="s">
        <v>93</v>
      </c>
      <c r="CC220" t="s">
        <v>84</v>
      </c>
      <c r="CD220" t="s">
        <v>86</v>
      </c>
      <c r="CE220">
        <f t="shared" si="58"/>
        <v>0</v>
      </c>
      <c r="CF220" t="s">
        <v>94</v>
      </c>
      <c r="CG220" t="s">
        <v>87</v>
      </c>
      <c r="CH220" t="str">
        <f t="shared" si="59"/>
        <v>{"window_index":219,"window_t_start":220,"window_t_end":226,"Data":"2020-03-224","R_e_median":0,"R_e_q0243":0,"R_e_q1193":0,"fit":0,"lwr":0,"upr":0,"low":0,"high":0},</v>
      </c>
    </row>
    <row r="221" spans="1:86">
      <c r="A221" s="11">
        <f t="shared" si="60"/>
        <v>220</v>
      </c>
      <c r="B221" s="11">
        <f t="shared" si="61"/>
        <v>221</v>
      </c>
      <c r="C221" s="11">
        <f t="shared" si="62"/>
        <v>227</v>
      </c>
      <c r="D221" s="9">
        <v>44115</v>
      </c>
      <c r="J221" t="s">
        <v>83</v>
      </c>
      <c r="K221" t="s">
        <v>84</v>
      </c>
      <c r="L221" t="s">
        <v>85</v>
      </c>
      <c r="M221" t="s">
        <v>84</v>
      </c>
      <c r="N221" t="s">
        <v>86</v>
      </c>
      <c r="O221">
        <f t="shared" si="48"/>
        <v>220</v>
      </c>
      <c r="P221" t="s">
        <v>87</v>
      </c>
      <c r="Q221" t="s">
        <v>84</v>
      </c>
      <c r="R221" t="s">
        <v>88</v>
      </c>
      <c r="S221" t="s">
        <v>84</v>
      </c>
      <c r="T221" t="s">
        <v>86</v>
      </c>
      <c r="U221">
        <f t="shared" si="49"/>
        <v>221</v>
      </c>
      <c r="V221" t="s">
        <v>87</v>
      </c>
      <c r="W221" t="s">
        <v>84</v>
      </c>
      <c r="X221" t="s">
        <v>89</v>
      </c>
      <c r="Y221" t="s">
        <v>84</v>
      </c>
      <c r="Z221" t="s">
        <v>86</v>
      </c>
      <c r="AA221">
        <f t="shared" si="50"/>
        <v>227</v>
      </c>
      <c r="AB221" t="s">
        <v>87</v>
      </c>
      <c r="AC221" t="s">
        <v>84</v>
      </c>
      <c r="AD221" t="s">
        <v>80</v>
      </c>
      <c r="AE221" t="s">
        <v>84</v>
      </c>
      <c r="AF221" t="s">
        <v>86</v>
      </c>
      <c r="AG221" t="s">
        <v>84</v>
      </c>
      <c r="AH221" s="69" t="s">
        <v>828</v>
      </c>
      <c r="AI221" t="s">
        <v>84</v>
      </c>
      <c r="AJ221" t="s">
        <v>87</v>
      </c>
      <c r="AK221" t="s">
        <v>84</v>
      </c>
      <c r="AL221" t="s">
        <v>90</v>
      </c>
      <c r="AM221" t="s">
        <v>84</v>
      </c>
      <c r="AN221" t="s">
        <v>86</v>
      </c>
      <c r="AO221">
        <f t="shared" si="51"/>
        <v>0</v>
      </c>
      <c r="AP221" t="s">
        <v>87</v>
      </c>
      <c r="AQ221" t="s">
        <v>84</v>
      </c>
      <c r="AR221" t="s">
        <v>829</v>
      </c>
      <c r="AS221" t="s">
        <v>84</v>
      </c>
      <c r="AT221" t="s">
        <v>86</v>
      </c>
      <c r="AU221">
        <f t="shared" si="52"/>
        <v>0</v>
      </c>
      <c r="AV221" t="s">
        <v>87</v>
      </c>
      <c r="AW221" t="s">
        <v>84</v>
      </c>
      <c r="AX221" t="s">
        <v>391</v>
      </c>
      <c r="AY221" t="s">
        <v>84</v>
      </c>
      <c r="AZ221" t="s">
        <v>86</v>
      </c>
      <c r="BA221">
        <f t="shared" si="53"/>
        <v>0</v>
      </c>
      <c r="BB221" t="s">
        <v>87</v>
      </c>
      <c r="BC221" t="s">
        <v>84</v>
      </c>
      <c r="BD221" t="s">
        <v>82</v>
      </c>
      <c r="BE221" t="s">
        <v>84</v>
      </c>
      <c r="BF221" t="s">
        <v>86</v>
      </c>
      <c r="BG221">
        <f t="shared" si="54"/>
        <v>0</v>
      </c>
      <c r="BH221" t="s">
        <v>87</v>
      </c>
      <c r="BI221" t="s">
        <v>84</v>
      </c>
      <c r="BJ221" t="s">
        <v>81</v>
      </c>
      <c r="BK221" t="s">
        <v>84</v>
      </c>
      <c r="BL221" t="s">
        <v>86</v>
      </c>
      <c r="BM221">
        <f t="shared" si="55"/>
        <v>0</v>
      </c>
      <c r="BN221" t="s">
        <v>87</v>
      </c>
      <c r="BO221" t="s">
        <v>84</v>
      </c>
      <c r="BP221" t="s">
        <v>121</v>
      </c>
      <c r="BQ221" t="s">
        <v>84</v>
      </c>
      <c r="BR221" t="s">
        <v>86</v>
      </c>
      <c r="BS221">
        <f t="shared" si="56"/>
        <v>0</v>
      </c>
      <c r="BT221" t="s">
        <v>87</v>
      </c>
      <c r="BU221" t="s">
        <v>84</v>
      </c>
      <c r="BV221" t="s">
        <v>122</v>
      </c>
      <c r="BW221" t="s">
        <v>84</v>
      </c>
      <c r="BX221" t="s">
        <v>86</v>
      </c>
      <c r="BY221">
        <f t="shared" si="57"/>
        <v>0</v>
      </c>
      <c r="BZ221" t="s">
        <v>87</v>
      </c>
      <c r="CA221" t="s">
        <v>84</v>
      </c>
      <c r="CB221" t="s">
        <v>93</v>
      </c>
      <c r="CC221" t="s">
        <v>84</v>
      </c>
      <c r="CD221" t="s">
        <v>86</v>
      </c>
      <c r="CE221">
        <f t="shared" si="58"/>
        <v>0</v>
      </c>
      <c r="CF221" t="s">
        <v>94</v>
      </c>
      <c r="CG221" t="s">
        <v>87</v>
      </c>
      <c r="CH221" t="str">
        <f t="shared" si="59"/>
        <v>{"window_index":220,"window_t_start":221,"window_t_end":227,"Data":"2020-03-225","R_e_median":0,"R_e_q0244":0,"R_e_q1194":0,"fit":0,"lwr":0,"upr":0,"low":0,"high":0},</v>
      </c>
    </row>
    <row r="222" spans="1:86">
      <c r="A222" s="11">
        <f t="shared" si="60"/>
        <v>221</v>
      </c>
      <c r="B222" s="11">
        <f t="shared" si="61"/>
        <v>222</v>
      </c>
      <c r="C222" s="11">
        <f t="shared" si="62"/>
        <v>228</v>
      </c>
      <c r="D222" s="9">
        <v>44116</v>
      </c>
      <c r="J222" t="s">
        <v>83</v>
      </c>
      <c r="K222" t="s">
        <v>84</v>
      </c>
      <c r="L222" t="s">
        <v>85</v>
      </c>
      <c r="M222" t="s">
        <v>84</v>
      </c>
      <c r="N222" t="s">
        <v>86</v>
      </c>
      <c r="O222">
        <f t="shared" si="48"/>
        <v>221</v>
      </c>
      <c r="P222" t="s">
        <v>87</v>
      </c>
      <c r="Q222" t="s">
        <v>84</v>
      </c>
      <c r="R222" t="s">
        <v>88</v>
      </c>
      <c r="S222" t="s">
        <v>84</v>
      </c>
      <c r="T222" t="s">
        <v>86</v>
      </c>
      <c r="U222">
        <f t="shared" si="49"/>
        <v>222</v>
      </c>
      <c r="V222" t="s">
        <v>87</v>
      </c>
      <c r="W222" t="s">
        <v>84</v>
      </c>
      <c r="X222" t="s">
        <v>89</v>
      </c>
      <c r="Y222" t="s">
        <v>84</v>
      </c>
      <c r="Z222" t="s">
        <v>86</v>
      </c>
      <c r="AA222">
        <f t="shared" si="50"/>
        <v>228</v>
      </c>
      <c r="AB222" t="s">
        <v>87</v>
      </c>
      <c r="AC222" t="s">
        <v>84</v>
      </c>
      <c r="AD222" t="s">
        <v>80</v>
      </c>
      <c r="AE222" t="s">
        <v>84</v>
      </c>
      <c r="AF222" t="s">
        <v>86</v>
      </c>
      <c r="AG222" t="s">
        <v>84</v>
      </c>
      <c r="AH222" s="69" t="s">
        <v>830</v>
      </c>
      <c r="AI222" t="s">
        <v>84</v>
      </c>
      <c r="AJ222" t="s">
        <v>87</v>
      </c>
      <c r="AK222" t="s">
        <v>84</v>
      </c>
      <c r="AL222" t="s">
        <v>90</v>
      </c>
      <c r="AM222" t="s">
        <v>84</v>
      </c>
      <c r="AN222" t="s">
        <v>86</v>
      </c>
      <c r="AO222">
        <f t="shared" si="51"/>
        <v>0</v>
      </c>
      <c r="AP222" t="s">
        <v>87</v>
      </c>
      <c r="AQ222" t="s">
        <v>84</v>
      </c>
      <c r="AR222" t="s">
        <v>831</v>
      </c>
      <c r="AS222" t="s">
        <v>84</v>
      </c>
      <c r="AT222" t="s">
        <v>86</v>
      </c>
      <c r="AU222">
        <f t="shared" si="52"/>
        <v>0</v>
      </c>
      <c r="AV222" t="s">
        <v>87</v>
      </c>
      <c r="AW222" t="s">
        <v>84</v>
      </c>
      <c r="AX222" t="s">
        <v>392</v>
      </c>
      <c r="AY222" t="s">
        <v>84</v>
      </c>
      <c r="AZ222" t="s">
        <v>86</v>
      </c>
      <c r="BA222">
        <f t="shared" si="53"/>
        <v>0</v>
      </c>
      <c r="BB222" t="s">
        <v>87</v>
      </c>
      <c r="BC222" t="s">
        <v>84</v>
      </c>
      <c r="BD222" t="s">
        <v>82</v>
      </c>
      <c r="BE222" t="s">
        <v>84</v>
      </c>
      <c r="BF222" t="s">
        <v>86</v>
      </c>
      <c r="BG222">
        <f t="shared" si="54"/>
        <v>0</v>
      </c>
      <c r="BH222" t="s">
        <v>87</v>
      </c>
      <c r="BI222" t="s">
        <v>84</v>
      </c>
      <c r="BJ222" t="s">
        <v>81</v>
      </c>
      <c r="BK222" t="s">
        <v>84</v>
      </c>
      <c r="BL222" t="s">
        <v>86</v>
      </c>
      <c r="BM222">
        <f t="shared" si="55"/>
        <v>0</v>
      </c>
      <c r="BN222" t="s">
        <v>87</v>
      </c>
      <c r="BO222" t="s">
        <v>84</v>
      </c>
      <c r="BP222" t="s">
        <v>121</v>
      </c>
      <c r="BQ222" t="s">
        <v>84</v>
      </c>
      <c r="BR222" t="s">
        <v>86</v>
      </c>
      <c r="BS222">
        <f t="shared" si="56"/>
        <v>0</v>
      </c>
      <c r="BT222" t="s">
        <v>87</v>
      </c>
      <c r="BU222" t="s">
        <v>84</v>
      </c>
      <c r="BV222" t="s">
        <v>122</v>
      </c>
      <c r="BW222" t="s">
        <v>84</v>
      </c>
      <c r="BX222" t="s">
        <v>86</v>
      </c>
      <c r="BY222">
        <f t="shared" si="57"/>
        <v>0</v>
      </c>
      <c r="BZ222" t="s">
        <v>87</v>
      </c>
      <c r="CA222" t="s">
        <v>84</v>
      </c>
      <c r="CB222" t="s">
        <v>93</v>
      </c>
      <c r="CC222" t="s">
        <v>84</v>
      </c>
      <c r="CD222" t="s">
        <v>86</v>
      </c>
      <c r="CE222">
        <f t="shared" si="58"/>
        <v>0</v>
      </c>
      <c r="CF222" t="s">
        <v>94</v>
      </c>
      <c r="CG222" t="s">
        <v>87</v>
      </c>
      <c r="CH222" t="str">
        <f t="shared" si="59"/>
        <v>{"window_index":221,"window_t_start":222,"window_t_end":228,"Data":"2020-03-226","R_e_median":0,"R_e_q0245":0,"R_e_q1195":0,"fit":0,"lwr":0,"upr":0,"low":0,"high":0},</v>
      </c>
    </row>
    <row r="223" spans="1:86">
      <c r="A223" s="11">
        <f t="shared" si="60"/>
        <v>222</v>
      </c>
      <c r="B223" s="11">
        <f t="shared" si="61"/>
        <v>223</v>
      </c>
      <c r="C223" s="11">
        <f t="shared" si="62"/>
        <v>229</v>
      </c>
      <c r="D223" s="9">
        <v>44117</v>
      </c>
      <c r="J223" t="s">
        <v>83</v>
      </c>
      <c r="K223" t="s">
        <v>84</v>
      </c>
      <c r="L223" t="s">
        <v>85</v>
      </c>
      <c r="M223" t="s">
        <v>84</v>
      </c>
      <c r="N223" t="s">
        <v>86</v>
      </c>
      <c r="O223">
        <f t="shared" si="48"/>
        <v>222</v>
      </c>
      <c r="P223" t="s">
        <v>87</v>
      </c>
      <c r="Q223" t="s">
        <v>84</v>
      </c>
      <c r="R223" t="s">
        <v>88</v>
      </c>
      <c r="S223" t="s">
        <v>84</v>
      </c>
      <c r="T223" t="s">
        <v>86</v>
      </c>
      <c r="U223">
        <f t="shared" si="49"/>
        <v>223</v>
      </c>
      <c r="V223" t="s">
        <v>87</v>
      </c>
      <c r="W223" t="s">
        <v>84</v>
      </c>
      <c r="X223" t="s">
        <v>89</v>
      </c>
      <c r="Y223" t="s">
        <v>84</v>
      </c>
      <c r="Z223" t="s">
        <v>86</v>
      </c>
      <c r="AA223">
        <f t="shared" si="50"/>
        <v>229</v>
      </c>
      <c r="AB223" t="s">
        <v>87</v>
      </c>
      <c r="AC223" t="s">
        <v>84</v>
      </c>
      <c r="AD223" t="s">
        <v>80</v>
      </c>
      <c r="AE223" t="s">
        <v>84</v>
      </c>
      <c r="AF223" t="s">
        <v>86</v>
      </c>
      <c r="AG223" t="s">
        <v>84</v>
      </c>
      <c r="AH223" s="69" t="s">
        <v>832</v>
      </c>
      <c r="AI223" t="s">
        <v>84</v>
      </c>
      <c r="AJ223" t="s">
        <v>87</v>
      </c>
      <c r="AK223" t="s">
        <v>84</v>
      </c>
      <c r="AL223" t="s">
        <v>90</v>
      </c>
      <c r="AM223" t="s">
        <v>84</v>
      </c>
      <c r="AN223" t="s">
        <v>86</v>
      </c>
      <c r="AO223">
        <f t="shared" si="51"/>
        <v>0</v>
      </c>
      <c r="AP223" t="s">
        <v>87</v>
      </c>
      <c r="AQ223" t="s">
        <v>84</v>
      </c>
      <c r="AR223" t="s">
        <v>833</v>
      </c>
      <c r="AS223" t="s">
        <v>84</v>
      </c>
      <c r="AT223" t="s">
        <v>86</v>
      </c>
      <c r="AU223">
        <f t="shared" si="52"/>
        <v>0</v>
      </c>
      <c r="AV223" t="s">
        <v>87</v>
      </c>
      <c r="AW223" t="s">
        <v>84</v>
      </c>
      <c r="AX223" t="s">
        <v>393</v>
      </c>
      <c r="AY223" t="s">
        <v>84</v>
      </c>
      <c r="AZ223" t="s">
        <v>86</v>
      </c>
      <c r="BA223">
        <f t="shared" si="53"/>
        <v>0</v>
      </c>
      <c r="BB223" t="s">
        <v>87</v>
      </c>
      <c r="BC223" t="s">
        <v>84</v>
      </c>
      <c r="BD223" t="s">
        <v>82</v>
      </c>
      <c r="BE223" t="s">
        <v>84</v>
      </c>
      <c r="BF223" t="s">
        <v>86</v>
      </c>
      <c r="BG223">
        <f t="shared" si="54"/>
        <v>0</v>
      </c>
      <c r="BH223" t="s">
        <v>87</v>
      </c>
      <c r="BI223" t="s">
        <v>84</v>
      </c>
      <c r="BJ223" t="s">
        <v>81</v>
      </c>
      <c r="BK223" t="s">
        <v>84</v>
      </c>
      <c r="BL223" t="s">
        <v>86</v>
      </c>
      <c r="BM223">
        <f t="shared" si="55"/>
        <v>0</v>
      </c>
      <c r="BN223" t="s">
        <v>87</v>
      </c>
      <c r="BO223" t="s">
        <v>84</v>
      </c>
      <c r="BP223" t="s">
        <v>121</v>
      </c>
      <c r="BQ223" t="s">
        <v>84</v>
      </c>
      <c r="BR223" t="s">
        <v>86</v>
      </c>
      <c r="BS223">
        <f t="shared" si="56"/>
        <v>0</v>
      </c>
      <c r="BT223" t="s">
        <v>87</v>
      </c>
      <c r="BU223" t="s">
        <v>84</v>
      </c>
      <c r="BV223" t="s">
        <v>122</v>
      </c>
      <c r="BW223" t="s">
        <v>84</v>
      </c>
      <c r="BX223" t="s">
        <v>86</v>
      </c>
      <c r="BY223">
        <f t="shared" si="57"/>
        <v>0</v>
      </c>
      <c r="BZ223" t="s">
        <v>87</v>
      </c>
      <c r="CA223" t="s">
        <v>84</v>
      </c>
      <c r="CB223" t="s">
        <v>93</v>
      </c>
      <c r="CC223" t="s">
        <v>84</v>
      </c>
      <c r="CD223" t="s">
        <v>86</v>
      </c>
      <c r="CE223">
        <f t="shared" si="58"/>
        <v>0</v>
      </c>
      <c r="CF223" t="s">
        <v>94</v>
      </c>
      <c r="CG223" t="s">
        <v>87</v>
      </c>
      <c r="CH223" t="str">
        <f t="shared" si="59"/>
        <v>{"window_index":222,"window_t_start":223,"window_t_end":229,"Data":"2020-03-227","R_e_median":0,"R_e_q0246":0,"R_e_q1196":0,"fit":0,"lwr":0,"upr":0,"low":0,"high":0},</v>
      </c>
    </row>
    <row r="224" spans="1:86">
      <c r="A224" s="11">
        <f t="shared" si="60"/>
        <v>223</v>
      </c>
      <c r="B224" s="11">
        <f t="shared" si="61"/>
        <v>224</v>
      </c>
      <c r="C224" s="11">
        <f t="shared" si="62"/>
        <v>230</v>
      </c>
      <c r="D224" s="9">
        <v>44118</v>
      </c>
      <c r="J224" t="s">
        <v>83</v>
      </c>
      <c r="K224" t="s">
        <v>84</v>
      </c>
      <c r="L224" t="s">
        <v>85</v>
      </c>
      <c r="M224" t="s">
        <v>84</v>
      </c>
      <c r="N224" t="s">
        <v>86</v>
      </c>
      <c r="O224">
        <f t="shared" si="48"/>
        <v>223</v>
      </c>
      <c r="P224" t="s">
        <v>87</v>
      </c>
      <c r="Q224" t="s">
        <v>84</v>
      </c>
      <c r="R224" t="s">
        <v>88</v>
      </c>
      <c r="S224" t="s">
        <v>84</v>
      </c>
      <c r="T224" t="s">
        <v>86</v>
      </c>
      <c r="U224">
        <f t="shared" si="49"/>
        <v>224</v>
      </c>
      <c r="V224" t="s">
        <v>87</v>
      </c>
      <c r="W224" t="s">
        <v>84</v>
      </c>
      <c r="X224" t="s">
        <v>89</v>
      </c>
      <c r="Y224" t="s">
        <v>84</v>
      </c>
      <c r="Z224" t="s">
        <v>86</v>
      </c>
      <c r="AA224">
        <f t="shared" si="50"/>
        <v>230</v>
      </c>
      <c r="AB224" t="s">
        <v>87</v>
      </c>
      <c r="AC224" t="s">
        <v>84</v>
      </c>
      <c r="AD224" t="s">
        <v>80</v>
      </c>
      <c r="AE224" t="s">
        <v>84</v>
      </c>
      <c r="AF224" t="s">
        <v>86</v>
      </c>
      <c r="AG224" t="s">
        <v>84</v>
      </c>
      <c r="AH224" s="69" t="s">
        <v>834</v>
      </c>
      <c r="AI224" t="s">
        <v>84</v>
      </c>
      <c r="AJ224" t="s">
        <v>87</v>
      </c>
      <c r="AK224" t="s">
        <v>84</v>
      </c>
      <c r="AL224" t="s">
        <v>90</v>
      </c>
      <c r="AM224" t="s">
        <v>84</v>
      </c>
      <c r="AN224" t="s">
        <v>86</v>
      </c>
      <c r="AO224">
        <f t="shared" si="51"/>
        <v>0</v>
      </c>
      <c r="AP224" t="s">
        <v>87</v>
      </c>
      <c r="AQ224" t="s">
        <v>84</v>
      </c>
      <c r="AR224" t="s">
        <v>835</v>
      </c>
      <c r="AS224" t="s">
        <v>84</v>
      </c>
      <c r="AT224" t="s">
        <v>86</v>
      </c>
      <c r="AU224">
        <f t="shared" si="52"/>
        <v>0</v>
      </c>
      <c r="AV224" t="s">
        <v>87</v>
      </c>
      <c r="AW224" t="s">
        <v>84</v>
      </c>
      <c r="AX224" t="s">
        <v>394</v>
      </c>
      <c r="AY224" t="s">
        <v>84</v>
      </c>
      <c r="AZ224" t="s">
        <v>86</v>
      </c>
      <c r="BA224">
        <f t="shared" si="53"/>
        <v>0</v>
      </c>
      <c r="BB224" t="s">
        <v>87</v>
      </c>
      <c r="BC224" t="s">
        <v>84</v>
      </c>
      <c r="BD224" t="s">
        <v>82</v>
      </c>
      <c r="BE224" t="s">
        <v>84</v>
      </c>
      <c r="BF224" t="s">
        <v>86</v>
      </c>
      <c r="BG224">
        <f t="shared" si="54"/>
        <v>0</v>
      </c>
      <c r="BH224" t="s">
        <v>87</v>
      </c>
      <c r="BI224" t="s">
        <v>84</v>
      </c>
      <c r="BJ224" t="s">
        <v>81</v>
      </c>
      <c r="BK224" t="s">
        <v>84</v>
      </c>
      <c r="BL224" t="s">
        <v>86</v>
      </c>
      <c r="BM224">
        <f t="shared" si="55"/>
        <v>0</v>
      </c>
      <c r="BN224" t="s">
        <v>87</v>
      </c>
      <c r="BO224" t="s">
        <v>84</v>
      </c>
      <c r="BP224" t="s">
        <v>121</v>
      </c>
      <c r="BQ224" t="s">
        <v>84</v>
      </c>
      <c r="BR224" t="s">
        <v>86</v>
      </c>
      <c r="BS224">
        <f t="shared" si="56"/>
        <v>0</v>
      </c>
      <c r="BT224" t="s">
        <v>87</v>
      </c>
      <c r="BU224" t="s">
        <v>84</v>
      </c>
      <c r="BV224" t="s">
        <v>122</v>
      </c>
      <c r="BW224" t="s">
        <v>84</v>
      </c>
      <c r="BX224" t="s">
        <v>86</v>
      </c>
      <c r="BY224">
        <f t="shared" si="57"/>
        <v>0</v>
      </c>
      <c r="BZ224" t="s">
        <v>87</v>
      </c>
      <c r="CA224" t="s">
        <v>84</v>
      </c>
      <c r="CB224" t="s">
        <v>93</v>
      </c>
      <c r="CC224" t="s">
        <v>84</v>
      </c>
      <c r="CD224" t="s">
        <v>86</v>
      </c>
      <c r="CE224">
        <f t="shared" si="58"/>
        <v>0</v>
      </c>
      <c r="CF224" t="s">
        <v>94</v>
      </c>
      <c r="CG224" t="s">
        <v>87</v>
      </c>
      <c r="CH224" t="str">
        <f t="shared" si="59"/>
        <v>{"window_index":223,"window_t_start":224,"window_t_end":230,"Data":"2020-03-228","R_e_median":0,"R_e_q0247":0,"R_e_q1197":0,"fit":0,"lwr":0,"upr":0,"low":0,"high":0},</v>
      </c>
    </row>
    <row r="225" spans="1:86">
      <c r="A225" s="11">
        <f t="shared" si="60"/>
        <v>224</v>
      </c>
      <c r="B225" s="11">
        <f t="shared" si="61"/>
        <v>225</v>
      </c>
      <c r="C225" s="11">
        <f t="shared" si="62"/>
        <v>231</v>
      </c>
      <c r="D225" s="9">
        <v>44119</v>
      </c>
      <c r="J225" t="s">
        <v>83</v>
      </c>
      <c r="K225" t="s">
        <v>84</v>
      </c>
      <c r="L225" t="s">
        <v>85</v>
      </c>
      <c r="M225" t="s">
        <v>84</v>
      </c>
      <c r="N225" t="s">
        <v>86</v>
      </c>
      <c r="O225">
        <f t="shared" si="48"/>
        <v>224</v>
      </c>
      <c r="P225" t="s">
        <v>87</v>
      </c>
      <c r="Q225" t="s">
        <v>84</v>
      </c>
      <c r="R225" t="s">
        <v>88</v>
      </c>
      <c r="S225" t="s">
        <v>84</v>
      </c>
      <c r="T225" t="s">
        <v>86</v>
      </c>
      <c r="U225">
        <f t="shared" si="49"/>
        <v>225</v>
      </c>
      <c r="V225" t="s">
        <v>87</v>
      </c>
      <c r="W225" t="s">
        <v>84</v>
      </c>
      <c r="X225" t="s">
        <v>89</v>
      </c>
      <c r="Y225" t="s">
        <v>84</v>
      </c>
      <c r="Z225" t="s">
        <v>86</v>
      </c>
      <c r="AA225">
        <f t="shared" si="50"/>
        <v>231</v>
      </c>
      <c r="AB225" t="s">
        <v>87</v>
      </c>
      <c r="AC225" t="s">
        <v>84</v>
      </c>
      <c r="AD225" t="s">
        <v>80</v>
      </c>
      <c r="AE225" t="s">
        <v>84</v>
      </c>
      <c r="AF225" t="s">
        <v>86</v>
      </c>
      <c r="AG225" t="s">
        <v>84</v>
      </c>
      <c r="AH225" s="69" t="s">
        <v>836</v>
      </c>
      <c r="AI225" t="s">
        <v>84</v>
      </c>
      <c r="AJ225" t="s">
        <v>87</v>
      </c>
      <c r="AK225" t="s">
        <v>84</v>
      </c>
      <c r="AL225" t="s">
        <v>90</v>
      </c>
      <c r="AM225" t="s">
        <v>84</v>
      </c>
      <c r="AN225" t="s">
        <v>86</v>
      </c>
      <c r="AO225">
        <f t="shared" si="51"/>
        <v>0</v>
      </c>
      <c r="AP225" t="s">
        <v>87</v>
      </c>
      <c r="AQ225" t="s">
        <v>84</v>
      </c>
      <c r="AR225" t="s">
        <v>837</v>
      </c>
      <c r="AS225" t="s">
        <v>84</v>
      </c>
      <c r="AT225" t="s">
        <v>86</v>
      </c>
      <c r="AU225">
        <f t="shared" si="52"/>
        <v>0</v>
      </c>
      <c r="AV225" t="s">
        <v>87</v>
      </c>
      <c r="AW225" t="s">
        <v>84</v>
      </c>
      <c r="AX225" t="s">
        <v>395</v>
      </c>
      <c r="AY225" t="s">
        <v>84</v>
      </c>
      <c r="AZ225" t="s">
        <v>86</v>
      </c>
      <c r="BA225">
        <f t="shared" si="53"/>
        <v>0</v>
      </c>
      <c r="BB225" t="s">
        <v>87</v>
      </c>
      <c r="BC225" t="s">
        <v>84</v>
      </c>
      <c r="BD225" t="s">
        <v>82</v>
      </c>
      <c r="BE225" t="s">
        <v>84</v>
      </c>
      <c r="BF225" t="s">
        <v>86</v>
      </c>
      <c r="BG225">
        <f t="shared" si="54"/>
        <v>0</v>
      </c>
      <c r="BH225" t="s">
        <v>87</v>
      </c>
      <c r="BI225" t="s">
        <v>84</v>
      </c>
      <c r="BJ225" t="s">
        <v>81</v>
      </c>
      <c r="BK225" t="s">
        <v>84</v>
      </c>
      <c r="BL225" t="s">
        <v>86</v>
      </c>
      <c r="BM225">
        <f t="shared" si="55"/>
        <v>0</v>
      </c>
      <c r="BN225" t="s">
        <v>87</v>
      </c>
      <c r="BO225" t="s">
        <v>84</v>
      </c>
      <c r="BP225" t="s">
        <v>121</v>
      </c>
      <c r="BQ225" t="s">
        <v>84</v>
      </c>
      <c r="BR225" t="s">
        <v>86</v>
      </c>
      <c r="BS225">
        <f t="shared" si="56"/>
        <v>0</v>
      </c>
      <c r="BT225" t="s">
        <v>87</v>
      </c>
      <c r="BU225" t="s">
        <v>84</v>
      </c>
      <c r="BV225" t="s">
        <v>122</v>
      </c>
      <c r="BW225" t="s">
        <v>84</v>
      </c>
      <c r="BX225" t="s">
        <v>86</v>
      </c>
      <c r="BY225">
        <f t="shared" si="57"/>
        <v>0</v>
      </c>
      <c r="BZ225" t="s">
        <v>87</v>
      </c>
      <c r="CA225" t="s">
        <v>84</v>
      </c>
      <c r="CB225" t="s">
        <v>93</v>
      </c>
      <c r="CC225" t="s">
        <v>84</v>
      </c>
      <c r="CD225" t="s">
        <v>86</v>
      </c>
      <c r="CE225">
        <f t="shared" si="58"/>
        <v>0</v>
      </c>
      <c r="CF225" t="s">
        <v>94</v>
      </c>
      <c r="CG225" t="s">
        <v>87</v>
      </c>
      <c r="CH225" t="str">
        <f t="shared" si="59"/>
        <v>{"window_index":224,"window_t_start":225,"window_t_end":231,"Data":"2020-03-229","R_e_median":0,"R_e_q0248":0,"R_e_q1198":0,"fit":0,"lwr":0,"upr":0,"low":0,"high":0},</v>
      </c>
    </row>
    <row r="226" spans="1:86">
      <c r="A226" s="11">
        <f t="shared" si="60"/>
        <v>225</v>
      </c>
      <c r="B226" s="11">
        <f t="shared" si="61"/>
        <v>226</v>
      </c>
      <c r="C226" s="11">
        <f t="shared" si="62"/>
        <v>232</v>
      </c>
      <c r="D226" s="9">
        <v>44120</v>
      </c>
      <c r="J226" t="s">
        <v>83</v>
      </c>
      <c r="K226" t="s">
        <v>84</v>
      </c>
      <c r="L226" t="s">
        <v>85</v>
      </c>
      <c r="M226" t="s">
        <v>84</v>
      </c>
      <c r="N226" t="s">
        <v>86</v>
      </c>
      <c r="O226">
        <f t="shared" si="48"/>
        <v>225</v>
      </c>
      <c r="P226" t="s">
        <v>87</v>
      </c>
      <c r="Q226" t="s">
        <v>84</v>
      </c>
      <c r="R226" t="s">
        <v>88</v>
      </c>
      <c r="S226" t="s">
        <v>84</v>
      </c>
      <c r="T226" t="s">
        <v>86</v>
      </c>
      <c r="U226">
        <f t="shared" si="49"/>
        <v>226</v>
      </c>
      <c r="V226" t="s">
        <v>87</v>
      </c>
      <c r="W226" t="s">
        <v>84</v>
      </c>
      <c r="X226" t="s">
        <v>89</v>
      </c>
      <c r="Y226" t="s">
        <v>84</v>
      </c>
      <c r="Z226" t="s">
        <v>86</v>
      </c>
      <c r="AA226">
        <f t="shared" si="50"/>
        <v>232</v>
      </c>
      <c r="AB226" t="s">
        <v>87</v>
      </c>
      <c r="AC226" t="s">
        <v>84</v>
      </c>
      <c r="AD226" t="s">
        <v>80</v>
      </c>
      <c r="AE226" t="s">
        <v>84</v>
      </c>
      <c r="AF226" t="s">
        <v>86</v>
      </c>
      <c r="AG226" t="s">
        <v>84</v>
      </c>
      <c r="AH226" s="69" t="s">
        <v>838</v>
      </c>
      <c r="AI226" t="s">
        <v>84</v>
      </c>
      <c r="AJ226" t="s">
        <v>87</v>
      </c>
      <c r="AK226" t="s">
        <v>84</v>
      </c>
      <c r="AL226" t="s">
        <v>90</v>
      </c>
      <c r="AM226" t="s">
        <v>84</v>
      </c>
      <c r="AN226" t="s">
        <v>86</v>
      </c>
      <c r="AO226">
        <f t="shared" si="51"/>
        <v>0</v>
      </c>
      <c r="AP226" t="s">
        <v>87</v>
      </c>
      <c r="AQ226" t="s">
        <v>84</v>
      </c>
      <c r="AR226" t="s">
        <v>839</v>
      </c>
      <c r="AS226" t="s">
        <v>84</v>
      </c>
      <c r="AT226" t="s">
        <v>86</v>
      </c>
      <c r="AU226">
        <f t="shared" si="52"/>
        <v>0</v>
      </c>
      <c r="AV226" t="s">
        <v>87</v>
      </c>
      <c r="AW226" t="s">
        <v>84</v>
      </c>
      <c r="AX226" t="s">
        <v>396</v>
      </c>
      <c r="AY226" t="s">
        <v>84</v>
      </c>
      <c r="AZ226" t="s">
        <v>86</v>
      </c>
      <c r="BA226">
        <f t="shared" si="53"/>
        <v>0</v>
      </c>
      <c r="BB226" t="s">
        <v>87</v>
      </c>
      <c r="BC226" t="s">
        <v>84</v>
      </c>
      <c r="BD226" t="s">
        <v>82</v>
      </c>
      <c r="BE226" t="s">
        <v>84</v>
      </c>
      <c r="BF226" t="s">
        <v>86</v>
      </c>
      <c r="BG226">
        <f t="shared" si="54"/>
        <v>0</v>
      </c>
      <c r="BH226" t="s">
        <v>87</v>
      </c>
      <c r="BI226" t="s">
        <v>84</v>
      </c>
      <c r="BJ226" t="s">
        <v>81</v>
      </c>
      <c r="BK226" t="s">
        <v>84</v>
      </c>
      <c r="BL226" t="s">
        <v>86</v>
      </c>
      <c r="BM226">
        <f t="shared" si="55"/>
        <v>0</v>
      </c>
      <c r="BN226" t="s">
        <v>87</v>
      </c>
      <c r="BO226" t="s">
        <v>84</v>
      </c>
      <c r="BP226" t="s">
        <v>121</v>
      </c>
      <c r="BQ226" t="s">
        <v>84</v>
      </c>
      <c r="BR226" t="s">
        <v>86</v>
      </c>
      <c r="BS226">
        <f t="shared" si="56"/>
        <v>0</v>
      </c>
      <c r="BT226" t="s">
        <v>87</v>
      </c>
      <c r="BU226" t="s">
        <v>84</v>
      </c>
      <c r="BV226" t="s">
        <v>122</v>
      </c>
      <c r="BW226" t="s">
        <v>84</v>
      </c>
      <c r="BX226" t="s">
        <v>86</v>
      </c>
      <c r="BY226">
        <f t="shared" si="57"/>
        <v>0</v>
      </c>
      <c r="BZ226" t="s">
        <v>87</v>
      </c>
      <c r="CA226" t="s">
        <v>84</v>
      </c>
      <c r="CB226" t="s">
        <v>93</v>
      </c>
      <c r="CC226" t="s">
        <v>84</v>
      </c>
      <c r="CD226" t="s">
        <v>86</v>
      </c>
      <c r="CE226">
        <f t="shared" si="58"/>
        <v>0</v>
      </c>
      <c r="CF226" t="s">
        <v>94</v>
      </c>
      <c r="CG226" t="s">
        <v>87</v>
      </c>
      <c r="CH226" t="str">
        <f t="shared" si="59"/>
        <v>{"window_index":225,"window_t_start":226,"window_t_end":232,"Data":"2020-03-230","R_e_median":0,"R_e_q0249":0,"R_e_q1199":0,"fit":0,"lwr":0,"upr":0,"low":0,"high":0},</v>
      </c>
    </row>
    <row r="227" spans="1:86">
      <c r="A227" s="11">
        <f t="shared" si="60"/>
        <v>226</v>
      </c>
      <c r="B227" s="11">
        <f t="shared" si="61"/>
        <v>227</v>
      </c>
      <c r="C227" s="11">
        <f t="shared" si="62"/>
        <v>233</v>
      </c>
      <c r="D227" s="9">
        <v>44121</v>
      </c>
      <c r="J227" t="s">
        <v>83</v>
      </c>
      <c r="K227" t="s">
        <v>84</v>
      </c>
      <c r="L227" t="s">
        <v>85</v>
      </c>
      <c r="M227" t="s">
        <v>84</v>
      </c>
      <c r="N227" t="s">
        <v>86</v>
      </c>
      <c r="O227">
        <f t="shared" si="48"/>
        <v>226</v>
      </c>
      <c r="P227" t="s">
        <v>87</v>
      </c>
      <c r="Q227" t="s">
        <v>84</v>
      </c>
      <c r="R227" t="s">
        <v>88</v>
      </c>
      <c r="S227" t="s">
        <v>84</v>
      </c>
      <c r="T227" t="s">
        <v>86</v>
      </c>
      <c r="U227">
        <f t="shared" si="49"/>
        <v>227</v>
      </c>
      <c r="V227" t="s">
        <v>87</v>
      </c>
      <c r="W227" t="s">
        <v>84</v>
      </c>
      <c r="X227" t="s">
        <v>89</v>
      </c>
      <c r="Y227" t="s">
        <v>84</v>
      </c>
      <c r="Z227" t="s">
        <v>86</v>
      </c>
      <c r="AA227">
        <f t="shared" si="50"/>
        <v>233</v>
      </c>
      <c r="AB227" t="s">
        <v>87</v>
      </c>
      <c r="AC227" t="s">
        <v>84</v>
      </c>
      <c r="AD227" t="s">
        <v>80</v>
      </c>
      <c r="AE227" t="s">
        <v>84</v>
      </c>
      <c r="AF227" t="s">
        <v>86</v>
      </c>
      <c r="AG227" t="s">
        <v>84</v>
      </c>
      <c r="AH227" s="69" t="s">
        <v>840</v>
      </c>
      <c r="AI227" t="s">
        <v>84</v>
      </c>
      <c r="AJ227" t="s">
        <v>87</v>
      </c>
      <c r="AK227" t="s">
        <v>84</v>
      </c>
      <c r="AL227" t="s">
        <v>90</v>
      </c>
      <c r="AM227" t="s">
        <v>84</v>
      </c>
      <c r="AN227" t="s">
        <v>86</v>
      </c>
      <c r="AO227">
        <f t="shared" si="51"/>
        <v>0</v>
      </c>
      <c r="AP227" t="s">
        <v>87</v>
      </c>
      <c r="AQ227" t="s">
        <v>84</v>
      </c>
      <c r="AR227" t="s">
        <v>841</v>
      </c>
      <c r="AS227" t="s">
        <v>84</v>
      </c>
      <c r="AT227" t="s">
        <v>86</v>
      </c>
      <c r="AU227">
        <f t="shared" si="52"/>
        <v>0</v>
      </c>
      <c r="AV227" t="s">
        <v>87</v>
      </c>
      <c r="AW227" t="s">
        <v>84</v>
      </c>
      <c r="AX227" t="s">
        <v>397</v>
      </c>
      <c r="AY227" t="s">
        <v>84</v>
      </c>
      <c r="AZ227" t="s">
        <v>86</v>
      </c>
      <c r="BA227">
        <f t="shared" si="53"/>
        <v>0</v>
      </c>
      <c r="BB227" t="s">
        <v>87</v>
      </c>
      <c r="BC227" t="s">
        <v>84</v>
      </c>
      <c r="BD227" t="s">
        <v>82</v>
      </c>
      <c r="BE227" t="s">
        <v>84</v>
      </c>
      <c r="BF227" t="s">
        <v>86</v>
      </c>
      <c r="BG227">
        <f t="shared" si="54"/>
        <v>0</v>
      </c>
      <c r="BH227" t="s">
        <v>87</v>
      </c>
      <c r="BI227" t="s">
        <v>84</v>
      </c>
      <c r="BJ227" t="s">
        <v>81</v>
      </c>
      <c r="BK227" t="s">
        <v>84</v>
      </c>
      <c r="BL227" t="s">
        <v>86</v>
      </c>
      <c r="BM227">
        <f t="shared" si="55"/>
        <v>0</v>
      </c>
      <c r="BN227" t="s">
        <v>87</v>
      </c>
      <c r="BO227" t="s">
        <v>84</v>
      </c>
      <c r="BP227" t="s">
        <v>121</v>
      </c>
      <c r="BQ227" t="s">
        <v>84</v>
      </c>
      <c r="BR227" t="s">
        <v>86</v>
      </c>
      <c r="BS227">
        <f t="shared" si="56"/>
        <v>0</v>
      </c>
      <c r="BT227" t="s">
        <v>87</v>
      </c>
      <c r="BU227" t="s">
        <v>84</v>
      </c>
      <c r="BV227" t="s">
        <v>122</v>
      </c>
      <c r="BW227" t="s">
        <v>84</v>
      </c>
      <c r="BX227" t="s">
        <v>86</v>
      </c>
      <c r="BY227">
        <f t="shared" si="57"/>
        <v>0</v>
      </c>
      <c r="BZ227" t="s">
        <v>87</v>
      </c>
      <c r="CA227" t="s">
        <v>84</v>
      </c>
      <c r="CB227" t="s">
        <v>93</v>
      </c>
      <c r="CC227" t="s">
        <v>84</v>
      </c>
      <c r="CD227" t="s">
        <v>86</v>
      </c>
      <c r="CE227">
        <f t="shared" si="58"/>
        <v>0</v>
      </c>
      <c r="CF227" t="s">
        <v>94</v>
      </c>
      <c r="CG227" t="s">
        <v>87</v>
      </c>
      <c r="CH227" t="str">
        <f t="shared" si="59"/>
        <v>{"window_index":226,"window_t_start":227,"window_t_end":233,"Data":"2020-03-231","R_e_median":0,"R_e_q0250":0,"R_e_q1200":0,"fit":0,"lwr":0,"upr":0,"low":0,"high":0},</v>
      </c>
    </row>
    <row r="228" spans="1:86">
      <c r="A228" s="11">
        <f t="shared" si="60"/>
        <v>227</v>
      </c>
      <c r="B228" s="11">
        <f t="shared" si="61"/>
        <v>228</v>
      </c>
      <c r="C228" s="11">
        <f t="shared" si="62"/>
        <v>234</v>
      </c>
      <c r="D228" s="9">
        <v>44122</v>
      </c>
      <c r="J228" t="s">
        <v>83</v>
      </c>
      <c r="K228" t="s">
        <v>84</v>
      </c>
      <c r="L228" t="s">
        <v>85</v>
      </c>
      <c r="M228" t="s">
        <v>84</v>
      </c>
      <c r="N228" t="s">
        <v>86</v>
      </c>
      <c r="O228">
        <f t="shared" si="48"/>
        <v>227</v>
      </c>
      <c r="P228" t="s">
        <v>87</v>
      </c>
      <c r="Q228" t="s">
        <v>84</v>
      </c>
      <c r="R228" t="s">
        <v>88</v>
      </c>
      <c r="S228" t="s">
        <v>84</v>
      </c>
      <c r="T228" t="s">
        <v>86</v>
      </c>
      <c r="U228">
        <f t="shared" si="49"/>
        <v>228</v>
      </c>
      <c r="V228" t="s">
        <v>87</v>
      </c>
      <c r="W228" t="s">
        <v>84</v>
      </c>
      <c r="X228" t="s">
        <v>89</v>
      </c>
      <c r="Y228" t="s">
        <v>84</v>
      </c>
      <c r="Z228" t="s">
        <v>86</v>
      </c>
      <c r="AA228">
        <f t="shared" si="50"/>
        <v>234</v>
      </c>
      <c r="AB228" t="s">
        <v>87</v>
      </c>
      <c r="AC228" t="s">
        <v>84</v>
      </c>
      <c r="AD228" t="s">
        <v>80</v>
      </c>
      <c r="AE228" t="s">
        <v>84</v>
      </c>
      <c r="AF228" t="s">
        <v>86</v>
      </c>
      <c r="AG228" t="s">
        <v>84</v>
      </c>
      <c r="AH228" s="69" t="s">
        <v>842</v>
      </c>
      <c r="AI228" t="s">
        <v>84</v>
      </c>
      <c r="AJ228" t="s">
        <v>87</v>
      </c>
      <c r="AK228" t="s">
        <v>84</v>
      </c>
      <c r="AL228" t="s">
        <v>90</v>
      </c>
      <c r="AM228" t="s">
        <v>84</v>
      </c>
      <c r="AN228" t="s">
        <v>86</v>
      </c>
      <c r="AO228">
        <f t="shared" si="51"/>
        <v>0</v>
      </c>
      <c r="AP228" t="s">
        <v>87</v>
      </c>
      <c r="AQ228" t="s">
        <v>84</v>
      </c>
      <c r="AR228" t="s">
        <v>843</v>
      </c>
      <c r="AS228" t="s">
        <v>84</v>
      </c>
      <c r="AT228" t="s">
        <v>86</v>
      </c>
      <c r="AU228">
        <f t="shared" si="52"/>
        <v>0</v>
      </c>
      <c r="AV228" t="s">
        <v>87</v>
      </c>
      <c r="AW228" t="s">
        <v>84</v>
      </c>
      <c r="AX228" t="s">
        <v>398</v>
      </c>
      <c r="AY228" t="s">
        <v>84</v>
      </c>
      <c r="AZ228" t="s">
        <v>86</v>
      </c>
      <c r="BA228">
        <f t="shared" si="53"/>
        <v>0</v>
      </c>
      <c r="BB228" t="s">
        <v>87</v>
      </c>
      <c r="BC228" t="s">
        <v>84</v>
      </c>
      <c r="BD228" t="s">
        <v>82</v>
      </c>
      <c r="BE228" t="s">
        <v>84</v>
      </c>
      <c r="BF228" t="s">
        <v>86</v>
      </c>
      <c r="BG228">
        <f t="shared" si="54"/>
        <v>0</v>
      </c>
      <c r="BH228" t="s">
        <v>87</v>
      </c>
      <c r="BI228" t="s">
        <v>84</v>
      </c>
      <c r="BJ228" t="s">
        <v>81</v>
      </c>
      <c r="BK228" t="s">
        <v>84</v>
      </c>
      <c r="BL228" t="s">
        <v>86</v>
      </c>
      <c r="BM228">
        <f t="shared" si="55"/>
        <v>0</v>
      </c>
      <c r="BN228" t="s">
        <v>87</v>
      </c>
      <c r="BO228" t="s">
        <v>84</v>
      </c>
      <c r="BP228" t="s">
        <v>121</v>
      </c>
      <c r="BQ228" t="s">
        <v>84</v>
      </c>
      <c r="BR228" t="s">
        <v>86</v>
      </c>
      <c r="BS228">
        <f t="shared" si="56"/>
        <v>0</v>
      </c>
      <c r="BT228" t="s">
        <v>87</v>
      </c>
      <c r="BU228" t="s">
        <v>84</v>
      </c>
      <c r="BV228" t="s">
        <v>122</v>
      </c>
      <c r="BW228" t="s">
        <v>84</v>
      </c>
      <c r="BX228" t="s">
        <v>86</v>
      </c>
      <c r="BY228">
        <f t="shared" si="57"/>
        <v>0</v>
      </c>
      <c r="BZ228" t="s">
        <v>87</v>
      </c>
      <c r="CA228" t="s">
        <v>84</v>
      </c>
      <c r="CB228" t="s">
        <v>93</v>
      </c>
      <c r="CC228" t="s">
        <v>84</v>
      </c>
      <c r="CD228" t="s">
        <v>86</v>
      </c>
      <c r="CE228">
        <f t="shared" si="58"/>
        <v>0</v>
      </c>
      <c r="CF228" t="s">
        <v>94</v>
      </c>
      <c r="CG228" t="s">
        <v>87</v>
      </c>
      <c r="CH228" t="str">
        <f t="shared" si="59"/>
        <v>{"window_index":227,"window_t_start":228,"window_t_end":234,"Data":"2020-03-232","R_e_median":0,"R_e_q0251":0,"R_e_q1201":0,"fit":0,"lwr":0,"upr":0,"low":0,"high":0},</v>
      </c>
    </row>
    <row r="229" spans="1:86">
      <c r="A229" s="11">
        <f t="shared" si="60"/>
        <v>228</v>
      </c>
      <c r="B229" s="11">
        <f t="shared" si="61"/>
        <v>229</v>
      </c>
      <c r="C229" s="11">
        <f t="shared" si="62"/>
        <v>235</v>
      </c>
      <c r="D229" s="9">
        <v>44123</v>
      </c>
      <c r="J229" t="s">
        <v>83</v>
      </c>
      <c r="K229" t="s">
        <v>84</v>
      </c>
      <c r="L229" t="s">
        <v>85</v>
      </c>
      <c r="M229" t="s">
        <v>84</v>
      </c>
      <c r="N229" t="s">
        <v>86</v>
      </c>
      <c r="O229">
        <f t="shared" si="48"/>
        <v>228</v>
      </c>
      <c r="P229" t="s">
        <v>87</v>
      </c>
      <c r="Q229" t="s">
        <v>84</v>
      </c>
      <c r="R229" t="s">
        <v>88</v>
      </c>
      <c r="S229" t="s">
        <v>84</v>
      </c>
      <c r="T229" t="s">
        <v>86</v>
      </c>
      <c r="U229">
        <f t="shared" si="49"/>
        <v>229</v>
      </c>
      <c r="V229" t="s">
        <v>87</v>
      </c>
      <c r="W229" t="s">
        <v>84</v>
      </c>
      <c r="X229" t="s">
        <v>89</v>
      </c>
      <c r="Y229" t="s">
        <v>84</v>
      </c>
      <c r="Z229" t="s">
        <v>86</v>
      </c>
      <c r="AA229">
        <f t="shared" si="50"/>
        <v>235</v>
      </c>
      <c r="AB229" t="s">
        <v>87</v>
      </c>
      <c r="AC229" t="s">
        <v>84</v>
      </c>
      <c r="AD229" t="s">
        <v>80</v>
      </c>
      <c r="AE229" t="s">
        <v>84</v>
      </c>
      <c r="AF229" t="s">
        <v>86</v>
      </c>
      <c r="AG229" t="s">
        <v>84</v>
      </c>
      <c r="AH229" s="69" t="s">
        <v>844</v>
      </c>
      <c r="AI229" t="s">
        <v>84</v>
      </c>
      <c r="AJ229" t="s">
        <v>87</v>
      </c>
      <c r="AK229" t="s">
        <v>84</v>
      </c>
      <c r="AL229" t="s">
        <v>90</v>
      </c>
      <c r="AM229" t="s">
        <v>84</v>
      </c>
      <c r="AN229" t="s">
        <v>86</v>
      </c>
      <c r="AO229">
        <f t="shared" si="51"/>
        <v>0</v>
      </c>
      <c r="AP229" t="s">
        <v>87</v>
      </c>
      <c r="AQ229" t="s">
        <v>84</v>
      </c>
      <c r="AR229" t="s">
        <v>845</v>
      </c>
      <c r="AS229" t="s">
        <v>84</v>
      </c>
      <c r="AT229" t="s">
        <v>86</v>
      </c>
      <c r="AU229">
        <f t="shared" si="52"/>
        <v>0</v>
      </c>
      <c r="AV229" t="s">
        <v>87</v>
      </c>
      <c r="AW229" t="s">
        <v>84</v>
      </c>
      <c r="AX229" t="s">
        <v>399</v>
      </c>
      <c r="AY229" t="s">
        <v>84</v>
      </c>
      <c r="AZ229" t="s">
        <v>86</v>
      </c>
      <c r="BA229">
        <f t="shared" si="53"/>
        <v>0</v>
      </c>
      <c r="BB229" t="s">
        <v>87</v>
      </c>
      <c r="BC229" t="s">
        <v>84</v>
      </c>
      <c r="BD229" t="s">
        <v>82</v>
      </c>
      <c r="BE229" t="s">
        <v>84</v>
      </c>
      <c r="BF229" t="s">
        <v>86</v>
      </c>
      <c r="BG229">
        <f t="shared" si="54"/>
        <v>0</v>
      </c>
      <c r="BH229" t="s">
        <v>87</v>
      </c>
      <c r="BI229" t="s">
        <v>84</v>
      </c>
      <c r="BJ229" t="s">
        <v>81</v>
      </c>
      <c r="BK229" t="s">
        <v>84</v>
      </c>
      <c r="BL229" t="s">
        <v>86</v>
      </c>
      <c r="BM229">
        <f t="shared" si="55"/>
        <v>0</v>
      </c>
      <c r="BN229" t="s">
        <v>87</v>
      </c>
      <c r="BO229" t="s">
        <v>84</v>
      </c>
      <c r="BP229" t="s">
        <v>121</v>
      </c>
      <c r="BQ229" t="s">
        <v>84</v>
      </c>
      <c r="BR229" t="s">
        <v>86</v>
      </c>
      <c r="BS229">
        <f t="shared" si="56"/>
        <v>0</v>
      </c>
      <c r="BT229" t="s">
        <v>87</v>
      </c>
      <c r="BU229" t="s">
        <v>84</v>
      </c>
      <c r="BV229" t="s">
        <v>122</v>
      </c>
      <c r="BW229" t="s">
        <v>84</v>
      </c>
      <c r="BX229" t="s">
        <v>86</v>
      </c>
      <c r="BY229">
        <f t="shared" si="57"/>
        <v>0</v>
      </c>
      <c r="BZ229" t="s">
        <v>87</v>
      </c>
      <c r="CA229" t="s">
        <v>84</v>
      </c>
      <c r="CB229" t="s">
        <v>93</v>
      </c>
      <c r="CC229" t="s">
        <v>84</v>
      </c>
      <c r="CD229" t="s">
        <v>86</v>
      </c>
      <c r="CE229">
        <f t="shared" si="58"/>
        <v>0</v>
      </c>
      <c r="CF229" t="s">
        <v>94</v>
      </c>
      <c r="CG229" t="s">
        <v>87</v>
      </c>
      <c r="CH229" t="str">
        <f t="shared" si="59"/>
        <v>{"window_index":228,"window_t_start":229,"window_t_end":235,"Data":"2020-03-233","R_e_median":0,"R_e_q0252":0,"R_e_q1202":0,"fit":0,"lwr":0,"upr":0,"low":0,"high":0},</v>
      </c>
    </row>
    <row r="230" spans="1:86">
      <c r="A230" s="11">
        <f t="shared" si="60"/>
        <v>229</v>
      </c>
      <c r="B230" s="11">
        <f t="shared" si="61"/>
        <v>230</v>
      </c>
      <c r="C230" s="11">
        <f t="shared" si="62"/>
        <v>236</v>
      </c>
      <c r="D230" s="9">
        <v>44124</v>
      </c>
      <c r="J230" t="s">
        <v>83</v>
      </c>
      <c r="K230" t="s">
        <v>84</v>
      </c>
      <c r="L230" t="s">
        <v>85</v>
      </c>
      <c r="M230" t="s">
        <v>84</v>
      </c>
      <c r="N230" t="s">
        <v>86</v>
      </c>
      <c r="O230">
        <f t="shared" si="48"/>
        <v>229</v>
      </c>
      <c r="P230" t="s">
        <v>87</v>
      </c>
      <c r="Q230" t="s">
        <v>84</v>
      </c>
      <c r="R230" t="s">
        <v>88</v>
      </c>
      <c r="S230" t="s">
        <v>84</v>
      </c>
      <c r="T230" t="s">
        <v>86</v>
      </c>
      <c r="U230">
        <f t="shared" si="49"/>
        <v>230</v>
      </c>
      <c r="V230" t="s">
        <v>87</v>
      </c>
      <c r="W230" t="s">
        <v>84</v>
      </c>
      <c r="X230" t="s">
        <v>89</v>
      </c>
      <c r="Y230" t="s">
        <v>84</v>
      </c>
      <c r="Z230" t="s">
        <v>86</v>
      </c>
      <c r="AA230">
        <f t="shared" si="50"/>
        <v>236</v>
      </c>
      <c r="AB230" t="s">
        <v>87</v>
      </c>
      <c r="AC230" t="s">
        <v>84</v>
      </c>
      <c r="AD230" t="s">
        <v>80</v>
      </c>
      <c r="AE230" t="s">
        <v>84</v>
      </c>
      <c r="AF230" t="s">
        <v>86</v>
      </c>
      <c r="AG230" t="s">
        <v>84</v>
      </c>
      <c r="AH230" s="69" t="s">
        <v>846</v>
      </c>
      <c r="AI230" t="s">
        <v>84</v>
      </c>
      <c r="AJ230" t="s">
        <v>87</v>
      </c>
      <c r="AK230" t="s">
        <v>84</v>
      </c>
      <c r="AL230" t="s">
        <v>90</v>
      </c>
      <c r="AM230" t="s">
        <v>84</v>
      </c>
      <c r="AN230" t="s">
        <v>86</v>
      </c>
      <c r="AO230">
        <f t="shared" si="51"/>
        <v>0</v>
      </c>
      <c r="AP230" t="s">
        <v>87</v>
      </c>
      <c r="AQ230" t="s">
        <v>84</v>
      </c>
      <c r="AR230" t="s">
        <v>847</v>
      </c>
      <c r="AS230" t="s">
        <v>84</v>
      </c>
      <c r="AT230" t="s">
        <v>86</v>
      </c>
      <c r="AU230">
        <f t="shared" si="52"/>
        <v>0</v>
      </c>
      <c r="AV230" t="s">
        <v>87</v>
      </c>
      <c r="AW230" t="s">
        <v>84</v>
      </c>
      <c r="AX230" t="s">
        <v>400</v>
      </c>
      <c r="AY230" t="s">
        <v>84</v>
      </c>
      <c r="AZ230" t="s">
        <v>86</v>
      </c>
      <c r="BA230">
        <f t="shared" si="53"/>
        <v>0</v>
      </c>
      <c r="BB230" t="s">
        <v>87</v>
      </c>
      <c r="BC230" t="s">
        <v>84</v>
      </c>
      <c r="BD230" t="s">
        <v>82</v>
      </c>
      <c r="BE230" t="s">
        <v>84</v>
      </c>
      <c r="BF230" t="s">
        <v>86</v>
      </c>
      <c r="BG230">
        <f t="shared" si="54"/>
        <v>0</v>
      </c>
      <c r="BH230" t="s">
        <v>87</v>
      </c>
      <c r="BI230" t="s">
        <v>84</v>
      </c>
      <c r="BJ230" t="s">
        <v>81</v>
      </c>
      <c r="BK230" t="s">
        <v>84</v>
      </c>
      <c r="BL230" t="s">
        <v>86</v>
      </c>
      <c r="BM230">
        <f t="shared" si="55"/>
        <v>0</v>
      </c>
      <c r="BN230" t="s">
        <v>87</v>
      </c>
      <c r="BO230" t="s">
        <v>84</v>
      </c>
      <c r="BP230" t="s">
        <v>121</v>
      </c>
      <c r="BQ230" t="s">
        <v>84</v>
      </c>
      <c r="BR230" t="s">
        <v>86</v>
      </c>
      <c r="BS230">
        <f t="shared" si="56"/>
        <v>0</v>
      </c>
      <c r="BT230" t="s">
        <v>87</v>
      </c>
      <c r="BU230" t="s">
        <v>84</v>
      </c>
      <c r="BV230" t="s">
        <v>122</v>
      </c>
      <c r="BW230" t="s">
        <v>84</v>
      </c>
      <c r="BX230" t="s">
        <v>86</v>
      </c>
      <c r="BY230">
        <f t="shared" si="57"/>
        <v>0</v>
      </c>
      <c r="BZ230" t="s">
        <v>87</v>
      </c>
      <c r="CA230" t="s">
        <v>84</v>
      </c>
      <c r="CB230" t="s">
        <v>93</v>
      </c>
      <c r="CC230" t="s">
        <v>84</v>
      </c>
      <c r="CD230" t="s">
        <v>86</v>
      </c>
      <c r="CE230">
        <f t="shared" si="58"/>
        <v>0</v>
      </c>
      <c r="CF230" t="s">
        <v>94</v>
      </c>
      <c r="CG230" t="s">
        <v>87</v>
      </c>
      <c r="CH230" t="str">
        <f t="shared" si="59"/>
        <v>{"window_index":229,"window_t_start":230,"window_t_end":236,"Data":"2020-03-234","R_e_median":0,"R_e_q0253":0,"R_e_q1203":0,"fit":0,"lwr":0,"upr":0,"low":0,"high":0},</v>
      </c>
    </row>
    <row r="231" spans="1:86">
      <c r="A231" s="11">
        <f t="shared" si="60"/>
        <v>230</v>
      </c>
      <c r="B231" s="11">
        <f t="shared" si="61"/>
        <v>231</v>
      </c>
      <c r="C231" s="11">
        <f t="shared" si="62"/>
        <v>237</v>
      </c>
      <c r="D231" s="9">
        <v>44125</v>
      </c>
      <c r="J231" t="s">
        <v>83</v>
      </c>
      <c r="K231" t="s">
        <v>84</v>
      </c>
      <c r="L231" t="s">
        <v>85</v>
      </c>
      <c r="M231" t="s">
        <v>84</v>
      </c>
      <c r="N231" t="s">
        <v>86</v>
      </c>
      <c r="O231">
        <f t="shared" si="48"/>
        <v>230</v>
      </c>
      <c r="P231" t="s">
        <v>87</v>
      </c>
      <c r="Q231" t="s">
        <v>84</v>
      </c>
      <c r="R231" t="s">
        <v>88</v>
      </c>
      <c r="S231" t="s">
        <v>84</v>
      </c>
      <c r="T231" t="s">
        <v>86</v>
      </c>
      <c r="U231">
        <f t="shared" si="49"/>
        <v>231</v>
      </c>
      <c r="V231" t="s">
        <v>87</v>
      </c>
      <c r="W231" t="s">
        <v>84</v>
      </c>
      <c r="X231" t="s">
        <v>89</v>
      </c>
      <c r="Y231" t="s">
        <v>84</v>
      </c>
      <c r="Z231" t="s">
        <v>86</v>
      </c>
      <c r="AA231">
        <f t="shared" si="50"/>
        <v>237</v>
      </c>
      <c r="AB231" t="s">
        <v>87</v>
      </c>
      <c r="AC231" t="s">
        <v>84</v>
      </c>
      <c r="AD231" t="s">
        <v>80</v>
      </c>
      <c r="AE231" t="s">
        <v>84</v>
      </c>
      <c r="AF231" t="s">
        <v>86</v>
      </c>
      <c r="AG231" t="s">
        <v>84</v>
      </c>
      <c r="AH231" s="69" t="s">
        <v>848</v>
      </c>
      <c r="AI231" t="s">
        <v>84</v>
      </c>
      <c r="AJ231" t="s">
        <v>87</v>
      </c>
      <c r="AK231" t="s">
        <v>84</v>
      </c>
      <c r="AL231" t="s">
        <v>90</v>
      </c>
      <c r="AM231" t="s">
        <v>84</v>
      </c>
      <c r="AN231" t="s">
        <v>86</v>
      </c>
      <c r="AO231">
        <f t="shared" si="51"/>
        <v>0</v>
      </c>
      <c r="AP231" t="s">
        <v>87</v>
      </c>
      <c r="AQ231" t="s">
        <v>84</v>
      </c>
      <c r="AR231" t="s">
        <v>849</v>
      </c>
      <c r="AS231" t="s">
        <v>84</v>
      </c>
      <c r="AT231" t="s">
        <v>86</v>
      </c>
      <c r="AU231">
        <f t="shared" si="52"/>
        <v>0</v>
      </c>
      <c r="AV231" t="s">
        <v>87</v>
      </c>
      <c r="AW231" t="s">
        <v>84</v>
      </c>
      <c r="AX231" t="s">
        <v>401</v>
      </c>
      <c r="AY231" t="s">
        <v>84</v>
      </c>
      <c r="AZ231" t="s">
        <v>86</v>
      </c>
      <c r="BA231">
        <f t="shared" si="53"/>
        <v>0</v>
      </c>
      <c r="BB231" t="s">
        <v>87</v>
      </c>
      <c r="BC231" t="s">
        <v>84</v>
      </c>
      <c r="BD231" t="s">
        <v>82</v>
      </c>
      <c r="BE231" t="s">
        <v>84</v>
      </c>
      <c r="BF231" t="s">
        <v>86</v>
      </c>
      <c r="BG231">
        <f t="shared" si="54"/>
        <v>0</v>
      </c>
      <c r="BH231" t="s">
        <v>87</v>
      </c>
      <c r="BI231" t="s">
        <v>84</v>
      </c>
      <c r="BJ231" t="s">
        <v>81</v>
      </c>
      <c r="BK231" t="s">
        <v>84</v>
      </c>
      <c r="BL231" t="s">
        <v>86</v>
      </c>
      <c r="BM231">
        <f t="shared" si="55"/>
        <v>0</v>
      </c>
      <c r="BN231" t="s">
        <v>87</v>
      </c>
      <c r="BO231" t="s">
        <v>84</v>
      </c>
      <c r="BP231" t="s">
        <v>121</v>
      </c>
      <c r="BQ231" t="s">
        <v>84</v>
      </c>
      <c r="BR231" t="s">
        <v>86</v>
      </c>
      <c r="BS231">
        <f t="shared" si="56"/>
        <v>0</v>
      </c>
      <c r="BT231" t="s">
        <v>87</v>
      </c>
      <c r="BU231" t="s">
        <v>84</v>
      </c>
      <c r="BV231" t="s">
        <v>122</v>
      </c>
      <c r="BW231" t="s">
        <v>84</v>
      </c>
      <c r="BX231" t="s">
        <v>86</v>
      </c>
      <c r="BY231">
        <f t="shared" si="57"/>
        <v>0</v>
      </c>
      <c r="BZ231" t="s">
        <v>87</v>
      </c>
      <c r="CA231" t="s">
        <v>84</v>
      </c>
      <c r="CB231" t="s">
        <v>93</v>
      </c>
      <c r="CC231" t="s">
        <v>84</v>
      </c>
      <c r="CD231" t="s">
        <v>86</v>
      </c>
      <c r="CE231">
        <f t="shared" si="58"/>
        <v>0</v>
      </c>
      <c r="CF231" t="s">
        <v>94</v>
      </c>
      <c r="CG231" t="s">
        <v>87</v>
      </c>
      <c r="CH231" t="str">
        <f t="shared" si="59"/>
        <v>{"window_index":230,"window_t_start":231,"window_t_end":237,"Data":"2020-03-235","R_e_median":0,"R_e_q0254":0,"R_e_q1204":0,"fit":0,"lwr":0,"upr":0,"low":0,"high":0},</v>
      </c>
    </row>
    <row r="232" spans="1:86">
      <c r="A232" s="11">
        <f t="shared" si="60"/>
        <v>231</v>
      </c>
      <c r="B232" s="11">
        <f t="shared" si="61"/>
        <v>232</v>
      </c>
      <c r="C232" s="11">
        <f t="shared" si="62"/>
        <v>238</v>
      </c>
      <c r="D232" s="9">
        <v>44126</v>
      </c>
      <c r="J232" t="s">
        <v>83</v>
      </c>
      <c r="K232" t="s">
        <v>84</v>
      </c>
      <c r="L232" t="s">
        <v>85</v>
      </c>
      <c r="M232" t="s">
        <v>84</v>
      </c>
      <c r="N232" t="s">
        <v>86</v>
      </c>
      <c r="O232">
        <f t="shared" si="48"/>
        <v>231</v>
      </c>
      <c r="P232" t="s">
        <v>87</v>
      </c>
      <c r="Q232" t="s">
        <v>84</v>
      </c>
      <c r="R232" t="s">
        <v>88</v>
      </c>
      <c r="S232" t="s">
        <v>84</v>
      </c>
      <c r="T232" t="s">
        <v>86</v>
      </c>
      <c r="U232">
        <f t="shared" si="49"/>
        <v>232</v>
      </c>
      <c r="V232" t="s">
        <v>87</v>
      </c>
      <c r="W232" t="s">
        <v>84</v>
      </c>
      <c r="X232" t="s">
        <v>89</v>
      </c>
      <c r="Y232" t="s">
        <v>84</v>
      </c>
      <c r="Z232" t="s">
        <v>86</v>
      </c>
      <c r="AA232">
        <f t="shared" si="50"/>
        <v>238</v>
      </c>
      <c r="AB232" t="s">
        <v>87</v>
      </c>
      <c r="AC232" t="s">
        <v>84</v>
      </c>
      <c r="AD232" t="s">
        <v>80</v>
      </c>
      <c r="AE232" t="s">
        <v>84</v>
      </c>
      <c r="AF232" t="s">
        <v>86</v>
      </c>
      <c r="AG232" t="s">
        <v>84</v>
      </c>
      <c r="AH232" s="69" t="s">
        <v>850</v>
      </c>
      <c r="AI232" t="s">
        <v>84</v>
      </c>
      <c r="AJ232" t="s">
        <v>87</v>
      </c>
      <c r="AK232" t="s">
        <v>84</v>
      </c>
      <c r="AL232" t="s">
        <v>90</v>
      </c>
      <c r="AM232" t="s">
        <v>84</v>
      </c>
      <c r="AN232" t="s">
        <v>86</v>
      </c>
      <c r="AO232">
        <f t="shared" si="51"/>
        <v>0</v>
      </c>
      <c r="AP232" t="s">
        <v>87</v>
      </c>
      <c r="AQ232" t="s">
        <v>84</v>
      </c>
      <c r="AR232" t="s">
        <v>851</v>
      </c>
      <c r="AS232" t="s">
        <v>84</v>
      </c>
      <c r="AT232" t="s">
        <v>86</v>
      </c>
      <c r="AU232">
        <f t="shared" si="52"/>
        <v>0</v>
      </c>
      <c r="AV232" t="s">
        <v>87</v>
      </c>
      <c r="AW232" t="s">
        <v>84</v>
      </c>
      <c r="AX232" t="s">
        <v>402</v>
      </c>
      <c r="AY232" t="s">
        <v>84</v>
      </c>
      <c r="AZ232" t="s">
        <v>86</v>
      </c>
      <c r="BA232">
        <f t="shared" si="53"/>
        <v>0</v>
      </c>
      <c r="BB232" t="s">
        <v>87</v>
      </c>
      <c r="BC232" t="s">
        <v>84</v>
      </c>
      <c r="BD232" t="s">
        <v>82</v>
      </c>
      <c r="BE232" t="s">
        <v>84</v>
      </c>
      <c r="BF232" t="s">
        <v>86</v>
      </c>
      <c r="BG232">
        <f t="shared" si="54"/>
        <v>0</v>
      </c>
      <c r="BH232" t="s">
        <v>87</v>
      </c>
      <c r="BI232" t="s">
        <v>84</v>
      </c>
      <c r="BJ232" t="s">
        <v>81</v>
      </c>
      <c r="BK232" t="s">
        <v>84</v>
      </c>
      <c r="BL232" t="s">
        <v>86</v>
      </c>
      <c r="BM232">
        <f t="shared" si="55"/>
        <v>0</v>
      </c>
      <c r="BN232" t="s">
        <v>87</v>
      </c>
      <c r="BO232" t="s">
        <v>84</v>
      </c>
      <c r="BP232" t="s">
        <v>121</v>
      </c>
      <c r="BQ232" t="s">
        <v>84</v>
      </c>
      <c r="BR232" t="s">
        <v>86</v>
      </c>
      <c r="BS232">
        <f t="shared" si="56"/>
        <v>0</v>
      </c>
      <c r="BT232" t="s">
        <v>87</v>
      </c>
      <c r="BU232" t="s">
        <v>84</v>
      </c>
      <c r="BV232" t="s">
        <v>122</v>
      </c>
      <c r="BW232" t="s">
        <v>84</v>
      </c>
      <c r="BX232" t="s">
        <v>86</v>
      </c>
      <c r="BY232">
        <f t="shared" si="57"/>
        <v>0</v>
      </c>
      <c r="BZ232" t="s">
        <v>87</v>
      </c>
      <c r="CA232" t="s">
        <v>84</v>
      </c>
      <c r="CB232" t="s">
        <v>93</v>
      </c>
      <c r="CC232" t="s">
        <v>84</v>
      </c>
      <c r="CD232" t="s">
        <v>86</v>
      </c>
      <c r="CE232">
        <f t="shared" si="58"/>
        <v>0</v>
      </c>
      <c r="CF232" t="s">
        <v>94</v>
      </c>
      <c r="CG232" t="s">
        <v>87</v>
      </c>
      <c r="CH232" t="str">
        <f t="shared" si="59"/>
        <v>{"window_index":231,"window_t_start":232,"window_t_end":238,"Data":"2020-03-236","R_e_median":0,"R_e_q0255":0,"R_e_q1205":0,"fit":0,"lwr":0,"upr":0,"low":0,"high":0},</v>
      </c>
    </row>
    <row r="233" spans="1:86">
      <c r="A233" s="11">
        <f t="shared" si="60"/>
        <v>232</v>
      </c>
      <c r="B233" s="11">
        <f t="shared" si="61"/>
        <v>233</v>
      </c>
      <c r="C233" s="11">
        <f t="shared" si="62"/>
        <v>239</v>
      </c>
      <c r="D233" s="9">
        <v>44127</v>
      </c>
      <c r="J233" t="s">
        <v>83</v>
      </c>
      <c r="K233" t="s">
        <v>84</v>
      </c>
      <c r="L233" t="s">
        <v>85</v>
      </c>
      <c r="M233" t="s">
        <v>84</v>
      </c>
      <c r="N233" t="s">
        <v>86</v>
      </c>
      <c r="O233">
        <f t="shared" si="48"/>
        <v>232</v>
      </c>
      <c r="P233" t="s">
        <v>87</v>
      </c>
      <c r="Q233" t="s">
        <v>84</v>
      </c>
      <c r="R233" t="s">
        <v>88</v>
      </c>
      <c r="S233" t="s">
        <v>84</v>
      </c>
      <c r="T233" t="s">
        <v>86</v>
      </c>
      <c r="U233">
        <f t="shared" si="49"/>
        <v>233</v>
      </c>
      <c r="V233" t="s">
        <v>87</v>
      </c>
      <c r="W233" t="s">
        <v>84</v>
      </c>
      <c r="X233" t="s">
        <v>89</v>
      </c>
      <c r="Y233" t="s">
        <v>84</v>
      </c>
      <c r="Z233" t="s">
        <v>86</v>
      </c>
      <c r="AA233">
        <f t="shared" si="50"/>
        <v>239</v>
      </c>
      <c r="AB233" t="s">
        <v>87</v>
      </c>
      <c r="AC233" t="s">
        <v>84</v>
      </c>
      <c r="AD233" t="s">
        <v>80</v>
      </c>
      <c r="AE233" t="s">
        <v>84</v>
      </c>
      <c r="AF233" t="s">
        <v>86</v>
      </c>
      <c r="AG233" t="s">
        <v>84</v>
      </c>
      <c r="AH233" s="69" t="s">
        <v>852</v>
      </c>
      <c r="AI233" t="s">
        <v>84</v>
      </c>
      <c r="AJ233" t="s">
        <v>87</v>
      </c>
      <c r="AK233" t="s">
        <v>84</v>
      </c>
      <c r="AL233" t="s">
        <v>90</v>
      </c>
      <c r="AM233" t="s">
        <v>84</v>
      </c>
      <c r="AN233" t="s">
        <v>86</v>
      </c>
      <c r="AO233">
        <f t="shared" si="51"/>
        <v>0</v>
      </c>
      <c r="AP233" t="s">
        <v>87</v>
      </c>
      <c r="AQ233" t="s">
        <v>84</v>
      </c>
      <c r="AR233" t="s">
        <v>853</v>
      </c>
      <c r="AS233" t="s">
        <v>84</v>
      </c>
      <c r="AT233" t="s">
        <v>86</v>
      </c>
      <c r="AU233">
        <f t="shared" si="52"/>
        <v>0</v>
      </c>
      <c r="AV233" t="s">
        <v>87</v>
      </c>
      <c r="AW233" t="s">
        <v>84</v>
      </c>
      <c r="AX233" t="s">
        <v>403</v>
      </c>
      <c r="AY233" t="s">
        <v>84</v>
      </c>
      <c r="AZ233" t="s">
        <v>86</v>
      </c>
      <c r="BA233">
        <f t="shared" si="53"/>
        <v>0</v>
      </c>
      <c r="BB233" t="s">
        <v>87</v>
      </c>
      <c r="BC233" t="s">
        <v>84</v>
      </c>
      <c r="BD233" t="s">
        <v>82</v>
      </c>
      <c r="BE233" t="s">
        <v>84</v>
      </c>
      <c r="BF233" t="s">
        <v>86</v>
      </c>
      <c r="BG233">
        <f t="shared" si="54"/>
        <v>0</v>
      </c>
      <c r="BH233" t="s">
        <v>87</v>
      </c>
      <c r="BI233" t="s">
        <v>84</v>
      </c>
      <c r="BJ233" t="s">
        <v>81</v>
      </c>
      <c r="BK233" t="s">
        <v>84</v>
      </c>
      <c r="BL233" t="s">
        <v>86</v>
      </c>
      <c r="BM233">
        <f t="shared" si="55"/>
        <v>0</v>
      </c>
      <c r="BN233" t="s">
        <v>87</v>
      </c>
      <c r="BO233" t="s">
        <v>84</v>
      </c>
      <c r="BP233" t="s">
        <v>121</v>
      </c>
      <c r="BQ233" t="s">
        <v>84</v>
      </c>
      <c r="BR233" t="s">
        <v>86</v>
      </c>
      <c r="BS233">
        <f t="shared" si="56"/>
        <v>0</v>
      </c>
      <c r="BT233" t="s">
        <v>87</v>
      </c>
      <c r="BU233" t="s">
        <v>84</v>
      </c>
      <c r="BV233" t="s">
        <v>122</v>
      </c>
      <c r="BW233" t="s">
        <v>84</v>
      </c>
      <c r="BX233" t="s">
        <v>86</v>
      </c>
      <c r="BY233">
        <f t="shared" si="57"/>
        <v>0</v>
      </c>
      <c r="BZ233" t="s">
        <v>87</v>
      </c>
      <c r="CA233" t="s">
        <v>84</v>
      </c>
      <c r="CB233" t="s">
        <v>93</v>
      </c>
      <c r="CC233" t="s">
        <v>84</v>
      </c>
      <c r="CD233" t="s">
        <v>86</v>
      </c>
      <c r="CE233">
        <f t="shared" si="58"/>
        <v>0</v>
      </c>
      <c r="CF233" t="s">
        <v>94</v>
      </c>
      <c r="CG233" t="s">
        <v>87</v>
      </c>
      <c r="CH233" t="str">
        <f t="shared" si="59"/>
        <v>{"window_index":232,"window_t_start":233,"window_t_end":239,"Data":"2020-03-237","R_e_median":0,"R_e_q0256":0,"R_e_q1206":0,"fit":0,"lwr":0,"upr":0,"low":0,"high":0},</v>
      </c>
    </row>
    <row r="234" spans="1:86">
      <c r="A234" s="11">
        <f t="shared" si="60"/>
        <v>233</v>
      </c>
      <c r="B234" s="11">
        <f t="shared" si="61"/>
        <v>234</v>
      </c>
      <c r="C234" s="11">
        <f t="shared" si="62"/>
        <v>240</v>
      </c>
      <c r="D234" s="9">
        <v>44128</v>
      </c>
      <c r="J234" t="s">
        <v>83</v>
      </c>
      <c r="K234" t="s">
        <v>84</v>
      </c>
      <c r="L234" t="s">
        <v>85</v>
      </c>
      <c r="M234" t="s">
        <v>84</v>
      </c>
      <c r="N234" t="s">
        <v>86</v>
      </c>
      <c r="O234">
        <f t="shared" si="48"/>
        <v>233</v>
      </c>
      <c r="P234" t="s">
        <v>87</v>
      </c>
      <c r="Q234" t="s">
        <v>84</v>
      </c>
      <c r="R234" t="s">
        <v>88</v>
      </c>
      <c r="S234" t="s">
        <v>84</v>
      </c>
      <c r="T234" t="s">
        <v>86</v>
      </c>
      <c r="U234">
        <f t="shared" si="49"/>
        <v>234</v>
      </c>
      <c r="V234" t="s">
        <v>87</v>
      </c>
      <c r="W234" t="s">
        <v>84</v>
      </c>
      <c r="X234" t="s">
        <v>89</v>
      </c>
      <c r="Y234" t="s">
        <v>84</v>
      </c>
      <c r="Z234" t="s">
        <v>86</v>
      </c>
      <c r="AA234">
        <f t="shared" si="50"/>
        <v>240</v>
      </c>
      <c r="AB234" t="s">
        <v>87</v>
      </c>
      <c r="AC234" t="s">
        <v>84</v>
      </c>
      <c r="AD234" t="s">
        <v>80</v>
      </c>
      <c r="AE234" t="s">
        <v>84</v>
      </c>
      <c r="AF234" t="s">
        <v>86</v>
      </c>
      <c r="AG234" t="s">
        <v>84</v>
      </c>
      <c r="AH234" s="69" t="s">
        <v>854</v>
      </c>
      <c r="AI234" t="s">
        <v>84</v>
      </c>
      <c r="AJ234" t="s">
        <v>87</v>
      </c>
      <c r="AK234" t="s">
        <v>84</v>
      </c>
      <c r="AL234" t="s">
        <v>90</v>
      </c>
      <c r="AM234" t="s">
        <v>84</v>
      </c>
      <c r="AN234" t="s">
        <v>86</v>
      </c>
      <c r="AO234">
        <f t="shared" si="51"/>
        <v>0</v>
      </c>
      <c r="AP234" t="s">
        <v>87</v>
      </c>
      <c r="AQ234" t="s">
        <v>84</v>
      </c>
      <c r="AR234" t="s">
        <v>855</v>
      </c>
      <c r="AS234" t="s">
        <v>84</v>
      </c>
      <c r="AT234" t="s">
        <v>86</v>
      </c>
      <c r="AU234">
        <f t="shared" si="52"/>
        <v>0</v>
      </c>
      <c r="AV234" t="s">
        <v>87</v>
      </c>
      <c r="AW234" t="s">
        <v>84</v>
      </c>
      <c r="AX234" t="s">
        <v>404</v>
      </c>
      <c r="AY234" t="s">
        <v>84</v>
      </c>
      <c r="AZ234" t="s">
        <v>86</v>
      </c>
      <c r="BA234">
        <f t="shared" si="53"/>
        <v>0</v>
      </c>
      <c r="BB234" t="s">
        <v>87</v>
      </c>
      <c r="BC234" t="s">
        <v>84</v>
      </c>
      <c r="BD234" t="s">
        <v>82</v>
      </c>
      <c r="BE234" t="s">
        <v>84</v>
      </c>
      <c r="BF234" t="s">
        <v>86</v>
      </c>
      <c r="BG234">
        <f t="shared" si="54"/>
        <v>0</v>
      </c>
      <c r="BH234" t="s">
        <v>87</v>
      </c>
      <c r="BI234" t="s">
        <v>84</v>
      </c>
      <c r="BJ234" t="s">
        <v>81</v>
      </c>
      <c r="BK234" t="s">
        <v>84</v>
      </c>
      <c r="BL234" t="s">
        <v>86</v>
      </c>
      <c r="BM234">
        <f t="shared" si="55"/>
        <v>0</v>
      </c>
      <c r="BN234" t="s">
        <v>87</v>
      </c>
      <c r="BO234" t="s">
        <v>84</v>
      </c>
      <c r="BP234" t="s">
        <v>121</v>
      </c>
      <c r="BQ234" t="s">
        <v>84</v>
      </c>
      <c r="BR234" t="s">
        <v>86</v>
      </c>
      <c r="BS234">
        <f t="shared" si="56"/>
        <v>0</v>
      </c>
      <c r="BT234" t="s">
        <v>87</v>
      </c>
      <c r="BU234" t="s">
        <v>84</v>
      </c>
      <c r="BV234" t="s">
        <v>122</v>
      </c>
      <c r="BW234" t="s">
        <v>84</v>
      </c>
      <c r="BX234" t="s">
        <v>86</v>
      </c>
      <c r="BY234">
        <f t="shared" si="57"/>
        <v>0</v>
      </c>
      <c r="BZ234" t="s">
        <v>87</v>
      </c>
      <c r="CA234" t="s">
        <v>84</v>
      </c>
      <c r="CB234" t="s">
        <v>93</v>
      </c>
      <c r="CC234" t="s">
        <v>84</v>
      </c>
      <c r="CD234" t="s">
        <v>86</v>
      </c>
      <c r="CE234">
        <f t="shared" si="58"/>
        <v>0</v>
      </c>
      <c r="CF234" t="s">
        <v>94</v>
      </c>
      <c r="CG234" t="s">
        <v>87</v>
      </c>
      <c r="CH234" t="str">
        <f t="shared" si="59"/>
        <v>{"window_index":233,"window_t_start":234,"window_t_end":240,"Data":"2020-03-238","R_e_median":0,"R_e_q0257":0,"R_e_q1207":0,"fit":0,"lwr":0,"upr":0,"low":0,"high":0},</v>
      </c>
    </row>
    <row r="235" spans="1:86">
      <c r="A235" s="11">
        <f t="shared" si="60"/>
        <v>234</v>
      </c>
      <c r="B235" s="11">
        <f t="shared" si="61"/>
        <v>235</v>
      </c>
      <c r="C235" s="11">
        <f t="shared" si="62"/>
        <v>241</v>
      </c>
      <c r="D235" s="9">
        <v>44129</v>
      </c>
      <c r="J235" t="s">
        <v>83</v>
      </c>
      <c r="K235" t="s">
        <v>84</v>
      </c>
      <c r="L235" t="s">
        <v>85</v>
      </c>
      <c r="M235" t="s">
        <v>84</v>
      </c>
      <c r="N235" t="s">
        <v>86</v>
      </c>
      <c r="O235">
        <f t="shared" si="48"/>
        <v>234</v>
      </c>
      <c r="P235" t="s">
        <v>87</v>
      </c>
      <c r="Q235" t="s">
        <v>84</v>
      </c>
      <c r="R235" t="s">
        <v>88</v>
      </c>
      <c r="S235" t="s">
        <v>84</v>
      </c>
      <c r="T235" t="s">
        <v>86</v>
      </c>
      <c r="U235">
        <f t="shared" si="49"/>
        <v>235</v>
      </c>
      <c r="V235" t="s">
        <v>87</v>
      </c>
      <c r="W235" t="s">
        <v>84</v>
      </c>
      <c r="X235" t="s">
        <v>89</v>
      </c>
      <c r="Y235" t="s">
        <v>84</v>
      </c>
      <c r="Z235" t="s">
        <v>86</v>
      </c>
      <c r="AA235">
        <f t="shared" si="50"/>
        <v>241</v>
      </c>
      <c r="AB235" t="s">
        <v>87</v>
      </c>
      <c r="AC235" t="s">
        <v>84</v>
      </c>
      <c r="AD235" t="s">
        <v>80</v>
      </c>
      <c r="AE235" t="s">
        <v>84</v>
      </c>
      <c r="AF235" t="s">
        <v>86</v>
      </c>
      <c r="AG235" t="s">
        <v>84</v>
      </c>
      <c r="AH235" s="69" t="s">
        <v>856</v>
      </c>
      <c r="AI235" t="s">
        <v>84</v>
      </c>
      <c r="AJ235" t="s">
        <v>87</v>
      </c>
      <c r="AK235" t="s">
        <v>84</v>
      </c>
      <c r="AL235" t="s">
        <v>90</v>
      </c>
      <c r="AM235" t="s">
        <v>84</v>
      </c>
      <c r="AN235" t="s">
        <v>86</v>
      </c>
      <c r="AO235">
        <f t="shared" si="51"/>
        <v>0</v>
      </c>
      <c r="AP235" t="s">
        <v>87</v>
      </c>
      <c r="AQ235" t="s">
        <v>84</v>
      </c>
      <c r="AR235" t="s">
        <v>857</v>
      </c>
      <c r="AS235" t="s">
        <v>84</v>
      </c>
      <c r="AT235" t="s">
        <v>86</v>
      </c>
      <c r="AU235">
        <f t="shared" si="52"/>
        <v>0</v>
      </c>
      <c r="AV235" t="s">
        <v>87</v>
      </c>
      <c r="AW235" t="s">
        <v>84</v>
      </c>
      <c r="AX235" t="s">
        <v>405</v>
      </c>
      <c r="AY235" t="s">
        <v>84</v>
      </c>
      <c r="AZ235" t="s">
        <v>86</v>
      </c>
      <c r="BA235">
        <f t="shared" si="53"/>
        <v>0</v>
      </c>
      <c r="BB235" t="s">
        <v>87</v>
      </c>
      <c r="BC235" t="s">
        <v>84</v>
      </c>
      <c r="BD235" t="s">
        <v>82</v>
      </c>
      <c r="BE235" t="s">
        <v>84</v>
      </c>
      <c r="BF235" t="s">
        <v>86</v>
      </c>
      <c r="BG235">
        <f t="shared" si="54"/>
        <v>0</v>
      </c>
      <c r="BH235" t="s">
        <v>87</v>
      </c>
      <c r="BI235" t="s">
        <v>84</v>
      </c>
      <c r="BJ235" t="s">
        <v>81</v>
      </c>
      <c r="BK235" t="s">
        <v>84</v>
      </c>
      <c r="BL235" t="s">
        <v>86</v>
      </c>
      <c r="BM235">
        <f t="shared" si="55"/>
        <v>0</v>
      </c>
      <c r="BN235" t="s">
        <v>87</v>
      </c>
      <c r="BO235" t="s">
        <v>84</v>
      </c>
      <c r="BP235" t="s">
        <v>121</v>
      </c>
      <c r="BQ235" t="s">
        <v>84</v>
      </c>
      <c r="BR235" t="s">
        <v>86</v>
      </c>
      <c r="BS235">
        <f t="shared" si="56"/>
        <v>0</v>
      </c>
      <c r="BT235" t="s">
        <v>87</v>
      </c>
      <c r="BU235" t="s">
        <v>84</v>
      </c>
      <c r="BV235" t="s">
        <v>122</v>
      </c>
      <c r="BW235" t="s">
        <v>84</v>
      </c>
      <c r="BX235" t="s">
        <v>86</v>
      </c>
      <c r="BY235">
        <f t="shared" si="57"/>
        <v>0</v>
      </c>
      <c r="BZ235" t="s">
        <v>87</v>
      </c>
      <c r="CA235" t="s">
        <v>84</v>
      </c>
      <c r="CB235" t="s">
        <v>93</v>
      </c>
      <c r="CC235" t="s">
        <v>84</v>
      </c>
      <c r="CD235" t="s">
        <v>86</v>
      </c>
      <c r="CE235">
        <f t="shared" si="58"/>
        <v>0</v>
      </c>
      <c r="CF235" t="s">
        <v>94</v>
      </c>
      <c r="CG235" t="s">
        <v>87</v>
      </c>
      <c r="CH235" t="str">
        <f t="shared" si="59"/>
        <v>{"window_index":234,"window_t_start":235,"window_t_end":241,"Data":"2020-03-239","R_e_median":0,"R_e_q0258":0,"R_e_q1208":0,"fit":0,"lwr":0,"upr":0,"low":0,"high":0},</v>
      </c>
    </row>
    <row r="236" spans="1:86">
      <c r="A236" s="11">
        <f t="shared" si="60"/>
        <v>235</v>
      </c>
      <c r="B236" s="11">
        <f t="shared" si="61"/>
        <v>236</v>
      </c>
      <c r="C236" s="11">
        <f t="shared" si="62"/>
        <v>242</v>
      </c>
      <c r="D236" s="9">
        <v>44130</v>
      </c>
      <c r="J236" t="s">
        <v>83</v>
      </c>
      <c r="K236" t="s">
        <v>84</v>
      </c>
      <c r="L236" t="s">
        <v>85</v>
      </c>
      <c r="M236" t="s">
        <v>84</v>
      </c>
      <c r="N236" t="s">
        <v>86</v>
      </c>
      <c r="O236">
        <f t="shared" si="48"/>
        <v>235</v>
      </c>
      <c r="P236" t="s">
        <v>87</v>
      </c>
      <c r="Q236" t="s">
        <v>84</v>
      </c>
      <c r="R236" t="s">
        <v>88</v>
      </c>
      <c r="S236" t="s">
        <v>84</v>
      </c>
      <c r="T236" t="s">
        <v>86</v>
      </c>
      <c r="U236">
        <f t="shared" si="49"/>
        <v>236</v>
      </c>
      <c r="V236" t="s">
        <v>87</v>
      </c>
      <c r="W236" t="s">
        <v>84</v>
      </c>
      <c r="X236" t="s">
        <v>89</v>
      </c>
      <c r="Y236" t="s">
        <v>84</v>
      </c>
      <c r="Z236" t="s">
        <v>86</v>
      </c>
      <c r="AA236">
        <f t="shared" si="50"/>
        <v>242</v>
      </c>
      <c r="AB236" t="s">
        <v>87</v>
      </c>
      <c r="AC236" t="s">
        <v>84</v>
      </c>
      <c r="AD236" t="s">
        <v>80</v>
      </c>
      <c r="AE236" t="s">
        <v>84</v>
      </c>
      <c r="AF236" t="s">
        <v>86</v>
      </c>
      <c r="AG236" t="s">
        <v>84</v>
      </c>
      <c r="AH236" s="69" t="s">
        <v>858</v>
      </c>
      <c r="AI236" t="s">
        <v>84</v>
      </c>
      <c r="AJ236" t="s">
        <v>87</v>
      </c>
      <c r="AK236" t="s">
        <v>84</v>
      </c>
      <c r="AL236" t="s">
        <v>90</v>
      </c>
      <c r="AM236" t="s">
        <v>84</v>
      </c>
      <c r="AN236" t="s">
        <v>86</v>
      </c>
      <c r="AO236">
        <f t="shared" si="51"/>
        <v>0</v>
      </c>
      <c r="AP236" t="s">
        <v>87</v>
      </c>
      <c r="AQ236" t="s">
        <v>84</v>
      </c>
      <c r="AR236" t="s">
        <v>859</v>
      </c>
      <c r="AS236" t="s">
        <v>84</v>
      </c>
      <c r="AT236" t="s">
        <v>86</v>
      </c>
      <c r="AU236">
        <f t="shared" si="52"/>
        <v>0</v>
      </c>
      <c r="AV236" t="s">
        <v>87</v>
      </c>
      <c r="AW236" t="s">
        <v>84</v>
      </c>
      <c r="AX236" t="s">
        <v>406</v>
      </c>
      <c r="AY236" t="s">
        <v>84</v>
      </c>
      <c r="AZ236" t="s">
        <v>86</v>
      </c>
      <c r="BA236">
        <f t="shared" si="53"/>
        <v>0</v>
      </c>
      <c r="BB236" t="s">
        <v>87</v>
      </c>
      <c r="BC236" t="s">
        <v>84</v>
      </c>
      <c r="BD236" t="s">
        <v>82</v>
      </c>
      <c r="BE236" t="s">
        <v>84</v>
      </c>
      <c r="BF236" t="s">
        <v>86</v>
      </c>
      <c r="BG236">
        <f t="shared" si="54"/>
        <v>0</v>
      </c>
      <c r="BH236" t="s">
        <v>87</v>
      </c>
      <c r="BI236" t="s">
        <v>84</v>
      </c>
      <c r="BJ236" t="s">
        <v>81</v>
      </c>
      <c r="BK236" t="s">
        <v>84</v>
      </c>
      <c r="BL236" t="s">
        <v>86</v>
      </c>
      <c r="BM236">
        <f t="shared" si="55"/>
        <v>0</v>
      </c>
      <c r="BN236" t="s">
        <v>87</v>
      </c>
      <c r="BO236" t="s">
        <v>84</v>
      </c>
      <c r="BP236" t="s">
        <v>121</v>
      </c>
      <c r="BQ236" t="s">
        <v>84</v>
      </c>
      <c r="BR236" t="s">
        <v>86</v>
      </c>
      <c r="BS236">
        <f t="shared" si="56"/>
        <v>0</v>
      </c>
      <c r="BT236" t="s">
        <v>87</v>
      </c>
      <c r="BU236" t="s">
        <v>84</v>
      </c>
      <c r="BV236" t="s">
        <v>122</v>
      </c>
      <c r="BW236" t="s">
        <v>84</v>
      </c>
      <c r="BX236" t="s">
        <v>86</v>
      </c>
      <c r="BY236">
        <f t="shared" si="57"/>
        <v>0</v>
      </c>
      <c r="BZ236" t="s">
        <v>87</v>
      </c>
      <c r="CA236" t="s">
        <v>84</v>
      </c>
      <c r="CB236" t="s">
        <v>93</v>
      </c>
      <c r="CC236" t="s">
        <v>84</v>
      </c>
      <c r="CD236" t="s">
        <v>86</v>
      </c>
      <c r="CE236">
        <f t="shared" si="58"/>
        <v>0</v>
      </c>
      <c r="CF236" t="s">
        <v>94</v>
      </c>
      <c r="CG236" t="s">
        <v>87</v>
      </c>
      <c r="CH236" t="str">
        <f t="shared" si="59"/>
        <v>{"window_index":235,"window_t_start":236,"window_t_end":242,"Data":"2020-03-240","R_e_median":0,"R_e_q0259":0,"R_e_q1209":0,"fit":0,"lwr":0,"upr":0,"low":0,"high":0},</v>
      </c>
    </row>
    <row r="237" spans="1:86">
      <c r="A237" s="11">
        <f t="shared" si="60"/>
        <v>236</v>
      </c>
      <c r="B237" s="11">
        <f t="shared" si="61"/>
        <v>237</v>
      </c>
      <c r="C237" s="11">
        <f t="shared" si="62"/>
        <v>243</v>
      </c>
      <c r="D237" s="9">
        <v>44131</v>
      </c>
      <c r="J237" t="s">
        <v>83</v>
      </c>
      <c r="K237" t="s">
        <v>84</v>
      </c>
      <c r="L237" t="s">
        <v>85</v>
      </c>
      <c r="M237" t="s">
        <v>84</v>
      </c>
      <c r="N237" t="s">
        <v>86</v>
      </c>
      <c r="O237">
        <f t="shared" si="48"/>
        <v>236</v>
      </c>
      <c r="P237" t="s">
        <v>87</v>
      </c>
      <c r="Q237" t="s">
        <v>84</v>
      </c>
      <c r="R237" t="s">
        <v>88</v>
      </c>
      <c r="S237" t="s">
        <v>84</v>
      </c>
      <c r="T237" t="s">
        <v>86</v>
      </c>
      <c r="U237">
        <f t="shared" si="49"/>
        <v>237</v>
      </c>
      <c r="V237" t="s">
        <v>87</v>
      </c>
      <c r="W237" t="s">
        <v>84</v>
      </c>
      <c r="X237" t="s">
        <v>89</v>
      </c>
      <c r="Y237" t="s">
        <v>84</v>
      </c>
      <c r="Z237" t="s">
        <v>86</v>
      </c>
      <c r="AA237">
        <f t="shared" si="50"/>
        <v>243</v>
      </c>
      <c r="AB237" t="s">
        <v>87</v>
      </c>
      <c r="AC237" t="s">
        <v>84</v>
      </c>
      <c r="AD237" t="s">
        <v>80</v>
      </c>
      <c r="AE237" t="s">
        <v>84</v>
      </c>
      <c r="AF237" t="s">
        <v>86</v>
      </c>
      <c r="AG237" t="s">
        <v>84</v>
      </c>
      <c r="AH237" s="69" t="s">
        <v>860</v>
      </c>
      <c r="AI237" t="s">
        <v>84</v>
      </c>
      <c r="AJ237" t="s">
        <v>87</v>
      </c>
      <c r="AK237" t="s">
        <v>84</v>
      </c>
      <c r="AL237" t="s">
        <v>90</v>
      </c>
      <c r="AM237" t="s">
        <v>84</v>
      </c>
      <c r="AN237" t="s">
        <v>86</v>
      </c>
      <c r="AO237">
        <f t="shared" si="51"/>
        <v>0</v>
      </c>
      <c r="AP237" t="s">
        <v>87</v>
      </c>
      <c r="AQ237" t="s">
        <v>84</v>
      </c>
      <c r="AR237" t="s">
        <v>861</v>
      </c>
      <c r="AS237" t="s">
        <v>84</v>
      </c>
      <c r="AT237" t="s">
        <v>86</v>
      </c>
      <c r="AU237">
        <f t="shared" si="52"/>
        <v>0</v>
      </c>
      <c r="AV237" t="s">
        <v>87</v>
      </c>
      <c r="AW237" t="s">
        <v>84</v>
      </c>
      <c r="AX237" t="s">
        <v>407</v>
      </c>
      <c r="AY237" t="s">
        <v>84</v>
      </c>
      <c r="AZ237" t="s">
        <v>86</v>
      </c>
      <c r="BA237">
        <f t="shared" si="53"/>
        <v>0</v>
      </c>
      <c r="BB237" t="s">
        <v>87</v>
      </c>
      <c r="BC237" t="s">
        <v>84</v>
      </c>
      <c r="BD237" t="s">
        <v>82</v>
      </c>
      <c r="BE237" t="s">
        <v>84</v>
      </c>
      <c r="BF237" t="s">
        <v>86</v>
      </c>
      <c r="BG237">
        <f t="shared" si="54"/>
        <v>0</v>
      </c>
      <c r="BH237" t="s">
        <v>87</v>
      </c>
      <c r="BI237" t="s">
        <v>84</v>
      </c>
      <c r="BJ237" t="s">
        <v>81</v>
      </c>
      <c r="BK237" t="s">
        <v>84</v>
      </c>
      <c r="BL237" t="s">
        <v>86</v>
      </c>
      <c r="BM237">
        <f t="shared" si="55"/>
        <v>0</v>
      </c>
      <c r="BN237" t="s">
        <v>87</v>
      </c>
      <c r="BO237" t="s">
        <v>84</v>
      </c>
      <c r="BP237" t="s">
        <v>121</v>
      </c>
      <c r="BQ237" t="s">
        <v>84</v>
      </c>
      <c r="BR237" t="s">
        <v>86</v>
      </c>
      <c r="BS237">
        <f t="shared" si="56"/>
        <v>0</v>
      </c>
      <c r="BT237" t="s">
        <v>87</v>
      </c>
      <c r="BU237" t="s">
        <v>84</v>
      </c>
      <c r="BV237" t="s">
        <v>122</v>
      </c>
      <c r="BW237" t="s">
        <v>84</v>
      </c>
      <c r="BX237" t="s">
        <v>86</v>
      </c>
      <c r="BY237">
        <f t="shared" si="57"/>
        <v>0</v>
      </c>
      <c r="BZ237" t="s">
        <v>87</v>
      </c>
      <c r="CA237" t="s">
        <v>84</v>
      </c>
      <c r="CB237" t="s">
        <v>93</v>
      </c>
      <c r="CC237" t="s">
        <v>84</v>
      </c>
      <c r="CD237" t="s">
        <v>86</v>
      </c>
      <c r="CE237">
        <f t="shared" si="58"/>
        <v>0</v>
      </c>
      <c r="CF237" t="s">
        <v>94</v>
      </c>
      <c r="CG237" t="s">
        <v>87</v>
      </c>
      <c r="CH237" t="str">
        <f t="shared" si="59"/>
        <v>{"window_index":236,"window_t_start":237,"window_t_end":243,"Data":"2020-03-241","R_e_median":0,"R_e_q0260":0,"R_e_q1210":0,"fit":0,"lwr":0,"upr":0,"low":0,"high":0},</v>
      </c>
    </row>
    <row r="238" spans="1:86">
      <c r="A238" s="11">
        <f t="shared" si="60"/>
        <v>237</v>
      </c>
      <c r="B238" s="11">
        <f t="shared" si="61"/>
        <v>238</v>
      </c>
      <c r="C238" s="11">
        <f t="shared" si="62"/>
        <v>244</v>
      </c>
      <c r="D238" s="9">
        <v>44132</v>
      </c>
      <c r="J238" t="s">
        <v>83</v>
      </c>
      <c r="K238" t="s">
        <v>84</v>
      </c>
      <c r="L238" t="s">
        <v>85</v>
      </c>
      <c r="M238" t="s">
        <v>84</v>
      </c>
      <c r="N238" t="s">
        <v>86</v>
      </c>
      <c r="O238">
        <f t="shared" si="48"/>
        <v>237</v>
      </c>
      <c r="P238" t="s">
        <v>87</v>
      </c>
      <c r="Q238" t="s">
        <v>84</v>
      </c>
      <c r="R238" t="s">
        <v>88</v>
      </c>
      <c r="S238" t="s">
        <v>84</v>
      </c>
      <c r="T238" t="s">
        <v>86</v>
      </c>
      <c r="U238">
        <f t="shared" si="49"/>
        <v>238</v>
      </c>
      <c r="V238" t="s">
        <v>87</v>
      </c>
      <c r="W238" t="s">
        <v>84</v>
      </c>
      <c r="X238" t="s">
        <v>89</v>
      </c>
      <c r="Y238" t="s">
        <v>84</v>
      </c>
      <c r="Z238" t="s">
        <v>86</v>
      </c>
      <c r="AA238">
        <f t="shared" si="50"/>
        <v>244</v>
      </c>
      <c r="AB238" t="s">
        <v>87</v>
      </c>
      <c r="AC238" t="s">
        <v>84</v>
      </c>
      <c r="AD238" t="s">
        <v>80</v>
      </c>
      <c r="AE238" t="s">
        <v>84</v>
      </c>
      <c r="AF238" t="s">
        <v>86</v>
      </c>
      <c r="AG238" t="s">
        <v>84</v>
      </c>
      <c r="AH238" s="69" t="s">
        <v>862</v>
      </c>
      <c r="AI238" t="s">
        <v>84</v>
      </c>
      <c r="AJ238" t="s">
        <v>87</v>
      </c>
      <c r="AK238" t="s">
        <v>84</v>
      </c>
      <c r="AL238" t="s">
        <v>90</v>
      </c>
      <c r="AM238" t="s">
        <v>84</v>
      </c>
      <c r="AN238" t="s">
        <v>86</v>
      </c>
      <c r="AO238">
        <f t="shared" si="51"/>
        <v>0</v>
      </c>
      <c r="AP238" t="s">
        <v>87</v>
      </c>
      <c r="AQ238" t="s">
        <v>84</v>
      </c>
      <c r="AR238" t="s">
        <v>863</v>
      </c>
      <c r="AS238" t="s">
        <v>84</v>
      </c>
      <c r="AT238" t="s">
        <v>86</v>
      </c>
      <c r="AU238">
        <f t="shared" si="52"/>
        <v>0</v>
      </c>
      <c r="AV238" t="s">
        <v>87</v>
      </c>
      <c r="AW238" t="s">
        <v>84</v>
      </c>
      <c r="AX238" t="s">
        <v>408</v>
      </c>
      <c r="AY238" t="s">
        <v>84</v>
      </c>
      <c r="AZ238" t="s">
        <v>86</v>
      </c>
      <c r="BA238">
        <f t="shared" si="53"/>
        <v>0</v>
      </c>
      <c r="BB238" t="s">
        <v>87</v>
      </c>
      <c r="BC238" t="s">
        <v>84</v>
      </c>
      <c r="BD238" t="s">
        <v>82</v>
      </c>
      <c r="BE238" t="s">
        <v>84</v>
      </c>
      <c r="BF238" t="s">
        <v>86</v>
      </c>
      <c r="BG238">
        <f t="shared" si="54"/>
        <v>0</v>
      </c>
      <c r="BH238" t="s">
        <v>87</v>
      </c>
      <c r="BI238" t="s">
        <v>84</v>
      </c>
      <c r="BJ238" t="s">
        <v>81</v>
      </c>
      <c r="BK238" t="s">
        <v>84</v>
      </c>
      <c r="BL238" t="s">
        <v>86</v>
      </c>
      <c r="BM238">
        <f t="shared" si="55"/>
        <v>0</v>
      </c>
      <c r="BN238" t="s">
        <v>87</v>
      </c>
      <c r="BO238" t="s">
        <v>84</v>
      </c>
      <c r="BP238" t="s">
        <v>121</v>
      </c>
      <c r="BQ238" t="s">
        <v>84</v>
      </c>
      <c r="BR238" t="s">
        <v>86</v>
      </c>
      <c r="BS238">
        <f t="shared" si="56"/>
        <v>0</v>
      </c>
      <c r="BT238" t="s">
        <v>87</v>
      </c>
      <c r="BU238" t="s">
        <v>84</v>
      </c>
      <c r="BV238" t="s">
        <v>122</v>
      </c>
      <c r="BW238" t="s">
        <v>84</v>
      </c>
      <c r="BX238" t="s">
        <v>86</v>
      </c>
      <c r="BY238">
        <f t="shared" si="57"/>
        <v>0</v>
      </c>
      <c r="BZ238" t="s">
        <v>87</v>
      </c>
      <c r="CA238" t="s">
        <v>84</v>
      </c>
      <c r="CB238" t="s">
        <v>93</v>
      </c>
      <c r="CC238" t="s">
        <v>84</v>
      </c>
      <c r="CD238" t="s">
        <v>86</v>
      </c>
      <c r="CE238">
        <f t="shared" si="58"/>
        <v>0</v>
      </c>
      <c r="CF238" t="s">
        <v>94</v>
      </c>
      <c r="CG238" t="s">
        <v>87</v>
      </c>
      <c r="CH238" t="str">
        <f t="shared" si="59"/>
        <v>{"window_index":237,"window_t_start":238,"window_t_end":244,"Data":"2020-03-242","R_e_median":0,"R_e_q0261":0,"R_e_q1211":0,"fit":0,"lwr":0,"upr":0,"low":0,"high":0},</v>
      </c>
    </row>
    <row r="239" spans="1:86">
      <c r="A239" s="11">
        <f t="shared" si="60"/>
        <v>238</v>
      </c>
      <c r="B239" s="11">
        <f t="shared" si="61"/>
        <v>239</v>
      </c>
      <c r="C239" s="11">
        <f t="shared" si="62"/>
        <v>245</v>
      </c>
      <c r="D239" s="9">
        <v>44133</v>
      </c>
      <c r="J239" t="s">
        <v>83</v>
      </c>
      <c r="K239" t="s">
        <v>84</v>
      </c>
      <c r="L239" t="s">
        <v>85</v>
      </c>
      <c r="M239" t="s">
        <v>84</v>
      </c>
      <c r="N239" t="s">
        <v>86</v>
      </c>
      <c r="O239">
        <f t="shared" si="48"/>
        <v>238</v>
      </c>
      <c r="P239" t="s">
        <v>87</v>
      </c>
      <c r="Q239" t="s">
        <v>84</v>
      </c>
      <c r="R239" t="s">
        <v>88</v>
      </c>
      <c r="S239" t="s">
        <v>84</v>
      </c>
      <c r="T239" t="s">
        <v>86</v>
      </c>
      <c r="U239">
        <f t="shared" si="49"/>
        <v>239</v>
      </c>
      <c r="V239" t="s">
        <v>87</v>
      </c>
      <c r="W239" t="s">
        <v>84</v>
      </c>
      <c r="X239" t="s">
        <v>89</v>
      </c>
      <c r="Y239" t="s">
        <v>84</v>
      </c>
      <c r="Z239" t="s">
        <v>86</v>
      </c>
      <c r="AA239">
        <f t="shared" si="50"/>
        <v>245</v>
      </c>
      <c r="AB239" t="s">
        <v>87</v>
      </c>
      <c r="AC239" t="s">
        <v>84</v>
      </c>
      <c r="AD239" t="s">
        <v>80</v>
      </c>
      <c r="AE239" t="s">
        <v>84</v>
      </c>
      <c r="AF239" t="s">
        <v>86</v>
      </c>
      <c r="AG239" t="s">
        <v>84</v>
      </c>
      <c r="AH239" s="69" t="s">
        <v>864</v>
      </c>
      <c r="AI239" t="s">
        <v>84</v>
      </c>
      <c r="AJ239" t="s">
        <v>87</v>
      </c>
      <c r="AK239" t="s">
        <v>84</v>
      </c>
      <c r="AL239" t="s">
        <v>90</v>
      </c>
      <c r="AM239" t="s">
        <v>84</v>
      </c>
      <c r="AN239" t="s">
        <v>86</v>
      </c>
      <c r="AO239">
        <f t="shared" si="51"/>
        <v>0</v>
      </c>
      <c r="AP239" t="s">
        <v>87</v>
      </c>
      <c r="AQ239" t="s">
        <v>84</v>
      </c>
      <c r="AR239" t="s">
        <v>865</v>
      </c>
      <c r="AS239" t="s">
        <v>84</v>
      </c>
      <c r="AT239" t="s">
        <v>86</v>
      </c>
      <c r="AU239">
        <f t="shared" si="52"/>
        <v>0</v>
      </c>
      <c r="AV239" t="s">
        <v>87</v>
      </c>
      <c r="AW239" t="s">
        <v>84</v>
      </c>
      <c r="AX239" t="s">
        <v>409</v>
      </c>
      <c r="AY239" t="s">
        <v>84</v>
      </c>
      <c r="AZ239" t="s">
        <v>86</v>
      </c>
      <c r="BA239">
        <f t="shared" si="53"/>
        <v>0</v>
      </c>
      <c r="BB239" t="s">
        <v>87</v>
      </c>
      <c r="BC239" t="s">
        <v>84</v>
      </c>
      <c r="BD239" t="s">
        <v>82</v>
      </c>
      <c r="BE239" t="s">
        <v>84</v>
      </c>
      <c r="BF239" t="s">
        <v>86</v>
      </c>
      <c r="BG239">
        <f t="shared" si="54"/>
        <v>0</v>
      </c>
      <c r="BH239" t="s">
        <v>87</v>
      </c>
      <c r="BI239" t="s">
        <v>84</v>
      </c>
      <c r="BJ239" t="s">
        <v>81</v>
      </c>
      <c r="BK239" t="s">
        <v>84</v>
      </c>
      <c r="BL239" t="s">
        <v>86</v>
      </c>
      <c r="BM239">
        <f t="shared" si="55"/>
        <v>0</v>
      </c>
      <c r="BN239" t="s">
        <v>87</v>
      </c>
      <c r="BO239" t="s">
        <v>84</v>
      </c>
      <c r="BP239" t="s">
        <v>121</v>
      </c>
      <c r="BQ239" t="s">
        <v>84</v>
      </c>
      <c r="BR239" t="s">
        <v>86</v>
      </c>
      <c r="BS239">
        <f t="shared" si="56"/>
        <v>0</v>
      </c>
      <c r="BT239" t="s">
        <v>87</v>
      </c>
      <c r="BU239" t="s">
        <v>84</v>
      </c>
      <c r="BV239" t="s">
        <v>122</v>
      </c>
      <c r="BW239" t="s">
        <v>84</v>
      </c>
      <c r="BX239" t="s">
        <v>86</v>
      </c>
      <c r="BY239">
        <f t="shared" si="57"/>
        <v>0</v>
      </c>
      <c r="BZ239" t="s">
        <v>87</v>
      </c>
      <c r="CA239" t="s">
        <v>84</v>
      </c>
      <c r="CB239" t="s">
        <v>93</v>
      </c>
      <c r="CC239" t="s">
        <v>84</v>
      </c>
      <c r="CD239" t="s">
        <v>86</v>
      </c>
      <c r="CE239">
        <f t="shared" si="58"/>
        <v>0</v>
      </c>
      <c r="CF239" t="s">
        <v>94</v>
      </c>
      <c r="CG239" t="s">
        <v>87</v>
      </c>
      <c r="CH239" t="str">
        <f t="shared" si="59"/>
        <v>{"window_index":238,"window_t_start":239,"window_t_end":245,"Data":"2020-03-243","R_e_median":0,"R_e_q0262":0,"R_e_q1212":0,"fit":0,"lwr":0,"upr":0,"low":0,"high":0},</v>
      </c>
    </row>
    <row r="240" spans="1:86">
      <c r="A240" s="11">
        <f t="shared" si="60"/>
        <v>239</v>
      </c>
      <c r="B240" s="11">
        <f t="shared" si="61"/>
        <v>240</v>
      </c>
      <c r="C240" s="11">
        <f t="shared" si="62"/>
        <v>246</v>
      </c>
      <c r="D240" s="9">
        <v>44134</v>
      </c>
      <c r="J240" t="s">
        <v>83</v>
      </c>
      <c r="K240" t="s">
        <v>84</v>
      </c>
      <c r="L240" t="s">
        <v>85</v>
      </c>
      <c r="M240" t="s">
        <v>84</v>
      </c>
      <c r="N240" t="s">
        <v>86</v>
      </c>
      <c r="O240">
        <f t="shared" si="48"/>
        <v>239</v>
      </c>
      <c r="P240" t="s">
        <v>87</v>
      </c>
      <c r="Q240" t="s">
        <v>84</v>
      </c>
      <c r="R240" t="s">
        <v>88</v>
      </c>
      <c r="S240" t="s">
        <v>84</v>
      </c>
      <c r="T240" t="s">
        <v>86</v>
      </c>
      <c r="U240">
        <f t="shared" si="49"/>
        <v>240</v>
      </c>
      <c r="V240" t="s">
        <v>87</v>
      </c>
      <c r="W240" t="s">
        <v>84</v>
      </c>
      <c r="X240" t="s">
        <v>89</v>
      </c>
      <c r="Y240" t="s">
        <v>84</v>
      </c>
      <c r="Z240" t="s">
        <v>86</v>
      </c>
      <c r="AA240">
        <f t="shared" si="50"/>
        <v>246</v>
      </c>
      <c r="AB240" t="s">
        <v>87</v>
      </c>
      <c r="AC240" t="s">
        <v>84</v>
      </c>
      <c r="AD240" t="s">
        <v>80</v>
      </c>
      <c r="AE240" t="s">
        <v>84</v>
      </c>
      <c r="AF240" t="s">
        <v>86</v>
      </c>
      <c r="AG240" t="s">
        <v>84</v>
      </c>
      <c r="AH240" s="69" t="s">
        <v>866</v>
      </c>
      <c r="AI240" t="s">
        <v>84</v>
      </c>
      <c r="AJ240" t="s">
        <v>87</v>
      </c>
      <c r="AK240" t="s">
        <v>84</v>
      </c>
      <c r="AL240" t="s">
        <v>90</v>
      </c>
      <c r="AM240" t="s">
        <v>84</v>
      </c>
      <c r="AN240" t="s">
        <v>86</v>
      </c>
      <c r="AO240">
        <f t="shared" si="51"/>
        <v>0</v>
      </c>
      <c r="AP240" t="s">
        <v>87</v>
      </c>
      <c r="AQ240" t="s">
        <v>84</v>
      </c>
      <c r="AR240" t="s">
        <v>867</v>
      </c>
      <c r="AS240" t="s">
        <v>84</v>
      </c>
      <c r="AT240" t="s">
        <v>86</v>
      </c>
      <c r="AU240">
        <f t="shared" si="52"/>
        <v>0</v>
      </c>
      <c r="AV240" t="s">
        <v>87</v>
      </c>
      <c r="AW240" t="s">
        <v>84</v>
      </c>
      <c r="AX240" t="s">
        <v>410</v>
      </c>
      <c r="AY240" t="s">
        <v>84</v>
      </c>
      <c r="AZ240" t="s">
        <v>86</v>
      </c>
      <c r="BA240">
        <f t="shared" si="53"/>
        <v>0</v>
      </c>
      <c r="BB240" t="s">
        <v>87</v>
      </c>
      <c r="BC240" t="s">
        <v>84</v>
      </c>
      <c r="BD240" t="s">
        <v>82</v>
      </c>
      <c r="BE240" t="s">
        <v>84</v>
      </c>
      <c r="BF240" t="s">
        <v>86</v>
      </c>
      <c r="BG240">
        <f t="shared" si="54"/>
        <v>0</v>
      </c>
      <c r="BH240" t="s">
        <v>87</v>
      </c>
      <c r="BI240" t="s">
        <v>84</v>
      </c>
      <c r="BJ240" t="s">
        <v>81</v>
      </c>
      <c r="BK240" t="s">
        <v>84</v>
      </c>
      <c r="BL240" t="s">
        <v>86</v>
      </c>
      <c r="BM240">
        <f t="shared" si="55"/>
        <v>0</v>
      </c>
      <c r="BN240" t="s">
        <v>87</v>
      </c>
      <c r="BO240" t="s">
        <v>84</v>
      </c>
      <c r="BP240" t="s">
        <v>121</v>
      </c>
      <c r="BQ240" t="s">
        <v>84</v>
      </c>
      <c r="BR240" t="s">
        <v>86</v>
      </c>
      <c r="BS240">
        <f t="shared" si="56"/>
        <v>0</v>
      </c>
      <c r="BT240" t="s">
        <v>87</v>
      </c>
      <c r="BU240" t="s">
        <v>84</v>
      </c>
      <c r="BV240" t="s">
        <v>122</v>
      </c>
      <c r="BW240" t="s">
        <v>84</v>
      </c>
      <c r="BX240" t="s">
        <v>86</v>
      </c>
      <c r="BY240">
        <f t="shared" si="57"/>
        <v>0</v>
      </c>
      <c r="BZ240" t="s">
        <v>87</v>
      </c>
      <c r="CA240" t="s">
        <v>84</v>
      </c>
      <c r="CB240" t="s">
        <v>93</v>
      </c>
      <c r="CC240" t="s">
        <v>84</v>
      </c>
      <c r="CD240" t="s">
        <v>86</v>
      </c>
      <c r="CE240">
        <f t="shared" si="58"/>
        <v>0</v>
      </c>
      <c r="CF240" t="s">
        <v>94</v>
      </c>
      <c r="CG240" t="s">
        <v>87</v>
      </c>
      <c r="CH240" t="str">
        <f t="shared" si="59"/>
        <v>{"window_index":239,"window_t_start":240,"window_t_end":246,"Data":"2020-03-244","R_e_median":0,"R_e_q0263":0,"R_e_q1213":0,"fit":0,"lwr":0,"upr":0,"low":0,"high":0},</v>
      </c>
    </row>
    <row r="241" spans="1:86">
      <c r="A241" s="11">
        <f t="shared" si="60"/>
        <v>240</v>
      </c>
      <c r="B241" s="11">
        <f t="shared" si="61"/>
        <v>241</v>
      </c>
      <c r="C241" s="11">
        <f t="shared" si="62"/>
        <v>247</v>
      </c>
      <c r="D241" s="9">
        <v>44135</v>
      </c>
      <c r="J241" t="s">
        <v>83</v>
      </c>
      <c r="K241" t="s">
        <v>84</v>
      </c>
      <c r="L241" t="s">
        <v>85</v>
      </c>
      <c r="M241" t="s">
        <v>84</v>
      </c>
      <c r="N241" t="s">
        <v>86</v>
      </c>
      <c r="O241">
        <f t="shared" si="48"/>
        <v>240</v>
      </c>
      <c r="P241" t="s">
        <v>87</v>
      </c>
      <c r="Q241" t="s">
        <v>84</v>
      </c>
      <c r="R241" t="s">
        <v>88</v>
      </c>
      <c r="S241" t="s">
        <v>84</v>
      </c>
      <c r="T241" t="s">
        <v>86</v>
      </c>
      <c r="U241">
        <f t="shared" si="49"/>
        <v>241</v>
      </c>
      <c r="V241" t="s">
        <v>87</v>
      </c>
      <c r="W241" t="s">
        <v>84</v>
      </c>
      <c r="X241" t="s">
        <v>89</v>
      </c>
      <c r="Y241" t="s">
        <v>84</v>
      </c>
      <c r="Z241" t="s">
        <v>86</v>
      </c>
      <c r="AA241">
        <f t="shared" si="50"/>
        <v>247</v>
      </c>
      <c r="AB241" t="s">
        <v>87</v>
      </c>
      <c r="AC241" t="s">
        <v>84</v>
      </c>
      <c r="AD241" t="s">
        <v>80</v>
      </c>
      <c r="AE241" t="s">
        <v>84</v>
      </c>
      <c r="AF241" t="s">
        <v>86</v>
      </c>
      <c r="AG241" t="s">
        <v>84</v>
      </c>
      <c r="AH241" s="69" t="s">
        <v>868</v>
      </c>
      <c r="AI241" t="s">
        <v>84</v>
      </c>
      <c r="AJ241" t="s">
        <v>87</v>
      </c>
      <c r="AK241" t="s">
        <v>84</v>
      </c>
      <c r="AL241" t="s">
        <v>90</v>
      </c>
      <c r="AM241" t="s">
        <v>84</v>
      </c>
      <c r="AN241" t="s">
        <v>86</v>
      </c>
      <c r="AO241">
        <f t="shared" si="51"/>
        <v>0</v>
      </c>
      <c r="AP241" t="s">
        <v>87</v>
      </c>
      <c r="AQ241" t="s">
        <v>84</v>
      </c>
      <c r="AR241" t="s">
        <v>869</v>
      </c>
      <c r="AS241" t="s">
        <v>84</v>
      </c>
      <c r="AT241" t="s">
        <v>86</v>
      </c>
      <c r="AU241">
        <f t="shared" si="52"/>
        <v>0</v>
      </c>
      <c r="AV241" t="s">
        <v>87</v>
      </c>
      <c r="AW241" t="s">
        <v>84</v>
      </c>
      <c r="AX241" t="s">
        <v>411</v>
      </c>
      <c r="AY241" t="s">
        <v>84</v>
      </c>
      <c r="AZ241" t="s">
        <v>86</v>
      </c>
      <c r="BA241">
        <f t="shared" si="53"/>
        <v>0</v>
      </c>
      <c r="BB241" t="s">
        <v>87</v>
      </c>
      <c r="BC241" t="s">
        <v>84</v>
      </c>
      <c r="BD241" t="s">
        <v>82</v>
      </c>
      <c r="BE241" t="s">
        <v>84</v>
      </c>
      <c r="BF241" t="s">
        <v>86</v>
      </c>
      <c r="BG241">
        <f t="shared" si="54"/>
        <v>0</v>
      </c>
      <c r="BH241" t="s">
        <v>87</v>
      </c>
      <c r="BI241" t="s">
        <v>84</v>
      </c>
      <c r="BJ241" t="s">
        <v>81</v>
      </c>
      <c r="BK241" t="s">
        <v>84</v>
      </c>
      <c r="BL241" t="s">
        <v>86</v>
      </c>
      <c r="BM241">
        <f t="shared" si="55"/>
        <v>0</v>
      </c>
      <c r="BN241" t="s">
        <v>87</v>
      </c>
      <c r="BO241" t="s">
        <v>84</v>
      </c>
      <c r="BP241" t="s">
        <v>121</v>
      </c>
      <c r="BQ241" t="s">
        <v>84</v>
      </c>
      <c r="BR241" t="s">
        <v>86</v>
      </c>
      <c r="BS241">
        <f t="shared" si="56"/>
        <v>0</v>
      </c>
      <c r="BT241" t="s">
        <v>87</v>
      </c>
      <c r="BU241" t="s">
        <v>84</v>
      </c>
      <c r="BV241" t="s">
        <v>122</v>
      </c>
      <c r="BW241" t="s">
        <v>84</v>
      </c>
      <c r="BX241" t="s">
        <v>86</v>
      </c>
      <c r="BY241">
        <f t="shared" si="57"/>
        <v>0</v>
      </c>
      <c r="BZ241" t="s">
        <v>87</v>
      </c>
      <c r="CA241" t="s">
        <v>84</v>
      </c>
      <c r="CB241" t="s">
        <v>93</v>
      </c>
      <c r="CC241" t="s">
        <v>84</v>
      </c>
      <c r="CD241" t="s">
        <v>86</v>
      </c>
      <c r="CE241">
        <f t="shared" si="58"/>
        <v>0</v>
      </c>
      <c r="CF241" t="s">
        <v>94</v>
      </c>
      <c r="CG241" t="s">
        <v>87</v>
      </c>
      <c r="CH241" t="str">
        <f t="shared" si="59"/>
        <v>{"window_index":240,"window_t_start":241,"window_t_end":247,"Data":"2020-03-245","R_e_median":0,"R_e_q0264":0,"R_e_q1214":0,"fit":0,"lwr":0,"upr":0,"low":0,"high":0},</v>
      </c>
    </row>
    <row r="242" spans="1:86">
      <c r="A242" s="11">
        <f t="shared" si="60"/>
        <v>241</v>
      </c>
      <c r="B242" s="11">
        <f t="shared" si="61"/>
        <v>242</v>
      </c>
      <c r="C242" s="11">
        <f t="shared" si="62"/>
        <v>248</v>
      </c>
      <c r="D242" s="9">
        <v>44136</v>
      </c>
      <c r="J242" t="s">
        <v>83</v>
      </c>
      <c r="K242" t="s">
        <v>84</v>
      </c>
      <c r="L242" t="s">
        <v>85</v>
      </c>
      <c r="M242" t="s">
        <v>84</v>
      </c>
      <c r="N242" t="s">
        <v>86</v>
      </c>
      <c r="O242">
        <f t="shared" si="48"/>
        <v>241</v>
      </c>
      <c r="P242" t="s">
        <v>87</v>
      </c>
      <c r="Q242" t="s">
        <v>84</v>
      </c>
      <c r="R242" t="s">
        <v>88</v>
      </c>
      <c r="S242" t="s">
        <v>84</v>
      </c>
      <c r="T242" t="s">
        <v>86</v>
      </c>
      <c r="U242">
        <f t="shared" si="49"/>
        <v>242</v>
      </c>
      <c r="V242" t="s">
        <v>87</v>
      </c>
      <c r="W242" t="s">
        <v>84</v>
      </c>
      <c r="X242" t="s">
        <v>89</v>
      </c>
      <c r="Y242" t="s">
        <v>84</v>
      </c>
      <c r="Z242" t="s">
        <v>86</v>
      </c>
      <c r="AA242">
        <f t="shared" si="50"/>
        <v>248</v>
      </c>
      <c r="AB242" t="s">
        <v>87</v>
      </c>
      <c r="AC242" t="s">
        <v>84</v>
      </c>
      <c r="AD242" t="s">
        <v>80</v>
      </c>
      <c r="AE242" t="s">
        <v>84</v>
      </c>
      <c r="AF242" t="s">
        <v>86</v>
      </c>
      <c r="AG242" t="s">
        <v>84</v>
      </c>
      <c r="AH242" s="69" t="s">
        <v>870</v>
      </c>
      <c r="AI242" t="s">
        <v>84</v>
      </c>
      <c r="AJ242" t="s">
        <v>87</v>
      </c>
      <c r="AK242" t="s">
        <v>84</v>
      </c>
      <c r="AL242" t="s">
        <v>90</v>
      </c>
      <c r="AM242" t="s">
        <v>84</v>
      </c>
      <c r="AN242" t="s">
        <v>86</v>
      </c>
      <c r="AO242">
        <f t="shared" si="51"/>
        <v>0</v>
      </c>
      <c r="AP242" t="s">
        <v>87</v>
      </c>
      <c r="AQ242" t="s">
        <v>84</v>
      </c>
      <c r="AR242" t="s">
        <v>871</v>
      </c>
      <c r="AS242" t="s">
        <v>84</v>
      </c>
      <c r="AT242" t="s">
        <v>86</v>
      </c>
      <c r="AU242">
        <f t="shared" si="52"/>
        <v>0</v>
      </c>
      <c r="AV242" t="s">
        <v>87</v>
      </c>
      <c r="AW242" t="s">
        <v>84</v>
      </c>
      <c r="AX242" t="s">
        <v>412</v>
      </c>
      <c r="AY242" t="s">
        <v>84</v>
      </c>
      <c r="AZ242" t="s">
        <v>86</v>
      </c>
      <c r="BA242">
        <f t="shared" si="53"/>
        <v>0</v>
      </c>
      <c r="BB242" t="s">
        <v>87</v>
      </c>
      <c r="BC242" t="s">
        <v>84</v>
      </c>
      <c r="BD242" t="s">
        <v>82</v>
      </c>
      <c r="BE242" t="s">
        <v>84</v>
      </c>
      <c r="BF242" t="s">
        <v>86</v>
      </c>
      <c r="BG242">
        <f t="shared" si="54"/>
        <v>0</v>
      </c>
      <c r="BH242" t="s">
        <v>87</v>
      </c>
      <c r="BI242" t="s">
        <v>84</v>
      </c>
      <c r="BJ242" t="s">
        <v>81</v>
      </c>
      <c r="BK242" t="s">
        <v>84</v>
      </c>
      <c r="BL242" t="s">
        <v>86</v>
      </c>
      <c r="BM242">
        <f t="shared" si="55"/>
        <v>0</v>
      </c>
      <c r="BN242" t="s">
        <v>87</v>
      </c>
      <c r="BO242" t="s">
        <v>84</v>
      </c>
      <c r="BP242" t="s">
        <v>121</v>
      </c>
      <c r="BQ242" t="s">
        <v>84</v>
      </c>
      <c r="BR242" t="s">
        <v>86</v>
      </c>
      <c r="BS242">
        <f t="shared" si="56"/>
        <v>0</v>
      </c>
      <c r="BT242" t="s">
        <v>87</v>
      </c>
      <c r="BU242" t="s">
        <v>84</v>
      </c>
      <c r="BV242" t="s">
        <v>122</v>
      </c>
      <c r="BW242" t="s">
        <v>84</v>
      </c>
      <c r="BX242" t="s">
        <v>86</v>
      </c>
      <c r="BY242">
        <f t="shared" si="57"/>
        <v>0</v>
      </c>
      <c r="BZ242" t="s">
        <v>87</v>
      </c>
      <c r="CA242" t="s">
        <v>84</v>
      </c>
      <c r="CB242" t="s">
        <v>93</v>
      </c>
      <c r="CC242" t="s">
        <v>84</v>
      </c>
      <c r="CD242" t="s">
        <v>86</v>
      </c>
      <c r="CE242">
        <f t="shared" si="58"/>
        <v>0</v>
      </c>
      <c r="CF242" t="s">
        <v>94</v>
      </c>
      <c r="CG242" t="s">
        <v>87</v>
      </c>
      <c r="CH242" t="str">
        <f t="shared" si="59"/>
        <v>{"window_index":241,"window_t_start":242,"window_t_end":248,"Data":"2020-03-246","R_e_median":0,"R_e_q0265":0,"R_e_q1215":0,"fit":0,"lwr":0,"upr":0,"low":0,"high":0},</v>
      </c>
    </row>
    <row r="243" spans="1:86">
      <c r="A243" s="11">
        <f t="shared" si="60"/>
        <v>242</v>
      </c>
      <c r="B243" s="11">
        <f t="shared" si="61"/>
        <v>243</v>
      </c>
      <c r="C243" s="11">
        <f t="shared" si="62"/>
        <v>249</v>
      </c>
      <c r="D243" s="9">
        <v>44137</v>
      </c>
      <c r="J243" t="s">
        <v>83</v>
      </c>
      <c r="K243" t="s">
        <v>84</v>
      </c>
      <c r="L243" t="s">
        <v>85</v>
      </c>
      <c r="M243" t="s">
        <v>84</v>
      </c>
      <c r="N243" t="s">
        <v>86</v>
      </c>
      <c r="O243">
        <f t="shared" si="48"/>
        <v>242</v>
      </c>
      <c r="P243" t="s">
        <v>87</v>
      </c>
      <c r="Q243" t="s">
        <v>84</v>
      </c>
      <c r="R243" t="s">
        <v>88</v>
      </c>
      <c r="S243" t="s">
        <v>84</v>
      </c>
      <c r="T243" t="s">
        <v>86</v>
      </c>
      <c r="U243">
        <f t="shared" si="49"/>
        <v>243</v>
      </c>
      <c r="V243" t="s">
        <v>87</v>
      </c>
      <c r="W243" t="s">
        <v>84</v>
      </c>
      <c r="X243" t="s">
        <v>89</v>
      </c>
      <c r="Y243" t="s">
        <v>84</v>
      </c>
      <c r="Z243" t="s">
        <v>86</v>
      </c>
      <c r="AA243">
        <f t="shared" si="50"/>
        <v>249</v>
      </c>
      <c r="AB243" t="s">
        <v>87</v>
      </c>
      <c r="AC243" t="s">
        <v>84</v>
      </c>
      <c r="AD243" t="s">
        <v>80</v>
      </c>
      <c r="AE243" t="s">
        <v>84</v>
      </c>
      <c r="AF243" t="s">
        <v>86</v>
      </c>
      <c r="AG243" t="s">
        <v>84</v>
      </c>
      <c r="AH243" s="69" t="s">
        <v>872</v>
      </c>
      <c r="AI243" t="s">
        <v>84</v>
      </c>
      <c r="AJ243" t="s">
        <v>87</v>
      </c>
      <c r="AK243" t="s">
        <v>84</v>
      </c>
      <c r="AL243" t="s">
        <v>90</v>
      </c>
      <c r="AM243" t="s">
        <v>84</v>
      </c>
      <c r="AN243" t="s">
        <v>86</v>
      </c>
      <c r="AO243">
        <f t="shared" si="51"/>
        <v>0</v>
      </c>
      <c r="AP243" t="s">
        <v>87</v>
      </c>
      <c r="AQ243" t="s">
        <v>84</v>
      </c>
      <c r="AR243" t="s">
        <v>873</v>
      </c>
      <c r="AS243" t="s">
        <v>84</v>
      </c>
      <c r="AT243" t="s">
        <v>86</v>
      </c>
      <c r="AU243">
        <f t="shared" si="52"/>
        <v>0</v>
      </c>
      <c r="AV243" t="s">
        <v>87</v>
      </c>
      <c r="AW243" t="s">
        <v>84</v>
      </c>
      <c r="AX243" t="s">
        <v>413</v>
      </c>
      <c r="AY243" t="s">
        <v>84</v>
      </c>
      <c r="AZ243" t="s">
        <v>86</v>
      </c>
      <c r="BA243">
        <f t="shared" si="53"/>
        <v>0</v>
      </c>
      <c r="BB243" t="s">
        <v>87</v>
      </c>
      <c r="BC243" t="s">
        <v>84</v>
      </c>
      <c r="BD243" t="s">
        <v>82</v>
      </c>
      <c r="BE243" t="s">
        <v>84</v>
      </c>
      <c r="BF243" t="s">
        <v>86</v>
      </c>
      <c r="BG243">
        <f t="shared" si="54"/>
        <v>0</v>
      </c>
      <c r="BH243" t="s">
        <v>87</v>
      </c>
      <c r="BI243" t="s">
        <v>84</v>
      </c>
      <c r="BJ243" t="s">
        <v>81</v>
      </c>
      <c r="BK243" t="s">
        <v>84</v>
      </c>
      <c r="BL243" t="s">
        <v>86</v>
      </c>
      <c r="BM243">
        <f t="shared" si="55"/>
        <v>0</v>
      </c>
      <c r="BN243" t="s">
        <v>87</v>
      </c>
      <c r="BO243" t="s">
        <v>84</v>
      </c>
      <c r="BP243" t="s">
        <v>121</v>
      </c>
      <c r="BQ243" t="s">
        <v>84</v>
      </c>
      <c r="BR243" t="s">
        <v>86</v>
      </c>
      <c r="BS243">
        <f t="shared" si="56"/>
        <v>0</v>
      </c>
      <c r="BT243" t="s">
        <v>87</v>
      </c>
      <c r="BU243" t="s">
        <v>84</v>
      </c>
      <c r="BV243" t="s">
        <v>122</v>
      </c>
      <c r="BW243" t="s">
        <v>84</v>
      </c>
      <c r="BX243" t="s">
        <v>86</v>
      </c>
      <c r="BY243">
        <f t="shared" si="57"/>
        <v>0</v>
      </c>
      <c r="BZ243" t="s">
        <v>87</v>
      </c>
      <c r="CA243" t="s">
        <v>84</v>
      </c>
      <c r="CB243" t="s">
        <v>93</v>
      </c>
      <c r="CC243" t="s">
        <v>84</v>
      </c>
      <c r="CD243" t="s">
        <v>86</v>
      </c>
      <c r="CE243">
        <f t="shared" si="58"/>
        <v>0</v>
      </c>
      <c r="CF243" t="s">
        <v>94</v>
      </c>
      <c r="CG243" t="s">
        <v>87</v>
      </c>
      <c r="CH243" t="str">
        <f t="shared" si="59"/>
        <v>{"window_index":242,"window_t_start":243,"window_t_end":249,"Data":"2020-03-247","R_e_median":0,"R_e_q0266":0,"R_e_q1216":0,"fit":0,"lwr":0,"upr":0,"low":0,"high":0},</v>
      </c>
    </row>
    <row r="244" spans="1:86">
      <c r="A244" s="11">
        <f t="shared" si="60"/>
        <v>243</v>
      </c>
      <c r="B244" s="11">
        <f t="shared" si="61"/>
        <v>244</v>
      </c>
      <c r="C244" s="11">
        <f t="shared" si="62"/>
        <v>250</v>
      </c>
      <c r="D244" s="9">
        <v>44138</v>
      </c>
      <c r="J244" t="s">
        <v>83</v>
      </c>
      <c r="K244" t="s">
        <v>84</v>
      </c>
      <c r="L244" t="s">
        <v>85</v>
      </c>
      <c r="M244" t="s">
        <v>84</v>
      </c>
      <c r="N244" t="s">
        <v>86</v>
      </c>
      <c r="O244">
        <f t="shared" si="48"/>
        <v>243</v>
      </c>
      <c r="P244" t="s">
        <v>87</v>
      </c>
      <c r="Q244" t="s">
        <v>84</v>
      </c>
      <c r="R244" t="s">
        <v>88</v>
      </c>
      <c r="S244" t="s">
        <v>84</v>
      </c>
      <c r="T244" t="s">
        <v>86</v>
      </c>
      <c r="U244">
        <f t="shared" si="49"/>
        <v>244</v>
      </c>
      <c r="V244" t="s">
        <v>87</v>
      </c>
      <c r="W244" t="s">
        <v>84</v>
      </c>
      <c r="X244" t="s">
        <v>89</v>
      </c>
      <c r="Y244" t="s">
        <v>84</v>
      </c>
      <c r="Z244" t="s">
        <v>86</v>
      </c>
      <c r="AA244">
        <f t="shared" si="50"/>
        <v>250</v>
      </c>
      <c r="AB244" t="s">
        <v>87</v>
      </c>
      <c r="AC244" t="s">
        <v>84</v>
      </c>
      <c r="AD244" t="s">
        <v>80</v>
      </c>
      <c r="AE244" t="s">
        <v>84</v>
      </c>
      <c r="AF244" t="s">
        <v>86</v>
      </c>
      <c r="AG244" t="s">
        <v>84</v>
      </c>
      <c r="AH244" s="69" t="s">
        <v>874</v>
      </c>
      <c r="AI244" t="s">
        <v>84</v>
      </c>
      <c r="AJ244" t="s">
        <v>87</v>
      </c>
      <c r="AK244" t="s">
        <v>84</v>
      </c>
      <c r="AL244" t="s">
        <v>90</v>
      </c>
      <c r="AM244" t="s">
        <v>84</v>
      </c>
      <c r="AN244" t="s">
        <v>86</v>
      </c>
      <c r="AO244">
        <f t="shared" si="51"/>
        <v>0</v>
      </c>
      <c r="AP244" t="s">
        <v>87</v>
      </c>
      <c r="AQ244" t="s">
        <v>84</v>
      </c>
      <c r="AR244" t="s">
        <v>875</v>
      </c>
      <c r="AS244" t="s">
        <v>84</v>
      </c>
      <c r="AT244" t="s">
        <v>86</v>
      </c>
      <c r="AU244">
        <f t="shared" si="52"/>
        <v>0</v>
      </c>
      <c r="AV244" t="s">
        <v>87</v>
      </c>
      <c r="AW244" t="s">
        <v>84</v>
      </c>
      <c r="AX244" t="s">
        <v>414</v>
      </c>
      <c r="AY244" t="s">
        <v>84</v>
      </c>
      <c r="AZ244" t="s">
        <v>86</v>
      </c>
      <c r="BA244">
        <f t="shared" si="53"/>
        <v>0</v>
      </c>
      <c r="BB244" t="s">
        <v>87</v>
      </c>
      <c r="BC244" t="s">
        <v>84</v>
      </c>
      <c r="BD244" t="s">
        <v>82</v>
      </c>
      <c r="BE244" t="s">
        <v>84</v>
      </c>
      <c r="BF244" t="s">
        <v>86</v>
      </c>
      <c r="BG244">
        <f t="shared" si="54"/>
        <v>0</v>
      </c>
      <c r="BH244" t="s">
        <v>87</v>
      </c>
      <c r="BI244" t="s">
        <v>84</v>
      </c>
      <c r="BJ244" t="s">
        <v>81</v>
      </c>
      <c r="BK244" t="s">
        <v>84</v>
      </c>
      <c r="BL244" t="s">
        <v>86</v>
      </c>
      <c r="BM244">
        <f t="shared" si="55"/>
        <v>0</v>
      </c>
      <c r="BN244" t="s">
        <v>87</v>
      </c>
      <c r="BO244" t="s">
        <v>84</v>
      </c>
      <c r="BP244" t="s">
        <v>121</v>
      </c>
      <c r="BQ244" t="s">
        <v>84</v>
      </c>
      <c r="BR244" t="s">
        <v>86</v>
      </c>
      <c r="BS244">
        <f t="shared" si="56"/>
        <v>0</v>
      </c>
      <c r="BT244" t="s">
        <v>87</v>
      </c>
      <c r="BU244" t="s">
        <v>84</v>
      </c>
      <c r="BV244" t="s">
        <v>122</v>
      </c>
      <c r="BW244" t="s">
        <v>84</v>
      </c>
      <c r="BX244" t="s">
        <v>86</v>
      </c>
      <c r="BY244">
        <f t="shared" si="57"/>
        <v>0</v>
      </c>
      <c r="BZ244" t="s">
        <v>87</v>
      </c>
      <c r="CA244" t="s">
        <v>84</v>
      </c>
      <c r="CB244" t="s">
        <v>93</v>
      </c>
      <c r="CC244" t="s">
        <v>84</v>
      </c>
      <c r="CD244" t="s">
        <v>86</v>
      </c>
      <c r="CE244">
        <f t="shared" si="58"/>
        <v>0</v>
      </c>
      <c r="CF244" t="s">
        <v>94</v>
      </c>
      <c r="CG244" t="s">
        <v>87</v>
      </c>
      <c r="CH244" t="str">
        <f t="shared" si="59"/>
        <v>{"window_index":243,"window_t_start":244,"window_t_end":250,"Data":"2020-03-248","R_e_median":0,"R_e_q0267":0,"R_e_q1217":0,"fit":0,"lwr":0,"upr":0,"low":0,"high":0},</v>
      </c>
    </row>
    <row r="245" spans="1:86">
      <c r="A245" s="11">
        <f t="shared" si="60"/>
        <v>244</v>
      </c>
      <c r="B245" s="11">
        <f t="shared" si="61"/>
        <v>245</v>
      </c>
      <c r="C245" s="11">
        <f t="shared" si="62"/>
        <v>251</v>
      </c>
      <c r="D245" s="9">
        <v>44139</v>
      </c>
      <c r="J245" t="s">
        <v>83</v>
      </c>
      <c r="K245" t="s">
        <v>84</v>
      </c>
      <c r="L245" t="s">
        <v>85</v>
      </c>
      <c r="M245" t="s">
        <v>84</v>
      </c>
      <c r="N245" t="s">
        <v>86</v>
      </c>
      <c r="O245">
        <f t="shared" si="48"/>
        <v>244</v>
      </c>
      <c r="P245" t="s">
        <v>87</v>
      </c>
      <c r="Q245" t="s">
        <v>84</v>
      </c>
      <c r="R245" t="s">
        <v>88</v>
      </c>
      <c r="S245" t="s">
        <v>84</v>
      </c>
      <c r="T245" t="s">
        <v>86</v>
      </c>
      <c r="U245">
        <f t="shared" si="49"/>
        <v>245</v>
      </c>
      <c r="V245" t="s">
        <v>87</v>
      </c>
      <c r="W245" t="s">
        <v>84</v>
      </c>
      <c r="X245" t="s">
        <v>89</v>
      </c>
      <c r="Y245" t="s">
        <v>84</v>
      </c>
      <c r="Z245" t="s">
        <v>86</v>
      </c>
      <c r="AA245">
        <f t="shared" si="50"/>
        <v>251</v>
      </c>
      <c r="AB245" t="s">
        <v>87</v>
      </c>
      <c r="AC245" t="s">
        <v>84</v>
      </c>
      <c r="AD245" t="s">
        <v>80</v>
      </c>
      <c r="AE245" t="s">
        <v>84</v>
      </c>
      <c r="AF245" t="s">
        <v>86</v>
      </c>
      <c r="AG245" t="s">
        <v>84</v>
      </c>
      <c r="AH245" s="69" t="s">
        <v>876</v>
      </c>
      <c r="AI245" t="s">
        <v>84</v>
      </c>
      <c r="AJ245" t="s">
        <v>87</v>
      </c>
      <c r="AK245" t="s">
        <v>84</v>
      </c>
      <c r="AL245" t="s">
        <v>90</v>
      </c>
      <c r="AM245" t="s">
        <v>84</v>
      </c>
      <c r="AN245" t="s">
        <v>86</v>
      </c>
      <c r="AO245">
        <f t="shared" si="51"/>
        <v>0</v>
      </c>
      <c r="AP245" t="s">
        <v>87</v>
      </c>
      <c r="AQ245" t="s">
        <v>84</v>
      </c>
      <c r="AR245" t="s">
        <v>877</v>
      </c>
      <c r="AS245" t="s">
        <v>84</v>
      </c>
      <c r="AT245" t="s">
        <v>86</v>
      </c>
      <c r="AU245">
        <f t="shared" si="52"/>
        <v>0</v>
      </c>
      <c r="AV245" t="s">
        <v>87</v>
      </c>
      <c r="AW245" t="s">
        <v>84</v>
      </c>
      <c r="AX245" t="s">
        <v>415</v>
      </c>
      <c r="AY245" t="s">
        <v>84</v>
      </c>
      <c r="AZ245" t="s">
        <v>86</v>
      </c>
      <c r="BA245">
        <f t="shared" si="53"/>
        <v>0</v>
      </c>
      <c r="BB245" t="s">
        <v>87</v>
      </c>
      <c r="BC245" t="s">
        <v>84</v>
      </c>
      <c r="BD245" t="s">
        <v>82</v>
      </c>
      <c r="BE245" t="s">
        <v>84</v>
      </c>
      <c r="BF245" t="s">
        <v>86</v>
      </c>
      <c r="BG245">
        <f t="shared" si="54"/>
        <v>0</v>
      </c>
      <c r="BH245" t="s">
        <v>87</v>
      </c>
      <c r="BI245" t="s">
        <v>84</v>
      </c>
      <c r="BJ245" t="s">
        <v>81</v>
      </c>
      <c r="BK245" t="s">
        <v>84</v>
      </c>
      <c r="BL245" t="s">
        <v>86</v>
      </c>
      <c r="BM245">
        <f t="shared" si="55"/>
        <v>0</v>
      </c>
      <c r="BN245" t="s">
        <v>87</v>
      </c>
      <c r="BO245" t="s">
        <v>84</v>
      </c>
      <c r="BP245" t="s">
        <v>121</v>
      </c>
      <c r="BQ245" t="s">
        <v>84</v>
      </c>
      <c r="BR245" t="s">
        <v>86</v>
      </c>
      <c r="BS245">
        <f t="shared" si="56"/>
        <v>0</v>
      </c>
      <c r="BT245" t="s">
        <v>87</v>
      </c>
      <c r="BU245" t="s">
        <v>84</v>
      </c>
      <c r="BV245" t="s">
        <v>122</v>
      </c>
      <c r="BW245" t="s">
        <v>84</v>
      </c>
      <c r="BX245" t="s">
        <v>86</v>
      </c>
      <c r="BY245">
        <f t="shared" si="57"/>
        <v>0</v>
      </c>
      <c r="BZ245" t="s">
        <v>87</v>
      </c>
      <c r="CA245" t="s">
        <v>84</v>
      </c>
      <c r="CB245" t="s">
        <v>93</v>
      </c>
      <c r="CC245" t="s">
        <v>84</v>
      </c>
      <c r="CD245" t="s">
        <v>86</v>
      </c>
      <c r="CE245">
        <f t="shared" si="58"/>
        <v>0</v>
      </c>
      <c r="CF245" t="s">
        <v>94</v>
      </c>
      <c r="CG245" t="s">
        <v>87</v>
      </c>
      <c r="CH245" t="str">
        <f t="shared" si="59"/>
        <v>{"window_index":244,"window_t_start":245,"window_t_end":251,"Data":"2020-03-249","R_e_median":0,"R_e_q0268":0,"R_e_q1218":0,"fit":0,"lwr":0,"upr":0,"low":0,"high":0},</v>
      </c>
    </row>
    <row r="246" spans="1:86">
      <c r="A246" s="11">
        <f t="shared" si="60"/>
        <v>245</v>
      </c>
      <c r="B246" s="11">
        <f t="shared" si="61"/>
        <v>246</v>
      </c>
      <c r="C246" s="11">
        <f t="shared" si="62"/>
        <v>252</v>
      </c>
      <c r="D246" s="9">
        <v>44140</v>
      </c>
      <c r="J246" t="s">
        <v>83</v>
      </c>
      <c r="K246" t="s">
        <v>84</v>
      </c>
      <c r="L246" t="s">
        <v>85</v>
      </c>
      <c r="M246" t="s">
        <v>84</v>
      </c>
      <c r="N246" t="s">
        <v>86</v>
      </c>
      <c r="O246">
        <f t="shared" si="48"/>
        <v>245</v>
      </c>
      <c r="P246" t="s">
        <v>87</v>
      </c>
      <c r="Q246" t="s">
        <v>84</v>
      </c>
      <c r="R246" t="s">
        <v>88</v>
      </c>
      <c r="S246" t="s">
        <v>84</v>
      </c>
      <c r="T246" t="s">
        <v>86</v>
      </c>
      <c r="U246">
        <f t="shared" si="49"/>
        <v>246</v>
      </c>
      <c r="V246" t="s">
        <v>87</v>
      </c>
      <c r="W246" t="s">
        <v>84</v>
      </c>
      <c r="X246" t="s">
        <v>89</v>
      </c>
      <c r="Y246" t="s">
        <v>84</v>
      </c>
      <c r="Z246" t="s">
        <v>86</v>
      </c>
      <c r="AA246">
        <f t="shared" si="50"/>
        <v>252</v>
      </c>
      <c r="AB246" t="s">
        <v>87</v>
      </c>
      <c r="AC246" t="s">
        <v>84</v>
      </c>
      <c r="AD246" t="s">
        <v>80</v>
      </c>
      <c r="AE246" t="s">
        <v>84</v>
      </c>
      <c r="AF246" t="s">
        <v>86</v>
      </c>
      <c r="AG246" t="s">
        <v>84</v>
      </c>
      <c r="AH246" s="69" t="s">
        <v>878</v>
      </c>
      <c r="AI246" t="s">
        <v>84</v>
      </c>
      <c r="AJ246" t="s">
        <v>87</v>
      </c>
      <c r="AK246" t="s">
        <v>84</v>
      </c>
      <c r="AL246" t="s">
        <v>90</v>
      </c>
      <c r="AM246" t="s">
        <v>84</v>
      </c>
      <c r="AN246" t="s">
        <v>86</v>
      </c>
      <c r="AO246">
        <f t="shared" si="51"/>
        <v>0</v>
      </c>
      <c r="AP246" t="s">
        <v>87</v>
      </c>
      <c r="AQ246" t="s">
        <v>84</v>
      </c>
      <c r="AR246" t="s">
        <v>879</v>
      </c>
      <c r="AS246" t="s">
        <v>84</v>
      </c>
      <c r="AT246" t="s">
        <v>86</v>
      </c>
      <c r="AU246">
        <f t="shared" si="52"/>
        <v>0</v>
      </c>
      <c r="AV246" t="s">
        <v>87</v>
      </c>
      <c r="AW246" t="s">
        <v>84</v>
      </c>
      <c r="AX246" t="s">
        <v>416</v>
      </c>
      <c r="AY246" t="s">
        <v>84</v>
      </c>
      <c r="AZ246" t="s">
        <v>86</v>
      </c>
      <c r="BA246">
        <f t="shared" si="53"/>
        <v>0</v>
      </c>
      <c r="BB246" t="s">
        <v>87</v>
      </c>
      <c r="BC246" t="s">
        <v>84</v>
      </c>
      <c r="BD246" t="s">
        <v>82</v>
      </c>
      <c r="BE246" t="s">
        <v>84</v>
      </c>
      <c r="BF246" t="s">
        <v>86</v>
      </c>
      <c r="BG246">
        <f t="shared" si="54"/>
        <v>0</v>
      </c>
      <c r="BH246" t="s">
        <v>87</v>
      </c>
      <c r="BI246" t="s">
        <v>84</v>
      </c>
      <c r="BJ246" t="s">
        <v>81</v>
      </c>
      <c r="BK246" t="s">
        <v>84</v>
      </c>
      <c r="BL246" t="s">
        <v>86</v>
      </c>
      <c r="BM246">
        <f t="shared" si="55"/>
        <v>0</v>
      </c>
      <c r="BN246" t="s">
        <v>87</v>
      </c>
      <c r="BO246" t="s">
        <v>84</v>
      </c>
      <c r="BP246" t="s">
        <v>121</v>
      </c>
      <c r="BQ246" t="s">
        <v>84</v>
      </c>
      <c r="BR246" t="s">
        <v>86</v>
      </c>
      <c r="BS246">
        <f t="shared" si="56"/>
        <v>0</v>
      </c>
      <c r="BT246" t="s">
        <v>87</v>
      </c>
      <c r="BU246" t="s">
        <v>84</v>
      </c>
      <c r="BV246" t="s">
        <v>122</v>
      </c>
      <c r="BW246" t="s">
        <v>84</v>
      </c>
      <c r="BX246" t="s">
        <v>86</v>
      </c>
      <c r="BY246">
        <f t="shared" si="57"/>
        <v>0</v>
      </c>
      <c r="BZ246" t="s">
        <v>87</v>
      </c>
      <c r="CA246" t="s">
        <v>84</v>
      </c>
      <c r="CB246" t="s">
        <v>93</v>
      </c>
      <c r="CC246" t="s">
        <v>84</v>
      </c>
      <c r="CD246" t="s">
        <v>86</v>
      </c>
      <c r="CE246">
        <f t="shared" si="58"/>
        <v>0</v>
      </c>
      <c r="CF246" t="s">
        <v>94</v>
      </c>
      <c r="CG246" t="s">
        <v>87</v>
      </c>
      <c r="CH246" t="str">
        <f t="shared" si="59"/>
        <v>{"window_index":245,"window_t_start":246,"window_t_end":252,"Data":"2020-03-250","R_e_median":0,"R_e_q0269":0,"R_e_q1219":0,"fit":0,"lwr":0,"upr":0,"low":0,"high":0},</v>
      </c>
    </row>
    <row r="247" spans="1:86">
      <c r="A247" s="11">
        <f t="shared" si="60"/>
        <v>246</v>
      </c>
      <c r="B247" s="11">
        <f t="shared" si="61"/>
        <v>247</v>
      </c>
      <c r="C247" s="11">
        <f t="shared" si="62"/>
        <v>253</v>
      </c>
      <c r="D247" s="9">
        <v>44141</v>
      </c>
      <c r="J247" t="s">
        <v>83</v>
      </c>
      <c r="K247" t="s">
        <v>84</v>
      </c>
      <c r="L247" t="s">
        <v>85</v>
      </c>
      <c r="M247" t="s">
        <v>84</v>
      </c>
      <c r="N247" t="s">
        <v>86</v>
      </c>
      <c r="O247">
        <f t="shared" si="48"/>
        <v>246</v>
      </c>
      <c r="P247" t="s">
        <v>87</v>
      </c>
      <c r="Q247" t="s">
        <v>84</v>
      </c>
      <c r="R247" t="s">
        <v>88</v>
      </c>
      <c r="S247" t="s">
        <v>84</v>
      </c>
      <c r="T247" t="s">
        <v>86</v>
      </c>
      <c r="U247">
        <f t="shared" si="49"/>
        <v>247</v>
      </c>
      <c r="V247" t="s">
        <v>87</v>
      </c>
      <c r="W247" t="s">
        <v>84</v>
      </c>
      <c r="X247" t="s">
        <v>89</v>
      </c>
      <c r="Y247" t="s">
        <v>84</v>
      </c>
      <c r="Z247" t="s">
        <v>86</v>
      </c>
      <c r="AA247">
        <f t="shared" si="50"/>
        <v>253</v>
      </c>
      <c r="AB247" t="s">
        <v>87</v>
      </c>
      <c r="AC247" t="s">
        <v>84</v>
      </c>
      <c r="AD247" t="s">
        <v>80</v>
      </c>
      <c r="AE247" t="s">
        <v>84</v>
      </c>
      <c r="AF247" t="s">
        <v>86</v>
      </c>
      <c r="AG247" t="s">
        <v>84</v>
      </c>
      <c r="AH247" s="69" t="s">
        <v>880</v>
      </c>
      <c r="AI247" t="s">
        <v>84</v>
      </c>
      <c r="AJ247" t="s">
        <v>87</v>
      </c>
      <c r="AK247" t="s">
        <v>84</v>
      </c>
      <c r="AL247" t="s">
        <v>90</v>
      </c>
      <c r="AM247" t="s">
        <v>84</v>
      </c>
      <c r="AN247" t="s">
        <v>86</v>
      </c>
      <c r="AO247">
        <f t="shared" si="51"/>
        <v>0</v>
      </c>
      <c r="AP247" t="s">
        <v>87</v>
      </c>
      <c r="AQ247" t="s">
        <v>84</v>
      </c>
      <c r="AR247" t="s">
        <v>881</v>
      </c>
      <c r="AS247" t="s">
        <v>84</v>
      </c>
      <c r="AT247" t="s">
        <v>86</v>
      </c>
      <c r="AU247">
        <f t="shared" si="52"/>
        <v>0</v>
      </c>
      <c r="AV247" t="s">
        <v>87</v>
      </c>
      <c r="AW247" t="s">
        <v>84</v>
      </c>
      <c r="AX247" t="s">
        <v>417</v>
      </c>
      <c r="AY247" t="s">
        <v>84</v>
      </c>
      <c r="AZ247" t="s">
        <v>86</v>
      </c>
      <c r="BA247">
        <f t="shared" si="53"/>
        <v>0</v>
      </c>
      <c r="BB247" t="s">
        <v>87</v>
      </c>
      <c r="BC247" t="s">
        <v>84</v>
      </c>
      <c r="BD247" t="s">
        <v>82</v>
      </c>
      <c r="BE247" t="s">
        <v>84</v>
      </c>
      <c r="BF247" t="s">
        <v>86</v>
      </c>
      <c r="BG247">
        <f t="shared" si="54"/>
        <v>0</v>
      </c>
      <c r="BH247" t="s">
        <v>87</v>
      </c>
      <c r="BI247" t="s">
        <v>84</v>
      </c>
      <c r="BJ247" t="s">
        <v>81</v>
      </c>
      <c r="BK247" t="s">
        <v>84</v>
      </c>
      <c r="BL247" t="s">
        <v>86</v>
      </c>
      <c r="BM247">
        <f t="shared" si="55"/>
        <v>0</v>
      </c>
      <c r="BN247" t="s">
        <v>87</v>
      </c>
      <c r="BO247" t="s">
        <v>84</v>
      </c>
      <c r="BP247" t="s">
        <v>121</v>
      </c>
      <c r="BQ247" t="s">
        <v>84</v>
      </c>
      <c r="BR247" t="s">
        <v>86</v>
      </c>
      <c r="BS247">
        <f t="shared" si="56"/>
        <v>0</v>
      </c>
      <c r="BT247" t="s">
        <v>87</v>
      </c>
      <c r="BU247" t="s">
        <v>84</v>
      </c>
      <c r="BV247" t="s">
        <v>122</v>
      </c>
      <c r="BW247" t="s">
        <v>84</v>
      </c>
      <c r="BX247" t="s">
        <v>86</v>
      </c>
      <c r="BY247">
        <f t="shared" si="57"/>
        <v>0</v>
      </c>
      <c r="BZ247" t="s">
        <v>87</v>
      </c>
      <c r="CA247" t="s">
        <v>84</v>
      </c>
      <c r="CB247" t="s">
        <v>93</v>
      </c>
      <c r="CC247" t="s">
        <v>84</v>
      </c>
      <c r="CD247" t="s">
        <v>86</v>
      </c>
      <c r="CE247">
        <f t="shared" si="58"/>
        <v>0</v>
      </c>
      <c r="CF247" t="s">
        <v>94</v>
      </c>
      <c r="CG247" t="s">
        <v>87</v>
      </c>
      <c r="CH247" t="str">
        <f t="shared" si="59"/>
        <v>{"window_index":246,"window_t_start":247,"window_t_end":253,"Data":"2020-03-251","R_e_median":0,"R_e_q0270":0,"R_e_q1220":0,"fit":0,"lwr":0,"upr":0,"low":0,"high":0},</v>
      </c>
    </row>
    <row r="248" spans="1:86">
      <c r="A248" s="11">
        <f t="shared" si="60"/>
        <v>247</v>
      </c>
      <c r="B248" s="11">
        <f t="shared" si="61"/>
        <v>248</v>
      </c>
      <c r="C248" s="11">
        <f t="shared" si="62"/>
        <v>254</v>
      </c>
      <c r="D248" s="9">
        <v>44142</v>
      </c>
      <c r="J248" t="s">
        <v>83</v>
      </c>
      <c r="K248" t="s">
        <v>84</v>
      </c>
      <c r="L248" t="s">
        <v>85</v>
      </c>
      <c r="M248" t="s">
        <v>84</v>
      </c>
      <c r="N248" t="s">
        <v>86</v>
      </c>
      <c r="O248">
        <f t="shared" si="48"/>
        <v>247</v>
      </c>
      <c r="P248" t="s">
        <v>87</v>
      </c>
      <c r="Q248" t="s">
        <v>84</v>
      </c>
      <c r="R248" t="s">
        <v>88</v>
      </c>
      <c r="S248" t="s">
        <v>84</v>
      </c>
      <c r="T248" t="s">
        <v>86</v>
      </c>
      <c r="U248">
        <f t="shared" si="49"/>
        <v>248</v>
      </c>
      <c r="V248" t="s">
        <v>87</v>
      </c>
      <c r="W248" t="s">
        <v>84</v>
      </c>
      <c r="X248" t="s">
        <v>89</v>
      </c>
      <c r="Y248" t="s">
        <v>84</v>
      </c>
      <c r="Z248" t="s">
        <v>86</v>
      </c>
      <c r="AA248">
        <f t="shared" si="50"/>
        <v>254</v>
      </c>
      <c r="AB248" t="s">
        <v>87</v>
      </c>
      <c r="AC248" t="s">
        <v>84</v>
      </c>
      <c r="AD248" t="s">
        <v>80</v>
      </c>
      <c r="AE248" t="s">
        <v>84</v>
      </c>
      <c r="AF248" t="s">
        <v>86</v>
      </c>
      <c r="AG248" t="s">
        <v>84</v>
      </c>
      <c r="AH248" s="69" t="s">
        <v>882</v>
      </c>
      <c r="AI248" t="s">
        <v>84</v>
      </c>
      <c r="AJ248" t="s">
        <v>87</v>
      </c>
      <c r="AK248" t="s">
        <v>84</v>
      </c>
      <c r="AL248" t="s">
        <v>90</v>
      </c>
      <c r="AM248" t="s">
        <v>84</v>
      </c>
      <c r="AN248" t="s">
        <v>86</v>
      </c>
      <c r="AO248">
        <f t="shared" si="51"/>
        <v>0</v>
      </c>
      <c r="AP248" t="s">
        <v>87</v>
      </c>
      <c r="AQ248" t="s">
        <v>84</v>
      </c>
      <c r="AR248" t="s">
        <v>883</v>
      </c>
      <c r="AS248" t="s">
        <v>84</v>
      </c>
      <c r="AT248" t="s">
        <v>86</v>
      </c>
      <c r="AU248">
        <f t="shared" si="52"/>
        <v>0</v>
      </c>
      <c r="AV248" t="s">
        <v>87</v>
      </c>
      <c r="AW248" t="s">
        <v>84</v>
      </c>
      <c r="AX248" t="s">
        <v>418</v>
      </c>
      <c r="AY248" t="s">
        <v>84</v>
      </c>
      <c r="AZ248" t="s">
        <v>86</v>
      </c>
      <c r="BA248">
        <f t="shared" si="53"/>
        <v>0</v>
      </c>
      <c r="BB248" t="s">
        <v>87</v>
      </c>
      <c r="BC248" t="s">
        <v>84</v>
      </c>
      <c r="BD248" t="s">
        <v>82</v>
      </c>
      <c r="BE248" t="s">
        <v>84</v>
      </c>
      <c r="BF248" t="s">
        <v>86</v>
      </c>
      <c r="BG248">
        <f t="shared" si="54"/>
        <v>0</v>
      </c>
      <c r="BH248" t="s">
        <v>87</v>
      </c>
      <c r="BI248" t="s">
        <v>84</v>
      </c>
      <c r="BJ248" t="s">
        <v>81</v>
      </c>
      <c r="BK248" t="s">
        <v>84</v>
      </c>
      <c r="BL248" t="s">
        <v>86</v>
      </c>
      <c r="BM248">
        <f t="shared" si="55"/>
        <v>0</v>
      </c>
      <c r="BN248" t="s">
        <v>87</v>
      </c>
      <c r="BO248" t="s">
        <v>84</v>
      </c>
      <c r="BP248" t="s">
        <v>121</v>
      </c>
      <c r="BQ248" t="s">
        <v>84</v>
      </c>
      <c r="BR248" t="s">
        <v>86</v>
      </c>
      <c r="BS248">
        <f t="shared" si="56"/>
        <v>0</v>
      </c>
      <c r="BT248" t="s">
        <v>87</v>
      </c>
      <c r="BU248" t="s">
        <v>84</v>
      </c>
      <c r="BV248" t="s">
        <v>122</v>
      </c>
      <c r="BW248" t="s">
        <v>84</v>
      </c>
      <c r="BX248" t="s">
        <v>86</v>
      </c>
      <c r="BY248">
        <f t="shared" si="57"/>
        <v>0</v>
      </c>
      <c r="BZ248" t="s">
        <v>87</v>
      </c>
      <c r="CA248" t="s">
        <v>84</v>
      </c>
      <c r="CB248" t="s">
        <v>93</v>
      </c>
      <c r="CC248" t="s">
        <v>84</v>
      </c>
      <c r="CD248" t="s">
        <v>86</v>
      </c>
      <c r="CE248">
        <f t="shared" si="58"/>
        <v>0</v>
      </c>
      <c r="CF248" t="s">
        <v>94</v>
      </c>
      <c r="CG248" t="s">
        <v>87</v>
      </c>
      <c r="CH248" t="str">
        <f t="shared" si="59"/>
        <v>{"window_index":247,"window_t_start":248,"window_t_end":254,"Data":"2020-03-252","R_e_median":0,"R_e_q0271":0,"R_e_q1221":0,"fit":0,"lwr":0,"upr":0,"low":0,"high":0},</v>
      </c>
    </row>
    <row r="249" spans="1:86">
      <c r="A249" s="11">
        <f t="shared" si="60"/>
        <v>248</v>
      </c>
      <c r="B249" s="11">
        <f t="shared" si="61"/>
        <v>249</v>
      </c>
      <c r="C249" s="11">
        <f t="shared" si="62"/>
        <v>255</v>
      </c>
      <c r="D249" s="9">
        <v>44143</v>
      </c>
      <c r="J249" t="s">
        <v>83</v>
      </c>
      <c r="K249" t="s">
        <v>84</v>
      </c>
      <c r="L249" t="s">
        <v>85</v>
      </c>
      <c r="M249" t="s">
        <v>84</v>
      </c>
      <c r="N249" t="s">
        <v>86</v>
      </c>
      <c r="O249">
        <f t="shared" si="48"/>
        <v>248</v>
      </c>
      <c r="P249" t="s">
        <v>87</v>
      </c>
      <c r="Q249" t="s">
        <v>84</v>
      </c>
      <c r="R249" t="s">
        <v>88</v>
      </c>
      <c r="S249" t="s">
        <v>84</v>
      </c>
      <c r="T249" t="s">
        <v>86</v>
      </c>
      <c r="U249">
        <f t="shared" si="49"/>
        <v>249</v>
      </c>
      <c r="V249" t="s">
        <v>87</v>
      </c>
      <c r="W249" t="s">
        <v>84</v>
      </c>
      <c r="X249" t="s">
        <v>89</v>
      </c>
      <c r="Y249" t="s">
        <v>84</v>
      </c>
      <c r="Z249" t="s">
        <v>86</v>
      </c>
      <c r="AA249">
        <f t="shared" si="50"/>
        <v>255</v>
      </c>
      <c r="AB249" t="s">
        <v>87</v>
      </c>
      <c r="AC249" t="s">
        <v>84</v>
      </c>
      <c r="AD249" t="s">
        <v>80</v>
      </c>
      <c r="AE249" t="s">
        <v>84</v>
      </c>
      <c r="AF249" t="s">
        <v>86</v>
      </c>
      <c r="AG249" t="s">
        <v>84</v>
      </c>
      <c r="AH249" s="69" t="s">
        <v>884</v>
      </c>
      <c r="AI249" t="s">
        <v>84</v>
      </c>
      <c r="AJ249" t="s">
        <v>87</v>
      </c>
      <c r="AK249" t="s">
        <v>84</v>
      </c>
      <c r="AL249" t="s">
        <v>90</v>
      </c>
      <c r="AM249" t="s">
        <v>84</v>
      </c>
      <c r="AN249" t="s">
        <v>86</v>
      </c>
      <c r="AO249">
        <f t="shared" si="51"/>
        <v>0</v>
      </c>
      <c r="AP249" t="s">
        <v>87</v>
      </c>
      <c r="AQ249" t="s">
        <v>84</v>
      </c>
      <c r="AR249" t="s">
        <v>885</v>
      </c>
      <c r="AS249" t="s">
        <v>84</v>
      </c>
      <c r="AT249" t="s">
        <v>86</v>
      </c>
      <c r="AU249">
        <f t="shared" si="52"/>
        <v>0</v>
      </c>
      <c r="AV249" t="s">
        <v>87</v>
      </c>
      <c r="AW249" t="s">
        <v>84</v>
      </c>
      <c r="AX249" t="s">
        <v>419</v>
      </c>
      <c r="AY249" t="s">
        <v>84</v>
      </c>
      <c r="AZ249" t="s">
        <v>86</v>
      </c>
      <c r="BA249">
        <f t="shared" si="53"/>
        <v>0</v>
      </c>
      <c r="BB249" t="s">
        <v>87</v>
      </c>
      <c r="BC249" t="s">
        <v>84</v>
      </c>
      <c r="BD249" t="s">
        <v>82</v>
      </c>
      <c r="BE249" t="s">
        <v>84</v>
      </c>
      <c r="BF249" t="s">
        <v>86</v>
      </c>
      <c r="BG249">
        <f t="shared" si="54"/>
        <v>0</v>
      </c>
      <c r="BH249" t="s">
        <v>87</v>
      </c>
      <c r="BI249" t="s">
        <v>84</v>
      </c>
      <c r="BJ249" t="s">
        <v>81</v>
      </c>
      <c r="BK249" t="s">
        <v>84</v>
      </c>
      <c r="BL249" t="s">
        <v>86</v>
      </c>
      <c r="BM249">
        <f t="shared" si="55"/>
        <v>0</v>
      </c>
      <c r="BN249" t="s">
        <v>87</v>
      </c>
      <c r="BO249" t="s">
        <v>84</v>
      </c>
      <c r="BP249" t="s">
        <v>121</v>
      </c>
      <c r="BQ249" t="s">
        <v>84</v>
      </c>
      <c r="BR249" t="s">
        <v>86</v>
      </c>
      <c r="BS249">
        <f t="shared" si="56"/>
        <v>0</v>
      </c>
      <c r="BT249" t="s">
        <v>87</v>
      </c>
      <c r="BU249" t="s">
        <v>84</v>
      </c>
      <c r="BV249" t="s">
        <v>122</v>
      </c>
      <c r="BW249" t="s">
        <v>84</v>
      </c>
      <c r="BX249" t="s">
        <v>86</v>
      </c>
      <c r="BY249">
        <f t="shared" si="57"/>
        <v>0</v>
      </c>
      <c r="BZ249" t="s">
        <v>87</v>
      </c>
      <c r="CA249" t="s">
        <v>84</v>
      </c>
      <c r="CB249" t="s">
        <v>93</v>
      </c>
      <c r="CC249" t="s">
        <v>84</v>
      </c>
      <c r="CD249" t="s">
        <v>86</v>
      </c>
      <c r="CE249">
        <f t="shared" si="58"/>
        <v>0</v>
      </c>
      <c r="CF249" t="s">
        <v>94</v>
      </c>
      <c r="CG249" t="s">
        <v>87</v>
      </c>
      <c r="CH249" t="str">
        <f t="shared" si="59"/>
        <v>{"window_index":248,"window_t_start":249,"window_t_end":255,"Data":"2020-03-253","R_e_median":0,"R_e_q0272":0,"R_e_q1222":0,"fit":0,"lwr":0,"upr":0,"low":0,"high":0},</v>
      </c>
    </row>
    <row r="250" spans="1:86">
      <c r="A250" s="11">
        <f t="shared" si="60"/>
        <v>249</v>
      </c>
      <c r="B250" s="11">
        <f t="shared" si="61"/>
        <v>250</v>
      </c>
      <c r="C250" s="11">
        <f t="shared" si="62"/>
        <v>256</v>
      </c>
      <c r="D250" s="9">
        <v>44144</v>
      </c>
      <c r="J250" t="s">
        <v>83</v>
      </c>
      <c r="K250" t="s">
        <v>84</v>
      </c>
      <c r="L250" t="s">
        <v>85</v>
      </c>
      <c r="M250" t="s">
        <v>84</v>
      </c>
      <c r="N250" t="s">
        <v>86</v>
      </c>
      <c r="O250">
        <f t="shared" si="48"/>
        <v>249</v>
      </c>
      <c r="P250" t="s">
        <v>87</v>
      </c>
      <c r="Q250" t="s">
        <v>84</v>
      </c>
      <c r="R250" t="s">
        <v>88</v>
      </c>
      <c r="S250" t="s">
        <v>84</v>
      </c>
      <c r="T250" t="s">
        <v>86</v>
      </c>
      <c r="U250">
        <f t="shared" si="49"/>
        <v>250</v>
      </c>
      <c r="V250" t="s">
        <v>87</v>
      </c>
      <c r="W250" t="s">
        <v>84</v>
      </c>
      <c r="X250" t="s">
        <v>89</v>
      </c>
      <c r="Y250" t="s">
        <v>84</v>
      </c>
      <c r="Z250" t="s">
        <v>86</v>
      </c>
      <c r="AA250">
        <f t="shared" si="50"/>
        <v>256</v>
      </c>
      <c r="AB250" t="s">
        <v>87</v>
      </c>
      <c r="AC250" t="s">
        <v>84</v>
      </c>
      <c r="AD250" t="s">
        <v>80</v>
      </c>
      <c r="AE250" t="s">
        <v>84</v>
      </c>
      <c r="AF250" t="s">
        <v>86</v>
      </c>
      <c r="AG250" t="s">
        <v>84</v>
      </c>
      <c r="AH250" s="69" t="s">
        <v>886</v>
      </c>
      <c r="AI250" t="s">
        <v>84</v>
      </c>
      <c r="AJ250" t="s">
        <v>87</v>
      </c>
      <c r="AK250" t="s">
        <v>84</v>
      </c>
      <c r="AL250" t="s">
        <v>90</v>
      </c>
      <c r="AM250" t="s">
        <v>84</v>
      </c>
      <c r="AN250" t="s">
        <v>86</v>
      </c>
      <c r="AO250">
        <f t="shared" si="51"/>
        <v>0</v>
      </c>
      <c r="AP250" t="s">
        <v>87</v>
      </c>
      <c r="AQ250" t="s">
        <v>84</v>
      </c>
      <c r="AR250" t="s">
        <v>887</v>
      </c>
      <c r="AS250" t="s">
        <v>84</v>
      </c>
      <c r="AT250" t="s">
        <v>86</v>
      </c>
      <c r="AU250">
        <f t="shared" si="52"/>
        <v>0</v>
      </c>
      <c r="AV250" t="s">
        <v>87</v>
      </c>
      <c r="AW250" t="s">
        <v>84</v>
      </c>
      <c r="AX250" t="s">
        <v>420</v>
      </c>
      <c r="AY250" t="s">
        <v>84</v>
      </c>
      <c r="AZ250" t="s">
        <v>86</v>
      </c>
      <c r="BA250">
        <f t="shared" si="53"/>
        <v>0</v>
      </c>
      <c r="BB250" t="s">
        <v>87</v>
      </c>
      <c r="BC250" t="s">
        <v>84</v>
      </c>
      <c r="BD250" t="s">
        <v>82</v>
      </c>
      <c r="BE250" t="s">
        <v>84</v>
      </c>
      <c r="BF250" t="s">
        <v>86</v>
      </c>
      <c r="BG250">
        <f t="shared" si="54"/>
        <v>0</v>
      </c>
      <c r="BH250" t="s">
        <v>87</v>
      </c>
      <c r="BI250" t="s">
        <v>84</v>
      </c>
      <c r="BJ250" t="s">
        <v>81</v>
      </c>
      <c r="BK250" t="s">
        <v>84</v>
      </c>
      <c r="BL250" t="s">
        <v>86</v>
      </c>
      <c r="BM250">
        <f t="shared" si="55"/>
        <v>0</v>
      </c>
      <c r="BN250" t="s">
        <v>87</v>
      </c>
      <c r="BO250" t="s">
        <v>84</v>
      </c>
      <c r="BP250" t="s">
        <v>121</v>
      </c>
      <c r="BQ250" t="s">
        <v>84</v>
      </c>
      <c r="BR250" t="s">
        <v>86</v>
      </c>
      <c r="BS250">
        <f t="shared" si="56"/>
        <v>0</v>
      </c>
      <c r="BT250" t="s">
        <v>87</v>
      </c>
      <c r="BU250" t="s">
        <v>84</v>
      </c>
      <c r="BV250" t="s">
        <v>122</v>
      </c>
      <c r="BW250" t="s">
        <v>84</v>
      </c>
      <c r="BX250" t="s">
        <v>86</v>
      </c>
      <c r="BY250">
        <f t="shared" si="57"/>
        <v>0</v>
      </c>
      <c r="BZ250" t="s">
        <v>87</v>
      </c>
      <c r="CA250" t="s">
        <v>84</v>
      </c>
      <c r="CB250" t="s">
        <v>93</v>
      </c>
      <c r="CC250" t="s">
        <v>84</v>
      </c>
      <c r="CD250" t="s">
        <v>86</v>
      </c>
      <c r="CE250">
        <f t="shared" si="58"/>
        <v>0</v>
      </c>
      <c r="CF250" t="s">
        <v>94</v>
      </c>
      <c r="CG250" t="s">
        <v>87</v>
      </c>
      <c r="CH250" t="str">
        <f t="shared" si="59"/>
        <v>{"window_index":249,"window_t_start":250,"window_t_end":256,"Data":"2020-03-254","R_e_median":0,"R_e_q0273":0,"R_e_q1223":0,"fit":0,"lwr":0,"upr":0,"low":0,"high":0},</v>
      </c>
    </row>
    <row r="251" spans="1:86">
      <c r="A251" s="11">
        <f t="shared" si="60"/>
        <v>250</v>
      </c>
      <c r="B251" s="11">
        <f t="shared" si="61"/>
        <v>251</v>
      </c>
      <c r="C251" s="11">
        <f t="shared" si="62"/>
        <v>257</v>
      </c>
      <c r="D251" s="9">
        <v>44145</v>
      </c>
      <c r="J251" t="s">
        <v>83</v>
      </c>
      <c r="K251" t="s">
        <v>84</v>
      </c>
      <c r="L251" t="s">
        <v>85</v>
      </c>
      <c r="M251" t="s">
        <v>84</v>
      </c>
      <c r="N251" t="s">
        <v>86</v>
      </c>
      <c r="O251">
        <f t="shared" si="48"/>
        <v>250</v>
      </c>
      <c r="P251" t="s">
        <v>87</v>
      </c>
      <c r="Q251" t="s">
        <v>84</v>
      </c>
      <c r="R251" t="s">
        <v>88</v>
      </c>
      <c r="S251" t="s">
        <v>84</v>
      </c>
      <c r="T251" t="s">
        <v>86</v>
      </c>
      <c r="U251">
        <f t="shared" si="49"/>
        <v>251</v>
      </c>
      <c r="V251" t="s">
        <v>87</v>
      </c>
      <c r="W251" t="s">
        <v>84</v>
      </c>
      <c r="X251" t="s">
        <v>89</v>
      </c>
      <c r="Y251" t="s">
        <v>84</v>
      </c>
      <c r="Z251" t="s">
        <v>86</v>
      </c>
      <c r="AA251">
        <f t="shared" si="50"/>
        <v>257</v>
      </c>
      <c r="AB251" t="s">
        <v>87</v>
      </c>
      <c r="AC251" t="s">
        <v>84</v>
      </c>
      <c r="AD251" t="s">
        <v>80</v>
      </c>
      <c r="AE251" t="s">
        <v>84</v>
      </c>
      <c r="AF251" t="s">
        <v>86</v>
      </c>
      <c r="AG251" t="s">
        <v>84</v>
      </c>
      <c r="AH251" s="69" t="s">
        <v>888</v>
      </c>
      <c r="AI251" t="s">
        <v>84</v>
      </c>
      <c r="AJ251" t="s">
        <v>87</v>
      </c>
      <c r="AK251" t="s">
        <v>84</v>
      </c>
      <c r="AL251" t="s">
        <v>90</v>
      </c>
      <c r="AM251" t="s">
        <v>84</v>
      </c>
      <c r="AN251" t="s">
        <v>86</v>
      </c>
      <c r="AO251">
        <f t="shared" si="51"/>
        <v>0</v>
      </c>
      <c r="AP251" t="s">
        <v>87</v>
      </c>
      <c r="AQ251" t="s">
        <v>84</v>
      </c>
      <c r="AR251" t="s">
        <v>889</v>
      </c>
      <c r="AS251" t="s">
        <v>84</v>
      </c>
      <c r="AT251" t="s">
        <v>86</v>
      </c>
      <c r="AU251">
        <f t="shared" si="52"/>
        <v>0</v>
      </c>
      <c r="AV251" t="s">
        <v>87</v>
      </c>
      <c r="AW251" t="s">
        <v>84</v>
      </c>
      <c r="AX251" t="s">
        <v>421</v>
      </c>
      <c r="AY251" t="s">
        <v>84</v>
      </c>
      <c r="AZ251" t="s">
        <v>86</v>
      </c>
      <c r="BA251">
        <f t="shared" si="53"/>
        <v>0</v>
      </c>
      <c r="BB251" t="s">
        <v>87</v>
      </c>
      <c r="BC251" t="s">
        <v>84</v>
      </c>
      <c r="BD251" t="s">
        <v>82</v>
      </c>
      <c r="BE251" t="s">
        <v>84</v>
      </c>
      <c r="BF251" t="s">
        <v>86</v>
      </c>
      <c r="BG251">
        <f t="shared" si="54"/>
        <v>0</v>
      </c>
      <c r="BH251" t="s">
        <v>87</v>
      </c>
      <c r="BI251" t="s">
        <v>84</v>
      </c>
      <c r="BJ251" t="s">
        <v>81</v>
      </c>
      <c r="BK251" t="s">
        <v>84</v>
      </c>
      <c r="BL251" t="s">
        <v>86</v>
      </c>
      <c r="BM251">
        <f t="shared" si="55"/>
        <v>0</v>
      </c>
      <c r="BN251" t="s">
        <v>87</v>
      </c>
      <c r="BO251" t="s">
        <v>84</v>
      </c>
      <c r="BP251" t="s">
        <v>121</v>
      </c>
      <c r="BQ251" t="s">
        <v>84</v>
      </c>
      <c r="BR251" t="s">
        <v>86</v>
      </c>
      <c r="BS251">
        <f t="shared" si="56"/>
        <v>0</v>
      </c>
      <c r="BT251" t="s">
        <v>87</v>
      </c>
      <c r="BU251" t="s">
        <v>84</v>
      </c>
      <c r="BV251" t="s">
        <v>122</v>
      </c>
      <c r="BW251" t="s">
        <v>84</v>
      </c>
      <c r="BX251" t="s">
        <v>86</v>
      </c>
      <c r="BY251">
        <f t="shared" si="57"/>
        <v>0</v>
      </c>
      <c r="BZ251" t="s">
        <v>87</v>
      </c>
      <c r="CA251" t="s">
        <v>84</v>
      </c>
      <c r="CB251" t="s">
        <v>93</v>
      </c>
      <c r="CC251" t="s">
        <v>84</v>
      </c>
      <c r="CD251" t="s">
        <v>86</v>
      </c>
      <c r="CE251">
        <f t="shared" si="58"/>
        <v>0</v>
      </c>
      <c r="CF251" t="s">
        <v>94</v>
      </c>
      <c r="CG251" t="s">
        <v>87</v>
      </c>
      <c r="CH251" t="str">
        <f t="shared" si="59"/>
        <v>{"window_index":250,"window_t_start":251,"window_t_end":257,"Data":"2020-03-255","R_e_median":0,"R_e_q0274":0,"R_e_q1224":0,"fit":0,"lwr":0,"upr":0,"low":0,"high":0},</v>
      </c>
    </row>
    <row r="252" spans="1:86">
      <c r="A252" s="11">
        <f t="shared" si="60"/>
        <v>251</v>
      </c>
      <c r="B252" s="11">
        <f t="shared" si="61"/>
        <v>252</v>
      </c>
      <c r="C252" s="11">
        <f t="shared" si="62"/>
        <v>258</v>
      </c>
      <c r="D252" s="9">
        <v>44146</v>
      </c>
      <c r="J252" t="s">
        <v>83</v>
      </c>
      <c r="K252" t="s">
        <v>84</v>
      </c>
      <c r="L252" t="s">
        <v>85</v>
      </c>
      <c r="M252" t="s">
        <v>84</v>
      </c>
      <c r="N252" t="s">
        <v>86</v>
      </c>
      <c r="O252">
        <f t="shared" si="48"/>
        <v>251</v>
      </c>
      <c r="P252" t="s">
        <v>87</v>
      </c>
      <c r="Q252" t="s">
        <v>84</v>
      </c>
      <c r="R252" t="s">
        <v>88</v>
      </c>
      <c r="S252" t="s">
        <v>84</v>
      </c>
      <c r="T252" t="s">
        <v>86</v>
      </c>
      <c r="U252">
        <f t="shared" si="49"/>
        <v>252</v>
      </c>
      <c r="V252" t="s">
        <v>87</v>
      </c>
      <c r="W252" t="s">
        <v>84</v>
      </c>
      <c r="X252" t="s">
        <v>89</v>
      </c>
      <c r="Y252" t="s">
        <v>84</v>
      </c>
      <c r="Z252" t="s">
        <v>86</v>
      </c>
      <c r="AA252">
        <f t="shared" si="50"/>
        <v>258</v>
      </c>
      <c r="AB252" t="s">
        <v>87</v>
      </c>
      <c r="AC252" t="s">
        <v>84</v>
      </c>
      <c r="AD252" t="s">
        <v>80</v>
      </c>
      <c r="AE252" t="s">
        <v>84</v>
      </c>
      <c r="AF252" t="s">
        <v>86</v>
      </c>
      <c r="AG252" t="s">
        <v>84</v>
      </c>
      <c r="AH252" s="69" t="s">
        <v>890</v>
      </c>
      <c r="AI252" t="s">
        <v>84</v>
      </c>
      <c r="AJ252" t="s">
        <v>87</v>
      </c>
      <c r="AK252" t="s">
        <v>84</v>
      </c>
      <c r="AL252" t="s">
        <v>90</v>
      </c>
      <c r="AM252" t="s">
        <v>84</v>
      </c>
      <c r="AN252" t="s">
        <v>86</v>
      </c>
      <c r="AO252">
        <f t="shared" si="51"/>
        <v>0</v>
      </c>
      <c r="AP252" t="s">
        <v>87</v>
      </c>
      <c r="AQ252" t="s">
        <v>84</v>
      </c>
      <c r="AR252" t="s">
        <v>891</v>
      </c>
      <c r="AS252" t="s">
        <v>84</v>
      </c>
      <c r="AT252" t="s">
        <v>86</v>
      </c>
      <c r="AU252">
        <f t="shared" si="52"/>
        <v>0</v>
      </c>
      <c r="AV252" t="s">
        <v>87</v>
      </c>
      <c r="AW252" t="s">
        <v>84</v>
      </c>
      <c r="AX252" t="s">
        <v>422</v>
      </c>
      <c r="AY252" t="s">
        <v>84</v>
      </c>
      <c r="AZ252" t="s">
        <v>86</v>
      </c>
      <c r="BA252">
        <f t="shared" si="53"/>
        <v>0</v>
      </c>
      <c r="BB252" t="s">
        <v>87</v>
      </c>
      <c r="BC252" t="s">
        <v>84</v>
      </c>
      <c r="BD252" t="s">
        <v>82</v>
      </c>
      <c r="BE252" t="s">
        <v>84</v>
      </c>
      <c r="BF252" t="s">
        <v>86</v>
      </c>
      <c r="BG252">
        <f t="shared" si="54"/>
        <v>0</v>
      </c>
      <c r="BH252" t="s">
        <v>87</v>
      </c>
      <c r="BI252" t="s">
        <v>84</v>
      </c>
      <c r="BJ252" t="s">
        <v>81</v>
      </c>
      <c r="BK252" t="s">
        <v>84</v>
      </c>
      <c r="BL252" t="s">
        <v>86</v>
      </c>
      <c r="BM252">
        <f t="shared" si="55"/>
        <v>0</v>
      </c>
      <c r="BN252" t="s">
        <v>87</v>
      </c>
      <c r="BO252" t="s">
        <v>84</v>
      </c>
      <c r="BP252" t="s">
        <v>121</v>
      </c>
      <c r="BQ252" t="s">
        <v>84</v>
      </c>
      <c r="BR252" t="s">
        <v>86</v>
      </c>
      <c r="BS252">
        <f t="shared" si="56"/>
        <v>0</v>
      </c>
      <c r="BT252" t="s">
        <v>87</v>
      </c>
      <c r="BU252" t="s">
        <v>84</v>
      </c>
      <c r="BV252" t="s">
        <v>122</v>
      </c>
      <c r="BW252" t="s">
        <v>84</v>
      </c>
      <c r="BX252" t="s">
        <v>86</v>
      </c>
      <c r="BY252">
        <f t="shared" si="57"/>
        <v>0</v>
      </c>
      <c r="BZ252" t="s">
        <v>87</v>
      </c>
      <c r="CA252" t="s">
        <v>84</v>
      </c>
      <c r="CB252" t="s">
        <v>93</v>
      </c>
      <c r="CC252" t="s">
        <v>84</v>
      </c>
      <c r="CD252" t="s">
        <v>86</v>
      </c>
      <c r="CE252">
        <f t="shared" si="58"/>
        <v>0</v>
      </c>
      <c r="CF252" t="s">
        <v>94</v>
      </c>
      <c r="CG252" t="s">
        <v>87</v>
      </c>
      <c r="CH252" t="str">
        <f t="shared" si="59"/>
        <v>{"window_index":251,"window_t_start":252,"window_t_end":258,"Data":"2020-03-256","R_e_median":0,"R_e_q0275":0,"R_e_q1225":0,"fit":0,"lwr":0,"upr":0,"low":0,"high":0},</v>
      </c>
    </row>
    <row r="253" spans="1:86">
      <c r="A253" s="11">
        <f t="shared" si="60"/>
        <v>252</v>
      </c>
      <c r="B253" s="11">
        <f t="shared" si="61"/>
        <v>253</v>
      </c>
      <c r="C253" s="11">
        <f t="shared" si="62"/>
        <v>259</v>
      </c>
      <c r="D253" s="9">
        <v>44147</v>
      </c>
      <c r="J253" t="s">
        <v>83</v>
      </c>
      <c r="K253" t="s">
        <v>84</v>
      </c>
      <c r="L253" t="s">
        <v>85</v>
      </c>
      <c r="M253" t="s">
        <v>84</v>
      </c>
      <c r="N253" t="s">
        <v>86</v>
      </c>
      <c r="O253">
        <f t="shared" si="48"/>
        <v>252</v>
      </c>
      <c r="P253" t="s">
        <v>87</v>
      </c>
      <c r="Q253" t="s">
        <v>84</v>
      </c>
      <c r="R253" t="s">
        <v>88</v>
      </c>
      <c r="S253" t="s">
        <v>84</v>
      </c>
      <c r="T253" t="s">
        <v>86</v>
      </c>
      <c r="U253">
        <f t="shared" si="49"/>
        <v>253</v>
      </c>
      <c r="V253" t="s">
        <v>87</v>
      </c>
      <c r="W253" t="s">
        <v>84</v>
      </c>
      <c r="X253" t="s">
        <v>89</v>
      </c>
      <c r="Y253" t="s">
        <v>84</v>
      </c>
      <c r="Z253" t="s">
        <v>86</v>
      </c>
      <c r="AA253">
        <f t="shared" si="50"/>
        <v>259</v>
      </c>
      <c r="AB253" t="s">
        <v>87</v>
      </c>
      <c r="AC253" t="s">
        <v>84</v>
      </c>
      <c r="AD253" t="s">
        <v>80</v>
      </c>
      <c r="AE253" t="s">
        <v>84</v>
      </c>
      <c r="AF253" t="s">
        <v>86</v>
      </c>
      <c r="AG253" t="s">
        <v>84</v>
      </c>
      <c r="AH253" s="69" t="s">
        <v>892</v>
      </c>
      <c r="AI253" t="s">
        <v>84</v>
      </c>
      <c r="AJ253" t="s">
        <v>87</v>
      </c>
      <c r="AK253" t="s">
        <v>84</v>
      </c>
      <c r="AL253" t="s">
        <v>90</v>
      </c>
      <c r="AM253" t="s">
        <v>84</v>
      </c>
      <c r="AN253" t="s">
        <v>86</v>
      </c>
      <c r="AO253">
        <f t="shared" si="51"/>
        <v>0</v>
      </c>
      <c r="AP253" t="s">
        <v>87</v>
      </c>
      <c r="AQ253" t="s">
        <v>84</v>
      </c>
      <c r="AR253" t="s">
        <v>893</v>
      </c>
      <c r="AS253" t="s">
        <v>84</v>
      </c>
      <c r="AT253" t="s">
        <v>86</v>
      </c>
      <c r="AU253">
        <f t="shared" si="52"/>
        <v>0</v>
      </c>
      <c r="AV253" t="s">
        <v>87</v>
      </c>
      <c r="AW253" t="s">
        <v>84</v>
      </c>
      <c r="AX253" t="s">
        <v>423</v>
      </c>
      <c r="AY253" t="s">
        <v>84</v>
      </c>
      <c r="AZ253" t="s">
        <v>86</v>
      </c>
      <c r="BA253">
        <f t="shared" si="53"/>
        <v>0</v>
      </c>
      <c r="BB253" t="s">
        <v>87</v>
      </c>
      <c r="BC253" t="s">
        <v>84</v>
      </c>
      <c r="BD253" t="s">
        <v>82</v>
      </c>
      <c r="BE253" t="s">
        <v>84</v>
      </c>
      <c r="BF253" t="s">
        <v>86</v>
      </c>
      <c r="BG253">
        <f t="shared" si="54"/>
        <v>0</v>
      </c>
      <c r="BH253" t="s">
        <v>87</v>
      </c>
      <c r="BI253" t="s">
        <v>84</v>
      </c>
      <c r="BJ253" t="s">
        <v>81</v>
      </c>
      <c r="BK253" t="s">
        <v>84</v>
      </c>
      <c r="BL253" t="s">
        <v>86</v>
      </c>
      <c r="BM253">
        <f t="shared" si="55"/>
        <v>0</v>
      </c>
      <c r="BN253" t="s">
        <v>87</v>
      </c>
      <c r="BO253" t="s">
        <v>84</v>
      </c>
      <c r="BP253" t="s">
        <v>121</v>
      </c>
      <c r="BQ253" t="s">
        <v>84</v>
      </c>
      <c r="BR253" t="s">
        <v>86</v>
      </c>
      <c r="BS253">
        <f t="shared" si="56"/>
        <v>0</v>
      </c>
      <c r="BT253" t="s">
        <v>87</v>
      </c>
      <c r="BU253" t="s">
        <v>84</v>
      </c>
      <c r="BV253" t="s">
        <v>122</v>
      </c>
      <c r="BW253" t="s">
        <v>84</v>
      </c>
      <c r="BX253" t="s">
        <v>86</v>
      </c>
      <c r="BY253">
        <f t="shared" si="57"/>
        <v>0</v>
      </c>
      <c r="BZ253" t="s">
        <v>87</v>
      </c>
      <c r="CA253" t="s">
        <v>84</v>
      </c>
      <c r="CB253" t="s">
        <v>93</v>
      </c>
      <c r="CC253" t="s">
        <v>84</v>
      </c>
      <c r="CD253" t="s">
        <v>86</v>
      </c>
      <c r="CE253">
        <f t="shared" si="58"/>
        <v>0</v>
      </c>
      <c r="CF253" t="s">
        <v>94</v>
      </c>
      <c r="CG253" t="s">
        <v>87</v>
      </c>
      <c r="CH253" t="str">
        <f t="shared" si="59"/>
        <v>{"window_index":252,"window_t_start":253,"window_t_end":259,"Data":"2020-03-257","R_e_median":0,"R_e_q0276":0,"R_e_q1226":0,"fit":0,"lwr":0,"upr":0,"low":0,"high":0},</v>
      </c>
    </row>
    <row r="254" spans="1:86">
      <c r="A254" s="11">
        <f t="shared" si="60"/>
        <v>253</v>
      </c>
      <c r="B254" s="11">
        <f t="shared" si="61"/>
        <v>254</v>
      </c>
      <c r="C254" s="11">
        <f t="shared" si="62"/>
        <v>260</v>
      </c>
      <c r="D254" s="9">
        <v>44148</v>
      </c>
      <c r="J254" t="s">
        <v>83</v>
      </c>
      <c r="K254" t="s">
        <v>84</v>
      </c>
      <c r="L254" t="s">
        <v>85</v>
      </c>
      <c r="M254" t="s">
        <v>84</v>
      </c>
      <c r="N254" t="s">
        <v>86</v>
      </c>
      <c r="O254">
        <f t="shared" si="48"/>
        <v>253</v>
      </c>
      <c r="P254" t="s">
        <v>87</v>
      </c>
      <c r="Q254" t="s">
        <v>84</v>
      </c>
      <c r="R254" t="s">
        <v>88</v>
      </c>
      <c r="S254" t="s">
        <v>84</v>
      </c>
      <c r="T254" t="s">
        <v>86</v>
      </c>
      <c r="U254">
        <f t="shared" si="49"/>
        <v>254</v>
      </c>
      <c r="V254" t="s">
        <v>87</v>
      </c>
      <c r="W254" t="s">
        <v>84</v>
      </c>
      <c r="X254" t="s">
        <v>89</v>
      </c>
      <c r="Y254" t="s">
        <v>84</v>
      </c>
      <c r="Z254" t="s">
        <v>86</v>
      </c>
      <c r="AA254">
        <f t="shared" si="50"/>
        <v>260</v>
      </c>
      <c r="AB254" t="s">
        <v>87</v>
      </c>
      <c r="AC254" t="s">
        <v>84</v>
      </c>
      <c r="AD254" t="s">
        <v>80</v>
      </c>
      <c r="AE254" t="s">
        <v>84</v>
      </c>
      <c r="AF254" t="s">
        <v>86</v>
      </c>
      <c r="AG254" t="s">
        <v>84</v>
      </c>
      <c r="AH254" s="69" t="s">
        <v>894</v>
      </c>
      <c r="AI254" t="s">
        <v>84</v>
      </c>
      <c r="AJ254" t="s">
        <v>87</v>
      </c>
      <c r="AK254" t="s">
        <v>84</v>
      </c>
      <c r="AL254" t="s">
        <v>90</v>
      </c>
      <c r="AM254" t="s">
        <v>84</v>
      </c>
      <c r="AN254" t="s">
        <v>86</v>
      </c>
      <c r="AO254">
        <f t="shared" si="51"/>
        <v>0</v>
      </c>
      <c r="AP254" t="s">
        <v>87</v>
      </c>
      <c r="AQ254" t="s">
        <v>84</v>
      </c>
      <c r="AR254" t="s">
        <v>895</v>
      </c>
      <c r="AS254" t="s">
        <v>84</v>
      </c>
      <c r="AT254" t="s">
        <v>86</v>
      </c>
      <c r="AU254">
        <f t="shared" si="52"/>
        <v>0</v>
      </c>
      <c r="AV254" t="s">
        <v>87</v>
      </c>
      <c r="AW254" t="s">
        <v>84</v>
      </c>
      <c r="AX254" t="s">
        <v>424</v>
      </c>
      <c r="AY254" t="s">
        <v>84</v>
      </c>
      <c r="AZ254" t="s">
        <v>86</v>
      </c>
      <c r="BA254">
        <f t="shared" si="53"/>
        <v>0</v>
      </c>
      <c r="BB254" t="s">
        <v>87</v>
      </c>
      <c r="BC254" t="s">
        <v>84</v>
      </c>
      <c r="BD254" t="s">
        <v>82</v>
      </c>
      <c r="BE254" t="s">
        <v>84</v>
      </c>
      <c r="BF254" t="s">
        <v>86</v>
      </c>
      <c r="BG254">
        <f t="shared" si="54"/>
        <v>0</v>
      </c>
      <c r="BH254" t="s">
        <v>87</v>
      </c>
      <c r="BI254" t="s">
        <v>84</v>
      </c>
      <c r="BJ254" t="s">
        <v>81</v>
      </c>
      <c r="BK254" t="s">
        <v>84</v>
      </c>
      <c r="BL254" t="s">
        <v>86</v>
      </c>
      <c r="BM254">
        <f t="shared" si="55"/>
        <v>0</v>
      </c>
      <c r="BN254" t="s">
        <v>87</v>
      </c>
      <c r="BO254" t="s">
        <v>84</v>
      </c>
      <c r="BP254" t="s">
        <v>121</v>
      </c>
      <c r="BQ254" t="s">
        <v>84</v>
      </c>
      <c r="BR254" t="s">
        <v>86</v>
      </c>
      <c r="BS254">
        <f t="shared" si="56"/>
        <v>0</v>
      </c>
      <c r="BT254" t="s">
        <v>87</v>
      </c>
      <c r="BU254" t="s">
        <v>84</v>
      </c>
      <c r="BV254" t="s">
        <v>122</v>
      </c>
      <c r="BW254" t="s">
        <v>84</v>
      </c>
      <c r="BX254" t="s">
        <v>86</v>
      </c>
      <c r="BY254">
        <f t="shared" si="57"/>
        <v>0</v>
      </c>
      <c r="BZ254" t="s">
        <v>87</v>
      </c>
      <c r="CA254" t="s">
        <v>84</v>
      </c>
      <c r="CB254" t="s">
        <v>93</v>
      </c>
      <c r="CC254" t="s">
        <v>84</v>
      </c>
      <c r="CD254" t="s">
        <v>86</v>
      </c>
      <c r="CE254">
        <f t="shared" si="58"/>
        <v>0</v>
      </c>
      <c r="CF254" t="s">
        <v>94</v>
      </c>
      <c r="CG254" t="s">
        <v>87</v>
      </c>
      <c r="CH254" t="str">
        <f t="shared" si="59"/>
        <v>{"window_index":253,"window_t_start":254,"window_t_end":260,"Data":"2020-03-258","R_e_median":0,"R_e_q0277":0,"R_e_q1227":0,"fit":0,"lwr":0,"upr":0,"low":0,"high":0},</v>
      </c>
    </row>
    <row r="255" spans="1:86">
      <c r="A255" s="11">
        <f t="shared" si="60"/>
        <v>254</v>
      </c>
      <c r="B255" s="11">
        <f t="shared" si="61"/>
        <v>255</v>
      </c>
      <c r="C255" s="11">
        <f t="shared" si="62"/>
        <v>261</v>
      </c>
      <c r="D255" s="9">
        <v>44149</v>
      </c>
      <c r="J255" t="s">
        <v>83</v>
      </c>
      <c r="K255" t="s">
        <v>84</v>
      </c>
      <c r="L255" t="s">
        <v>85</v>
      </c>
      <c r="M255" t="s">
        <v>84</v>
      </c>
      <c r="N255" t="s">
        <v>86</v>
      </c>
      <c r="O255">
        <f t="shared" si="48"/>
        <v>254</v>
      </c>
      <c r="P255" t="s">
        <v>87</v>
      </c>
      <c r="Q255" t="s">
        <v>84</v>
      </c>
      <c r="R255" t="s">
        <v>88</v>
      </c>
      <c r="S255" t="s">
        <v>84</v>
      </c>
      <c r="T255" t="s">
        <v>86</v>
      </c>
      <c r="U255">
        <f t="shared" si="49"/>
        <v>255</v>
      </c>
      <c r="V255" t="s">
        <v>87</v>
      </c>
      <c r="W255" t="s">
        <v>84</v>
      </c>
      <c r="X255" t="s">
        <v>89</v>
      </c>
      <c r="Y255" t="s">
        <v>84</v>
      </c>
      <c r="Z255" t="s">
        <v>86</v>
      </c>
      <c r="AA255">
        <f t="shared" si="50"/>
        <v>261</v>
      </c>
      <c r="AB255" t="s">
        <v>87</v>
      </c>
      <c r="AC255" t="s">
        <v>84</v>
      </c>
      <c r="AD255" t="s">
        <v>80</v>
      </c>
      <c r="AE255" t="s">
        <v>84</v>
      </c>
      <c r="AF255" t="s">
        <v>86</v>
      </c>
      <c r="AG255" t="s">
        <v>84</v>
      </c>
      <c r="AH255" s="69" t="s">
        <v>896</v>
      </c>
      <c r="AI255" t="s">
        <v>84</v>
      </c>
      <c r="AJ255" t="s">
        <v>87</v>
      </c>
      <c r="AK255" t="s">
        <v>84</v>
      </c>
      <c r="AL255" t="s">
        <v>90</v>
      </c>
      <c r="AM255" t="s">
        <v>84</v>
      </c>
      <c r="AN255" t="s">
        <v>86</v>
      </c>
      <c r="AO255">
        <f t="shared" si="51"/>
        <v>0</v>
      </c>
      <c r="AP255" t="s">
        <v>87</v>
      </c>
      <c r="AQ255" t="s">
        <v>84</v>
      </c>
      <c r="AR255" t="s">
        <v>897</v>
      </c>
      <c r="AS255" t="s">
        <v>84</v>
      </c>
      <c r="AT255" t="s">
        <v>86</v>
      </c>
      <c r="AU255">
        <f t="shared" si="52"/>
        <v>0</v>
      </c>
      <c r="AV255" t="s">
        <v>87</v>
      </c>
      <c r="AW255" t="s">
        <v>84</v>
      </c>
      <c r="AX255" t="s">
        <v>425</v>
      </c>
      <c r="AY255" t="s">
        <v>84</v>
      </c>
      <c r="AZ255" t="s">
        <v>86</v>
      </c>
      <c r="BA255">
        <f t="shared" si="53"/>
        <v>0</v>
      </c>
      <c r="BB255" t="s">
        <v>87</v>
      </c>
      <c r="BC255" t="s">
        <v>84</v>
      </c>
      <c r="BD255" t="s">
        <v>82</v>
      </c>
      <c r="BE255" t="s">
        <v>84</v>
      </c>
      <c r="BF255" t="s">
        <v>86</v>
      </c>
      <c r="BG255">
        <f t="shared" si="54"/>
        <v>0</v>
      </c>
      <c r="BH255" t="s">
        <v>87</v>
      </c>
      <c r="BI255" t="s">
        <v>84</v>
      </c>
      <c r="BJ255" t="s">
        <v>81</v>
      </c>
      <c r="BK255" t="s">
        <v>84</v>
      </c>
      <c r="BL255" t="s">
        <v>86</v>
      </c>
      <c r="BM255">
        <f t="shared" si="55"/>
        <v>0</v>
      </c>
      <c r="BN255" t="s">
        <v>87</v>
      </c>
      <c r="BO255" t="s">
        <v>84</v>
      </c>
      <c r="BP255" t="s">
        <v>121</v>
      </c>
      <c r="BQ255" t="s">
        <v>84</v>
      </c>
      <c r="BR255" t="s">
        <v>86</v>
      </c>
      <c r="BS255">
        <f t="shared" si="56"/>
        <v>0</v>
      </c>
      <c r="BT255" t="s">
        <v>87</v>
      </c>
      <c r="BU255" t="s">
        <v>84</v>
      </c>
      <c r="BV255" t="s">
        <v>122</v>
      </c>
      <c r="BW255" t="s">
        <v>84</v>
      </c>
      <c r="BX255" t="s">
        <v>86</v>
      </c>
      <c r="BY255">
        <f t="shared" si="57"/>
        <v>0</v>
      </c>
      <c r="BZ255" t="s">
        <v>87</v>
      </c>
      <c r="CA255" t="s">
        <v>84</v>
      </c>
      <c r="CB255" t="s">
        <v>93</v>
      </c>
      <c r="CC255" t="s">
        <v>84</v>
      </c>
      <c r="CD255" t="s">
        <v>86</v>
      </c>
      <c r="CE255">
        <f t="shared" si="58"/>
        <v>0</v>
      </c>
      <c r="CF255" t="s">
        <v>94</v>
      </c>
      <c r="CG255" t="s">
        <v>87</v>
      </c>
      <c r="CH255" t="str">
        <f t="shared" si="59"/>
        <v>{"window_index":254,"window_t_start":255,"window_t_end":261,"Data":"2020-03-259","R_e_median":0,"R_e_q0278":0,"R_e_q1228":0,"fit":0,"lwr":0,"upr":0,"low":0,"high":0},</v>
      </c>
    </row>
    <row r="256" spans="1:86">
      <c r="A256" s="11">
        <f t="shared" si="60"/>
        <v>255</v>
      </c>
      <c r="B256" s="11">
        <f t="shared" si="61"/>
        <v>256</v>
      </c>
      <c r="C256" s="11">
        <f t="shared" si="62"/>
        <v>262</v>
      </c>
      <c r="D256" s="9">
        <v>44150</v>
      </c>
      <c r="J256" t="s">
        <v>83</v>
      </c>
      <c r="K256" t="s">
        <v>84</v>
      </c>
      <c r="L256" t="s">
        <v>85</v>
      </c>
      <c r="M256" t="s">
        <v>84</v>
      </c>
      <c r="N256" t="s">
        <v>86</v>
      </c>
      <c r="O256">
        <f t="shared" si="48"/>
        <v>255</v>
      </c>
      <c r="P256" t="s">
        <v>87</v>
      </c>
      <c r="Q256" t="s">
        <v>84</v>
      </c>
      <c r="R256" t="s">
        <v>88</v>
      </c>
      <c r="S256" t="s">
        <v>84</v>
      </c>
      <c r="T256" t="s">
        <v>86</v>
      </c>
      <c r="U256">
        <f t="shared" si="49"/>
        <v>256</v>
      </c>
      <c r="V256" t="s">
        <v>87</v>
      </c>
      <c r="W256" t="s">
        <v>84</v>
      </c>
      <c r="X256" t="s">
        <v>89</v>
      </c>
      <c r="Y256" t="s">
        <v>84</v>
      </c>
      <c r="Z256" t="s">
        <v>86</v>
      </c>
      <c r="AA256">
        <f t="shared" si="50"/>
        <v>262</v>
      </c>
      <c r="AB256" t="s">
        <v>87</v>
      </c>
      <c r="AC256" t="s">
        <v>84</v>
      </c>
      <c r="AD256" t="s">
        <v>80</v>
      </c>
      <c r="AE256" t="s">
        <v>84</v>
      </c>
      <c r="AF256" t="s">
        <v>86</v>
      </c>
      <c r="AG256" t="s">
        <v>84</v>
      </c>
      <c r="AH256" s="69" t="s">
        <v>898</v>
      </c>
      <c r="AI256" t="s">
        <v>84</v>
      </c>
      <c r="AJ256" t="s">
        <v>87</v>
      </c>
      <c r="AK256" t="s">
        <v>84</v>
      </c>
      <c r="AL256" t="s">
        <v>90</v>
      </c>
      <c r="AM256" t="s">
        <v>84</v>
      </c>
      <c r="AN256" t="s">
        <v>86</v>
      </c>
      <c r="AO256">
        <f t="shared" si="51"/>
        <v>0</v>
      </c>
      <c r="AP256" t="s">
        <v>87</v>
      </c>
      <c r="AQ256" t="s">
        <v>84</v>
      </c>
      <c r="AR256" t="s">
        <v>899</v>
      </c>
      <c r="AS256" t="s">
        <v>84</v>
      </c>
      <c r="AT256" t="s">
        <v>86</v>
      </c>
      <c r="AU256">
        <f t="shared" si="52"/>
        <v>0</v>
      </c>
      <c r="AV256" t="s">
        <v>87</v>
      </c>
      <c r="AW256" t="s">
        <v>84</v>
      </c>
      <c r="AX256" t="s">
        <v>426</v>
      </c>
      <c r="AY256" t="s">
        <v>84</v>
      </c>
      <c r="AZ256" t="s">
        <v>86</v>
      </c>
      <c r="BA256">
        <f t="shared" si="53"/>
        <v>0</v>
      </c>
      <c r="BB256" t="s">
        <v>87</v>
      </c>
      <c r="BC256" t="s">
        <v>84</v>
      </c>
      <c r="BD256" t="s">
        <v>82</v>
      </c>
      <c r="BE256" t="s">
        <v>84</v>
      </c>
      <c r="BF256" t="s">
        <v>86</v>
      </c>
      <c r="BG256">
        <f t="shared" si="54"/>
        <v>0</v>
      </c>
      <c r="BH256" t="s">
        <v>87</v>
      </c>
      <c r="BI256" t="s">
        <v>84</v>
      </c>
      <c r="BJ256" t="s">
        <v>81</v>
      </c>
      <c r="BK256" t="s">
        <v>84</v>
      </c>
      <c r="BL256" t="s">
        <v>86</v>
      </c>
      <c r="BM256">
        <f t="shared" si="55"/>
        <v>0</v>
      </c>
      <c r="BN256" t="s">
        <v>87</v>
      </c>
      <c r="BO256" t="s">
        <v>84</v>
      </c>
      <c r="BP256" t="s">
        <v>121</v>
      </c>
      <c r="BQ256" t="s">
        <v>84</v>
      </c>
      <c r="BR256" t="s">
        <v>86</v>
      </c>
      <c r="BS256">
        <f t="shared" si="56"/>
        <v>0</v>
      </c>
      <c r="BT256" t="s">
        <v>87</v>
      </c>
      <c r="BU256" t="s">
        <v>84</v>
      </c>
      <c r="BV256" t="s">
        <v>122</v>
      </c>
      <c r="BW256" t="s">
        <v>84</v>
      </c>
      <c r="BX256" t="s">
        <v>86</v>
      </c>
      <c r="BY256">
        <f t="shared" si="57"/>
        <v>0</v>
      </c>
      <c r="BZ256" t="s">
        <v>87</v>
      </c>
      <c r="CA256" t="s">
        <v>84</v>
      </c>
      <c r="CB256" t="s">
        <v>93</v>
      </c>
      <c r="CC256" t="s">
        <v>84</v>
      </c>
      <c r="CD256" t="s">
        <v>86</v>
      </c>
      <c r="CE256">
        <f t="shared" si="58"/>
        <v>0</v>
      </c>
      <c r="CF256" t="s">
        <v>94</v>
      </c>
      <c r="CG256" t="s">
        <v>87</v>
      </c>
      <c r="CH256" t="str">
        <f t="shared" si="59"/>
        <v>{"window_index":255,"window_t_start":256,"window_t_end":262,"Data":"2020-03-260","R_e_median":0,"R_e_q0279":0,"R_e_q1229":0,"fit":0,"lwr":0,"upr":0,"low":0,"high":0},</v>
      </c>
    </row>
    <row r="257" spans="1:86">
      <c r="A257" s="11">
        <f t="shared" si="60"/>
        <v>256</v>
      </c>
      <c r="B257" s="11">
        <f t="shared" si="61"/>
        <v>257</v>
      </c>
      <c r="C257" s="11">
        <f t="shared" si="62"/>
        <v>263</v>
      </c>
      <c r="D257" s="9">
        <v>44151</v>
      </c>
      <c r="J257" t="s">
        <v>83</v>
      </c>
      <c r="K257" t="s">
        <v>84</v>
      </c>
      <c r="L257" t="s">
        <v>85</v>
      </c>
      <c r="M257" t="s">
        <v>84</v>
      </c>
      <c r="N257" t="s">
        <v>86</v>
      </c>
      <c r="O257">
        <f t="shared" si="48"/>
        <v>256</v>
      </c>
      <c r="P257" t="s">
        <v>87</v>
      </c>
      <c r="Q257" t="s">
        <v>84</v>
      </c>
      <c r="R257" t="s">
        <v>88</v>
      </c>
      <c r="S257" t="s">
        <v>84</v>
      </c>
      <c r="T257" t="s">
        <v>86</v>
      </c>
      <c r="U257">
        <f t="shared" si="49"/>
        <v>257</v>
      </c>
      <c r="V257" t="s">
        <v>87</v>
      </c>
      <c r="W257" t="s">
        <v>84</v>
      </c>
      <c r="X257" t="s">
        <v>89</v>
      </c>
      <c r="Y257" t="s">
        <v>84</v>
      </c>
      <c r="Z257" t="s">
        <v>86</v>
      </c>
      <c r="AA257">
        <f t="shared" si="50"/>
        <v>263</v>
      </c>
      <c r="AB257" t="s">
        <v>87</v>
      </c>
      <c r="AC257" t="s">
        <v>84</v>
      </c>
      <c r="AD257" t="s">
        <v>80</v>
      </c>
      <c r="AE257" t="s">
        <v>84</v>
      </c>
      <c r="AF257" t="s">
        <v>86</v>
      </c>
      <c r="AG257" t="s">
        <v>84</v>
      </c>
      <c r="AH257" s="69" t="s">
        <v>900</v>
      </c>
      <c r="AI257" t="s">
        <v>84</v>
      </c>
      <c r="AJ257" t="s">
        <v>87</v>
      </c>
      <c r="AK257" t="s">
        <v>84</v>
      </c>
      <c r="AL257" t="s">
        <v>90</v>
      </c>
      <c r="AM257" t="s">
        <v>84</v>
      </c>
      <c r="AN257" t="s">
        <v>86</v>
      </c>
      <c r="AO257">
        <f t="shared" si="51"/>
        <v>0</v>
      </c>
      <c r="AP257" t="s">
        <v>87</v>
      </c>
      <c r="AQ257" t="s">
        <v>84</v>
      </c>
      <c r="AR257" t="s">
        <v>901</v>
      </c>
      <c r="AS257" t="s">
        <v>84</v>
      </c>
      <c r="AT257" t="s">
        <v>86</v>
      </c>
      <c r="AU257">
        <f t="shared" si="52"/>
        <v>0</v>
      </c>
      <c r="AV257" t="s">
        <v>87</v>
      </c>
      <c r="AW257" t="s">
        <v>84</v>
      </c>
      <c r="AX257" t="s">
        <v>427</v>
      </c>
      <c r="AY257" t="s">
        <v>84</v>
      </c>
      <c r="AZ257" t="s">
        <v>86</v>
      </c>
      <c r="BA257">
        <f t="shared" si="53"/>
        <v>0</v>
      </c>
      <c r="BB257" t="s">
        <v>87</v>
      </c>
      <c r="BC257" t="s">
        <v>84</v>
      </c>
      <c r="BD257" t="s">
        <v>82</v>
      </c>
      <c r="BE257" t="s">
        <v>84</v>
      </c>
      <c r="BF257" t="s">
        <v>86</v>
      </c>
      <c r="BG257">
        <f t="shared" si="54"/>
        <v>0</v>
      </c>
      <c r="BH257" t="s">
        <v>87</v>
      </c>
      <c r="BI257" t="s">
        <v>84</v>
      </c>
      <c r="BJ257" t="s">
        <v>81</v>
      </c>
      <c r="BK257" t="s">
        <v>84</v>
      </c>
      <c r="BL257" t="s">
        <v>86</v>
      </c>
      <c r="BM257">
        <f t="shared" si="55"/>
        <v>0</v>
      </c>
      <c r="BN257" t="s">
        <v>87</v>
      </c>
      <c r="BO257" t="s">
        <v>84</v>
      </c>
      <c r="BP257" t="s">
        <v>121</v>
      </c>
      <c r="BQ257" t="s">
        <v>84</v>
      </c>
      <c r="BR257" t="s">
        <v>86</v>
      </c>
      <c r="BS257">
        <f t="shared" si="56"/>
        <v>0</v>
      </c>
      <c r="BT257" t="s">
        <v>87</v>
      </c>
      <c r="BU257" t="s">
        <v>84</v>
      </c>
      <c r="BV257" t="s">
        <v>122</v>
      </c>
      <c r="BW257" t="s">
        <v>84</v>
      </c>
      <c r="BX257" t="s">
        <v>86</v>
      </c>
      <c r="BY257">
        <f t="shared" si="57"/>
        <v>0</v>
      </c>
      <c r="BZ257" t="s">
        <v>87</v>
      </c>
      <c r="CA257" t="s">
        <v>84</v>
      </c>
      <c r="CB257" t="s">
        <v>93</v>
      </c>
      <c r="CC257" t="s">
        <v>84</v>
      </c>
      <c r="CD257" t="s">
        <v>86</v>
      </c>
      <c r="CE257">
        <f t="shared" si="58"/>
        <v>0</v>
      </c>
      <c r="CF257" t="s">
        <v>94</v>
      </c>
      <c r="CG257" t="s">
        <v>87</v>
      </c>
      <c r="CH257" t="str">
        <f t="shared" si="59"/>
        <v>{"window_index":256,"window_t_start":257,"window_t_end":263,"Data":"2020-03-261","R_e_median":0,"R_e_q0280":0,"R_e_q1230":0,"fit":0,"lwr":0,"upr":0,"low":0,"high":0},</v>
      </c>
    </row>
    <row r="258" spans="1:86">
      <c r="A258" s="11">
        <f t="shared" si="60"/>
        <v>257</v>
      </c>
      <c r="B258" s="11">
        <f t="shared" si="61"/>
        <v>258</v>
      </c>
      <c r="C258" s="11">
        <f t="shared" si="62"/>
        <v>264</v>
      </c>
      <c r="D258" s="9">
        <v>44152</v>
      </c>
      <c r="J258" t="s">
        <v>83</v>
      </c>
      <c r="K258" t="s">
        <v>84</v>
      </c>
      <c r="L258" t="s">
        <v>85</v>
      </c>
      <c r="M258" t="s">
        <v>84</v>
      </c>
      <c r="N258" t="s">
        <v>86</v>
      </c>
      <c r="O258">
        <f t="shared" si="48"/>
        <v>257</v>
      </c>
      <c r="P258" t="s">
        <v>87</v>
      </c>
      <c r="Q258" t="s">
        <v>84</v>
      </c>
      <c r="R258" t="s">
        <v>88</v>
      </c>
      <c r="S258" t="s">
        <v>84</v>
      </c>
      <c r="T258" t="s">
        <v>86</v>
      </c>
      <c r="U258">
        <f t="shared" si="49"/>
        <v>258</v>
      </c>
      <c r="V258" t="s">
        <v>87</v>
      </c>
      <c r="W258" t="s">
        <v>84</v>
      </c>
      <c r="X258" t="s">
        <v>89</v>
      </c>
      <c r="Y258" t="s">
        <v>84</v>
      </c>
      <c r="Z258" t="s">
        <v>86</v>
      </c>
      <c r="AA258">
        <f t="shared" si="50"/>
        <v>264</v>
      </c>
      <c r="AB258" t="s">
        <v>87</v>
      </c>
      <c r="AC258" t="s">
        <v>84</v>
      </c>
      <c r="AD258" t="s">
        <v>80</v>
      </c>
      <c r="AE258" t="s">
        <v>84</v>
      </c>
      <c r="AF258" t="s">
        <v>86</v>
      </c>
      <c r="AG258" t="s">
        <v>84</v>
      </c>
      <c r="AH258" s="69" t="s">
        <v>902</v>
      </c>
      <c r="AI258" t="s">
        <v>84</v>
      </c>
      <c r="AJ258" t="s">
        <v>87</v>
      </c>
      <c r="AK258" t="s">
        <v>84</v>
      </c>
      <c r="AL258" t="s">
        <v>90</v>
      </c>
      <c r="AM258" t="s">
        <v>84</v>
      </c>
      <c r="AN258" t="s">
        <v>86</v>
      </c>
      <c r="AO258">
        <f t="shared" si="51"/>
        <v>0</v>
      </c>
      <c r="AP258" t="s">
        <v>87</v>
      </c>
      <c r="AQ258" t="s">
        <v>84</v>
      </c>
      <c r="AR258" t="s">
        <v>903</v>
      </c>
      <c r="AS258" t="s">
        <v>84</v>
      </c>
      <c r="AT258" t="s">
        <v>86</v>
      </c>
      <c r="AU258">
        <f t="shared" si="52"/>
        <v>0</v>
      </c>
      <c r="AV258" t="s">
        <v>87</v>
      </c>
      <c r="AW258" t="s">
        <v>84</v>
      </c>
      <c r="AX258" t="s">
        <v>428</v>
      </c>
      <c r="AY258" t="s">
        <v>84</v>
      </c>
      <c r="AZ258" t="s">
        <v>86</v>
      </c>
      <c r="BA258">
        <f t="shared" si="53"/>
        <v>0</v>
      </c>
      <c r="BB258" t="s">
        <v>87</v>
      </c>
      <c r="BC258" t="s">
        <v>84</v>
      </c>
      <c r="BD258" t="s">
        <v>82</v>
      </c>
      <c r="BE258" t="s">
        <v>84</v>
      </c>
      <c r="BF258" t="s">
        <v>86</v>
      </c>
      <c r="BG258">
        <f t="shared" si="54"/>
        <v>0</v>
      </c>
      <c r="BH258" t="s">
        <v>87</v>
      </c>
      <c r="BI258" t="s">
        <v>84</v>
      </c>
      <c r="BJ258" t="s">
        <v>81</v>
      </c>
      <c r="BK258" t="s">
        <v>84</v>
      </c>
      <c r="BL258" t="s">
        <v>86</v>
      </c>
      <c r="BM258">
        <f t="shared" si="55"/>
        <v>0</v>
      </c>
      <c r="BN258" t="s">
        <v>87</v>
      </c>
      <c r="BO258" t="s">
        <v>84</v>
      </c>
      <c r="BP258" t="s">
        <v>121</v>
      </c>
      <c r="BQ258" t="s">
        <v>84</v>
      </c>
      <c r="BR258" t="s">
        <v>86</v>
      </c>
      <c r="BS258">
        <f t="shared" si="56"/>
        <v>0</v>
      </c>
      <c r="BT258" t="s">
        <v>87</v>
      </c>
      <c r="BU258" t="s">
        <v>84</v>
      </c>
      <c r="BV258" t="s">
        <v>122</v>
      </c>
      <c r="BW258" t="s">
        <v>84</v>
      </c>
      <c r="BX258" t="s">
        <v>86</v>
      </c>
      <c r="BY258">
        <f t="shared" si="57"/>
        <v>0</v>
      </c>
      <c r="BZ258" t="s">
        <v>87</v>
      </c>
      <c r="CA258" t="s">
        <v>84</v>
      </c>
      <c r="CB258" t="s">
        <v>93</v>
      </c>
      <c r="CC258" t="s">
        <v>84</v>
      </c>
      <c r="CD258" t="s">
        <v>86</v>
      </c>
      <c r="CE258">
        <f t="shared" si="58"/>
        <v>0</v>
      </c>
      <c r="CF258" t="s">
        <v>94</v>
      </c>
      <c r="CG258" t="s">
        <v>87</v>
      </c>
      <c r="CH258" t="str">
        <f t="shared" si="59"/>
        <v>{"window_index":257,"window_t_start":258,"window_t_end":264,"Data":"2020-03-262","R_e_median":0,"R_e_q0281":0,"R_e_q1231":0,"fit":0,"lwr":0,"upr":0,"low":0,"high":0},</v>
      </c>
    </row>
    <row r="259" spans="1:86">
      <c r="A259" s="11">
        <f t="shared" si="60"/>
        <v>258</v>
      </c>
      <c r="B259" s="11">
        <f t="shared" si="61"/>
        <v>259</v>
      </c>
      <c r="C259" s="11">
        <f t="shared" si="62"/>
        <v>265</v>
      </c>
      <c r="D259" s="9">
        <v>44153</v>
      </c>
      <c r="J259" t="s">
        <v>83</v>
      </c>
      <c r="K259" t="s">
        <v>84</v>
      </c>
      <c r="L259" t="s">
        <v>85</v>
      </c>
      <c r="M259" t="s">
        <v>84</v>
      </c>
      <c r="N259" t="s">
        <v>86</v>
      </c>
      <c r="O259">
        <f t="shared" ref="O259:O302" si="63">A259</f>
        <v>258</v>
      </c>
      <c r="P259" t="s">
        <v>87</v>
      </c>
      <c r="Q259" t="s">
        <v>84</v>
      </c>
      <c r="R259" t="s">
        <v>88</v>
      </c>
      <c r="S259" t="s">
        <v>84</v>
      </c>
      <c r="T259" t="s">
        <v>86</v>
      </c>
      <c r="U259">
        <f t="shared" ref="U259:U302" si="64">O259+1</f>
        <v>259</v>
      </c>
      <c r="V259" t="s">
        <v>87</v>
      </c>
      <c r="W259" t="s">
        <v>84</v>
      </c>
      <c r="X259" t="s">
        <v>89</v>
      </c>
      <c r="Y259" t="s">
        <v>84</v>
      </c>
      <c r="Z259" t="s">
        <v>86</v>
      </c>
      <c r="AA259">
        <f t="shared" ref="AA259:AA302" si="65">U259+6</f>
        <v>265</v>
      </c>
      <c r="AB259" t="s">
        <v>87</v>
      </c>
      <c r="AC259" t="s">
        <v>84</v>
      </c>
      <c r="AD259" t="s">
        <v>80</v>
      </c>
      <c r="AE259" t="s">
        <v>84</v>
      </c>
      <c r="AF259" t="s">
        <v>86</v>
      </c>
      <c r="AG259" t="s">
        <v>84</v>
      </c>
      <c r="AH259" s="69" t="s">
        <v>904</v>
      </c>
      <c r="AI259" t="s">
        <v>84</v>
      </c>
      <c r="AJ259" t="s">
        <v>87</v>
      </c>
      <c r="AK259" t="s">
        <v>84</v>
      </c>
      <c r="AL259" t="s">
        <v>90</v>
      </c>
      <c r="AM259" t="s">
        <v>84</v>
      </c>
      <c r="AN259" t="s">
        <v>86</v>
      </c>
      <c r="AO259">
        <f t="shared" ref="AO259:AO302" si="66">F259</f>
        <v>0</v>
      </c>
      <c r="AP259" t="s">
        <v>87</v>
      </c>
      <c r="AQ259" t="s">
        <v>84</v>
      </c>
      <c r="AR259" t="s">
        <v>905</v>
      </c>
      <c r="AS259" t="s">
        <v>84</v>
      </c>
      <c r="AT259" t="s">
        <v>86</v>
      </c>
      <c r="AU259">
        <f t="shared" ref="AU259:AU302" si="67">E259</f>
        <v>0</v>
      </c>
      <c r="AV259" t="s">
        <v>87</v>
      </c>
      <c r="AW259" t="s">
        <v>84</v>
      </c>
      <c r="AX259" t="s">
        <v>429</v>
      </c>
      <c r="AY259" t="s">
        <v>84</v>
      </c>
      <c r="AZ259" t="s">
        <v>86</v>
      </c>
      <c r="BA259">
        <f t="shared" ref="BA259:BA302" si="68">G259</f>
        <v>0</v>
      </c>
      <c r="BB259" t="s">
        <v>87</v>
      </c>
      <c r="BC259" t="s">
        <v>84</v>
      </c>
      <c r="BD259" t="s">
        <v>82</v>
      </c>
      <c r="BE259" t="s">
        <v>84</v>
      </c>
      <c r="BF259" t="s">
        <v>86</v>
      </c>
      <c r="BG259">
        <f t="shared" ref="BG259:BG302" si="69">ROUND(AO259,2)</f>
        <v>0</v>
      </c>
      <c r="BH259" t="s">
        <v>87</v>
      </c>
      <c r="BI259" t="s">
        <v>84</v>
      </c>
      <c r="BJ259" t="s">
        <v>81</v>
      </c>
      <c r="BK259" t="s">
        <v>84</v>
      </c>
      <c r="BL259" t="s">
        <v>86</v>
      </c>
      <c r="BM259">
        <f t="shared" ref="BM259:BM302" si="70">ROUND(AU259,2)</f>
        <v>0</v>
      </c>
      <c r="BN259" t="s">
        <v>87</v>
      </c>
      <c r="BO259" t="s">
        <v>84</v>
      </c>
      <c r="BP259" t="s">
        <v>121</v>
      </c>
      <c r="BQ259" t="s">
        <v>84</v>
      </c>
      <c r="BR259" t="s">
        <v>86</v>
      </c>
      <c r="BS259">
        <f t="shared" ref="BS259:BS302" si="71">ROUND(BA259,2)</f>
        <v>0</v>
      </c>
      <c r="BT259" t="s">
        <v>87</v>
      </c>
      <c r="BU259" t="s">
        <v>84</v>
      </c>
      <c r="BV259" t="s">
        <v>122</v>
      </c>
      <c r="BW259" t="s">
        <v>84</v>
      </c>
      <c r="BX259" t="s">
        <v>86</v>
      </c>
      <c r="BY259">
        <f t="shared" ref="BY259:BY302" si="72">BM259</f>
        <v>0</v>
      </c>
      <c r="BZ259" t="s">
        <v>87</v>
      </c>
      <c r="CA259" t="s">
        <v>84</v>
      </c>
      <c r="CB259" t="s">
        <v>93</v>
      </c>
      <c r="CC259" t="s">
        <v>84</v>
      </c>
      <c r="CD259" t="s">
        <v>86</v>
      </c>
      <c r="CE259">
        <f t="shared" ref="CE259:CE302" si="73">BS259</f>
        <v>0</v>
      </c>
      <c r="CF259" t="s">
        <v>94</v>
      </c>
      <c r="CG259" t="s">
        <v>87</v>
      </c>
      <c r="CH259" t="str">
        <f t="shared" ref="CH259:CH302" si="74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1">
        <f t="shared" si="60"/>
        <v>259</v>
      </c>
      <c r="B260" s="11">
        <f t="shared" si="61"/>
        <v>260</v>
      </c>
      <c r="C260" s="11">
        <f t="shared" si="62"/>
        <v>266</v>
      </c>
      <c r="D260" s="9">
        <v>44154</v>
      </c>
      <c r="J260" t="s">
        <v>83</v>
      </c>
      <c r="K260" t="s">
        <v>84</v>
      </c>
      <c r="L260" t="s">
        <v>85</v>
      </c>
      <c r="M260" t="s">
        <v>84</v>
      </c>
      <c r="N260" t="s">
        <v>86</v>
      </c>
      <c r="O260">
        <f t="shared" si="63"/>
        <v>259</v>
      </c>
      <c r="P260" t="s">
        <v>87</v>
      </c>
      <c r="Q260" t="s">
        <v>84</v>
      </c>
      <c r="R260" t="s">
        <v>88</v>
      </c>
      <c r="S260" t="s">
        <v>84</v>
      </c>
      <c r="T260" t="s">
        <v>86</v>
      </c>
      <c r="U260">
        <f t="shared" si="64"/>
        <v>260</v>
      </c>
      <c r="V260" t="s">
        <v>87</v>
      </c>
      <c r="W260" t="s">
        <v>84</v>
      </c>
      <c r="X260" t="s">
        <v>89</v>
      </c>
      <c r="Y260" t="s">
        <v>84</v>
      </c>
      <c r="Z260" t="s">
        <v>86</v>
      </c>
      <c r="AA260">
        <f t="shared" si="65"/>
        <v>266</v>
      </c>
      <c r="AB260" t="s">
        <v>87</v>
      </c>
      <c r="AC260" t="s">
        <v>84</v>
      </c>
      <c r="AD260" t="s">
        <v>80</v>
      </c>
      <c r="AE260" t="s">
        <v>84</v>
      </c>
      <c r="AF260" t="s">
        <v>86</v>
      </c>
      <c r="AG260" t="s">
        <v>84</v>
      </c>
      <c r="AH260" s="69" t="s">
        <v>906</v>
      </c>
      <c r="AI260" t="s">
        <v>84</v>
      </c>
      <c r="AJ260" t="s">
        <v>87</v>
      </c>
      <c r="AK260" t="s">
        <v>84</v>
      </c>
      <c r="AL260" t="s">
        <v>90</v>
      </c>
      <c r="AM260" t="s">
        <v>84</v>
      </c>
      <c r="AN260" t="s">
        <v>86</v>
      </c>
      <c r="AO260">
        <f t="shared" si="66"/>
        <v>0</v>
      </c>
      <c r="AP260" t="s">
        <v>87</v>
      </c>
      <c r="AQ260" t="s">
        <v>84</v>
      </c>
      <c r="AR260" t="s">
        <v>907</v>
      </c>
      <c r="AS260" t="s">
        <v>84</v>
      </c>
      <c r="AT260" t="s">
        <v>86</v>
      </c>
      <c r="AU260">
        <f t="shared" si="67"/>
        <v>0</v>
      </c>
      <c r="AV260" t="s">
        <v>87</v>
      </c>
      <c r="AW260" t="s">
        <v>84</v>
      </c>
      <c r="AX260" t="s">
        <v>430</v>
      </c>
      <c r="AY260" t="s">
        <v>84</v>
      </c>
      <c r="AZ260" t="s">
        <v>86</v>
      </c>
      <c r="BA260">
        <f t="shared" si="68"/>
        <v>0</v>
      </c>
      <c r="BB260" t="s">
        <v>87</v>
      </c>
      <c r="BC260" t="s">
        <v>84</v>
      </c>
      <c r="BD260" t="s">
        <v>82</v>
      </c>
      <c r="BE260" t="s">
        <v>84</v>
      </c>
      <c r="BF260" t="s">
        <v>86</v>
      </c>
      <c r="BG260">
        <f t="shared" si="69"/>
        <v>0</v>
      </c>
      <c r="BH260" t="s">
        <v>87</v>
      </c>
      <c r="BI260" t="s">
        <v>84</v>
      </c>
      <c r="BJ260" t="s">
        <v>81</v>
      </c>
      <c r="BK260" t="s">
        <v>84</v>
      </c>
      <c r="BL260" t="s">
        <v>86</v>
      </c>
      <c r="BM260">
        <f t="shared" si="70"/>
        <v>0</v>
      </c>
      <c r="BN260" t="s">
        <v>87</v>
      </c>
      <c r="BO260" t="s">
        <v>84</v>
      </c>
      <c r="BP260" t="s">
        <v>121</v>
      </c>
      <c r="BQ260" t="s">
        <v>84</v>
      </c>
      <c r="BR260" t="s">
        <v>86</v>
      </c>
      <c r="BS260">
        <f t="shared" si="71"/>
        <v>0</v>
      </c>
      <c r="BT260" t="s">
        <v>87</v>
      </c>
      <c r="BU260" t="s">
        <v>84</v>
      </c>
      <c r="BV260" t="s">
        <v>122</v>
      </c>
      <c r="BW260" t="s">
        <v>84</v>
      </c>
      <c r="BX260" t="s">
        <v>86</v>
      </c>
      <c r="BY260">
        <f t="shared" si="72"/>
        <v>0</v>
      </c>
      <c r="BZ260" t="s">
        <v>87</v>
      </c>
      <c r="CA260" t="s">
        <v>84</v>
      </c>
      <c r="CB260" t="s">
        <v>93</v>
      </c>
      <c r="CC260" t="s">
        <v>84</v>
      </c>
      <c r="CD260" t="s">
        <v>86</v>
      </c>
      <c r="CE260">
        <f t="shared" si="73"/>
        <v>0</v>
      </c>
      <c r="CF260" t="s">
        <v>94</v>
      </c>
      <c r="CG260" t="s">
        <v>87</v>
      </c>
      <c r="CH260" t="str">
        <f t="shared" si="74"/>
        <v>{"window_index":259,"window_t_start":260,"window_t_end":266,"Data":"2020-03-264","R_e_median":0,"R_e_q0283":0,"R_e_q1233":0,"fit":0,"lwr":0,"upr":0,"low":0,"high":0},</v>
      </c>
    </row>
    <row r="261" spans="1:86">
      <c r="A261" s="11">
        <f t="shared" si="60"/>
        <v>260</v>
      </c>
      <c r="B261" s="11">
        <f t="shared" si="61"/>
        <v>261</v>
      </c>
      <c r="C261" s="11">
        <f t="shared" si="62"/>
        <v>267</v>
      </c>
      <c r="D261" s="9">
        <v>44155</v>
      </c>
      <c r="J261" t="s">
        <v>83</v>
      </c>
      <c r="K261" t="s">
        <v>84</v>
      </c>
      <c r="L261" t="s">
        <v>85</v>
      </c>
      <c r="M261" t="s">
        <v>84</v>
      </c>
      <c r="N261" t="s">
        <v>86</v>
      </c>
      <c r="O261">
        <f t="shared" si="63"/>
        <v>260</v>
      </c>
      <c r="P261" t="s">
        <v>87</v>
      </c>
      <c r="Q261" t="s">
        <v>84</v>
      </c>
      <c r="R261" t="s">
        <v>88</v>
      </c>
      <c r="S261" t="s">
        <v>84</v>
      </c>
      <c r="T261" t="s">
        <v>86</v>
      </c>
      <c r="U261">
        <f t="shared" si="64"/>
        <v>261</v>
      </c>
      <c r="V261" t="s">
        <v>87</v>
      </c>
      <c r="W261" t="s">
        <v>84</v>
      </c>
      <c r="X261" t="s">
        <v>89</v>
      </c>
      <c r="Y261" t="s">
        <v>84</v>
      </c>
      <c r="Z261" t="s">
        <v>86</v>
      </c>
      <c r="AA261">
        <f t="shared" si="65"/>
        <v>267</v>
      </c>
      <c r="AB261" t="s">
        <v>87</v>
      </c>
      <c r="AC261" t="s">
        <v>84</v>
      </c>
      <c r="AD261" t="s">
        <v>80</v>
      </c>
      <c r="AE261" t="s">
        <v>84</v>
      </c>
      <c r="AF261" t="s">
        <v>86</v>
      </c>
      <c r="AG261" t="s">
        <v>84</v>
      </c>
      <c r="AH261" s="69" t="s">
        <v>908</v>
      </c>
      <c r="AI261" t="s">
        <v>84</v>
      </c>
      <c r="AJ261" t="s">
        <v>87</v>
      </c>
      <c r="AK261" t="s">
        <v>84</v>
      </c>
      <c r="AL261" t="s">
        <v>90</v>
      </c>
      <c r="AM261" t="s">
        <v>84</v>
      </c>
      <c r="AN261" t="s">
        <v>86</v>
      </c>
      <c r="AO261">
        <f t="shared" si="66"/>
        <v>0</v>
      </c>
      <c r="AP261" t="s">
        <v>87</v>
      </c>
      <c r="AQ261" t="s">
        <v>84</v>
      </c>
      <c r="AR261" t="s">
        <v>909</v>
      </c>
      <c r="AS261" t="s">
        <v>84</v>
      </c>
      <c r="AT261" t="s">
        <v>86</v>
      </c>
      <c r="AU261">
        <f t="shared" si="67"/>
        <v>0</v>
      </c>
      <c r="AV261" t="s">
        <v>87</v>
      </c>
      <c r="AW261" t="s">
        <v>84</v>
      </c>
      <c r="AX261" t="s">
        <v>431</v>
      </c>
      <c r="AY261" t="s">
        <v>84</v>
      </c>
      <c r="AZ261" t="s">
        <v>86</v>
      </c>
      <c r="BA261">
        <f t="shared" si="68"/>
        <v>0</v>
      </c>
      <c r="BB261" t="s">
        <v>87</v>
      </c>
      <c r="BC261" t="s">
        <v>84</v>
      </c>
      <c r="BD261" t="s">
        <v>82</v>
      </c>
      <c r="BE261" t="s">
        <v>84</v>
      </c>
      <c r="BF261" t="s">
        <v>86</v>
      </c>
      <c r="BG261">
        <f t="shared" si="69"/>
        <v>0</v>
      </c>
      <c r="BH261" t="s">
        <v>87</v>
      </c>
      <c r="BI261" t="s">
        <v>84</v>
      </c>
      <c r="BJ261" t="s">
        <v>81</v>
      </c>
      <c r="BK261" t="s">
        <v>84</v>
      </c>
      <c r="BL261" t="s">
        <v>86</v>
      </c>
      <c r="BM261">
        <f t="shared" si="70"/>
        <v>0</v>
      </c>
      <c r="BN261" t="s">
        <v>87</v>
      </c>
      <c r="BO261" t="s">
        <v>84</v>
      </c>
      <c r="BP261" t="s">
        <v>121</v>
      </c>
      <c r="BQ261" t="s">
        <v>84</v>
      </c>
      <c r="BR261" t="s">
        <v>86</v>
      </c>
      <c r="BS261">
        <f t="shared" si="71"/>
        <v>0</v>
      </c>
      <c r="BT261" t="s">
        <v>87</v>
      </c>
      <c r="BU261" t="s">
        <v>84</v>
      </c>
      <c r="BV261" t="s">
        <v>122</v>
      </c>
      <c r="BW261" t="s">
        <v>84</v>
      </c>
      <c r="BX261" t="s">
        <v>86</v>
      </c>
      <c r="BY261">
        <f t="shared" si="72"/>
        <v>0</v>
      </c>
      <c r="BZ261" t="s">
        <v>87</v>
      </c>
      <c r="CA261" t="s">
        <v>84</v>
      </c>
      <c r="CB261" t="s">
        <v>93</v>
      </c>
      <c r="CC261" t="s">
        <v>84</v>
      </c>
      <c r="CD261" t="s">
        <v>86</v>
      </c>
      <c r="CE261">
        <f t="shared" si="73"/>
        <v>0</v>
      </c>
      <c r="CF261" t="s">
        <v>94</v>
      </c>
      <c r="CG261" t="s">
        <v>87</v>
      </c>
      <c r="CH261" t="str">
        <f t="shared" si="74"/>
        <v>{"window_index":260,"window_t_start":261,"window_t_end":267,"Data":"2020-03-265","R_e_median":0,"R_e_q0284":0,"R_e_q1234":0,"fit":0,"lwr":0,"upr":0,"low":0,"high":0},</v>
      </c>
    </row>
    <row r="262" spans="1:86">
      <c r="A262" s="11">
        <f t="shared" si="60"/>
        <v>261</v>
      </c>
      <c r="B262" s="11">
        <f t="shared" si="61"/>
        <v>262</v>
      </c>
      <c r="C262" s="11">
        <f t="shared" si="62"/>
        <v>268</v>
      </c>
      <c r="D262" s="9">
        <v>44156</v>
      </c>
      <c r="J262" t="s">
        <v>83</v>
      </c>
      <c r="K262" t="s">
        <v>84</v>
      </c>
      <c r="L262" t="s">
        <v>85</v>
      </c>
      <c r="M262" t="s">
        <v>84</v>
      </c>
      <c r="N262" t="s">
        <v>86</v>
      </c>
      <c r="O262">
        <f t="shared" si="63"/>
        <v>261</v>
      </c>
      <c r="P262" t="s">
        <v>87</v>
      </c>
      <c r="Q262" t="s">
        <v>84</v>
      </c>
      <c r="R262" t="s">
        <v>88</v>
      </c>
      <c r="S262" t="s">
        <v>84</v>
      </c>
      <c r="T262" t="s">
        <v>86</v>
      </c>
      <c r="U262">
        <f t="shared" si="64"/>
        <v>262</v>
      </c>
      <c r="V262" t="s">
        <v>87</v>
      </c>
      <c r="W262" t="s">
        <v>84</v>
      </c>
      <c r="X262" t="s">
        <v>89</v>
      </c>
      <c r="Y262" t="s">
        <v>84</v>
      </c>
      <c r="Z262" t="s">
        <v>86</v>
      </c>
      <c r="AA262">
        <f t="shared" si="65"/>
        <v>268</v>
      </c>
      <c r="AB262" t="s">
        <v>87</v>
      </c>
      <c r="AC262" t="s">
        <v>84</v>
      </c>
      <c r="AD262" t="s">
        <v>80</v>
      </c>
      <c r="AE262" t="s">
        <v>84</v>
      </c>
      <c r="AF262" t="s">
        <v>86</v>
      </c>
      <c r="AG262" t="s">
        <v>84</v>
      </c>
      <c r="AH262" s="69" t="s">
        <v>910</v>
      </c>
      <c r="AI262" t="s">
        <v>84</v>
      </c>
      <c r="AJ262" t="s">
        <v>87</v>
      </c>
      <c r="AK262" t="s">
        <v>84</v>
      </c>
      <c r="AL262" t="s">
        <v>90</v>
      </c>
      <c r="AM262" t="s">
        <v>84</v>
      </c>
      <c r="AN262" t="s">
        <v>86</v>
      </c>
      <c r="AO262">
        <f t="shared" si="66"/>
        <v>0</v>
      </c>
      <c r="AP262" t="s">
        <v>87</v>
      </c>
      <c r="AQ262" t="s">
        <v>84</v>
      </c>
      <c r="AR262" t="s">
        <v>911</v>
      </c>
      <c r="AS262" t="s">
        <v>84</v>
      </c>
      <c r="AT262" t="s">
        <v>86</v>
      </c>
      <c r="AU262">
        <f t="shared" si="67"/>
        <v>0</v>
      </c>
      <c r="AV262" t="s">
        <v>87</v>
      </c>
      <c r="AW262" t="s">
        <v>84</v>
      </c>
      <c r="AX262" t="s">
        <v>432</v>
      </c>
      <c r="AY262" t="s">
        <v>84</v>
      </c>
      <c r="AZ262" t="s">
        <v>86</v>
      </c>
      <c r="BA262">
        <f t="shared" si="68"/>
        <v>0</v>
      </c>
      <c r="BB262" t="s">
        <v>87</v>
      </c>
      <c r="BC262" t="s">
        <v>84</v>
      </c>
      <c r="BD262" t="s">
        <v>82</v>
      </c>
      <c r="BE262" t="s">
        <v>84</v>
      </c>
      <c r="BF262" t="s">
        <v>86</v>
      </c>
      <c r="BG262">
        <f t="shared" si="69"/>
        <v>0</v>
      </c>
      <c r="BH262" t="s">
        <v>87</v>
      </c>
      <c r="BI262" t="s">
        <v>84</v>
      </c>
      <c r="BJ262" t="s">
        <v>81</v>
      </c>
      <c r="BK262" t="s">
        <v>84</v>
      </c>
      <c r="BL262" t="s">
        <v>86</v>
      </c>
      <c r="BM262">
        <f t="shared" si="70"/>
        <v>0</v>
      </c>
      <c r="BN262" t="s">
        <v>87</v>
      </c>
      <c r="BO262" t="s">
        <v>84</v>
      </c>
      <c r="BP262" t="s">
        <v>121</v>
      </c>
      <c r="BQ262" t="s">
        <v>84</v>
      </c>
      <c r="BR262" t="s">
        <v>86</v>
      </c>
      <c r="BS262">
        <f t="shared" si="71"/>
        <v>0</v>
      </c>
      <c r="BT262" t="s">
        <v>87</v>
      </c>
      <c r="BU262" t="s">
        <v>84</v>
      </c>
      <c r="BV262" t="s">
        <v>122</v>
      </c>
      <c r="BW262" t="s">
        <v>84</v>
      </c>
      <c r="BX262" t="s">
        <v>86</v>
      </c>
      <c r="BY262">
        <f t="shared" si="72"/>
        <v>0</v>
      </c>
      <c r="BZ262" t="s">
        <v>87</v>
      </c>
      <c r="CA262" t="s">
        <v>84</v>
      </c>
      <c r="CB262" t="s">
        <v>93</v>
      </c>
      <c r="CC262" t="s">
        <v>84</v>
      </c>
      <c r="CD262" t="s">
        <v>86</v>
      </c>
      <c r="CE262">
        <f t="shared" si="73"/>
        <v>0</v>
      </c>
      <c r="CF262" t="s">
        <v>94</v>
      </c>
      <c r="CG262" t="s">
        <v>87</v>
      </c>
      <c r="CH262" t="str">
        <f t="shared" si="74"/>
        <v>{"window_index":261,"window_t_start":262,"window_t_end":268,"Data":"2020-03-266","R_e_median":0,"R_e_q0285":0,"R_e_q1235":0,"fit":0,"lwr":0,"upr":0,"low":0,"high":0},</v>
      </c>
    </row>
    <row r="263" spans="1:86">
      <c r="A263" s="11">
        <f t="shared" si="60"/>
        <v>262</v>
      </c>
      <c r="B263" s="11">
        <f t="shared" si="61"/>
        <v>263</v>
      </c>
      <c r="C263" s="11">
        <f t="shared" si="62"/>
        <v>269</v>
      </c>
      <c r="D263" s="9">
        <v>44157</v>
      </c>
      <c r="J263" t="s">
        <v>83</v>
      </c>
      <c r="K263" t="s">
        <v>84</v>
      </c>
      <c r="L263" t="s">
        <v>85</v>
      </c>
      <c r="M263" t="s">
        <v>84</v>
      </c>
      <c r="N263" t="s">
        <v>86</v>
      </c>
      <c r="O263">
        <f t="shared" si="63"/>
        <v>262</v>
      </c>
      <c r="P263" t="s">
        <v>87</v>
      </c>
      <c r="Q263" t="s">
        <v>84</v>
      </c>
      <c r="R263" t="s">
        <v>88</v>
      </c>
      <c r="S263" t="s">
        <v>84</v>
      </c>
      <c r="T263" t="s">
        <v>86</v>
      </c>
      <c r="U263">
        <f t="shared" si="64"/>
        <v>263</v>
      </c>
      <c r="V263" t="s">
        <v>87</v>
      </c>
      <c r="W263" t="s">
        <v>84</v>
      </c>
      <c r="X263" t="s">
        <v>89</v>
      </c>
      <c r="Y263" t="s">
        <v>84</v>
      </c>
      <c r="Z263" t="s">
        <v>86</v>
      </c>
      <c r="AA263">
        <f t="shared" si="65"/>
        <v>269</v>
      </c>
      <c r="AB263" t="s">
        <v>87</v>
      </c>
      <c r="AC263" t="s">
        <v>84</v>
      </c>
      <c r="AD263" t="s">
        <v>80</v>
      </c>
      <c r="AE263" t="s">
        <v>84</v>
      </c>
      <c r="AF263" t="s">
        <v>86</v>
      </c>
      <c r="AG263" t="s">
        <v>84</v>
      </c>
      <c r="AH263" s="69" t="s">
        <v>912</v>
      </c>
      <c r="AI263" t="s">
        <v>84</v>
      </c>
      <c r="AJ263" t="s">
        <v>87</v>
      </c>
      <c r="AK263" t="s">
        <v>84</v>
      </c>
      <c r="AL263" t="s">
        <v>90</v>
      </c>
      <c r="AM263" t="s">
        <v>84</v>
      </c>
      <c r="AN263" t="s">
        <v>86</v>
      </c>
      <c r="AO263">
        <f t="shared" si="66"/>
        <v>0</v>
      </c>
      <c r="AP263" t="s">
        <v>87</v>
      </c>
      <c r="AQ263" t="s">
        <v>84</v>
      </c>
      <c r="AR263" t="s">
        <v>913</v>
      </c>
      <c r="AS263" t="s">
        <v>84</v>
      </c>
      <c r="AT263" t="s">
        <v>86</v>
      </c>
      <c r="AU263">
        <f t="shared" si="67"/>
        <v>0</v>
      </c>
      <c r="AV263" t="s">
        <v>87</v>
      </c>
      <c r="AW263" t="s">
        <v>84</v>
      </c>
      <c r="AX263" t="s">
        <v>433</v>
      </c>
      <c r="AY263" t="s">
        <v>84</v>
      </c>
      <c r="AZ263" t="s">
        <v>86</v>
      </c>
      <c r="BA263">
        <f t="shared" si="68"/>
        <v>0</v>
      </c>
      <c r="BB263" t="s">
        <v>87</v>
      </c>
      <c r="BC263" t="s">
        <v>84</v>
      </c>
      <c r="BD263" t="s">
        <v>82</v>
      </c>
      <c r="BE263" t="s">
        <v>84</v>
      </c>
      <c r="BF263" t="s">
        <v>86</v>
      </c>
      <c r="BG263">
        <f t="shared" si="69"/>
        <v>0</v>
      </c>
      <c r="BH263" t="s">
        <v>87</v>
      </c>
      <c r="BI263" t="s">
        <v>84</v>
      </c>
      <c r="BJ263" t="s">
        <v>81</v>
      </c>
      <c r="BK263" t="s">
        <v>84</v>
      </c>
      <c r="BL263" t="s">
        <v>86</v>
      </c>
      <c r="BM263">
        <f t="shared" si="70"/>
        <v>0</v>
      </c>
      <c r="BN263" t="s">
        <v>87</v>
      </c>
      <c r="BO263" t="s">
        <v>84</v>
      </c>
      <c r="BP263" t="s">
        <v>121</v>
      </c>
      <c r="BQ263" t="s">
        <v>84</v>
      </c>
      <c r="BR263" t="s">
        <v>86</v>
      </c>
      <c r="BS263">
        <f t="shared" si="71"/>
        <v>0</v>
      </c>
      <c r="BT263" t="s">
        <v>87</v>
      </c>
      <c r="BU263" t="s">
        <v>84</v>
      </c>
      <c r="BV263" t="s">
        <v>122</v>
      </c>
      <c r="BW263" t="s">
        <v>84</v>
      </c>
      <c r="BX263" t="s">
        <v>86</v>
      </c>
      <c r="BY263">
        <f t="shared" si="72"/>
        <v>0</v>
      </c>
      <c r="BZ263" t="s">
        <v>87</v>
      </c>
      <c r="CA263" t="s">
        <v>84</v>
      </c>
      <c r="CB263" t="s">
        <v>93</v>
      </c>
      <c r="CC263" t="s">
        <v>84</v>
      </c>
      <c r="CD263" t="s">
        <v>86</v>
      </c>
      <c r="CE263">
        <f t="shared" si="73"/>
        <v>0</v>
      </c>
      <c r="CF263" t="s">
        <v>94</v>
      </c>
      <c r="CG263" t="s">
        <v>87</v>
      </c>
      <c r="CH263" t="str">
        <f t="shared" si="74"/>
        <v>{"window_index":262,"window_t_start":263,"window_t_end":269,"Data":"2020-03-267","R_e_median":0,"R_e_q0286":0,"R_e_q1236":0,"fit":0,"lwr":0,"upr":0,"low":0,"high":0},</v>
      </c>
    </row>
    <row r="264" spans="1:86">
      <c r="A264" s="11">
        <f t="shared" si="60"/>
        <v>263</v>
      </c>
      <c r="B264" s="11">
        <f t="shared" si="61"/>
        <v>264</v>
      </c>
      <c r="C264" s="11">
        <f t="shared" si="62"/>
        <v>270</v>
      </c>
      <c r="D264" s="9">
        <v>44158</v>
      </c>
      <c r="J264" t="s">
        <v>83</v>
      </c>
      <c r="K264" t="s">
        <v>84</v>
      </c>
      <c r="L264" t="s">
        <v>85</v>
      </c>
      <c r="M264" t="s">
        <v>84</v>
      </c>
      <c r="N264" t="s">
        <v>86</v>
      </c>
      <c r="O264">
        <f t="shared" si="63"/>
        <v>263</v>
      </c>
      <c r="P264" t="s">
        <v>87</v>
      </c>
      <c r="Q264" t="s">
        <v>84</v>
      </c>
      <c r="R264" t="s">
        <v>88</v>
      </c>
      <c r="S264" t="s">
        <v>84</v>
      </c>
      <c r="T264" t="s">
        <v>86</v>
      </c>
      <c r="U264">
        <f t="shared" si="64"/>
        <v>264</v>
      </c>
      <c r="V264" t="s">
        <v>87</v>
      </c>
      <c r="W264" t="s">
        <v>84</v>
      </c>
      <c r="X264" t="s">
        <v>89</v>
      </c>
      <c r="Y264" t="s">
        <v>84</v>
      </c>
      <c r="Z264" t="s">
        <v>86</v>
      </c>
      <c r="AA264">
        <f t="shared" si="65"/>
        <v>270</v>
      </c>
      <c r="AB264" t="s">
        <v>87</v>
      </c>
      <c r="AC264" t="s">
        <v>84</v>
      </c>
      <c r="AD264" t="s">
        <v>80</v>
      </c>
      <c r="AE264" t="s">
        <v>84</v>
      </c>
      <c r="AF264" t="s">
        <v>86</v>
      </c>
      <c r="AG264" t="s">
        <v>84</v>
      </c>
      <c r="AH264" s="69" t="s">
        <v>914</v>
      </c>
      <c r="AI264" t="s">
        <v>84</v>
      </c>
      <c r="AJ264" t="s">
        <v>87</v>
      </c>
      <c r="AK264" t="s">
        <v>84</v>
      </c>
      <c r="AL264" t="s">
        <v>90</v>
      </c>
      <c r="AM264" t="s">
        <v>84</v>
      </c>
      <c r="AN264" t="s">
        <v>86</v>
      </c>
      <c r="AO264">
        <f t="shared" si="66"/>
        <v>0</v>
      </c>
      <c r="AP264" t="s">
        <v>87</v>
      </c>
      <c r="AQ264" t="s">
        <v>84</v>
      </c>
      <c r="AR264" t="s">
        <v>915</v>
      </c>
      <c r="AS264" t="s">
        <v>84</v>
      </c>
      <c r="AT264" t="s">
        <v>86</v>
      </c>
      <c r="AU264">
        <f t="shared" si="67"/>
        <v>0</v>
      </c>
      <c r="AV264" t="s">
        <v>87</v>
      </c>
      <c r="AW264" t="s">
        <v>84</v>
      </c>
      <c r="AX264" t="s">
        <v>434</v>
      </c>
      <c r="AY264" t="s">
        <v>84</v>
      </c>
      <c r="AZ264" t="s">
        <v>86</v>
      </c>
      <c r="BA264">
        <f t="shared" si="68"/>
        <v>0</v>
      </c>
      <c r="BB264" t="s">
        <v>87</v>
      </c>
      <c r="BC264" t="s">
        <v>84</v>
      </c>
      <c r="BD264" t="s">
        <v>82</v>
      </c>
      <c r="BE264" t="s">
        <v>84</v>
      </c>
      <c r="BF264" t="s">
        <v>86</v>
      </c>
      <c r="BG264">
        <f t="shared" si="69"/>
        <v>0</v>
      </c>
      <c r="BH264" t="s">
        <v>87</v>
      </c>
      <c r="BI264" t="s">
        <v>84</v>
      </c>
      <c r="BJ264" t="s">
        <v>81</v>
      </c>
      <c r="BK264" t="s">
        <v>84</v>
      </c>
      <c r="BL264" t="s">
        <v>86</v>
      </c>
      <c r="BM264">
        <f t="shared" si="70"/>
        <v>0</v>
      </c>
      <c r="BN264" t="s">
        <v>87</v>
      </c>
      <c r="BO264" t="s">
        <v>84</v>
      </c>
      <c r="BP264" t="s">
        <v>121</v>
      </c>
      <c r="BQ264" t="s">
        <v>84</v>
      </c>
      <c r="BR264" t="s">
        <v>86</v>
      </c>
      <c r="BS264">
        <f t="shared" si="71"/>
        <v>0</v>
      </c>
      <c r="BT264" t="s">
        <v>87</v>
      </c>
      <c r="BU264" t="s">
        <v>84</v>
      </c>
      <c r="BV264" t="s">
        <v>122</v>
      </c>
      <c r="BW264" t="s">
        <v>84</v>
      </c>
      <c r="BX264" t="s">
        <v>86</v>
      </c>
      <c r="BY264">
        <f t="shared" si="72"/>
        <v>0</v>
      </c>
      <c r="BZ264" t="s">
        <v>87</v>
      </c>
      <c r="CA264" t="s">
        <v>84</v>
      </c>
      <c r="CB264" t="s">
        <v>93</v>
      </c>
      <c r="CC264" t="s">
        <v>84</v>
      </c>
      <c r="CD264" t="s">
        <v>86</v>
      </c>
      <c r="CE264">
        <f t="shared" si="73"/>
        <v>0</v>
      </c>
      <c r="CF264" t="s">
        <v>94</v>
      </c>
      <c r="CG264" t="s">
        <v>87</v>
      </c>
      <c r="CH264" t="str">
        <f t="shared" si="74"/>
        <v>{"window_index":263,"window_t_start":264,"window_t_end":270,"Data":"2020-03-268","R_e_median":0,"R_e_q0287":0,"R_e_q1237":0,"fit":0,"lwr":0,"upr":0,"low":0,"high":0},</v>
      </c>
    </row>
    <row r="265" spans="1:86">
      <c r="A265" s="11">
        <f t="shared" si="60"/>
        <v>264</v>
      </c>
      <c r="B265" s="11">
        <f t="shared" si="61"/>
        <v>265</v>
      </c>
      <c r="C265" s="11">
        <f t="shared" si="62"/>
        <v>271</v>
      </c>
      <c r="D265" s="9">
        <v>44159</v>
      </c>
      <c r="J265" t="s">
        <v>83</v>
      </c>
      <c r="K265" t="s">
        <v>84</v>
      </c>
      <c r="L265" t="s">
        <v>85</v>
      </c>
      <c r="M265" t="s">
        <v>84</v>
      </c>
      <c r="N265" t="s">
        <v>86</v>
      </c>
      <c r="O265">
        <f t="shared" si="63"/>
        <v>264</v>
      </c>
      <c r="P265" t="s">
        <v>87</v>
      </c>
      <c r="Q265" t="s">
        <v>84</v>
      </c>
      <c r="R265" t="s">
        <v>88</v>
      </c>
      <c r="S265" t="s">
        <v>84</v>
      </c>
      <c r="T265" t="s">
        <v>86</v>
      </c>
      <c r="U265">
        <f t="shared" si="64"/>
        <v>265</v>
      </c>
      <c r="V265" t="s">
        <v>87</v>
      </c>
      <c r="W265" t="s">
        <v>84</v>
      </c>
      <c r="X265" t="s">
        <v>89</v>
      </c>
      <c r="Y265" t="s">
        <v>84</v>
      </c>
      <c r="Z265" t="s">
        <v>86</v>
      </c>
      <c r="AA265">
        <f t="shared" si="65"/>
        <v>271</v>
      </c>
      <c r="AB265" t="s">
        <v>87</v>
      </c>
      <c r="AC265" t="s">
        <v>84</v>
      </c>
      <c r="AD265" t="s">
        <v>80</v>
      </c>
      <c r="AE265" t="s">
        <v>84</v>
      </c>
      <c r="AF265" t="s">
        <v>86</v>
      </c>
      <c r="AG265" t="s">
        <v>84</v>
      </c>
      <c r="AH265" s="69" t="s">
        <v>916</v>
      </c>
      <c r="AI265" t="s">
        <v>84</v>
      </c>
      <c r="AJ265" t="s">
        <v>87</v>
      </c>
      <c r="AK265" t="s">
        <v>84</v>
      </c>
      <c r="AL265" t="s">
        <v>90</v>
      </c>
      <c r="AM265" t="s">
        <v>84</v>
      </c>
      <c r="AN265" t="s">
        <v>86</v>
      </c>
      <c r="AO265">
        <f t="shared" si="66"/>
        <v>0</v>
      </c>
      <c r="AP265" t="s">
        <v>87</v>
      </c>
      <c r="AQ265" t="s">
        <v>84</v>
      </c>
      <c r="AR265" t="s">
        <v>917</v>
      </c>
      <c r="AS265" t="s">
        <v>84</v>
      </c>
      <c r="AT265" t="s">
        <v>86</v>
      </c>
      <c r="AU265">
        <f t="shared" si="67"/>
        <v>0</v>
      </c>
      <c r="AV265" t="s">
        <v>87</v>
      </c>
      <c r="AW265" t="s">
        <v>84</v>
      </c>
      <c r="AX265" t="s">
        <v>435</v>
      </c>
      <c r="AY265" t="s">
        <v>84</v>
      </c>
      <c r="AZ265" t="s">
        <v>86</v>
      </c>
      <c r="BA265">
        <f t="shared" si="68"/>
        <v>0</v>
      </c>
      <c r="BB265" t="s">
        <v>87</v>
      </c>
      <c r="BC265" t="s">
        <v>84</v>
      </c>
      <c r="BD265" t="s">
        <v>82</v>
      </c>
      <c r="BE265" t="s">
        <v>84</v>
      </c>
      <c r="BF265" t="s">
        <v>86</v>
      </c>
      <c r="BG265">
        <f t="shared" si="69"/>
        <v>0</v>
      </c>
      <c r="BH265" t="s">
        <v>87</v>
      </c>
      <c r="BI265" t="s">
        <v>84</v>
      </c>
      <c r="BJ265" t="s">
        <v>81</v>
      </c>
      <c r="BK265" t="s">
        <v>84</v>
      </c>
      <c r="BL265" t="s">
        <v>86</v>
      </c>
      <c r="BM265">
        <f t="shared" si="70"/>
        <v>0</v>
      </c>
      <c r="BN265" t="s">
        <v>87</v>
      </c>
      <c r="BO265" t="s">
        <v>84</v>
      </c>
      <c r="BP265" t="s">
        <v>121</v>
      </c>
      <c r="BQ265" t="s">
        <v>84</v>
      </c>
      <c r="BR265" t="s">
        <v>86</v>
      </c>
      <c r="BS265">
        <f t="shared" si="71"/>
        <v>0</v>
      </c>
      <c r="BT265" t="s">
        <v>87</v>
      </c>
      <c r="BU265" t="s">
        <v>84</v>
      </c>
      <c r="BV265" t="s">
        <v>122</v>
      </c>
      <c r="BW265" t="s">
        <v>84</v>
      </c>
      <c r="BX265" t="s">
        <v>86</v>
      </c>
      <c r="BY265">
        <f t="shared" si="72"/>
        <v>0</v>
      </c>
      <c r="BZ265" t="s">
        <v>87</v>
      </c>
      <c r="CA265" t="s">
        <v>84</v>
      </c>
      <c r="CB265" t="s">
        <v>93</v>
      </c>
      <c r="CC265" t="s">
        <v>84</v>
      </c>
      <c r="CD265" t="s">
        <v>86</v>
      </c>
      <c r="CE265">
        <f t="shared" si="73"/>
        <v>0</v>
      </c>
      <c r="CF265" t="s">
        <v>94</v>
      </c>
      <c r="CG265" t="s">
        <v>87</v>
      </c>
      <c r="CH265" t="str">
        <f t="shared" si="74"/>
        <v>{"window_index":264,"window_t_start":265,"window_t_end":271,"Data":"2020-03-269","R_e_median":0,"R_e_q0288":0,"R_e_q1238":0,"fit":0,"lwr":0,"upr":0,"low":0,"high":0},</v>
      </c>
    </row>
    <row r="266" spans="1:86">
      <c r="A266" s="11">
        <f t="shared" si="60"/>
        <v>265</v>
      </c>
      <c r="B266" s="11">
        <f t="shared" si="61"/>
        <v>266</v>
      </c>
      <c r="C266" s="11">
        <f t="shared" si="62"/>
        <v>272</v>
      </c>
      <c r="D266" s="9">
        <v>44160</v>
      </c>
      <c r="J266" t="s">
        <v>83</v>
      </c>
      <c r="K266" t="s">
        <v>84</v>
      </c>
      <c r="L266" t="s">
        <v>85</v>
      </c>
      <c r="M266" t="s">
        <v>84</v>
      </c>
      <c r="N266" t="s">
        <v>86</v>
      </c>
      <c r="O266">
        <f t="shared" si="63"/>
        <v>265</v>
      </c>
      <c r="P266" t="s">
        <v>87</v>
      </c>
      <c r="Q266" t="s">
        <v>84</v>
      </c>
      <c r="R266" t="s">
        <v>88</v>
      </c>
      <c r="S266" t="s">
        <v>84</v>
      </c>
      <c r="T266" t="s">
        <v>86</v>
      </c>
      <c r="U266">
        <f t="shared" si="64"/>
        <v>266</v>
      </c>
      <c r="V266" t="s">
        <v>87</v>
      </c>
      <c r="W266" t="s">
        <v>84</v>
      </c>
      <c r="X266" t="s">
        <v>89</v>
      </c>
      <c r="Y266" t="s">
        <v>84</v>
      </c>
      <c r="Z266" t="s">
        <v>86</v>
      </c>
      <c r="AA266">
        <f t="shared" si="65"/>
        <v>272</v>
      </c>
      <c r="AB266" t="s">
        <v>87</v>
      </c>
      <c r="AC266" t="s">
        <v>84</v>
      </c>
      <c r="AD266" t="s">
        <v>80</v>
      </c>
      <c r="AE266" t="s">
        <v>84</v>
      </c>
      <c r="AF266" t="s">
        <v>86</v>
      </c>
      <c r="AG266" t="s">
        <v>84</v>
      </c>
      <c r="AH266" s="69" t="s">
        <v>918</v>
      </c>
      <c r="AI266" t="s">
        <v>84</v>
      </c>
      <c r="AJ266" t="s">
        <v>87</v>
      </c>
      <c r="AK266" t="s">
        <v>84</v>
      </c>
      <c r="AL266" t="s">
        <v>90</v>
      </c>
      <c r="AM266" t="s">
        <v>84</v>
      </c>
      <c r="AN266" t="s">
        <v>86</v>
      </c>
      <c r="AO266">
        <f t="shared" si="66"/>
        <v>0</v>
      </c>
      <c r="AP266" t="s">
        <v>87</v>
      </c>
      <c r="AQ266" t="s">
        <v>84</v>
      </c>
      <c r="AR266" t="s">
        <v>919</v>
      </c>
      <c r="AS266" t="s">
        <v>84</v>
      </c>
      <c r="AT266" t="s">
        <v>86</v>
      </c>
      <c r="AU266">
        <f t="shared" si="67"/>
        <v>0</v>
      </c>
      <c r="AV266" t="s">
        <v>87</v>
      </c>
      <c r="AW266" t="s">
        <v>84</v>
      </c>
      <c r="AX266" t="s">
        <v>436</v>
      </c>
      <c r="AY266" t="s">
        <v>84</v>
      </c>
      <c r="AZ266" t="s">
        <v>86</v>
      </c>
      <c r="BA266">
        <f t="shared" si="68"/>
        <v>0</v>
      </c>
      <c r="BB266" t="s">
        <v>87</v>
      </c>
      <c r="BC266" t="s">
        <v>84</v>
      </c>
      <c r="BD266" t="s">
        <v>82</v>
      </c>
      <c r="BE266" t="s">
        <v>84</v>
      </c>
      <c r="BF266" t="s">
        <v>86</v>
      </c>
      <c r="BG266">
        <f t="shared" si="69"/>
        <v>0</v>
      </c>
      <c r="BH266" t="s">
        <v>87</v>
      </c>
      <c r="BI266" t="s">
        <v>84</v>
      </c>
      <c r="BJ266" t="s">
        <v>81</v>
      </c>
      <c r="BK266" t="s">
        <v>84</v>
      </c>
      <c r="BL266" t="s">
        <v>86</v>
      </c>
      <c r="BM266">
        <f t="shared" si="70"/>
        <v>0</v>
      </c>
      <c r="BN266" t="s">
        <v>87</v>
      </c>
      <c r="BO266" t="s">
        <v>84</v>
      </c>
      <c r="BP266" t="s">
        <v>121</v>
      </c>
      <c r="BQ266" t="s">
        <v>84</v>
      </c>
      <c r="BR266" t="s">
        <v>86</v>
      </c>
      <c r="BS266">
        <f t="shared" si="71"/>
        <v>0</v>
      </c>
      <c r="BT266" t="s">
        <v>87</v>
      </c>
      <c r="BU266" t="s">
        <v>84</v>
      </c>
      <c r="BV266" t="s">
        <v>122</v>
      </c>
      <c r="BW266" t="s">
        <v>84</v>
      </c>
      <c r="BX266" t="s">
        <v>86</v>
      </c>
      <c r="BY266">
        <f t="shared" si="72"/>
        <v>0</v>
      </c>
      <c r="BZ266" t="s">
        <v>87</v>
      </c>
      <c r="CA266" t="s">
        <v>84</v>
      </c>
      <c r="CB266" t="s">
        <v>93</v>
      </c>
      <c r="CC266" t="s">
        <v>84</v>
      </c>
      <c r="CD266" t="s">
        <v>86</v>
      </c>
      <c r="CE266">
        <f t="shared" si="73"/>
        <v>0</v>
      </c>
      <c r="CF266" t="s">
        <v>94</v>
      </c>
      <c r="CG266" t="s">
        <v>87</v>
      </c>
      <c r="CH266" t="str">
        <f t="shared" si="74"/>
        <v>{"window_index":265,"window_t_start":266,"window_t_end":272,"Data":"2020-03-270","R_e_median":0,"R_e_q0289":0,"R_e_q1239":0,"fit":0,"lwr":0,"upr":0,"low":0,"high":0},</v>
      </c>
    </row>
    <row r="267" spans="1:86">
      <c r="A267" s="11">
        <f t="shared" ref="A267:A302" si="75">A266+1</f>
        <v>266</v>
      </c>
      <c r="B267" s="11">
        <f t="shared" ref="B267:B302" si="76">B266+1</f>
        <v>267</v>
      </c>
      <c r="C267" s="11">
        <f t="shared" ref="C267:C302" si="77">C266+1</f>
        <v>273</v>
      </c>
      <c r="D267" s="9">
        <v>44161</v>
      </c>
      <c r="J267" t="s">
        <v>83</v>
      </c>
      <c r="K267" t="s">
        <v>84</v>
      </c>
      <c r="L267" t="s">
        <v>85</v>
      </c>
      <c r="M267" t="s">
        <v>84</v>
      </c>
      <c r="N267" t="s">
        <v>86</v>
      </c>
      <c r="O267">
        <f t="shared" si="63"/>
        <v>266</v>
      </c>
      <c r="P267" t="s">
        <v>87</v>
      </c>
      <c r="Q267" t="s">
        <v>84</v>
      </c>
      <c r="R267" t="s">
        <v>88</v>
      </c>
      <c r="S267" t="s">
        <v>84</v>
      </c>
      <c r="T267" t="s">
        <v>86</v>
      </c>
      <c r="U267">
        <f t="shared" si="64"/>
        <v>267</v>
      </c>
      <c r="V267" t="s">
        <v>87</v>
      </c>
      <c r="W267" t="s">
        <v>84</v>
      </c>
      <c r="X267" t="s">
        <v>89</v>
      </c>
      <c r="Y267" t="s">
        <v>84</v>
      </c>
      <c r="Z267" t="s">
        <v>86</v>
      </c>
      <c r="AA267">
        <f t="shared" si="65"/>
        <v>273</v>
      </c>
      <c r="AB267" t="s">
        <v>87</v>
      </c>
      <c r="AC267" t="s">
        <v>84</v>
      </c>
      <c r="AD267" t="s">
        <v>80</v>
      </c>
      <c r="AE267" t="s">
        <v>84</v>
      </c>
      <c r="AF267" t="s">
        <v>86</v>
      </c>
      <c r="AG267" t="s">
        <v>84</v>
      </c>
      <c r="AH267" s="69" t="s">
        <v>920</v>
      </c>
      <c r="AI267" t="s">
        <v>84</v>
      </c>
      <c r="AJ267" t="s">
        <v>87</v>
      </c>
      <c r="AK267" t="s">
        <v>84</v>
      </c>
      <c r="AL267" t="s">
        <v>90</v>
      </c>
      <c r="AM267" t="s">
        <v>84</v>
      </c>
      <c r="AN267" t="s">
        <v>86</v>
      </c>
      <c r="AO267">
        <f t="shared" si="66"/>
        <v>0</v>
      </c>
      <c r="AP267" t="s">
        <v>87</v>
      </c>
      <c r="AQ267" t="s">
        <v>84</v>
      </c>
      <c r="AR267" t="s">
        <v>921</v>
      </c>
      <c r="AS267" t="s">
        <v>84</v>
      </c>
      <c r="AT267" t="s">
        <v>86</v>
      </c>
      <c r="AU267">
        <f t="shared" si="67"/>
        <v>0</v>
      </c>
      <c r="AV267" t="s">
        <v>87</v>
      </c>
      <c r="AW267" t="s">
        <v>84</v>
      </c>
      <c r="AX267" t="s">
        <v>437</v>
      </c>
      <c r="AY267" t="s">
        <v>84</v>
      </c>
      <c r="AZ267" t="s">
        <v>86</v>
      </c>
      <c r="BA267">
        <f t="shared" si="68"/>
        <v>0</v>
      </c>
      <c r="BB267" t="s">
        <v>87</v>
      </c>
      <c r="BC267" t="s">
        <v>84</v>
      </c>
      <c r="BD267" t="s">
        <v>82</v>
      </c>
      <c r="BE267" t="s">
        <v>84</v>
      </c>
      <c r="BF267" t="s">
        <v>86</v>
      </c>
      <c r="BG267">
        <f t="shared" si="69"/>
        <v>0</v>
      </c>
      <c r="BH267" t="s">
        <v>87</v>
      </c>
      <c r="BI267" t="s">
        <v>84</v>
      </c>
      <c r="BJ267" t="s">
        <v>81</v>
      </c>
      <c r="BK267" t="s">
        <v>84</v>
      </c>
      <c r="BL267" t="s">
        <v>86</v>
      </c>
      <c r="BM267">
        <f t="shared" si="70"/>
        <v>0</v>
      </c>
      <c r="BN267" t="s">
        <v>87</v>
      </c>
      <c r="BO267" t="s">
        <v>84</v>
      </c>
      <c r="BP267" t="s">
        <v>121</v>
      </c>
      <c r="BQ267" t="s">
        <v>84</v>
      </c>
      <c r="BR267" t="s">
        <v>86</v>
      </c>
      <c r="BS267">
        <f t="shared" si="71"/>
        <v>0</v>
      </c>
      <c r="BT267" t="s">
        <v>87</v>
      </c>
      <c r="BU267" t="s">
        <v>84</v>
      </c>
      <c r="BV267" t="s">
        <v>122</v>
      </c>
      <c r="BW267" t="s">
        <v>84</v>
      </c>
      <c r="BX267" t="s">
        <v>86</v>
      </c>
      <c r="BY267">
        <f t="shared" si="72"/>
        <v>0</v>
      </c>
      <c r="BZ267" t="s">
        <v>87</v>
      </c>
      <c r="CA267" t="s">
        <v>84</v>
      </c>
      <c r="CB267" t="s">
        <v>93</v>
      </c>
      <c r="CC267" t="s">
        <v>84</v>
      </c>
      <c r="CD267" t="s">
        <v>86</v>
      </c>
      <c r="CE267">
        <f t="shared" si="73"/>
        <v>0</v>
      </c>
      <c r="CF267" t="s">
        <v>94</v>
      </c>
      <c r="CG267" t="s">
        <v>87</v>
      </c>
      <c r="CH267" t="str">
        <f t="shared" si="74"/>
        <v>{"window_index":266,"window_t_start":267,"window_t_end":273,"Data":"2020-03-271","R_e_median":0,"R_e_q0290":0,"R_e_q1240":0,"fit":0,"lwr":0,"upr":0,"low":0,"high":0},</v>
      </c>
    </row>
    <row r="268" spans="1:86">
      <c r="A268" s="11">
        <f t="shared" si="75"/>
        <v>267</v>
      </c>
      <c r="B268" s="11">
        <f t="shared" si="76"/>
        <v>268</v>
      </c>
      <c r="C268" s="11">
        <f t="shared" si="77"/>
        <v>274</v>
      </c>
      <c r="D268" s="9">
        <v>44162</v>
      </c>
      <c r="J268" t="s">
        <v>83</v>
      </c>
      <c r="K268" t="s">
        <v>84</v>
      </c>
      <c r="L268" t="s">
        <v>85</v>
      </c>
      <c r="M268" t="s">
        <v>84</v>
      </c>
      <c r="N268" t="s">
        <v>86</v>
      </c>
      <c r="O268">
        <f t="shared" si="63"/>
        <v>267</v>
      </c>
      <c r="P268" t="s">
        <v>87</v>
      </c>
      <c r="Q268" t="s">
        <v>84</v>
      </c>
      <c r="R268" t="s">
        <v>88</v>
      </c>
      <c r="S268" t="s">
        <v>84</v>
      </c>
      <c r="T268" t="s">
        <v>86</v>
      </c>
      <c r="U268">
        <f t="shared" si="64"/>
        <v>268</v>
      </c>
      <c r="V268" t="s">
        <v>87</v>
      </c>
      <c r="W268" t="s">
        <v>84</v>
      </c>
      <c r="X268" t="s">
        <v>89</v>
      </c>
      <c r="Y268" t="s">
        <v>84</v>
      </c>
      <c r="Z268" t="s">
        <v>86</v>
      </c>
      <c r="AA268">
        <f t="shared" si="65"/>
        <v>274</v>
      </c>
      <c r="AB268" t="s">
        <v>87</v>
      </c>
      <c r="AC268" t="s">
        <v>84</v>
      </c>
      <c r="AD268" t="s">
        <v>80</v>
      </c>
      <c r="AE268" t="s">
        <v>84</v>
      </c>
      <c r="AF268" t="s">
        <v>86</v>
      </c>
      <c r="AG268" t="s">
        <v>84</v>
      </c>
      <c r="AH268" s="69" t="s">
        <v>922</v>
      </c>
      <c r="AI268" t="s">
        <v>84</v>
      </c>
      <c r="AJ268" t="s">
        <v>87</v>
      </c>
      <c r="AK268" t="s">
        <v>84</v>
      </c>
      <c r="AL268" t="s">
        <v>90</v>
      </c>
      <c r="AM268" t="s">
        <v>84</v>
      </c>
      <c r="AN268" t="s">
        <v>86</v>
      </c>
      <c r="AO268">
        <f t="shared" si="66"/>
        <v>0</v>
      </c>
      <c r="AP268" t="s">
        <v>87</v>
      </c>
      <c r="AQ268" t="s">
        <v>84</v>
      </c>
      <c r="AR268" t="s">
        <v>923</v>
      </c>
      <c r="AS268" t="s">
        <v>84</v>
      </c>
      <c r="AT268" t="s">
        <v>86</v>
      </c>
      <c r="AU268">
        <f t="shared" si="67"/>
        <v>0</v>
      </c>
      <c r="AV268" t="s">
        <v>87</v>
      </c>
      <c r="AW268" t="s">
        <v>84</v>
      </c>
      <c r="AX268" t="s">
        <v>438</v>
      </c>
      <c r="AY268" t="s">
        <v>84</v>
      </c>
      <c r="AZ268" t="s">
        <v>86</v>
      </c>
      <c r="BA268">
        <f t="shared" si="68"/>
        <v>0</v>
      </c>
      <c r="BB268" t="s">
        <v>87</v>
      </c>
      <c r="BC268" t="s">
        <v>84</v>
      </c>
      <c r="BD268" t="s">
        <v>82</v>
      </c>
      <c r="BE268" t="s">
        <v>84</v>
      </c>
      <c r="BF268" t="s">
        <v>86</v>
      </c>
      <c r="BG268">
        <f t="shared" si="69"/>
        <v>0</v>
      </c>
      <c r="BH268" t="s">
        <v>87</v>
      </c>
      <c r="BI268" t="s">
        <v>84</v>
      </c>
      <c r="BJ268" t="s">
        <v>81</v>
      </c>
      <c r="BK268" t="s">
        <v>84</v>
      </c>
      <c r="BL268" t="s">
        <v>86</v>
      </c>
      <c r="BM268">
        <f t="shared" si="70"/>
        <v>0</v>
      </c>
      <c r="BN268" t="s">
        <v>87</v>
      </c>
      <c r="BO268" t="s">
        <v>84</v>
      </c>
      <c r="BP268" t="s">
        <v>121</v>
      </c>
      <c r="BQ268" t="s">
        <v>84</v>
      </c>
      <c r="BR268" t="s">
        <v>86</v>
      </c>
      <c r="BS268">
        <f t="shared" si="71"/>
        <v>0</v>
      </c>
      <c r="BT268" t="s">
        <v>87</v>
      </c>
      <c r="BU268" t="s">
        <v>84</v>
      </c>
      <c r="BV268" t="s">
        <v>122</v>
      </c>
      <c r="BW268" t="s">
        <v>84</v>
      </c>
      <c r="BX268" t="s">
        <v>86</v>
      </c>
      <c r="BY268">
        <f t="shared" si="72"/>
        <v>0</v>
      </c>
      <c r="BZ268" t="s">
        <v>87</v>
      </c>
      <c r="CA268" t="s">
        <v>84</v>
      </c>
      <c r="CB268" t="s">
        <v>93</v>
      </c>
      <c r="CC268" t="s">
        <v>84</v>
      </c>
      <c r="CD268" t="s">
        <v>86</v>
      </c>
      <c r="CE268">
        <f t="shared" si="73"/>
        <v>0</v>
      </c>
      <c r="CF268" t="s">
        <v>94</v>
      </c>
      <c r="CG268" t="s">
        <v>87</v>
      </c>
      <c r="CH268" t="str">
        <f t="shared" si="74"/>
        <v>{"window_index":267,"window_t_start":268,"window_t_end":274,"Data":"2020-03-272","R_e_median":0,"R_e_q0291":0,"R_e_q1241":0,"fit":0,"lwr":0,"upr":0,"low":0,"high":0},</v>
      </c>
    </row>
    <row r="269" spans="1:86">
      <c r="A269" s="11">
        <f t="shared" si="75"/>
        <v>268</v>
      </c>
      <c r="B269" s="11">
        <f t="shared" si="76"/>
        <v>269</v>
      </c>
      <c r="C269" s="11">
        <f t="shared" si="77"/>
        <v>275</v>
      </c>
      <c r="D269" s="9">
        <v>44163</v>
      </c>
      <c r="J269" t="s">
        <v>83</v>
      </c>
      <c r="K269" t="s">
        <v>84</v>
      </c>
      <c r="L269" t="s">
        <v>85</v>
      </c>
      <c r="M269" t="s">
        <v>84</v>
      </c>
      <c r="N269" t="s">
        <v>86</v>
      </c>
      <c r="O269">
        <f t="shared" si="63"/>
        <v>268</v>
      </c>
      <c r="P269" t="s">
        <v>87</v>
      </c>
      <c r="Q269" t="s">
        <v>84</v>
      </c>
      <c r="R269" t="s">
        <v>88</v>
      </c>
      <c r="S269" t="s">
        <v>84</v>
      </c>
      <c r="T269" t="s">
        <v>86</v>
      </c>
      <c r="U269">
        <f t="shared" si="64"/>
        <v>269</v>
      </c>
      <c r="V269" t="s">
        <v>87</v>
      </c>
      <c r="W269" t="s">
        <v>84</v>
      </c>
      <c r="X269" t="s">
        <v>89</v>
      </c>
      <c r="Y269" t="s">
        <v>84</v>
      </c>
      <c r="Z269" t="s">
        <v>86</v>
      </c>
      <c r="AA269">
        <f t="shared" si="65"/>
        <v>275</v>
      </c>
      <c r="AB269" t="s">
        <v>87</v>
      </c>
      <c r="AC269" t="s">
        <v>84</v>
      </c>
      <c r="AD269" t="s">
        <v>80</v>
      </c>
      <c r="AE269" t="s">
        <v>84</v>
      </c>
      <c r="AF269" t="s">
        <v>86</v>
      </c>
      <c r="AG269" t="s">
        <v>84</v>
      </c>
      <c r="AH269" s="69" t="s">
        <v>924</v>
      </c>
      <c r="AI269" t="s">
        <v>84</v>
      </c>
      <c r="AJ269" t="s">
        <v>87</v>
      </c>
      <c r="AK269" t="s">
        <v>84</v>
      </c>
      <c r="AL269" t="s">
        <v>90</v>
      </c>
      <c r="AM269" t="s">
        <v>84</v>
      </c>
      <c r="AN269" t="s">
        <v>86</v>
      </c>
      <c r="AO269">
        <f t="shared" si="66"/>
        <v>0</v>
      </c>
      <c r="AP269" t="s">
        <v>87</v>
      </c>
      <c r="AQ269" t="s">
        <v>84</v>
      </c>
      <c r="AR269" t="s">
        <v>925</v>
      </c>
      <c r="AS269" t="s">
        <v>84</v>
      </c>
      <c r="AT269" t="s">
        <v>86</v>
      </c>
      <c r="AU269">
        <f t="shared" si="67"/>
        <v>0</v>
      </c>
      <c r="AV269" t="s">
        <v>87</v>
      </c>
      <c r="AW269" t="s">
        <v>84</v>
      </c>
      <c r="AX269" t="s">
        <v>439</v>
      </c>
      <c r="AY269" t="s">
        <v>84</v>
      </c>
      <c r="AZ269" t="s">
        <v>86</v>
      </c>
      <c r="BA269">
        <f t="shared" si="68"/>
        <v>0</v>
      </c>
      <c r="BB269" t="s">
        <v>87</v>
      </c>
      <c r="BC269" t="s">
        <v>84</v>
      </c>
      <c r="BD269" t="s">
        <v>82</v>
      </c>
      <c r="BE269" t="s">
        <v>84</v>
      </c>
      <c r="BF269" t="s">
        <v>86</v>
      </c>
      <c r="BG269">
        <f t="shared" si="69"/>
        <v>0</v>
      </c>
      <c r="BH269" t="s">
        <v>87</v>
      </c>
      <c r="BI269" t="s">
        <v>84</v>
      </c>
      <c r="BJ269" t="s">
        <v>81</v>
      </c>
      <c r="BK269" t="s">
        <v>84</v>
      </c>
      <c r="BL269" t="s">
        <v>86</v>
      </c>
      <c r="BM269">
        <f t="shared" si="70"/>
        <v>0</v>
      </c>
      <c r="BN269" t="s">
        <v>87</v>
      </c>
      <c r="BO269" t="s">
        <v>84</v>
      </c>
      <c r="BP269" t="s">
        <v>121</v>
      </c>
      <c r="BQ269" t="s">
        <v>84</v>
      </c>
      <c r="BR269" t="s">
        <v>86</v>
      </c>
      <c r="BS269">
        <f t="shared" si="71"/>
        <v>0</v>
      </c>
      <c r="BT269" t="s">
        <v>87</v>
      </c>
      <c r="BU269" t="s">
        <v>84</v>
      </c>
      <c r="BV269" t="s">
        <v>122</v>
      </c>
      <c r="BW269" t="s">
        <v>84</v>
      </c>
      <c r="BX269" t="s">
        <v>86</v>
      </c>
      <c r="BY269">
        <f t="shared" si="72"/>
        <v>0</v>
      </c>
      <c r="BZ269" t="s">
        <v>87</v>
      </c>
      <c r="CA269" t="s">
        <v>84</v>
      </c>
      <c r="CB269" t="s">
        <v>93</v>
      </c>
      <c r="CC269" t="s">
        <v>84</v>
      </c>
      <c r="CD269" t="s">
        <v>86</v>
      </c>
      <c r="CE269">
        <f t="shared" si="73"/>
        <v>0</v>
      </c>
      <c r="CF269" t="s">
        <v>94</v>
      </c>
      <c r="CG269" t="s">
        <v>87</v>
      </c>
      <c r="CH269" t="str">
        <f t="shared" si="74"/>
        <v>{"window_index":268,"window_t_start":269,"window_t_end":275,"Data":"2020-03-273","R_e_median":0,"R_e_q0292":0,"R_e_q1242":0,"fit":0,"lwr":0,"upr":0,"low":0,"high":0},</v>
      </c>
    </row>
    <row r="270" spans="1:86">
      <c r="A270" s="11">
        <f t="shared" si="75"/>
        <v>269</v>
      </c>
      <c r="B270" s="11">
        <f t="shared" si="76"/>
        <v>270</v>
      </c>
      <c r="C270" s="11">
        <f t="shared" si="77"/>
        <v>276</v>
      </c>
      <c r="D270" s="9">
        <v>44164</v>
      </c>
      <c r="J270" t="s">
        <v>83</v>
      </c>
      <c r="K270" t="s">
        <v>84</v>
      </c>
      <c r="L270" t="s">
        <v>85</v>
      </c>
      <c r="M270" t="s">
        <v>84</v>
      </c>
      <c r="N270" t="s">
        <v>86</v>
      </c>
      <c r="O270">
        <f t="shared" si="63"/>
        <v>269</v>
      </c>
      <c r="P270" t="s">
        <v>87</v>
      </c>
      <c r="Q270" t="s">
        <v>84</v>
      </c>
      <c r="R270" t="s">
        <v>88</v>
      </c>
      <c r="S270" t="s">
        <v>84</v>
      </c>
      <c r="T270" t="s">
        <v>86</v>
      </c>
      <c r="U270">
        <f t="shared" si="64"/>
        <v>270</v>
      </c>
      <c r="V270" t="s">
        <v>87</v>
      </c>
      <c r="W270" t="s">
        <v>84</v>
      </c>
      <c r="X270" t="s">
        <v>89</v>
      </c>
      <c r="Y270" t="s">
        <v>84</v>
      </c>
      <c r="Z270" t="s">
        <v>86</v>
      </c>
      <c r="AA270">
        <f t="shared" si="65"/>
        <v>276</v>
      </c>
      <c r="AB270" t="s">
        <v>87</v>
      </c>
      <c r="AC270" t="s">
        <v>84</v>
      </c>
      <c r="AD270" t="s">
        <v>80</v>
      </c>
      <c r="AE270" t="s">
        <v>84</v>
      </c>
      <c r="AF270" t="s">
        <v>86</v>
      </c>
      <c r="AG270" t="s">
        <v>84</v>
      </c>
      <c r="AH270" s="69" t="s">
        <v>926</v>
      </c>
      <c r="AI270" t="s">
        <v>84</v>
      </c>
      <c r="AJ270" t="s">
        <v>87</v>
      </c>
      <c r="AK270" t="s">
        <v>84</v>
      </c>
      <c r="AL270" t="s">
        <v>90</v>
      </c>
      <c r="AM270" t="s">
        <v>84</v>
      </c>
      <c r="AN270" t="s">
        <v>86</v>
      </c>
      <c r="AO270">
        <f t="shared" si="66"/>
        <v>0</v>
      </c>
      <c r="AP270" t="s">
        <v>87</v>
      </c>
      <c r="AQ270" t="s">
        <v>84</v>
      </c>
      <c r="AR270" t="s">
        <v>927</v>
      </c>
      <c r="AS270" t="s">
        <v>84</v>
      </c>
      <c r="AT270" t="s">
        <v>86</v>
      </c>
      <c r="AU270">
        <f t="shared" si="67"/>
        <v>0</v>
      </c>
      <c r="AV270" t="s">
        <v>87</v>
      </c>
      <c r="AW270" t="s">
        <v>84</v>
      </c>
      <c r="AX270" t="s">
        <v>440</v>
      </c>
      <c r="AY270" t="s">
        <v>84</v>
      </c>
      <c r="AZ270" t="s">
        <v>86</v>
      </c>
      <c r="BA270">
        <f t="shared" si="68"/>
        <v>0</v>
      </c>
      <c r="BB270" t="s">
        <v>87</v>
      </c>
      <c r="BC270" t="s">
        <v>84</v>
      </c>
      <c r="BD270" t="s">
        <v>82</v>
      </c>
      <c r="BE270" t="s">
        <v>84</v>
      </c>
      <c r="BF270" t="s">
        <v>86</v>
      </c>
      <c r="BG270">
        <f t="shared" si="69"/>
        <v>0</v>
      </c>
      <c r="BH270" t="s">
        <v>87</v>
      </c>
      <c r="BI270" t="s">
        <v>84</v>
      </c>
      <c r="BJ270" t="s">
        <v>81</v>
      </c>
      <c r="BK270" t="s">
        <v>84</v>
      </c>
      <c r="BL270" t="s">
        <v>86</v>
      </c>
      <c r="BM270">
        <f t="shared" si="70"/>
        <v>0</v>
      </c>
      <c r="BN270" t="s">
        <v>87</v>
      </c>
      <c r="BO270" t="s">
        <v>84</v>
      </c>
      <c r="BP270" t="s">
        <v>121</v>
      </c>
      <c r="BQ270" t="s">
        <v>84</v>
      </c>
      <c r="BR270" t="s">
        <v>86</v>
      </c>
      <c r="BS270">
        <f t="shared" si="71"/>
        <v>0</v>
      </c>
      <c r="BT270" t="s">
        <v>87</v>
      </c>
      <c r="BU270" t="s">
        <v>84</v>
      </c>
      <c r="BV270" t="s">
        <v>122</v>
      </c>
      <c r="BW270" t="s">
        <v>84</v>
      </c>
      <c r="BX270" t="s">
        <v>86</v>
      </c>
      <c r="BY270">
        <f t="shared" si="72"/>
        <v>0</v>
      </c>
      <c r="BZ270" t="s">
        <v>87</v>
      </c>
      <c r="CA270" t="s">
        <v>84</v>
      </c>
      <c r="CB270" t="s">
        <v>93</v>
      </c>
      <c r="CC270" t="s">
        <v>84</v>
      </c>
      <c r="CD270" t="s">
        <v>86</v>
      </c>
      <c r="CE270">
        <f t="shared" si="73"/>
        <v>0</v>
      </c>
      <c r="CF270" t="s">
        <v>94</v>
      </c>
      <c r="CG270" t="s">
        <v>87</v>
      </c>
      <c r="CH270" t="str">
        <f t="shared" si="74"/>
        <v>{"window_index":269,"window_t_start":270,"window_t_end":276,"Data":"2020-03-274","R_e_median":0,"R_e_q0293":0,"R_e_q1243":0,"fit":0,"lwr":0,"upr":0,"low":0,"high":0},</v>
      </c>
    </row>
    <row r="271" spans="1:86">
      <c r="A271" s="11">
        <f t="shared" si="75"/>
        <v>270</v>
      </c>
      <c r="B271" s="11">
        <f t="shared" si="76"/>
        <v>271</v>
      </c>
      <c r="C271" s="11">
        <f t="shared" si="77"/>
        <v>277</v>
      </c>
      <c r="D271" s="9">
        <v>44165</v>
      </c>
      <c r="J271" t="s">
        <v>83</v>
      </c>
      <c r="K271" t="s">
        <v>84</v>
      </c>
      <c r="L271" t="s">
        <v>85</v>
      </c>
      <c r="M271" t="s">
        <v>84</v>
      </c>
      <c r="N271" t="s">
        <v>86</v>
      </c>
      <c r="O271">
        <f t="shared" si="63"/>
        <v>270</v>
      </c>
      <c r="P271" t="s">
        <v>87</v>
      </c>
      <c r="Q271" t="s">
        <v>84</v>
      </c>
      <c r="R271" t="s">
        <v>88</v>
      </c>
      <c r="S271" t="s">
        <v>84</v>
      </c>
      <c r="T271" t="s">
        <v>86</v>
      </c>
      <c r="U271">
        <f t="shared" si="64"/>
        <v>271</v>
      </c>
      <c r="V271" t="s">
        <v>87</v>
      </c>
      <c r="W271" t="s">
        <v>84</v>
      </c>
      <c r="X271" t="s">
        <v>89</v>
      </c>
      <c r="Y271" t="s">
        <v>84</v>
      </c>
      <c r="Z271" t="s">
        <v>86</v>
      </c>
      <c r="AA271">
        <f t="shared" si="65"/>
        <v>277</v>
      </c>
      <c r="AB271" t="s">
        <v>87</v>
      </c>
      <c r="AC271" t="s">
        <v>84</v>
      </c>
      <c r="AD271" t="s">
        <v>80</v>
      </c>
      <c r="AE271" t="s">
        <v>84</v>
      </c>
      <c r="AF271" t="s">
        <v>86</v>
      </c>
      <c r="AG271" t="s">
        <v>84</v>
      </c>
      <c r="AH271" s="69" t="s">
        <v>928</v>
      </c>
      <c r="AI271" t="s">
        <v>84</v>
      </c>
      <c r="AJ271" t="s">
        <v>87</v>
      </c>
      <c r="AK271" t="s">
        <v>84</v>
      </c>
      <c r="AL271" t="s">
        <v>90</v>
      </c>
      <c r="AM271" t="s">
        <v>84</v>
      </c>
      <c r="AN271" t="s">
        <v>86</v>
      </c>
      <c r="AO271">
        <f t="shared" si="66"/>
        <v>0</v>
      </c>
      <c r="AP271" t="s">
        <v>87</v>
      </c>
      <c r="AQ271" t="s">
        <v>84</v>
      </c>
      <c r="AR271" t="s">
        <v>929</v>
      </c>
      <c r="AS271" t="s">
        <v>84</v>
      </c>
      <c r="AT271" t="s">
        <v>86</v>
      </c>
      <c r="AU271">
        <f t="shared" si="67"/>
        <v>0</v>
      </c>
      <c r="AV271" t="s">
        <v>87</v>
      </c>
      <c r="AW271" t="s">
        <v>84</v>
      </c>
      <c r="AX271" t="s">
        <v>441</v>
      </c>
      <c r="AY271" t="s">
        <v>84</v>
      </c>
      <c r="AZ271" t="s">
        <v>86</v>
      </c>
      <c r="BA271">
        <f t="shared" si="68"/>
        <v>0</v>
      </c>
      <c r="BB271" t="s">
        <v>87</v>
      </c>
      <c r="BC271" t="s">
        <v>84</v>
      </c>
      <c r="BD271" t="s">
        <v>82</v>
      </c>
      <c r="BE271" t="s">
        <v>84</v>
      </c>
      <c r="BF271" t="s">
        <v>86</v>
      </c>
      <c r="BG271">
        <f t="shared" si="69"/>
        <v>0</v>
      </c>
      <c r="BH271" t="s">
        <v>87</v>
      </c>
      <c r="BI271" t="s">
        <v>84</v>
      </c>
      <c r="BJ271" t="s">
        <v>81</v>
      </c>
      <c r="BK271" t="s">
        <v>84</v>
      </c>
      <c r="BL271" t="s">
        <v>86</v>
      </c>
      <c r="BM271">
        <f t="shared" si="70"/>
        <v>0</v>
      </c>
      <c r="BN271" t="s">
        <v>87</v>
      </c>
      <c r="BO271" t="s">
        <v>84</v>
      </c>
      <c r="BP271" t="s">
        <v>121</v>
      </c>
      <c r="BQ271" t="s">
        <v>84</v>
      </c>
      <c r="BR271" t="s">
        <v>86</v>
      </c>
      <c r="BS271">
        <f t="shared" si="71"/>
        <v>0</v>
      </c>
      <c r="BT271" t="s">
        <v>87</v>
      </c>
      <c r="BU271" t="s">
        <v>84</v>
      </c>
      <c r="BV271" t="s">
        <v>122</v>
      </c>
      <c r="BW271" t="s">
        <v>84</v>
      </c>
      <c r="BX271" t="s">
        <v>86</v>
      </c>
      <c r="BY271">
        <f t="shared" si="72"/>
        <v>0</v>
      </c>
      <c r="BZ271" t="s">
        <v>87</v>
      </c>
      <c r="CA271" t="s">
        <v>84</v>
      </c>
      <c r="CB271" t="s">
        <v>93</v>
      </c>
      <c r="CC271" t="s">
        <v>84</v>
      </c>
      <c r="CD271" t="s">
        <v>86</v>
      </c>
      <c r="CE271">
        <f t="shared" si="73"/>
        <v>0</v>
      </c>
      <c r="CF271" t="s">
        <v>94</v>
      </c>
      <c r="CG271" t="s">
        <v>87</v>
      </c>
      <c r="CH271" t="str">
        <f t="shared" si="74"/>
        <v>{"window_index":270,"window_t_start":271,"window_t_end":277,"Data":"2020-03-275","R_e_median":0,"R_e_q0294":0,"R_e_q1244":0,"fit":0,"lwr":0,"upr":0,"low":0,"high":0},</v>
      </c>
    </row>
    <row r="272" spans="1:86">
      <c r="A272" s="11">
        <f t="shared" si="75"/>
        <v>271</v>
      </c>
      <c r="B272" s="11">
        <f t="shared" si="76"/>
        <v>272</v>
      </c>
      <c r="C272" s="11">
        <f t="shared" si="77"/>
        <v>278</v>
      </c>
      <c r="D272" s="9">
        <v>44166</v>
      </c>
      <c r="J272" t="s">
        <v>83</v>
      </c>
      <c r="K272" t="s">
        <v>84</v>
      </c>
      <c r="L272" t="s">
        <v>85</v>
      </c>
      <c r="M272" t="s">
        <v>84</v>
      </c>
      <c r="N272" t="s">
        <v>86</v>
      </c>
      <c r="O272">
        <f t="shared" si="63"/>
        <v>271</v>
      </c>
      <c r="P272" t="s">
        <v>87</v>
      </c>
      <c r="Q272" t="s">
        <v>84</v>
      </c>
      <c r="R272" t="s">
        <v>88</v>
      </c>
      <c r="S272" t="s">
        <v>84</v>
      </c>
      <c r="T272" t="s">
        <v>86</v>
      </c>
      <c r="U272">
        <f t="shared" si="64"/>
        <v>272</v>
      </c>
      <c r="V272" t="s">
        <v>87</v>
      </c>
      <c r="W272" t="s">
        <v>84</v>
      </c>
      <c r="X272" t="s">
        <v>89</v>
      </c>
      <c r="Y272" t="s">
        <v>84</v>
      </c>
      <c r="Z272" t="s">
        <v>86</v>
      </c>
      <c r="AA272">
        <f t="shared" si="65"/>
        <v>278</v>
      </c>
      <c r="AB272" t="s">
        <v>87</v>
      </c>
      <c r="AC272" t="s">
        <v>84</v>
      </c>
      <c r="AD272" t="s">
        <v>80</v>
      </c>
      <c r="AE272" t="s">
        <v>84</v>
      </c>
      <c r="AF272" t="s">
        <v>86</v>
      </c>
      <c r="AG272" t="s">
        <v>84</v>
      </c>
      <c r="AH272" s="69" t="s">
        <v>930</v>
      </c>
      <c r="AI272" t="s">
        <v>84</v>
      </c>
      <c r="AJ272" t="s">
        <v>87</v>
      </c>
      <c r="AK272" t="s">
        <v>84</v>
      </c>
      <c r="AL272" t="s">
        <v>90</v>
      </c>
      <c r="AM272" t="s">
        <v>84</v>
      </c>
      <c r="AN272" t="s">
        <v>86</v>
      </c>
      <c r="AO272">
        <f t="shared" si="66"/>
        <v>0</v>
      </c>
      <c r="AP272" t="s">
        <v>87</v>
      </c>
      <c r="AQ272" t="s">
        <v>84</v>
      </c>
      <c r="AR272" t="s">
        <v>931</v>
      </c>
      <c r="AS272" t="s">
        <v>84</v>
      </c>
      <c r="AT272" t="s">
        <v>86</v>
      </c>
      <c r="AU272">
        <f t="shared" si="67"/>
        <v>0</v>
      </c>
      <c r="AV272" t="s">
        <v>87</v>
      </c>
      <c r="AW272" t="s">
        <v>84</v>
      </c>
      <c r="AX272" t="s">
        <v>442</v>
      </c>
      <c r="AY272" t="s">
        <v>84</v>
      </c>
      <c r="AZ272" t="s">
        <v>86</v>
      </c>
      <c r="BA272">
        <f t="shared" si="68"/>
        <v>0</v>
      </c>
      <c r="BB272" t="s">
        <v>87</v>
      </c>
      <c r="BC272" t="s">
        <v>84</v>
      </c>
      <c r="BD272" t="s">
        <v>82</v>
      </c>
      <c r="BE272" t="s">
        <v>84</v>
      </c>
      <c r="BF272" t="s">
        <v>86</v>
      </c>
      <c r="BG272">
        <f t="shared" si="69"/>
        <v>0</v>
      </c>
      <c r="BH272" t="s">
        <v>87</v>
      </c>
      <c r="BI272" t="s">
        <v>84</v>
      </c>
      <c r="BJ272" t="s">
        <v>81</v>
      </c>
      <c r="BK272" t="s">
        <v>84</v>
      </c>
      <c r="BL272" t="s">
        <v>86</v>
      </c>
      <c r="BM272">
        <f t="shared" si="70"/>
        <v>0</v>
      </c>
      <c r="BN272" t="s">
        <v>87</v>
      </c>
      <c r="BO272" t="s">
        <v>84</v>
      </c>
      <c r="BP272" t="s">
        <v>121</v>
      </c>
      <c r="BQ272" t="s">
        <v>84</v>
      </c>
      <c r="BR272" t="s">
        <v>86</v>
      </c>
      <c r="BS272">
        <f t="shared" si="71"/>
        <v>0</v>
      </c>
      <c r="BT272" t="s">
        <v>87</v>
      </c>
      <c r="BU272" t="s">
        <v>84</v>
      </c>
      <c r="BV272" t="s">
        <v>122</v>
      </c>
      <c r="BW272" t="s">
        <v>84</v>
      </c>
      <c r="BX272" t="s">
        <v>86</v>
      </c>
      <c r="BY272">
        <f t="shared" si="72"/>
        <v>0</v>
      </c>
      <c r="BZ272" t="s">
        <v>87</v>
      </c>
      <c r="CA272" t="s">
        <v>84</v>
      </c>
      <c r="CB272" t="s">
        <v>93</v>
      </c>
      <c r="CC272" t="s">
        <v>84</v>
      </c>
      <c r="CD272" t="s">
        <v>86</v>
      </c>
      <c r="CE272">
        <f t="shared" si="73"/>
        <v>0</v>
      </c>
      <c r="CF272" t="s">
        <v>94</v>
      </c>
      <c r="CG272" t="s">
        <v>87</v>
      </c>
      <c r="CH272" t="str">
        <f t="shared" si="74"/>
        <v>{"window_index":271,"window_t_start":272,"window_t_end":278,"Data":"2020-03-276","R_e_median":0,"R_e_q0295":0,"R_e_q1245":0,"fit":0,"lwr":0,"upr":0,"low":0,"high":0},</v>
      </c>
    </row>
    <row r="273" spans="1:86">
      <c r="A273" s="11">
        <f t="shared" si="75"/>
        <v>272</v>
      </c>
      <c r="B273" s="11">
        <f t="shared" si="76"/>
        <v>273</v>
      </c>
      <c r="C273" s="11">
        <f t="shared" si="77"/>
        <v>279</v>
      </c>
      <c r="D273" s="9">
        <v>44167</v>
      </c>
      <c r="J273" t="s">
        <v>83</v>
      </c>
      <c r="K273" t="s">
        <v>84</v>
      </c>
      <c r="L273" t="s">
        <v>85</v>
      </c>
      <c r="M273" t="s">
        <v>84</v>
      </c>
      <c r="N273" t="s">
        <v>86</v>
      </c>
      <c r="O273">
        <f t="shared" si="63"/>
        <v>272</v>
      </c>
      <c r="P273" t="s">
        <v>87</v>
      </c>
      <c r="Q273" t="s">
        <v>84</v>
      </c>
      <c r="R273" t="s">
        <v>88</v>
      </c>
      <c r="S273" t="s">
        <v>84</v>
      </c>
      <c r="T273" t="s">
        <v>86</v>
      </c>
      <c r="U273">
        <f t="shared" si="64"/>
        <v>273</v>
      </c>
      <c r="V273" t="s">
        <v>87</v>
      </c>
      <c r="W273" t="s">
        <v>84</v>
      </c>
      <c r="X273" t="s">
        <v>89</v>
      </c>
      <c r="Y273" t="s">
        <v>84</v>
      </c>
      <c r="Z273" t="s">
        <v>86</v>
      </c>
      <c r="AA273">
        <f t="shared" si="65"/>
        <v>279</v>
      </c>
      <c r="AB273" t="s">
        <v>87</v>
      </c>
      <c r="AC273" t="s">
        <v>84</v>
      </c>
      <c r="AD273" t="s">
        <v>80</v>
      </c>
      <c r="AE273" t="s">
        <v>84</v>
      </c>
      <c r="AF273" t="s">
        <v>86</v>
      </c>
      <c r="AG273" t="s">
        <v>84</v>
      </c>
      <c r="AH273" s="69" t="s">
        <v>932</v>
      </c>
      <c r="AI273" t="s">
        <v>84</v>
      </c>
      <c r="AJ273" t="s">
        <v>87</v>
      </c>
      <c r="AK273" t="s">
        <v>84</v>
      </c>
      <c r="AL273" t="s">
        <v>90</v>
      </c>
      <c r="AM273" t="s">
        <v>84</v>
      </c>
      <c r="AN273" t="s">
        <v>86</v>
      </c>
      <c r="AO273">
        <f t="shared" si="66"/>
        <v>0</v>
      </c>
      <c r="AP273" t="s">
        <v>87</v>
      </c>
      <c r="AQ273" t="s">
        <v>84</v>
      </c>
      <c r="AR273" t="s">
        <v>933</v>
      </c>
      <c r="AS273" t="s">
        <v>84</v>
      </c>
      <c r="AT273" t="s">
        <v>86</v>
      </c>
      <c r="AU273">
        <f t="shared" si="67"/>
        <v>0</v>
      </c>
      <c r="AV273" t="s">
        <v>87</v>
      </c>
      <c r="AW273" t="s">
        <v>84</v>
      </c>
      <c r="AX273" t="s">
        <v>443</v>
      </c>
      <c r="AY273" t="s">
        <v>84</v>
      </c>
      <c r="AZ273" t="s">
        <v>86</v>
      </c>
      <c r="BA273">
        <f t="shared" si="68"/>
        <v>0</v>
      </c>
      <c r="BB273" t="s">
        <v>87</v>
      </c>
      <c r="BC273" t="s">
        <v>84</v>
      </c>
      <c r="BD273" t="s">
        <v>82</v>
      </c>
      <c r="BE273" t="s">
        <v>84</v>
      </c>
      <c r="BF273" t="s">
        <v>86</v>
      </c>
      <c r="BG273">
        <f t="shared" si="69"/>
        <v>0</v>
      </c>
      <c r="BH273" t="s">
        <v>87</v>
      </c>
      <c r="BI273" t="s">
        <v>84</v>
      </c>
      <c r="BJ273" t="s">
        <v>81</v>
      </c>
      <c r="BK273" t="s">
        <v>84</v>
      </c>
      <c r="BL273" t="s">
        <v>86</v>
      </c>
      <c r="BM273">
        <f t="shared" si="70"/>
        <v>0</v>
      </c>
      <c r="BN273" t="s">
        <v>87</v>
      </c>
      <c r="BO273" t="s">
        <v>84</v>
      </c>
      <c r="BP273" t="s">
        <v>121</v>
      </c>
      <c r="BQ273" t="s">
        <v>84</v>
      </c>
      <c r="BR273" t="s">
        <v>86</v>
      </c>
      <c r="BS273">
        <f t="shared" si="71"/>
        <v>0</v>
      </c>
      <c r="BT273" t="s">
        <v>87</v>
      </c>
      <c r="BU273" t="s">
        <v>84</v>
      </c>
      <c r="BV273" t="s">
        <v>122</v>
      </c>
      <c r="BW273" t="s">
        <v>84</v>
      </c>
      <c r="BX273" t="s">
        <v>86</v>
      </c>
      <c r="BY273">
        <f t="shared" si="72"/>
        <v>0</v>
      </c>
      <c r="BZ273" t="s">
        <v>87</v>
      </c>
      <c r="CA273" t="s">
        <v>84</v>
      </c>
      <c r="CB273" t="s">
        <v>93</v>
      </c>
      <c r="CC273" t="s">
        <v>84</v>
      </c>
      <c r="CD273" t="s">
        <v>86</v>
      </c>
      <c r="CE273">
        <f t="shared" si="73"/>
        <v>0</v>
      </c>
      <c r="CF273" t="s">
        <v>94</v>
      </c>
      <c r="CG273" t="s">
        <v>87</v>
      </c>
      <c r="CH273" t="str">
        <f t="shared" si="74"/>
        <v>{"window_index":272,"window_t_start":273,"window_t_end":279,"Data":"2020-03-277","R_e_median":0,"R_e_q0296":0,"R_e_q1246":0,"fit":0,"lwr":0,"upr":0,"low":0,"high":0},</v>
      </c>
    </row>
    <row r="274" spans="1:86">
      <c r="A274" s="11">
        <f t="shared" si="75"/>
        <v>273</v>
      </c>
      <c r="B274" s="11">
        <f t="shared" si="76"/>
        <v>274</v>
      </c>
      <c r="C274" s="11">
        <f t="shared" si="77"/>
        <v>280</v>
      </c>
      <c r="D274" s="9">
        <v>44168</v>
      </c>
      <c r="J274" t="s">
        <v>83</v>
      </c>
      <c r="K274" t="s">
        <v>84</v>
      </c>
      <c r="L274" t="s">
        <v>85</v>
      </c>
      <c r="M274" t="s">
        <v>84</v>
      </c>
      <c r="N274" t="s">
        <v>86</v>
      </c>
      <c r="O274">
        <f t="shared" si="63"/>
        <v>273</v>
      </c>
      <c r="P274" t="s">
        <v>87</v>
      </c>
      <c r="Q274" t="s">
        <v>84</v>
      </c>
      <c r="R274" t="s">
        <v>88</v>
      </c>
      <c r="S274" t="s">
        <v>84</v>
      </c>
      <c r="T274" t="s">
        <v>86</v>
      </c>
      <c r="U274">
        <f t="shared" si="64"/>
        <v>274</v>
      </c>
      <c r="V274" t="s">
        <v>87</v>
      </c>
      <c r="W274" t="s">
        <v>84</v>
      </c>
      <c r="X274" t="s">
        <v>89</v>
      </c>
      <c r="Y274" t="s">
        <v>84</v>
      </c>
      <c r="Z274" t="s">
        <v>86</v>
      </c>
      <c r="AA274">
        <f t="shared" si="65"/>
        <v>280</v>
      </c>
      <c r="AB274" t="s">
        <v>87</v>
      </c>
      <c r="AC274" t="s">
        <v>84</v>
      </c>
      <c r="AD274" t="s">
        <v>80</v>
      </c>
      <c r="AE274" t="s">
        <v>84</v>
      </c>
      <c r="AF274" t="s">
        <v>86</v>
      </c>
      <c r="AG274" t="s">
        <v>84</v>
      </c>
      <c r="AH274" s="69" t="s">
        <v>934</v>
      </c>
      <c r="AI274" t="s">
        <v>84</v>
      </c>
      <c r="AJ274" t="s">
        <v>87</v>
      </c>
      <c r="AK274" t="s">
        <v>84</v>
      </c>
      <c r="AL274" t="s">
        <v>90</v>
      </c>
      <c r="AM274" t="s">
        <v>84</v>
      </c>
      <c r="AN274" t="s">
        <v>86</v>
      </c>
      <c r="AO274">
        <f t="shared" si="66"/>
        <v>0</v>
      </c>
      <c r="AP274" t="s">
        <v>87</v>
      </c>
      <c r="AQ274" t="s">
        <v>84</v>
      </c>
      <c r="AR274" t="s">
        <v>935</v>
      </c>
      <c r="AS274" t="s">
        <v>84</v>
      </c>
      <c r="AT274" t="s">
        <v>86</v>
      </c>
      <c r="AU274">
        <f t="shared" si="67"/>
        <v>0</v>
      </c>
      <c r="AV274" t="s">
        <v>87</v>
      </c>
      <c r="AW274" t="s">
        <v>84</v>
      </c>
      <c r="AX274" t="s">
        <v>444</v>
      </c>
      <c r="AY274" t="s">
        <v>84</v>
      </c>
      <c r="AZ274" t="s">
        <v>86</v>
      </c>
      <c r="BA274">
        <f t="shared" si="68"/>
        <v>0</v>
      </c>
      <c r="BB274" t="s">
        <v>87</v>
      </c>
      <c r="BC274" t="s">
        <v>84</v>
      </c>
      <c r="BD274" t="s">
        <v>82</v>
      </c>
      <c r="BE274" t="s">
        <v>84</v>
      </c>
      <c r="BF274" t="s">
        <v>86</v>
      </c>
      <c r="BG274">
        <f t="shared" si="69"/>
        <v>0</v>
      </c>
      <c r="BH274" t="s">
        <v>87</v>
      </c>
      <c r="BI274" t="s">
        <v>84</v>
      </c>
      <c r="BJ274" t="s">
        <v>81</v>
      </c>
      <c r="BK274" t="s">
        <v>84</v>
      </c>
      <c r="BL274" t="s">
        <v>86</v>
      </c>
      <c r="BM274">
        <f t="shared" si="70"/>
        <v>0</v>
      </c>
      <c r="BN274" t="s">
        <v>87</v>
      </c>
      <c r="BO274" t="s">
        <v>84</v>
      </c>
      <c r="BP274" t="s">
        <v>121</v>
      </c>
      <c r="BQ274" t="s">
        <v>84</v>
      </c>
      <c r="BR274" t="s">
        <v>86</v>
      </c>
      <c r="BS274">
        <f t="shared" si="71"/>
        <v>0</v>
      </c>
      <c r="BT274" t="s">
        <v>87</v>
      </c>
      <c r="BU274" t="s">
        <v>84</v>
      </c>
      <c r="BV274" t="s">
        <v>122</v>
      </c>
      <c r="BW274" t="s">
        <v>84</v>
      </c>
      <c r="BX274" t="s">
        <v>86</v>
      </c>
      <c r="BY274">
        <f t="shared" si="72"/>
        <v>0</v>
      </c>
      <c r="BZ274" t="s">
        <v>87</v>
      </c>
      <c r="CA274" t="s">
        <v>84</v>
      </c>
      <c r="CB274" t="s">
        <v>93</v>
      </c>
      <c r="CC274" t="s">
        <v>84</v>
      </c>
      <c r="CD274" t="s">
        <v>86</v>
      </c>
      <c r="CE274">
        <f t="shared" si="73"/>
        <v>0</v>
      </c>
      <c r="CF274" t="s">
        <v>94</v>
      </c>
      <c r="CG274" t="s">
        <v>87</v>
      </c>
      <c r="CH274" t="str">
        <f t="shared" si="74"/>
        <v>{"window_index":273,"window_t_start":274,"window_t_end":280,"Data":"2020-03-278","R_e_median":0,"R_e_q0297":0,"R_e_q1247":0,"fit":0,"lwr":0,"upr":0,"low":0,"high":0},</v>
      </c>
    </row>
    <row r="275" spans="1:86">
      <c r="A275" s="11">
        <f t="shared" si="75"/>
        <v>274</v>
      </c>
      <c r="B275" s="11">
        <f t="shared" si="76"/>
        <v>275</v>
      </c>
      <c r="C275" s="11">
        <f t="shared" si="77"/>
        <v>281</v>
      </c>
      <c r="D275" s="9">
        <v>44169</v>
      </c>
      <c r="J275" t="s">
        <v>83</v>
      </c>
      <c r="K275" t="s">
        <v>84</v>
      </c>
      <c r="L275" t="s">
        <v>85</v>
      </c>
      <c r="M275" t="s">
        <v>84</v>
      </c>
      <c r="N275" t="s">
        <v>86</v>
      </c>
      <c r="O275">
        <f t="shared" si="63"/>
        <v>274</v>
      </c>
      <c r="P275" t="s">
        <v>87</v>
      </c>
      <c r="Q275" t="s">
        <v>84</v>
      </c>
      <c r="R275" t="s">
        <v>88</v>
      </c>
      <c r="S275" t="s">
        <v>84</v>
      </c>
      <c r="T275" t="s">
        <v>86</v>
      </c>
      <c r="U275">
        <f t="shared" si="64"/>
        <v>275</v>
      </c>
      <c r="V275" t="s">
        <v>87</v>
      </c>
      <c r="W275" t="s">
        <v>84</v>
      </c>
      <c r="X275" t="s">
        <v>89</v>
      </c>
      <c r="Y275" t="s">
        <v>84</v>
      </c>
      <c r="Z275" t="s">
        <v>86</v>
      </c>
      <c r="AA275">
        <f t="shared" si="65"/>
        <v>281</v>
      </c>
      <c r="AB275" t="s">
        <v>87</v>
      </c>
      <c r="AC275" t="s">
        <v>84</v>
      </c>
      <c r="AD275" t="s">
        <v>80</v>
      </c>
      <c r="AE275" t="s">
        <v>84</v>
      </c>
      <c r="AF275" t="s">
        <v>86</v>
      </c>
      <c r="AG275" t="s">
        <v>84</v>
      </c>
      <c r="AH275" s="69" t="s">
        <v>936</v>
      </c>
      <c r="AI275" t="s">
        <v>84</v>
      </c>
      <c r="AJ275" t="s">
        <v>87</v>
      </c>
      <c r="AK275" t="s">
        <v>84</v>
      </c>
      <c r="AL275" t="s">
        <v>90</v>
      </c>
      <c r="AM275" t="s">
        <v>84</v>
      </c>
      <c r="AN275" t="s">
        <v>86</v>
      </c>
      <c r="AO275">
        <f t="shared" si="66"/>
        <v>0</v>
      </c>
      <c r="AP275" t="s">
        <v>87</v>
      </c>
      <c r="AQ275" t="s">
        <v>84</v>
      </c>
      <c r="AR275" t="s">
        <v>937</v>
      </c>
      <c r="AS275" t="s">
        <v>84</v>
      </c>
      <c r="AT275" t="s">
        <v>86</v>
      </c>
      <c r="AU275">
        <f t="shared" si="67"/>
        <v>0</v>
      </c>
      <c r="AV275" t="s">
        <v>87</v>
      </c>
      <c r="AW275" t="s">
        <v>84</v>
      </c>
      <c r="AX275" t="s">
        <v>445</v>
      </c>
      <c r="AY275" t="s">
        <v>84</v>
      </c>
      <c r="AZ275" t="s">
        <v>86</v>
      </c>
      <c r="BA275">
        <f t="shared" si="68"/>
        <v>0</v>
      </c>
      <c r="BB275" t="s">
        <v>87</v>
      </c>
      <c r="BC275" t="s">
        <v>84</v>
      </c>
      <c r="BD275" t="s">
        <v>82</v>
      </c>
      <c r="BE275" t="s">
        <v>84</v>
      </c>
      <c r="BF275" t="s">
        <v>86</v>
      </c>
      <c r="BG275">
        <f t="shared" si="69"/>
        <v>0</v>
      </c>
      <c r="BH275" t="s">
        <v>87</v>
      </c>
      <c r="BI275" t="s">
        <v>84</v>
      </c>
      <c r="BJ275" t="s">
        <v>81</v>
      </c>
      <c r="BK275" t="s">
        <v>84</v>
      </c>
      <c r="BL275" t="s">
        <v>86</v>
      </c>
      <c r="BM275">
        <f t="shared" si="70"/>
        <v>0</v>
      </c>
      <c r="BN275" t="s">
        <v>87</v>
      </c>
      <c r="BO275" t="s">
        <v>84</v>
      </c>
      <c r="BP275" t="s">
        <v>121</v>
      </c>
      <c r="BQ275" t="s">
        <v>84</v>
      </c>
      <c r="BR275" t="s">
        <v>86</v>
      </c>
      <c r="BS275">
        <f t="shared" si="71"/>
        <v>0</v>
      </c>
      <c r="BT275" t="s">
        <v>87</v>
      </c>
      <c r="BU275" t="s">
        <v>84</v>
      </c>
      <c r="BV275" t="s">
        <v>122</v>
      </c>
      <c r="BW275" t="s">
        <v>84</v>
      </c>
      <c r="BX275" t="s">
        <v>86</v>
      </c>
      <c r="BY275">
        <f t="shared" si="72"/>
        <v>0</v>
      </c>
      <c r="BZ275" t="s">
        <v>87</v>
      </c>
      <c r="CA275" t="s">
        <v>84</v>
      </c>
      <c r="CB275" t="s">
        <v>93</v>
      </c>
      <c r="CC275" t="s">
        <v>84</v>
      </c>
      <c r="CD275" t="s">
        <v>86</v>
      </c>
      <c r="CE275">
        <f t="shared" si="73"/>
        <v>0</v>
      </c>
      <c r="CF275" t="s">
        <v>94</v>
      </c>
      <c r="CG275" t="s">
        <v>87</v>
      </c>
      <c r="CH275" t="str">
        <f t="shared" si="74"/>
        <v>{"window_index":274,"window_t_start":275,"window_t_end":281,"Data":"2020-03-279","R_e_median":0,"R_e_q0298":0,"R_e_q1248":0,"fit":0,"lwr":0,"upr":0,"low":0,"high":0},</v>
      </c>
    </row>
    <row r="276" spans="1:86">
      <c r="A276" s="11">
        <f t="shared" si="75"/>
        <v>275</v>
      </c>
      <c r="B276" s="11">
        <f t="shared" si="76"/>
        <v>276</v>
      </c>
      <c r="C276" s="11">
        <f t="shared" si="77"/>
        <v>282</v>
      </c>
      <c r="D276" s="9">
        <v>44170</v>
      </c>
      <c r="J276" t="s">
        <v>83</v>
      </c>
      <c r="K276" t="s">
        <v>84</v>
      </c>
      <c r="L276" t="s">
        <v>85</v>
      </c>
      <c r="M276" t="s">
        <v>84</v>
      </c>
      <c r="N276" t="s">
        <v>86</v>
      </c>
      <c r="O276">
        <f t="shared" si="63"/>
        <v>275</v>
      </c>
      <c r="P276" t="s">
        <v>87</v>
      </c>
      <c r="Q276" t="s">
        <v>84</v>
      </c>
      <c r="R276" t="s">
        <v>88</v>
      </c>
      <c r="S276" t="s">
        <v>84</v>
      </c>
      <c r="T276" t="s">
        <v>86</v>
      </c>
      <c r="U276">
        <f t="shared" si="64"/>
        <v>276</v>
      </c>
      <c r="V276" t="s">
        <v>87</v>
      </c>
      <c r="W276" t="s">
        <v>84</v>
      </c>
      <c r="X276" t="s">
        <v>89</v>
      </c>
      <c r="Y276" t="s">
        <v>84</v>
      </c>
      <c r="Z276" t="s">
        <v>86</v>
      </c>
      <c r="AA276">
        <f t="shared" si="65"/>
        <v>282</v>
      </c>
      <c r="AB276" t="s">
        <v>87</v>
      </c>
      <c r="AC276" t="s">
        <v>84</v>
      </c>
      <c r="AD276" t="s">
        <v>80</v>
      </c>
      <c r="AE276" t="s">
        <v>84</v>
      </c>
      <c r="AF276" t="s">
        <v>86</v>
      </c>
      <c r="AG276" t="s">
        <v>84</v>
      </c>
      <c r="AH276" s="69" t="s">
        <v>938</v>
      </c>
      <c r="AI276" t="s">
        <v>84</v>
      </c>
      <c r="AJ276" t="s">
        <v>87</v>
      </c>
      <c r="AK276" t="s">
        <v>84</v>
      </c>
      <c r="AL276" t="s">
        <v>90</v>
      </c>
      <c r="AM276" t="s">
        <v>84</v>
      </c>
      <c r="AN276" t="s">
        <v>86</v>
      </c>
      <c r="AO276">
        <f t="shared" si="66"/>
        <v>0</v>
      </c>
      <c r="AP276" t="s">
        <v>87</v>
      </c>
      <c r="AQ276" t="s">
        <v>84</v>
      </c>
      <c r="AR276" t="s">
        <v>939</v>
      </c>
      <c r="AS276" t="s">
        <v>84</v>
      </c>
      <c r="AT276" t="s">
        <v>86</v>
      </c>
      <c r="AU276">
        <f t="shared" si="67"/>
        <v>0</v>
      </c>
      <c r="AV276" t="s">
        <v>87</v>
      </c>
      <c r="AW276" t="s">
        <v>84</v>
      </c>
      <c r="AX276" t="s">
        <v>446</v>
      </c>
      <c r="AY276" t="s">
        <v>84</v>
      </c>
      <c r="AZ276" t="s">
        <v>86</v>
      </c>
      <c r="BA276">
        <f t="shared" si="68"/>
        <v>0</v>
      </c>
      <c r="BB276" t="s">
        <v>87</v>
      </c>
      <c r="BC276" t="s">
        <v>84</v>
      </c>
      <c r="BD276" t="s">
        <v>82</v>
      </c>
      <c r="BE276" t="s">
        <v>84</v>
      </c>
      <c r="BF276" t="s">
        <v>86</v>
      </c>
      <c r="BG276">
        <f t="shared" si="69"/>
        <v>0</v>
      </c>
      <c r="BH276" t="s">
        <v>87</v>
      </c>
      <c r="BI276" t="s">
        <v>84</v>
      </c>
      <c r="BJ276" t="s">
        <v>81</v>
      </c>
      <c r="BK276" t="s">
        <v>84</v>
      </c>
      <c r="BL276" t="s">
        <v>86</v>
      </c>
      <c r="BM276">
        <f t="shared" si="70"/>
        <v>0</v>
      </c>
      <c r="BN276" t="s">
        <v>87</v>
      </c>
      <c r="BO276" t="s">
        <v>84</v>
      </c>
      <c r="BP276" t="s">
        <v>121</v>
      </c>
      <c r="BQ276" t="s">
        <v>84</v>
      </c>
      <c r="BR276" t="s">
        <v>86</v>
      </c>
      <c r="BS276">
        <f t="shared" si="71"/>
        <v>0</v>
      </c>
      <c r="BT276" t="s">
        <v>87</v>
      </c>
      <c r="BU276" t="s">
        <v>84</v>
      </c>
      <c r="BV276" t="s">
        <v>122</v>
      </c>
      <c r="BW276" t="s">
        <v>84</v>
      </c>
      <c r="BX276" t="s">
        <v>86</v>
      </c>
      <c r="BY276">
        <f t="shared" si="72"/>
        <v>0</v>
      </c>
      <c r="BZ276" t="s">
        <v>87</v>
      </c>
      <c r="CA276" t="s">
        <v>84</v>
      </c>
      <c r="CB276" t="s">
        <v>93</v>
      </c>
      <c r="CC276" t="s">
        <v>84</v>
      </c>
      <c r="CD276" t="s">
        <v>86</v>
      </c>
      <c r="CE276">
        <f t="shared" si="73"/>
        <v>0</v>
      </c>
      <c r="CF276" t="s">
        <v>94</v>
      </c>
      <c r="CG276" t="s">
        <v>87</v>
      </c>
      <c r="CH276" t="str">
        <f t="shared" si="74"/>
        <v>{"window_index":275,"window_t_start":276,"window_t_end":282,"Data":"2020-03-280","R_e_median":0,"R_e_q0299":0,"R_e_q1249":0,"fit":0,"lwr":0,"upr":0,"low":0,"high":0},</v>
      </c>
    </row>
    <row r="277" spans="1:86">
      <c r="A277" s="11">
        <f t="shared" si="75"/>
        <v>276</v>
      </c>
      <c r="B277" s="11">
        <f t="shared" si="76"/>
        <v>277</v>
      </c>
      <c r="C277" s="11">
        <f t="shared" si="77"/>
        <v>283</v>
      </c>
      <c r="D277" s="9">
        <v>44171</v>
      </c>
      <c r="J277" t="s">
        <v>83</v>
      </c>
      <c r="K277" t="s">
        <v>84</v>
      </c>
      <c r="L277" t="s">
        <v>85</v>
      </c>
      <c r="M277" t="s">
        <v>84</v>
      </c>
      <c r="N277" t="s">
        <v>86</v>
      </c>
      <c r="O277">
        <f t="shared" si="63"/>
        <v>276</v>
      </c>
      <c r="P277" t="s">
        <v>87</v>
      </c>
      <c r="Q277" t="s">
        <v>84</v>
      </c>
      <c r="R277" t="s">
        <v>88</v>
      </c>
      <c r="S277" t="s">
        <v>84</v>
      </c>
      <c r="T277" t="s">
        <v>86</v>
      </c>
      <c r="U277">
        <f t="shared" si="64"/>
        <v>277</v>
      </c>
      <c r="V277" t="s">
        <v>87</v>
      </c>
      <c r="W277" t="s">
        <v>84</v>
      </c>
      <c r="X277" t="s">
        <v>89</v>
      </c>
      <c r="Y277" t="s">
        <v>84</v>
      </c>
      <c r="Z277" t="s">
        <v>86</v>
      </c>
      <c r="AA277">
        <f t="shared" si="65"/>
        <v>283</v>
      </c>
      <c r="AB277" t="s">
        <v>87</v>
      </c>
      <c r="AC277" t="s">
        <v>84</v>
      </c>
      <c r="AD277" t="s">
        <v>80</v>
      </c>
      <c r="AE277" t="s">
        <v>84</v>
      </c>
      <c r="AF277" t="s">
        <v>86</v>
      </c>
      <c r="AG277" t="s">
        <v>84</v>
      </c>
      <c r="AH277" s="69" t="s">
        <v>940</v>
      </c>
      <c r="AI277" t="s">
        <v>84</v>
      </c>
      <c r="AJ277" t="s">
        <v>87</v>
      </c>
      <c r="AK277" t="s">
        <v>84</v>
      </c>
      <c r="AL277" t="s">
        <v>90</v>
      </c>
      <c r="AM277" t="s">
        <v>84</v>
      </c>
      <c r="AN277" t="s">
        <v>86</v>
      </c>
      <c r="AO277">
        <f t="shared" si="66"/>
        <v>0</v>
      </c>
      <c r="AP277" t="s">
        <v>87</v>
      </c>
      <c r="AQ277" t="s">
        <v>84</v>
      </c>
      <c r="AR277" t="s">
        <v>941</v>
      </c>
      <c r="AS277" t="s">
        <v>84</v>
      </c>
      <c r="AT277" t="s">
        <v>86</v>
      </c>
      <c r="AU277">
        <f t="shared" si="67"/>
        <v>0</v>
      </c>
      <c r="AV277" t="s">
        <v>87</v>
      </c>
      <c r="AW277" t="s">
        <v>84</v>
      </c>
      <c r="AX277" t="s">
        <v>447</v>
      </c>
      <c r="AY277" t="s">
        <v>84</v>
      </c>
      <c r="AZ277" t="s">
        <v>86</v>
      </c>
      <c r="BA277">
        <f t="shared" si="68"/>
        <v>0</v>
      </c>
      <c r="BB277" t="s">
        <v>87</v>
      </c>
      <c r="BC277" t="s">
        <v>84</v>
      </c>
      <c r="BD277" t="s">
        <v>82</v>
      </c>
      <c r="BE277" t="s">
        <v>84</v>
      </c>
      <c r="BF277" t="s">
        <v>86</v>
      </c>
      <c r="BG277">
        <f t="shared" si="69"/>
        <v>0</v>
      </c>
      <c r="BH277" t="s">
        <v>87</v>
      </c>
      <c r="BI277" t="s">
        <v>84</v>
      </c>
      <c r="BJ277" t="s">
        <v>81</v>
      </c>
      <c r="BK277" t="s">
        <v>84</v>
      </c>
      <c r="BL277" t="s">
        <v>86</v>
      </c>
      <c r="BM277">
        <f t="shared" si="70"/>
        <v>0</v>
      </c>
      <c r="BN277" t="s">
        <v>87</v>
      </c>
      <c r="BO277" t="s">
        <v>84</v>
      </c>
      <c r="BP277" t="s">
        <v>121</v>
      </c>
      <c r="BQ277" t="s">
        <v>84</v>
      </c>
      <c r="BR277" t="s">
        <v>86</v>
      </c>
      <c r="BS277">
        <f t="shared" si="71"/>
        <v>0</v>
      </c>
      <c r="BT277" t="s">
        <v>87</v>
      </c>
      <c r="BU277" t="s">
        <v>84</v>
      </c>
      <c r="BV277" t="s">
        <v>122</v>
      </c>
      <c r="BW277" t="s">
        <v>84</v>
      </c>
      <c r="BX277" t="s">
        <v>86</v>
      </c>
      <c r="BY277">
        <f t="shared" si="72"/>
        <v>0</v>
      </c>
      <c r="BZ277" t="s">
        <v>87</v>
      </c>
      <c r="CA277" t="s">
        <v>84</v>
      </c>
      <c r="CB277" t="s">
        <v>93</v>
      </c>
      <c r="CC277" t="s">
        <v>84</v>
      </c>
      <c r="CD277" t="s">
        <v>86</v>
      </c>
      <c r="CE277">
        <f t="shared" si="73"/>
        <v>0</v>
      </c>
      <c r="CF277" t="s">
        <v>94</v>
      </c>
      <c r="CG277" t="s">
        <v>87</v>
      </c>
      <c r="CH277" t="str">
        <f t="shared" si="74"/>
        <v>{"window_index":276,"window_t_start":277,"window_t_end":283,"Data":"2020-03-281","R_e_median":0,"R_e_q0300":0,"R_e_q1250":0,"fit":0,"lwr":0,"upr":0,"low":0,"high":0},</v>
      </c>
    </row>
    <row r="278" spans="1:86">
      <c r="A278" s="11">
        <f t="shared" si="75"/>
        <v>277</v>
      </c>
      <c r="B278" s="11">
        <f t="shared" si="76"/>
        <v>278</v>
      </c>
      <c r="C278" s="11">
        <f t="shared" si="77"/>
        <v>284</v>
      </c>
      <c r="D278" s="9">
        <v>44172</v>
      </c>
      <c r="J278" t="s">
        <v>83</v>
      </c>
      <c r="K278" t="s">
        <v>84</v>
      </c>
      <c r="L278" t="s">
        <v>85</v>
      </c>
      <c r="M278" t="s">
        <v>84</v>
      </c>
      <c r="N278" t="s">
        <v>86</v>
      </c>
      <c r="O278">
        <f t="shared" si="63"/>
        <v>277</v>
      </c>
      <c r="P278" t="s">
        <v>87</v>
      </c>
      <c r="Q278" t="s">
        <v>84</v>
      </c>
      <c r="R278" t="s">
        <v>88</v>
      </c>
      <c r="S278" t="s">
        <v>84</v>
      </c>
      <c r="T278" t="s">
        <v>86</v>
      </c>
      <c r="U278">
        <f t="shared" si="64"/>
        <v>278</v>
      </c>
      <c r="V278" t="s">
        <v>87</v>
      </c>
      <c r="W278" t="s">
        <v>84</v>
      </c>
      <c r="X278" t="s">
        <v>89</v>
      </c>
      <c r="Y278" t="s">
        <v>84</v>
      </c>
      <c r="Z278" t="s">
        <v>86</v>
      </c>
      <c r="AA278">
        <f t="shared" si="65"/>
        <v>284</v>
      </c>
      <c r="AB278" t="s">
        <v>87</v>
      </c>
      <c r="AC278" t="s">
        <v>84</v>
      </c>
      <c r="AD278" t="s">
        <v>80</v>
      </c>
      <c r="AE278" t="s">
        <v>84</v>
      </c>
      <c r="AF278" t="s">
        <v>86</v>
      </c>
      <c r="AG278" t="s">
        <v>84</v>
      </c>
      <c r="AH278" s="69" t="s">
        <v>942</v>
      </c>
      <c r="AI278" t="s">
        <v>84</v>
      </c>
      <c r="AJ278" t="s">
        <v>87</v>
      </c>
      <c r="AK278" t="s">
        <v>84</v>
      </c>
      <c r="AL278" t="s">
        <v>90</v>
      </c>
      <c r="AM278" t="s">
        <v>84</v>
      </c>
      <c r="AN278" t="s">
        <v>86</v>
      </c>
      <c r="AO278">
        <f t="shared" si="66"/>
        <v>0</v>
      </c>
      <c r="AP278" t="s">
        <v>87</v>
      </c>
      <c r="AQ278" t="s">
        <v>84</v>
      </c>
      <c r="AR278" t="s">
        <v>943</v>
      </c>
      <c r="AS278" t="s">
        <v>84</v>
      </c>
      <c r="AT278" t="s">
        <v>86</v>
      </c>
      <c r="AU278">
        <f t="shared" si="67"/>
        <v>0</v>
      </c>
      <c r="AV278" t="s">
        <v>87</v>
      </c>
      <c r="AW278" t="s">
        <v>84</v>
      </c>
      <c r="AX278" t="s">
        <v>448</v>
      </c>
      <c r="AY278" t="s">
        <v>84</v>
      </c>
      <c r="AZ278" t="s">
        <v>86</v>
      </c>
      <c r="BA278">
        <f t="shared" si="68"/>
        <v>0</v>
      </c>
      <c r="BB278" t="s">
        <v>87</v>
      </c>
      <c r="BC278" t="s">
        <v>84</v>
      </c>
      <c r="BD278" t="s">
        <v>82</v>
      </c>
      <c r="BE278" t="s">
        <v>84</v>
      </c>
      <c r="BF278" t="s">
        <v>86</v>
      </c>
      <c r="BG278">
        <f t="shared" si="69"/>
        <v>0</v>
      </c>
      <c r="BH278" t="s">
        <v>87</v>
      </c>
      <c r="BI278" t="s">
        <v>84</v>
      </c>
      <c r="BJ278" t="s">
        <v>81</v>
      </c>
      <c r="BK278" t="s">
        <v>84</v>
      </c>
      <c r="BL278" t="s">
        <v>86</v>
      </c>
      <c r="BM278">
        <f t="shared" si="70"/>
        <v>0</v>
      </c>
      <c r="BN278" t="s">
        <v>87</v>
      </c>
      <c r="BO278" t="s">
        <v>84</v>
      </c>
      <c r="BP278" t="s">
        <v>121</v>
      </c>
      <c r="BQ278" t="s">
        <v>84</v>
      </c>
      <c r="BR278" t="s">
        <v>86</v>
      </c>
      <c r="BS278">
        <f t="shared" si="71"/>
        <v>0</v>
      </c>
      <c r="BT278" t="s">
        <v>87</v>
      </c>
      <c r="BU278" t="s">
        <v>84</v>
      </c>
      <c r="BV278" t="s">
        <v>122</v>
      </c>
      <c r="BW278" t="s">
        <v>84</v>
      </c>
      <c r="BX278" t="s">
        <v>86</v>
      </c>
      <c r="BY278">
        <f t="shared" si="72"/>
        <v>0</v>
      </c>
      <c r="BZ278" t="s">
        <v>87</v>
      </c>
      <c r="CA278" t="s">
        <v>84</v>
      </c>
      <c r="CB278" t="s">
        <v>93</v>
      </c>
      <c r="CC278" t="s">
        <v>84</v>
      </c>
      <c r="CD278" t="s">
        <v>86</v>
      </c>
      <c r="CE278">
        <f t="shared" si="73"/>
        <v>0</v>
      </c>
      <c r="CF278" t="s">
        <v>94</v>
      </c>
      <c r="CG278" t="s">
        <v>87</v>
      </c>
      <c r="CH278" t="str">
        <f t="shared" si="74"/>
        <v>{"window_index":277,"window_t_start":278,"window_t_end":284,"Data":"2020-03-282","R_e_median":0,"R_e_q0301":0,"R_e_q1251":0,"fit":0,"lwr":0,"upr":0,"low":0,"high":0},</v>
      </c>
    </row>
    <row r="279" spans="1:86">
      <c r="A279" s="11">
        <f t="shared" si="75"/>
        <v>278</v>
      </c>
      <c r="B279" s="11">
        <f t="shared" si="76"/>
        <v>279</v>
      </c>
      <c r="C279" s="11">
        <f t="shared" si="77"/>
        <v>285</v>
      </c>
      <c r="D279" s="9">
        <v>44173</v>
      </c>
      <c r="J279" t="s">
        <v>83</v>
      </c>
      <c r="K279" t="s">
        <v>84</v>
      </c>
      <c r="L279" t="s">
        <v>85</v>
      </c>
      <c r="M279" t="s">
        <v>84</v>
      </c>
      <c r="N279" t="s">
        <v>86</v>
      </c>
      <c r="O279">
        <f t="shared" si="63"/>
        <v>278</v>
      </c>
      <c r="P279" t="s">
        <v>87</v>
      </c>
      <c r="Q279" t="s">
        <v>84</v>
      </c>
      <c r="R279" t="s">
        <v>88</v>
      </c>
      <c r="S279" t="s">
        <v>84</v>
      </c>
      <c r="T279" t="s">
        <v>86</v>
      </c>
      <c r="U279">
        <f t="shared" si="64"/>
        <v>279</v>
      </c>
      <c r="V279" t="s">
        <v>87</v>
      </c>
      <c r="W279" t="s">
        <v>84</v>
      </c>
      <c r="X279" t="s">
        <v>89</v>
      </c>
      <c r="Y279" t="s">
        <v>84</v>
      </c>
      <c r="Z279" t="s">
        <v>86</v>
      </c>
      <c r="AA279">
        <f t="shared" si="65"/>
        <v>285</v>
      </c>
      <c r="AB279" t="s">
        <v>87</v>
      </c>
      <c r="AC279" t="s">
        <v>84</v>
      </c>
      <c r="AD279" t="s">
        <v>80</v>
      </c>
      <c r="AE279" t="s">
        <v>84</v>
      </c>
      <c r="AF279" t="s">
        <v>86</v>
      </c>
      <c r="AG279" t="s">
        <v>84</v>
      </c>
      <c r="AH279" s="69" t="s">
        <v>944</v>
      </c>
      <c r="AI279" t="s">
        <v>84</v>
      </c>
      <c r="AJ279" t="s">
        <v>87</v>
      </c>
      <c r="AK279" t="s">
        <v>84</v>
      </c>
      <c r="AL279" t="s">
        <v>90</v>
      </c>
      <c r="AM279" t="s">
        <v>84</v>
      </c>
      <c r="AN279" t="s">
        <v>86</v>
      </c>
      <c r="AO279">
        <f t="shared" si="66"/>
        <v>0</v>
      </c>
      <c r="AP279" t="s">
        <v>87</v>
      </c>
      <c r="AQ279" t="s">
        <v>84</v>
      </c>
      <c r="AR279" t="s">
        <v>945</v>
      </c>
      <c r="AS279" t="s">
        <v>84</v>
      </c>
      <c r="AT279" t="s">
        <v>86</v>
      </c>
      <c r="AU279">
        <f t="shared" si="67"/>
        <v>0</v>
      </c>
      <c r="AV279" t="s">
        <v>87</v>
      </c>
      <c r="AW279" t="s">
        <v>84</v>
      </c>
      <c r="AX279" t="s">
        <v>449</v>
      </c>
      <c r="AY279" t="s">
        <v>84</v>
      </c>
      <c r="AZ279" t="s">
        <v>86</v>
      </c>
      <c r="BA279">
        <f t="shared" si="68"/>
        <v>0</v>
      </c>
      <c r="BB279" t="s">
        <v>87</v>
      </c>
      <c r="BC279" t="s">
        <v>84</v>
      </c>
      <c r="BD279" t="s">
        <v>82</v>
      </c>
      <c r="BE279" t="s">
        <v>84</v>
      </c>
      <c r="BF279" t="s">
        <v>86</v>
      </c>
      <c r="BG279">
        <f t="shared" si="69"/>
        <v>0</v>
      </c>
      <c r="BH279" t="s">
        <v>87</v>
      </c>
      <c r="BI279" t="s">
        <v>84</v>
      </c>
      <c r="BJ279" t="s">
        <v>81</v>
      </c>
      <c r="BK279" t="s">
        <v>84</v>
      </c>
      <c r="BL279" t="s">
        <v>86</v>
      </c>
      <c r="BM279">
        <f t="shared" si="70"/>
        <v>0</v>
      </c>
      <c r="BN279" t="s">
        <v>87</v>
      </c>
      <c r="BO279" t="s">
        <v>84</v>
      </c>
      <c r="BP279" t="s">
        <v>121</v>
      </c>
      <c r="BQ279" t="s">
        <v>84</v>
      </c>
      <c r="BR279" t="s">
        <v>86</v>
      </c>
      <c r="BS279">
        <f t="shared" si="71"/>
        <v>0</v>
      </c>
      <c r="BT279" t="s">
        <v>87</v>
      </c>
      <c r="BU279" t="s">
        <v>84</v>
      </c>
      <c r="BV279" t="s">
        <v>122</v>
      </c>
      <c r="BW279" t="s">
        <v>84</v>
      </c>
      <c r="BX279" t="s">
        <v>86</v>
      </c>
      <c r="BY279">
        <f t="shared" si="72"/>
        <v>0</v>
      </c>
      <c r="BZ279" t="s">
        <v>87</v>
      </c>
      <c r="CA279" t="s">
        <v>84</v>
      </c>
      <c r="CB279" t="s">
        <v>93</v>
      </c>
      <c r="CC279" t="s">
        <v>84</v>
      </c>
      <c r="CD279" t="s">
        <v>86</v>
      </c>
      <c r="CE279">
        <f t="shared" si="73"/>
        <v>0</v>
      </c>
      <c r="CF279" t="s">
        <v>94</v>
      </c>
      <c r="CG279" t="s">
        <v>87</v>
      </c>
      <c r="CH279" t="str">
        <f t="shared" si="74"/>
        <v>{"window_index":278,"window_t_start":279,"window_t_end":285,"Data":"2020-03-283","R_e_median":0,"R_e_q0302":0,"R_e_q1252":0,"fit":0,"lwr":0,"upr":0,"low":0,"high":0},</v>
      </c>
    </row>
    <row r="280" spans="1:86">
      <c r="A280" s="11">
        <f t="shared" si="75"/>
        <v>279</v>
      </c>
      <c r="B280" s="11">
        <f t="shared" si="76"/>
        <v>280</v>
      </c>
      <c r="C280" s="11">
        <f t="shared" si="77"/>
        <v>286</v>
      </c>
      <c r="D280" s="9">
        <v>44174</v>
      </c>
      <c r="J280" t="s">
        <v>83</v>
      </c>
      <c r="K280" t="s">
        <v>84</v>
      </c>
      <c r="L280" t="s">
        <v>85</v>
      </c>
      <c r="M280" t="s">
        <v>84</v>
      </c>
      <c r="N280" t="s">
        <v>86</v>
      </c>
      <c r="O280">
        <f t="shared" si="63"/>
        <v>279</v>
      </c>
      <c r="P280" t="s">
        <v>87</v>
      </c>
      <c r="Q280" t="s">
        <v>84</v>
      </c>
      <c r="R280" t="s">
        <v>88</v>
      </c>
      <c r="S280" t="s">
        <v>84</v>
      </c>
      <c r="T280" t="s">
        <v>86</v>
      </c>
      <c r="U280">
        <f t="shared" si="64"/>
        <v>280</v>
      </c>
      <c r="V280" t="s">
        <v>87</v>
      </c>
      <c r="W280" t="s">
        <v>84</v>
      </c>
      <c r="X280" t="s">
        <v>89</v>
      </c>
      <c r="Y280" t="s">
        <v>84</v>
      </c>
      <c r="Z280" t="s">
        <v>86</v>
      </c>
      <c r="AA280">
        <f t="shared" si="65"/>
        <v>286</v>
      </c>
      <c r="AB280" t="s">
        <v>87</v>
      </c>
      <c r="AC280" t="s">
        <v>84</v>
      </c>
      <c r="AD280" t="s">
        <v>80</v>
      </c>
      <c r="AE280" t="s">
        <v>84</v>
      </c>
      <c r="AF280" t="s">
        <v>86</v>
      </c>
      <c r="AG280" t="s">
        <v>84</v>
      </c>
      <c r="AH280" s="69" t="s">
        <v>946</v>
      </c>
      <c r="AI280" t="s">
        <v>84</v>
      </c>
      <c r="AJ280" t="s">
        <v>87</v>
      </c>
      <c r="AK280" t="s">
        <v>84</v>
      </c>
      <c r="AL280" t="s">
        <v>90</v>
      </c>
      <c r="AM280" t="s">
        <v>84</v>
      </c>
      <c r="AN280" t="s">
        <v>86</v>
      </c>
      <c r="AO280">
        <f t="shared" si="66"/>
        <v>0</v>
      </c>
      <c r="AP280" t="s">
        <v>87</v>
      </c>
      <c r="AQ280" t="s">
        <v>84</v>
      </c>
      <c r="AR280" t="s">
        <v>947</v>
      </c>
      <c r="AS280" t="s">
        <v>84</v>
      </c>
      <c r="AT280" t="s">
        <v>86</v>
      </c>
      <c r="AU280">
        <f t="shared" si="67"/>
        <v>0</v>
      </c>
      <c r="AV280" t="s">
        <v>87</v>
      </c>
      <c r="AW280" t="s">
        <v>84</v>
      </c>
      <c r="AX280" t="s">
        <v>450</v>
      </c>
      <c r="AY280" t="s">
        <v>84</v>
      </c>
      <c r="AZ280" t="s">
        <v>86</v>
      </c>
      <c r="BA280">
        <f t="shared" si="68"/>
        <v>0</v>
      </c>
      <c r="BB280" t="s">
        <v>87</v>
      </c>
      <c r="BC280" t="s">
        <v>84</v>
      </c>
      <c r="BD280" t="s">
        <v>82</v>
      </c>
      <c r="BE280" t="s">
        <v>84</v>
      </c>
      <c r="BF280" t="s">
        <v>86</v>
      </c>
      <c r="BG280">
        <f t="shared" si="69"/>
        <v>0</v>
      </c>
      <c r="BH280" t="s">
        <v>87</v>
      </c>
      <c r="BI280" t="s">
        <v>84</v>
      </c>
      <c r="BJ280" t="s">
        <v>81</v>
      </c>
      <c r="BK280" t="s">
        <v>84</v>
      </c>
      <c r="BL280" t="s">
        <v>86</v>
      </c>
      <c r="BM280">
        <f t="shared" si="70"/>
        <v>0</v>
      </c>
      <c r="BN280" t="s">
        <v>87</v>
      </c>
      <c r="BO280" t="s">
        <v>84</v>
      </c>
      <c r="BP280" t="s">
        <v>121</v>
      </c>
      <c r="BQ280" t="s">
        <v>84</v>
      </c>
      <c r="BR280" t="s">
        <v>86</v>
      </c>
      <c r="BS280">
        <f t="shared" si="71"/>
        <v>0</v>
      </c>
      <c r="BT280" t="s">
        <v>87</v>
      </c>
      <c r="BU280" t="s">
        <v>84</v>
      </c>
      <c r="BV280" t="s">
        <v>122</v>
      </c>
      <c r="BW280" t="s">
        <v>84</v>
      </c>
      <c r="BX280" t="s">
        <v>86</v>
      </c>
      <c r="BY280">
        <f t="shared" si="72"/>
        <v>0</v>
      </c>
      <c r="BZ280" t="s">
        <v>87</v>
      </c>
      <c r="CA280" t="s">
        <v>84</v>
      </c>
      <c r="CB280" t="s">
        <v>93</v>
      </c>
      <c r="CC280" t="s">
        <v>84</v>
      </c>
      <c r="CD280" t="s">
        <v>86</v>
      </c>
      <c r="CE280">
        <f t="shared" si="73"/>
        <v>0</v>
      </c>
      <c r="CF280" t="s">
        <v>94</v>
      </c>
      <c r="CG280" t="s">
        <v>87</v>
      </c>
      <c r="CH280" t="str">
        <f t="shared" si="74"/>
        <v>{"window_index":279,"window_t_start":280,"window_t_end":286,"Data":"2020-03-284","R_e_median":0,"R_e_q0303":0,"R_e_q1253":0,"fit":0,"lwr":0,"upr":0,"low":0,"high":0},</v>
      </c>
    </row>
    <row r="281" spans="1:86">
      <c r="A281" s="11">
        <f t="shared" si="75"/>
        <v>280</v>
      </c>
      <c r="B281" s="11">
        <f t="shared" si="76"/>
        <v>281</v>
      </c>
      <c r="C281" s="11">
        <f t="shared" si="77"/>
        <v>287</v>
      </c>
      <c r="D281" s="9">
        <v>44175</v>
      </c>
      <c r="J281" t="s">
        <v>83</v>
      </c>
      <c r="K281" t="s">
        <v>84</v>
      </c>
      <c r="L281" t="s">
        <v>85</v>
      </c>
      <c r="M281" t="s">
        <v>84</v>
      </c>
      <c r="N281" t="s">
        <v>86</v>
      </c>
      <c r="O281">
        <f t="shared" si="63"/>
        <v>280</v>
      </c>
      <c r="P281" t="s">
        <v>87</v>
      </c>
      <c r="Q281" t="s">
        <v>84</v>
      </c>
      <c r="R281" t="s">
        <v>88</v>
      </c>
      <c r="S281" t="s">
        <v>84</v>
      </c>
      <c r="T281" t="s">
        <v>86</v>
      </c>
      <c r="U281">
        <f t="shared" si="64"/>
        <v>281</v>
      </c>
      <c r="V281" t="s">
        <v>87</v>
      </c>
      <c r="W281" t="s">
        <v>84</v>
      </c>
      <c r="X281" t="s">
        <v>89</v>
      </c>
      <c r="Y281" t="s">
        <v>84</v>
      </c>
      <c r="Z281" t="s">
        <v>86</v>
      </c>
      <c r="AA281">
        <f t="shared" si="65"/>
        <v>287</v>
      </c>
      <c r="AB281" t="s">
        <v>87</v>
      </c>
      <c r="AC281" t="s">
        <v>84</v>
      </c>
      <c r="AD281" t="s">
        <v>80</v>
      </c>
      <c r="AE281" t="s">
        <v>84</v>
      </c>
      <c r="AF281" t="s">
        <v>86</v>
      </c>
      <c r="AG281" t="s">
        <v>84</v>
      </c>
      <c r="AH281" s="69" t="s">
        <v>948</v>
      </c>
      <c r="AI281" t="s">
        <v>84</v>
      </c>
      <c r="AJ281" t="s">
        <v>87</v>
      </c>
      <c r="AK281" t="s">
        <v>84</v>
      </c>
      <c r="AL281" t="s">
        <v>90</v>
      </c>
      <c r="AM281" t="s">
        <v>84</v>
      </c>
      <c r="AN281" t="s">
        <v>86</v>
      </c>
      <c r="AO281">
        <f t="shared" si="66"/>
        <v>0</v>
      </c>
      <c r="AP281" t="s">
        <v>87</v>
      </c>
      <c r="AQ281" t="s">
        <v>84</v>
      </c>
      <c r="AR281" t="s">
        <v>949</v>
      </c>
      <c r="AS281" t="s">
        <v>84</v>
      </c>
      <c r="AT281" t="s">
        <v>86</v>
      </c>
      <c r="AU281">
        <f t="shared" si="67"/>
        <v>0</v>
      </c>
      <c r="AV281" t="s">
        <v>87</v>
      </c>
      <c r="AW281" t="s">
        <v>84</v>
      </c>
      <c r="AX281" t="s">
        <v>451</v>
      </c>
      <c r="AY281" t="s">
        <v>84</v>
      </c>
      <c r="AZ281" t="s">
        <v>86</v>
      </c>
      <c r="BA281">
        <f t="shared" si="68"/>
        <v>0</v>
      </c>
      <c r="BB281" t="s">
        <v>87</v>
      </c>
      <c r="BC281" t="s">
        <v>84</v>
      </c>
      <c r="BD281" t="s">
        <v>82</v>
      </c>
      <c r="BE281" t="s">
        <v>84</v>
      </c>
      <c r="BF281" t="s">
        <v>86</v>
      </c>
      <c r="BG281">
        <f t="shared" si="69"/>
        <v>0</v>
      </c>
      <c r="BH281" t="s">
        <v>87</v>
      </c>
      <c r="BI281" t="s">
        <v>84</v>
      </c>
      <c r="BJ281" t="s">
        <v>81</v>
      </c>
      <c r="BK281" t="s">
        <v>84</v>
      </c>
      <c r="BL281" t="s">
        <v>86</v>
      </c>
      <c r="BM281">
        <f t="shared" si="70"/>
        <v>0</v>
      </c>
      <c r="BN281" t="s">
        <v>87</v>
      </c>
      <c r="BO281" t="s">
        <v>84</v>
      </c>
      <c r="BP281" t="s">
        <v>121</v>
      </c>
      <c r="BQ281" t="s">
        <v>84</v>
      </c>
      <c r="BR281" t="s">
        <v>86</v>
      </c>
      <c r="BS281">
        <f t="shared" si="71"/>
        <v>0</v>
      </c>
      <c r="BT281" t="s">
        <v>87</v>
      </c>
      <c r="BU281" t="s">
        <v>84</v>
      </c>
      <c r="BV281" t="s">
        <v>122</v>
      </c>
      <c r="BW281" t="s">
        <v>84</v>
      </c>
      <c r="BX281" t="s">
        <v>86</v>
      </c>
      <c r="BY281">
        <f t="shared" si="72"/>
        <v>0</v>
      </c>
      <c r="BZ281" t="s">
        <v>87</v>
      </c>
      <c r="CA281" t="s">
        <v>84</v>
      </c>
      <c r="CB281" t="s">
        <v>93</v>
      </c>
      <c r="CC281" t="s">
        <v>84</v>
      </c>
      <c r="CD281" t="s">
        <v>86</v>
      </c>
      <c r="CE281">
        <f t="shared" si="73"/>
        <v>0</v>
      </c>
      <c r="CF281" t="s">
        <v>94</v>
      </c>
      <c r="CG281" t="s">
        <v>87</v>
      </c>
      <c r="CH281" t="str">
        <f t="shared" si="74"/>
        <v>{"window_index":280,"window_t_start":281,"window_t_end":287,"Data":"2020-03-285","R_e_median":0,"R_e_q0304":0,"R_e_q1254":0,"fit":0,"lwr":0,"upr":0,"low":0,"high":0},</v>
      </c>
    </row>
    <row r="282" spans="1:86">
      <c r="A282" s="11">
        <f t="shared" si="75"/>
        <v>281</v>
      </c>
      <c r="B282" s="11">
        <f t="shared" si="76"/>
        <v>282</v>
      </c>
      <c r="C282" s="11">
        <f t="shared" si="77"/>
        <v>288</v>
      </c>
      <c r="D282" s="9">
        <v>44176</v>
      </c>
      <c r="J282" t="s">
        <v>83</v>
      </c>
      <c r="K282" t="s">
        <v>84</v>
      </c>
      <c r="L282" t="s">
        <v>85</v>
      </c>
      <c r="M282" t="s">
        <v>84</v>
      </c>
      <c r="N282" t="s">
        <v>86</v>
      </c>
      <c r="O282">
        <f t="shared" si="63"/>
        <v>281</v>
      </c>
      <c r="P282" t="s">
        <v>87</v>
      </c>
      <c r="Q282" t="s">
        <v>84</v>
      </c>
      <c r="R282" t="s">
        <v>88</v>
      </c>
      <c r="S282" t="s">
        <v>84</v>
      </c>
      <c r="T282" t="s">
        <v>86</v>
      </c>
      <c r="U282">
        <f t="shared" si="64"/>
        <v>282</v>
      </c>
      <c r="V282" t="s">
        <v>87</v>
      </c>
      <c r="W282" t="s">
        <v>84</v>
      </c>
      <c r="X282" t="s">
        <v>89</v>
      </c>
      <c r="Y282" t="s">
        <v>84</v>
      </c>
      <c r="Z282" t="s">
        <v>86</v>
      </c>
      <c r="AA282">
        <f t="shared" si="65"/>
        <v>288</v>
      </c>
      <c r="AB282" t="s">
        <v>87</v>
      </c>
      <c r="AC282" t="s">
        <v>84</v>
      </c>
      <c r="AD282" t="s">
        <v>80</v>
      </c>
      <c r="AE282" t="s">
        <v>84</v>
      </c>
      <c r="AF282" t="s">
        <v>86</v>
      </c>
      <c r="AG282" t="s">
        <v>84</v>
      </c>
      <c r="AH282" s="69" t="s">
        <v>950</v>
      </c>
      <c r="AI282" t="s">
        <v>84</v>
      </c>
      <c r="AJ282" t="s">
        <v>87</v>
      </c>
      <c r="AK282" t="s">
        <v>84</v>
      </c>
      <c r="AL282" t="s">
        <v>90</v>
      </c>
      <c r="AM282" t="s">
        <v>84</v>
      </c>
      <c r="AN282" t="s">
        <v>86</v>
      </c>
      <c r="AO282">
        <f t="shared" si="66"/>
        <v>0</v>
      </c>
      <c r="AP282" t="s">
        <v>87</v>
      </c>
      <c r="AQ282" t="s">
        <v>84</v>
      </c>
      <c r="AR282" t="s">
        <v>951</v>
      </c>
      <c r="AS282" t="s">
        <v>84</v>
      </c>
      <c r="AT282" t="s">
        <v>86</v>
      </c>
      <c r="AU282">
        <f t="shared" si="67"/>
        <v>0</v>
      </c>
      <c r="AV282" t="s">
        <v>87</v>
      </c>
      <c r="AW282" t="s">
        <v>84</v>
      </c>
      <c r="AX282" t="s">
        <v>452</v>
      </c>
      <c r="AY282" t="s">
        <v>84</v>
      </c>
      <c r="AZ282" t="s">
        <v>86</v>
      </c>
      <c r="BA282">
        <f t="shared" si="68"/>
        <v>0</v>
      </c>
      <c r="BB282" t="s">
        <v>87</v>
      </c>
      <c r="BC282" t="s">
        <v>84</v>
      </c>
      <c r="BD282" t="s">
        <v>82</v>
      </c>
      <c r="BE282" t="s">
        <v>84</v>
      </c>
      <c r="BF282" t="s">
        <v>86</v>
      </c>
      <c r="BG282">
        <f t="shared" si="69"/>
        <v>0</v>
      </c>
      <c r="BH282" t="s">
        <v>87</v>
      </c>
      <c r="BI282" t="s">
        <v>84</v>
      </c>
      <c r="BJ282" t="s">
        <v>81</v>
      </c>
      <c r="BK282" t="s">
        <v>84</v>
      </c>
      <c r="BL282" t="s">
        <v>86</v>
      </c>
      <c r="BM282">
        <f t="shared" si="70"/>
        <v>0</v>
      </c>
      <c r="BN282" t="s">
        <v>87</v>
      </c>
      <c r="BO282" t="s">
        <v>84</v>
      </c>
      <c r="BP282" t="s">
        <v>121</v>
      </c>
      <c r="BQ282" t="s">
        <v>84</v>
      </c>
      <c r="BR282" t="s">
        <v>86</v>
      </c>
      <c r="BS282">
        <f t="shared" si="71"/>
        <v>0</v>
      </c>
      <c r="BT282" t="s">
        <v>87</v>
      </c>
      <c r="BU282" t="s">
        <v>84</v>
      </c>
      <c r="BV282" t="s">
        <v>122</v>
      </c>
      <c r="BW282" t="s">
        <v>84</v>
      </c>
      <c r="BX282" t="s">
        <v>86</v>
      </c>
      <c r="BY282">
        <f t="shared" si="72"/>
        <v>0</v>
      </c>
      <c r="BZ282" t="s">
        <v>87</v>
      </c>
      <c r="CA282" t="s">
        <v>84</v>
      </c>
      <c r="CB282" t="s">
        <v>93</v>
      </c>
      <c r="CC282" t="s">
        <v>84</v>
      </c>
      <c r="CD282" t="s">
        <v>86</v>
      </c>
      <c r="CE282">
        <f t="shared" si="73"/>
        <v>0</v>
      </c>
      <c r="CF282" t="s">
        <v>94</v>
      </c>
      <c r="CG282" t="s">
        <v>87</v>
      </c>
      <c r="CH282" t="str">
        <f t="shared" si="74"/>
        <v>{"window_index":281,"window_t_start":282,"window_t_end":288,"Data":"2020-03-286","R_e_median":0,"R_e_q0305":0,"R_e_q1255":0,"fit":0,"lwr":0,"upr":0,"low":0,"high":0},</v>
      </c>
    </row>
    <row r="283" spans="1:86">
      <c r="A283" s="11">
        <f t="shared" si="75"/>
        <v>282</v>
      </c>
      <c r="B283" s="11">
        <f t="shared" si="76"/>
        <v>283</v>
      </c>
      <c r="C283" s="11">
        <f t="shared" si="77"/>
        <v>289</v>
      </c>
      <c r="D283" s="9">
        <v>44177</v>
      </c>
      <c r="J283" t="s">
        <v>83</v>
      </c>
      <c r="K283" t="s">
        <v>84</v>
      </c>
      <c r="L283" t="s">
        <v>85</v>
      </c>
      <c r="M283" t="s">
        <v>84</v>
      </c>
      <c r="N283" t="s">
        <v>86</v>
      </c>
      <c r="O283">
        <f t="shared" si="63"/>
        <v>282</v>
      </c>
      <c r="P283" t="s">
        <v>87</v>
      </c>
      <c r="Q283" t="s">
        <v>84</v>
      </c>
      <c r="R283" t="s">
        <v>88</v>
      </c>
      <c r="S283" t="s">
        <v>84</v>
      </c>
      <c r="T283" t="s">
        <v>86</v>
      </c>
      <c r="U283">
        <f t="shared" si="64"/>
        <v>283</v>
      </c>
      <c r="V283" t="s">
        <v>87</v>
      </c>
      <c r="W283" t="s">
        <v>84</v>
      </c>
      <c r="X283" t="s">
        <v>89</v>
      </c>
      <c r="Y283" t="s">
        <v>84</v>
      </c>
      <c r="Z283" t="s">
        <v>86</v>
      </c>
      <c r="AA283">
        <f t="shared" si="65"/>
        <v>289</v>
      </c>
      <c r="AB283" t="s">
        <v>87</v>
      </c>
      <c r="AC283" t="s">
        <v>84</v>
      </c>
      <c r="AD283" t="s">
        <v>80</v>
      </c>
      <c r="AE283" t="s">
        <v>84</v>
      </c>
      <c r="AF283" t="s">
        <v>86</v>
      </c>
      <c r="AG283" t="s">
        <v>84</v>
      </c>
      <c r="AH283" s="69" t="s">
        <v>952</v>
      </c>
      <c r="AI283" t="s">
        <v>84</v>
      </c>
      <c r="AJ283" t="s">
        <v>87</v>
      </c>
      <c r="AK283" t="s">
        <v>84</v>
      </c>
      <c r="AL283" t="s">
        <v>90</v>
      </c>
      <c r="AM283" t="s">
        <v>84</v>
      </c>
      <c r="AN283" t="s">
        <v>86</v>
      </c>
      <c r="AO283">
        <f t="shared" si="66"/>
        <v>0</v>
      </c>
      <c r="AP283" t="s">
        <v>87</v>
      </c>
      <c r="AQ283" t="s">
        <v>84</v>
      </c>
      <c r="AR283" t="s">
        <v>953</v>
      </c>
      <c r="AS283" t="s">
        <v>84</v>
      </c>
      <c r="AT283" t="s">
        <v>86</v>
      </c>
      <c r="AU283">
        <f t="shared" si="67"/>
        <v>0</v>
      </c>
      <c r="AV283" t="s">
        <v>87</v>
      </c>
      <c r="AW283" t="s">
        <v>84</v>
      </c>
      <c r="AX283" t="s">
        <v>453</v>
      </c>
      <c r="AY283" t="s">
        <v>84</v>
      </c>
      <c r="AZ283" t="s">
        <v>86</v>
      </c>
      <c r="BA283">
        <f t="shared" si="68"/>
        <v>0</v>
      </c>
      <c r="BB283" t="s">
        <v>87</v>
      </c>
      <c r="BC283" t="s">
        <v>84</v>
      </c>
      <c r="BD283" t="s">
        <v>82</v>
      </c>
      <c r="BE283" t="s">
        <v>84</v>
      </c>
      <c r="BF283" t="s">
        <v>86</v>
      </c>
      <c r="BG283">
        <f t="shared" si="69"/>
        <v>0</v>
      </c>
      <c r="BH283" t="s">
        <v>87</v>
      </c>
      <c r="BI283" t="s">
        <v>84</v>
      </c>
      <c r="BJ283" t="s">
        <v>81</v>
      </c>
      <c r="BK283" t="s">
        <v>84</v>
      </c>
      <c r="BL283" t="s">
        <v>86</v>
      </c>
      <c r="BM283">
        <f t="shared" si="70"/>
        <v>0</v>
      </c>
      <c r="BN283" t="s">
        <v>87</v>
      </c>
      <c r="BO283" t="s">
        <v>84</v>
      </c>
      <c r="BP283" t="s">
        <v>121</v>
      </c>
      <c r="BQ283" t="s">
        <v>84</v>
      </c>
      <c r="BR283" t="s">
        <v>86</v>
      </c>
      <c r="BS283">
        <f t="shared" si="71"/>
        <v>0</v>
      </c>
      <c r="BT283" t="s">
        <v>87</v>
      </c>
      <c r="BU283" t="s">
        <v>84</v>
      </c>
      <c r="BV283" t="s">
        <v>122</v>
      </c>
      <c r="BW283" t="s">
        <v>84</v>
      </c>
      <c r="BX283" t="s">
        <v>86</v>
      </c>
      <c r="BY283">
        <f t="shared" si="72"/>
        <v>0</v>
      </c>
      <c r="BZ283" t="s">
        <v>87</v>
      </c>
      <c r="CA283" t="s">
        <v>84</v>
      </c>
      <c r="CB283" t="s">
        <v>93</v>
      </c>
      <c r="CC283" t="s">
        <v>84</v>
      </c>
      <c r="CD283" t="s">
        <v>86</v>
      </c>
      <c r="CE283">
        <f t="shared" si="73"/>
        <v>0</v>
      </c>
      <c r="CF283" t="s">
        <v>94</v>
      </c>
      <c r="CG283" t="s">
        <v>87</v>
      </c>
      <c r="CH283" t="str">
        <f t="shared" si="74"/>
        <v>{"window_index":282,"window_t_start":283,"window_t_end":289,"Data":"2020-03-287","R_e_median":0,"R_e_q0306":0,"R_e_q1256":0,"fit":0,"lwr":0,"upr":0,"low":0,"high":0},</v>
      </c>
    </row>
    <row r="284" spans="1:86">
      <c r="A284" s="11">
        <f t="shared" si="75"/>
        <v>283</v>
      </c>
      <c r="B284" s="11">
        <f t="shared" si="76"/>
        <v>284</v>
      </c>
      <c r="C284" s="11">
        <f t="shared" si="77"/>
        <v>290</v>
      </c>
      <c r="D284" s="9">
        <v>44178</v>
      </c>
      <c r="J284" t="s">
        <v>83</v>
      </c>
      <c r="K284" t="s">
        <v>84</v>
      </c>
      <c r="L284" t="s">
        <v>85</v>
      </c>
      <c r="M284" t="s">
        <v>84</v>
      </c>
      <c r="N284" t="s">
        <v>86</v>
      </c>
      <c r="O284">
        <f t="shared" si="63"/>
        <v>283</v>
      </c>
      <c r="P284" t="s">
        <v>87</v>
      </c>
      <c r="Q284" t="s">
        <v>84</v>
      </c>
      <c r="R284" t="s">
        <v>88</v>
      </c>
      <c r="S284" t="s">
        <v>84</v>
      </c>
      <c r="T284" t="s">
        <v>86</v>
      </c>
      <c r="U284">
        <f t="shared" si="64"/>
        <v>284</v>
      </c>
      <c r="V284" t="s">
        <v>87</v>
      </c>
      <c r="W284" t="s">
        <v>84</v>
      </c>
      <c r="X284" t="s">
        <v>89</v>
      </c>
      <c r="Y284" t="s">
        <v>84</v>
      </c>
      <c r="Z284" t="s">
        <v>86</v>
      </c>
      <c r="AA284">
        <f t="shared" si="65"/>
        <v>290</v>
      </c>
      <c r="AB284" t="s">
        <v>87</v>
      </c>
      <c r="AC284" t="s">
        <v>84</v>
      </c>
      <c r="AD284" t="s">
        <v>80</v>
      </c>
      <c r="AE284" t="s">
        <v>84</v>
      </c>
      <c r="AF284" t="s">
        <v>86</v>
      </c>
      <c r="AG284" t="s">
        <v>84</v>
      </c>
      <c r="AH284" s="69" t="s">
        <v>954</v>
      </c>
      <c r="AI284" t="s">
        <v>84</v>
      </c>
      <c r="AJ284" t="s">
        <v>87</v>
      </c>
      <c r="AK284" t="s">
        <v>84</v>
      </c>
      <c r="AL284" t="s">
        <v>90</v>
      </c>
      <c r="AM284" t="s">
        <v>84</v>
      </c>
      <c r="AN284" t="s">
        <v>86</v>
      </c>
      <c r="AO284">
        <f t="shared" si="66"/>
        <v>0</v>
      </c>
      <c r="AP284" t="s">
        <v>87</v>
      </c>
      <c r="AQ284" t="s">
        <v>84</v>
      </c>
      <c r="AR284" t="s">
        <v>955</v>
      </c>
      <c r="AS284" t="s">
        <v>84</v>
      </c>
      <c r="AT284" t="s">
        <v>86</v>
      </c>
      <c r="AU284">
        <f t="shared" si="67"/>
        <v>0</v>
      </c>
      <c r="AV284" t="s">
        <v>87</v>
      </c>
      <c r="AW284" t="s">
        <v>84</v>
      </c>
      <c r="AX284" t="s">
        <v>454</v>
      </c>
      <c r="AY284" t="s">
        <v>84</v>
      </c>
      <c r="AZ284" t="s">
        <v>86</v>
      </c>
      <c r="BA284">
        <f t="shared" si="68"/>
        <v>0</v>
      </c>
      <c r="BB284" t="s">
        <v>87</v>
      </c>
      <c r="BC284" t="s">
        <v>84</v>
      </c>
      <c r="BD284" t="s">
        <v>82</v>
      </c>
      <c r="BE284" t="s">
        <v>84</v>
      </c>
      <c r="BF284" t="s">
        <v>86</v>
      </c>
      <c r="BG284">
        <f t="shared" si="69"/>
        <v>0</v>
      </c>
      <c r="BH284" t="s">
        <v>87</v>
      </c>
      <c r="BI284" t="s">
        <v>84</v>
      </c>
      <c r="BJ284" t="s">
        <v>81</v>
      </c>
      <c r="BK284" t="s">
        <v>84</v>
      </c>
      <c r="BL284" t="s">
        <v>86</v>
      </c>
      <c r="BM284">
        <f t="shared" si="70"/>
        <v>0</v>
      </c>
      <c r="BN284" t="s">
        <v>87</v>
      </c>
      <c r="BO284" t="s">
        <v>84</v>
      </c>
      <c r="BP284" t="s">
        <v>121</v>
      </c>
      <c r="BQ284" t="s">
        <v>84</v>
      </c>
      <c r="BR284" t="s">
        <v>86</v>
      </c>
      <c r="BS284">
        <f t="shared" si="71"/>
        <v>0</v>
      </c>
      <c r="BT284" t="s">
        <v>87</v>
      </c>
      <c r="BU284" t="s">
        <v>84</v>
      </c>
      <c r="BV284" t="s">
        <v>122</v>
      </c>
      <c r="BW284" t="s">
        <v>84</v>
      </c>
      <c r="BX284" t="s">
        <v>86</v>
      </c>
      <c r="BY284">
        <f t="shared" si="72"/>
        <v>0</v>
      </c>
      <c r="BZ284" t="s">
        <v>87</v>
      </c>
      <c r="CA284" t="s">
        <v>84</v>
      </c>
      <c r="CB284" t="s">
        <v>93</v>
      </c>
      <c r="CC284" t="s">
        <v>84</v>
      </c>
      <c r="CD284" t="s">
        <v>86</v>
      </c>
      <c r="CE284">
        <f t="shared" si="73"/>
        <v>0</v>
      </c>
      <c r="CF284" t="s">
        <v>94</v>
      </c>
      <c r="CG284" t="s">
        <v>87</v>
      </c>
      <c r="CH284" t="str">
        <f t="shared" si="74"/>
        <v>{"window_index":283,"window_t_start":284,"window_t_end":290,"Data":"2020-03-288","R_e_median":0,"R_e_q0307":0,"R_e_q1257":0,"fit":0,"lwr":0,"upr":0,"low":0,"high":0},</v>
      </c>
    </row>
    <row r="285" spans="1:86">
      <c r="A285" s="11">
        <f t="shared" si="75"/>
        <v>284</v>
      </c>
      <c r="B285" s="11">
        <f t="shared" si="76"/>
        <v>285</v>
      </c>
      <c r="C285" s="11">
        <f t="shared" si="77"/>
        <v>291</v>
      </c>
      <c r="D285" s="9">
        <v>44179</v>
      </c>
      <c r="J285" t="s">
        <v>83</v>
      </c>
      <c r="K285" t="s">
        <v>84</v>
      </c>
      <c r="L285" t="s">
        <v>85</v>
      </c>
      <c r="M285" t="s">
        <v>84</v>
      </c>
      <c r="N285" t="s">
        <v>86</v>
      </c>
      <c r="O285">
        <f t="shared" si="63"/>
        <v>284</v>
      </c>
      <c r="P285" t="s">
        <v>87</v>
      </c>
      <c r="Q285" t="s">
        <v>84</v>
      </c>
      <c r="R285" t="s">
        <v>88</v>
      </c>
      <c r="S285" t="s">
        <v>84</v>
      </c>
      <c r="T285" t="s">
        <v>86</v>
      </c>
      <c r="U285">
        <f t="shared" si="64"/>
        <v>285</v>
      </c>
      <c r="V285" t="s">
        <v>87</v>
      </c>
      <c r="W285" t="s">
        <v>84</v>
      </c>
      <c r="X285" t="s">
        <v>89</v>
      </c>
      <c r="Y285" t="s">
        <v>84</v>
      </c>
      <c r="Z285" t="s">
        <v>86</v>
      </c>
      <c r="AA285">
        <f t="shared" si="65"/>
        <v>291</v>
      </c>
      <c r="AB285" t="s">
        <v>87</v>
      </c>
      <c r="AC285" t="s">
        <v>84</v>
      </c>
      <c r="AD285" t="s">
        <v>80</v>
      </c>
      <c r="AE285" t="s">
        <v>84</v>
      </c>
      <c r="AF285" t="s">
        <v>86</v>
      </c>
      <c r="AG285" t="s">
        <v>84</v>
      </c>
      <c r="AH285" s="69" t="s">
        <v>956</v>
      </c>
      <c r="AI285" t="s">
        <v>84</v>
      </c>
      <c r="AJ285" t="s">
        <v>87</v>
      </c>
      <c r="AK285" t="s">
        <v>84</v>
      </c>
      <c r="AL285" t="s">
        <v>90</v>
      </c>
      <c r="AM285" t="s">
        <v>84</v>
      </c>
      <c r="AN285" t="s">
        <v>86</v>
      </c>
      <c r="AO285">
        <f t="shared" si="66"/>
        <v>0</v>
      </c>
      <c r="AP285" t="s">
        <v>87</v>
      </c>
      <c r="AQ285" t="s">
        <v>84</v>
      </c>
      <c r="AR285" t="s">
        <v>957</v>
      </c>
      <c r="AS285" t="s">
        <v>84</v>
      </c>
      <c r="AT285" t="s">
        <v>86</v>
      </c>
      <c r="AU285">
        <f t="shared" si="67"/>
        <v>0</v>
      </c>
      <c r="AV285" t="s">
        <v>87</v>
      </c>
      <c r="AW285" t="s">
        <v>84</v>
      </c>
      <c r="AX285" t="s">
        <v>455</v>
      </c>
      <c r="AY285" t="s">
        <v>84</v>
      </c>
      <c r="AZ285" t="s">
        <v>86</v>
      </c>
      <c r="BA285">
        <f t="shared" si="68"/>
        <v>0</v>
      </c>
      <c r="BB285" t="s">
        <v>87</v>
      </c>
      <c r="BC285" t="s">
        <v>84</v>
      </c>
      <c r="BD285" t="s">
        <v>82</v>
      </c>
      <c r="BE285" t="s">
        <v>84</v>
      </c>
      <c r="BF285" t="s">
        <v>86</v>
      </c>
      <c r="BG285">
        <f t="shared" si="69"/>
        <v>0</v>
      </c>
      <c r="BH285" t="s">
        <v>87</v>
      </c>
      <c r="BI285" t="s">
        <v>84</v>
      </c>
      <c r="BJ285" t="s">
        <v>81</v>
      </c>
      <c r="BK285" t="s">
        <v>84</v>
      </c>
      <c r="BL285" t="s">
        <v>86</v>
      </c>
      <c r="BM285">
        <f t="shared" si="70"/>
        <v>0</v>
      </c>
      <c r="BN285" t="s">
        <v>87</v>
      </c>
      <c r="BO285" t="s">
        <v>84</v>
      </c>
      <c r="BP285" t="s">
        <v>121</v>
      </c>
      <c r="BQ285" t="s">
        <v>84</v>
      </c>
      <c r="BR285" t="s">
        <v>86</v>
      </c>
      <c r="BS285">
        <f t="shared" si="71"/>
        <v>0</v>
      </c>
      <c r="BT285" t="s">
        <v>87</v>
      </c>
      <c r="BU285" t="s">
        <v>84</v>
      </c>
      <c r="BV285" t="s">
        <v>122</v>
      </c>
      <c r="BW285" t="s">
        <v>84</v>
      </c>
      <c r="BX285" t="s">
        <v>86</v>
      </c>
      <c r="BY285">
        <f t="shared" si="72"/>
        <v>0</v>
      </c>
      <c r="BZ285" t="s">
        <v>87</v>
      </c>
      <c r="CA285" t="s">
        <v>84</v>
      </c>
      <c r="CB285" t="s">
        <v>93</v>
      </c>
      <c r="CC285" t="s">
        <v>84</v>
      </c>
      <c r="CD285" t="s">
        <v>86</v>
      </c>
      <c r="CE285">
        <f t="shared" si="73"/>
        <v>0</v>
      </c>
      <c r="CF285" t="s">
        <v>94</v>
      </c>
      <c r="CG285" t="s">
        <v>87</v>
      </c>
      <c r="CH285" t="str">
        <f t="shared" si="74"/>
        <v>{"window_index":284,"window_t_start":285,"window_t_end":291,"Data":"2020-03-289","R_e_median":0,"R_e_q0308":0,"R_e_q1258":0,"fit":0,"lwr":0,"upr":0,"low":0,"high":0},</v>
      </c>
    </row>
    <row r="286" spans="1:86">
      <c r="A286" s="11">
        <f t="shared" si="75"/>
        <v>285</v>
      </c>
      <c r="B286" s="11">
        <f t="shared" si="76"/>
        <v>286</v>
      </c>
      <c r="C286" s="11">
        <f t="shared" si="77"/>
        <v>292</v>
      </c>
      <c r="D286" s="9">
        <v>44180</v>
      </c>
      <c r="J286" t="s">
        <v>83</v>
      </c>
      <c r="K286" t="s">
        <v>84</v>
      </c>
      <c r="L286" t="s">
        <v>85</v>
      </c>
      <c r="M286" t="s">
        <v>84</v>
      </c>
      <c r="N286" t="s">
        <v>86</v>
      </c>
      <c r="O286">
        <f t="shared" si="63"/>
        <v>285</v>
      </c>
      <c r="P286" t="s">
        <v>87</v>
      </c>
      <c r="Q286" t="s">
        <v>84</v>
      </c>
      <c r="R286" t="s">
        <v>88</v>
      </c>
      <c r="S286" t="s">
        <v>84</v>
      </c>
      <c r="T286" t="s">
        <v>86</v>
      </c>
      <c r="U286">
        <f t="shared" si="64"/>
        <v>286</v>
      </c>
      <c r="V286" t="s">
        <v>87</v>
      </c>
      <c r="W286" t="s">
        <v>84</v>
      </c>
      <c r="X286" t="s">
        <v>89</v>
      </c>
      <c r="Y286" t="s">
        <v>84</v>
      </c>
      <c r="Z286" t="s">
        <v>86</v>
      </c>
      <c r="AA286">
        <f t="shared" si="65"/>
        <v>292</v>
      </c>
      <c r="AB286" t="s">
        <v>87</v>
      </c>
      <c r="AC286" t="s">
        <v>84</v>
      </c>
      <c r="AD286" t="s">
        <v>80</v>
      </c>
      <c r="AE286" t="s">
        <v>84</v>
      </c>
      <c r="AF286" t="s">
        <v>86</v>
      </c>
      <c r="AG286" t="s">
        <v>84</v>
      </c>
      <c r="AH286" s="69" t="s">
        <v>958</v>
      </c>
      <c r="AI286" t="s">
        <v>84</v>
      </c>
      <c r="AJ286" t="s">
        <v>87</v>
      </c>
      <c r="AK286" t="s">
        <v>84</v>
      </c>
      <c r="AL286" t="s">
        <v>90</v>
      </c>
      <c r="AM286" t="s">
        <v>84</v>
      </c>
      <c r="AN286" t="s">
        <v>86</v>
      </c>
      <c r="AO286">
        <f t="shared" si="66"/>
        <v>0</v>
      </c>
      <c r="AP286" t="s">
        <v>87</v>
      </c>
      <c r="AQ286" t="s">
        <v>84</v>
      </c>
      <c r="AR286" t="s">
        <v>959</v>
      </c>
      <c r="AS286" t="s">
        <v>84</v>
      </c>
      <c r="AT286" t="s">
        <v>86</v>
      </c>
      <c r="AU286">
        <f t="shared" si="67"/>
        <v>0</v>
      </c>
      <c r="AV286" t="s">
        <v>87</v>
      </c>
      <c r="AW286" t="s">
        <v>84</v>
      </c>
      <c r="AX286" t="s">
        <v>456</v>
      </c>
      <c r="AY286" t="s">
        <v>84</v>
      </c>
      <c r="AZ286" t="s">
        <v>86</v>
      </c>
      <c r="BA286">
        <f t="shared" si="68"/>
        <v>0</v>
      </c>
      <c r="BB286" t="s">
        <v>87</v>
      </c>
      <c r="BC286" t="s">
        <v>84</v>
      </c>
      <c r="BD286" t="s">
        <v>82</v>
      </c>
      <c r="BE286" t="s">
        <v>84</v>
      </c>
      <c r="BF286" t="s">
        <v>86</v>
      </c>
      <c r="BG286">
        <f t="shared" si="69"/>
        <v>0</v>
      </c>
      <c r="BH286" t="s">
        <v>87</v>
      </c>
      <c r="BI286" t="s">
        <v>84</v>
      </c>
      <c r="BJ286" t="s">
        <v>81</v>
      </c>
      <c r="BK286" t="s">
        <v>84</v>
      </c>
      <c r="BL286" t="s">
        <v>86</v>
      </c>
      <c r="BM286">
        <f t="shared" si="70"/>
        <v>0</v>
      </c>
      <c r="BN286" t="s">
        <v>87</v>
      </c>
      <c r="BO286" t="s">
        <v>84</v>
      </c>
      <c r="BP286" t="s">
        <v>121</v>
      </c>
      <c r="BQ286" t="s">
        <v>84</v>
      </c>
      <c r="BR286" t="s">
        <v>86</v>
      </c>
      <c r="BS286">
        <f t="shared" si="71"/>
        <v>0</v>
      </c>
      <c r="BT286" t="s">
        <v>87</v>
      </c>
      <c r="BU286" t="s">
        <v>84</v>
      </c>
      <c r="BV286" t="s">
        <v>122</v>
      </c>
      <c r="BW286" t="s">
        <v>84</v>
      </c>
      <c r="BX286" t="s">
        <v>86</v>
      </c>
      <c r="BY286">
        <f t="shared" si="72"/>
        <v>0</v>
      </c>
      <c r="BZ286" t="s">
        <v>87</v>
      </c>
      <c r="CA286" t="s">
        <v>84</v>
      </c>
      <c r="CB286" t="s">
        <v>93</v>
      </c>
      <c r="CC286" t="s">
        <v>84</v>
      </c>
      <c r="CD286" t="s">
        <v>86</v>
      </c>
      <c r="CE286">
        <f t="shared" si="73"/>
        <v>0</v>
      </c>
      <c r="CF286" t="s">
        <v>94</v>
      </c>
      <c r="CG286" t="s">
        <v>87</v>
      </c>
      <c r="CH286" t="str">
        <f t="shared" si="74"/>
        <v>{"window_index":285,"window_t_start":286,"window_t_end":292,"Data":"2020-03-290","R_e_median":0,"R_e_q0309":0,"R_e_q1259":0,"fit":0,"lwr":0,"upr":0,"low":0,"high":0},</v>
      </c>
    </row>
    <row r="287" spans="1:86">
      <c r="A287" s="11">
        <f t="shared" si="75"/>
        <v>286</v>
      </c>
      <c r="B287" s="11">
        <f t="shared" si="76"/>
        <v>287</v>
      </c>
      <c r="C287" s="11">
        <f t="shared" si="77"/>
        <v>293</v>
      </c>
      <c r="D287" s="9">
        <v>44181</v>
      </c>
      <c r="J287" t="s">
        <v>83</v>
      </c>
      <c r="K287" t="s">
        <v>84</v>
      </c>
      <c r="L287" t="s">
        <v>85</v>
      </c>
      <c r="M287" t="s">
        <v>84</v>
      </c>
      <c r="N287" t="s">
        <v>86</v>
      </c>
      <c r="O287">
        <f t="shared" si="63"/>
        <v>286</v>
      </c>
      <c r="P287" t="s">
        <v>87</v>
      </c>
      <c r="Q287" t="s">
        <v>84</v>
      </c>
      <c r="R287" t="s">
        <v>88</v>
      </c>
      <c r="S287" t="s">
        <v>84</v>
      </c>
      <c r="T287" t="s">
        <v>86</v>
      </c>
      <c r="U287">
        <f t="shared" si="64"/>
        <v>287</v>
      </c>
      <c r="V287" t="s">
        <v>87</v>
      </c>
      <c r="W287" t="s">
        <v>84</v>
      </c>
      <c r="X287" t="s">
        <v>89</v>
      </c>
      <c r="Y287" t="s">
        <v>84</v>
      </c>
      <c r="Z287" t="s">
        <v>86</v>
      </c>
      <c r="AA287">
        <f t="shared" si="65"/>
        <v>293</v>
      </c>
      <c r="AB287" t="s">
        <v>87</v>
      </c>
      <c r="AC287" t="s">
        <v>84</v>
      </c>
      <c r="AD287" t="s">
        <v>80</v>
      </c>
      <c r="AE287" t="s">
        <v>84</v>
      </c>
      <c r="AF287" t="s">
        <v>86</v>
      </c>
      <c r="AG287" t="s">
        <v>84</v>
      </c>
      <c r="AH287" s="69" t="s">
        <v>960</v>
      </c>
      <c r="AI287" t="s">
        <v>84</v>
      </c>
      <c r="AJ287" t="s">
        <v>87</v>
      </c>
      <c r="AK287" t="s">
        <v>84</v>
      </c>
      <c r="AL287" t="s">
        <v>90</v>
      </c>
      <c r="AM287" t="s">
        <v>84</v>
      </c>
      <c r="AN287" t="s">
        <v>86</v>
      </c>
      <c r="AO287">
        <f t="shared" si="66"/>
        <v>0</v>
      </c>
      <c r="AP287" t="s">
        <v>87</v>
      </c>
      <c r="AQ287" t="s">
        <v>84</v>
      </c>
      <c r="AR287" t="s">
        <v>961</v>
      </c>
      <c r="AS287" t="s">
        <v>84</v>
      </c>
      <c r="AT287" t="s">
        <v>86</v>
      </c>
      <c r="AU287">
        <f t="shared" si="67"/>
        <v>0</v>
      </c>
      <c r="AV287" t="s">
        <v>87</v>
      </c>
      <c r="AW287" t="s">
        <v>84</v>
      </c>
      <c r="AX287" t="s">
        <v>457</v>
      </c>
      <c r="AY287" t="s">
        <v>84</v>
      </c>
      <c r="AZ287" t="s">
        <v>86</v>
      </c>
      <c r="BA287">
        <f t="shared" si="68"/>
        <v>0</v>
      </c>
      <c r="BB287" t="s">
        <v>87</v>
      </c>
      <c r="BC287" t="s">
        <v>84</v>
      </c>
      <c r="BD287" t="s">
        <v>82</v>
      </c>
      <c r="BE287" t="s">
        <v>84</v>
      </c>
      <c r="BF287" t="s">
        <v>86</v>
      </c>
      <c r="BG287">
        <f t="shared" si="69"/>
        <v>0</v>
      </c>
      <c r="BH287" t="s">
        <v>87</v>
      </c>
      <c r="BI287" t="s">
        <v>84</v>
      </c>
      <c r="BJ287" t="s">
        <v>81</v>
      </c>
      <c r="BK287" t="s">
        <v>84</v>
      </c>
      <c r="BL287" t="s">
        <v>86</v>
      </c>
      <c r="BM287">
        <f t="shared" si="70"/>
        <v>0</v>
      </c>
      <c r="BN287" t="s">
        <v>87</v>
      </c>
      <c r="BO287" t="s">
        <v>84</v>
      </c>
      <c r="BP287" t="s">
        <v>121</v>
      </c>
      <c r="BQ287" t="s">
        <v>84</v>
      </c>
      <c r="BR287" t="s">
        <v>86</v>
      </c>
      <c r="BS287">
        <f t="shared" si="71"/>
        <v>0</v>
      </c>
      <c r="BT287" t="s">
        <v>87</v>
      </c>
      <c r="BU287" t="s">
        <v>84</v>
      </c>
      <c r="BV287" t="s">
        <v>122</v>
      </c>
      <c r="BW287" t="s">
        <v>84</v>
      </c>
      <c r="BX287" t="s">
        <v>86</v>
      </c>
      <c r="BY287">
        <f t="shared" si="72"/>
        <v>0</v>
      </c>
      <c r="BZ287" t="s">
        <v>87</v>
      </c>
      <c r="CA287" t="s">
        <v>84</v>
      </c>
      <c r="CB287" t="s">
        <v>93</v>
      </c>
      <c r="CC287" t="s">
        <v>84</v>
      </c>
      <c r="CD287" t="s">
        <v>86</v>
      </c>
      <c r="CE287">
        <f t="shared" si="73"/>
        <v>0</v>
      </c>
      <c r="CF287" t="s">
        <v>94</v>
      </c>
      <c r="CG287" t="s">
        <v>87</v>
      </c>
      <c r="CH287" t="str">
        <f t="shared" si="74"/>
        <v>{"window_index":286,"window_t_start":287,"window_t_end":293,"Data":"2020-03-291","R_e_median":0,"R_e_q0310":0,"R_e_q1260":0,"fit":0,"lwr":0,"upr":0,"low":0,"high":0},</v>
      </c>
    </row>
    <row r="288" spans="1:86">
      <c r="A288" s="11">
        <f t="shared" si="75"/>
        <v>287</v>
      </c>
      <c r="B288" s="11">
        <f t="shared" si="76"/>
        <v>288</v>
      </c>
      <c r="C288" s="11">
        <f t="shared" si="77"/>
        <v>294</v>
      </c>
      <c r="D288" s="9">
        <v>44182</v>
      </c>
      <c r="J288" t="s">
        <v>83</v>
      </c>
      <c r="K288" t="s">
        <v>84</v>
      </c>
      <c r="L288" t="s">
        <v>85</v>
      </c>
      <c r="M288" t="s">
        <v>84</v>
      </c>
      <c r="N288" t="s">
        <v>86</v>
      </c>
      <c r="O288">
        <f t="shared" si="63"/>
        <v>287</v>
      </c>
      <c r="P288" t="s">
        <v>87</v>
      </c>
      <c r="Q288" t="s">
        <v>84</v>
      </c>
      <c r="R288" t="s">
        <v>88</v>
      </c>
      <c r="S288" t="s">
        <v>84</v>
      </c>
      <c r="T288" t="s">
        <v>86</v>
      </c>
      <c r="U288">
        <f t="shared" si="64"/>
        <v>288</v>
      </c>
      <c r="V288" t="s">
        <v>87</v>
      </c>
      <c r="W288" t="s">
        <v>84</v>
      </c>
      <c r="X288" t="s">
        <v>89</v>
      </c>
      <c r="Y288" t="s">
        <v>84</v>
      </c>
      <c r="Z288" t="s">
        <v>86</v>
      </c>
      <c r="AA288">
        <f t="shared" si="65"/>
        <v>294</v>
      </c>
      <c r="AB288" t="s">
        <v>87</v>
      </c>
      <c r="AC288" t="s">
        <v>84</v>
      </c>
      <c r="AD288" t="s">
        <v>80</v>
      </c>
      <c r="AE288" t="s">
        <v>84</v>
      </c>
      <c r="AF288" t="s">
        <v>86</v>
      </c>
      <c r="AG288" t="s">
        <v>84</v>
      </c>
      <c r="AH288" s="69" t="s">
        <v>962</v>
      </c>
      <c r="AI288" t="s">
        <v>84</v>
      </c>
      <c r="AJ288" t="s">
        <v>87</v>
      </c>
      <c r="AK288" t="s">
        <v>84</v>
      </c>
      <c r="AL288" t="s">
        <v>90</v>
      </c>
      <c r="AM288" t="s">
        <v>84</v>
      </c>
      <c r="AN288" t="s">
        <v>86</v>
      </c>
      <c r="AO288">
        <f t="shared" si="66"/>
        <v>0</v>
      </c>
      <c r="AP288" t="s">
        <v>87</v>
      </c>
      <c r="AQ288" t="s">
        <v>84</v>
      </c>
      <c r="AR288" t="s">
        <v>963</v>
      </c>
      <c r="AS288" t="s">
        <v>84</v>
      </c>
      <c r="AT288" t="s">
        <v>86</v>
      </c>
      <c r="AU288">
        <f t="shared" si="67"/>
        <v>0</v>
      </c>
      <c r="AV288" t="s">
        <v>87</v>
      </c>
      <c r="AW288" t="s">
        <v>84</v>
      </c>
      <c r="AX288" t="s">
        <v>458</v>
      </c>
      <c r="AY288" t="s">
        <v>84</v>
      </c>
      <c r="AZ288" t="s">
        <v>86</v>
      </c>
      <c r="BA288">
        <f t="shared" si="68"/>
        <v>0</v>
      </c>
      <c r="BB288" t="s">
        <v>87</v>
      </c>
      <c r="BC288" t="s">
        <v>84</v>
      </c>
      <c r="BD288" t="s">
        <v>82</v>
      </c>
      <c r="BE288" t="s">
        <v>84</v>
      </c>
      <c r="BF288" t="s">
        <v>86</v>
      </c>
      <c r="BG288">
        <f t="shared" si="69"/>
        <v>0</v>
      </c>
      <c r="BH288" t="s">
        <v>87</v>
      </c>
      <c r="BI288" t="s">
        <v>84</v>
      </c>
      <c r="BJ288" t="s">
        <v>81</v>
      </c>
      <c r="BK288" t="s">
        <v>84</v>
      </c>
      <c r="BL288" t="s">
        <v>86</v>
      </c>
      <c r="BM288">
        <f t="shared" si="70"/>
        <v>0</v>
      </c>
      <c r="BN288" t="s">
        <v>87</v>
      </c>
      <c r="BO288" t="s">
        <v>84</v>
      </c>
      <c r="BP288" t="s">
        <v>121</v>
      </c>
      <c r="BQ288" t="s">
        <v>84</v>
      </c>
      <c r="BR288" t="s">
        <v>86</v>
      </c>
      <c r="BS288">
        <f t="shared" si="71"/>
        <v>0</v>
      </c>
      <c r="BT288" t="s">
        <v>87</v>
      </c>
      <c r="BU288" t="s">
        <v>84</v>
      </c>
      <c r="BV288" t="s">
        <v>122</v>
      </c>
      <c r="BW288" t="s">
        <v>84</v>
      </c>
      <c r="BX288" t="s">
        <v>86</v>
      </c>
      <c r="BY288">
        <f t="shared" si="72"/>
        <v>0</v>
      </c>
      <c r="BZ288" t="s">
        <v>87</v>
      </c>
      <c r="CA288" t="s">
        <v>84</v>
      </c>
      <c r="CB288" t="s">
        <v>93</v>
      </c>
      <c r="CC288" t="s">
        <v>84</v>
      </c>
      <c r="CD288" t="s">
        <v>86</v>
      </c>
      <c r="CE288">
        <f t="shared" si="73"/>
        <v>0</v>
      </c>
      <c r="CF288" t="s">
        <v>94</v>
      </c>
      <c r="CG288" t="s">
        <v>87</v>
      </c>
      <c r="CH288" t="str">
        <f t="shared" si="74"/>
        <v>{"window_index":287,"window_t_start":288,"window_t_end":294,"Data":"2020-03-292","R_e_median":0,"R_e_q0311":0,"R_e_q1261":0,"fit":0,"lwr":0,"upr":0,"low":0,"high":0},</v>
      </c>
    </row>
    <row r="289" spans="1:86">
      <c r="A289" s="11">
        <f t="shared" si="75"/>
        <v>288</v>
      </c>
      <c r="B289" s="11">
        <f t="shared" si="76"/>
        <v>289</v>
      </c>
      <c r="C289" s="11">
        <f t="shared" si="77"/>
        <v>295</v>
      </c>
      <c r="D289" s="9">
        <v>44183</v>
      </c>
      <c r="J289" t="s">
        <v>83</v>
      </c>
      <c r="K289" t="s">
        <v>84</v>
      </c>
      <c r="L289" t="s">
        <v>85</v>
      </c>
      <c r="M289" t="s">
        <v>84</v>
      </c>
      <c r="N289" t="s">
        <v>86</v>
      </c>
      <c r="O289">
        <f t="shared" si="63"/>
        <v>288</v>
      </c>
      <c r="P289" t="s">
        <v>87</v>
      </c>
      <c r="Q289" t="s">
        <v>84</v>
      </c>
      <c r="R289" t="s">
        <v>88</v>
      </c>
      <c r="S289" t="s">
        <v>84</v>
      </c>
      <c r="T289" t="s">
        <v>86</v>
      </c>
      <c r="U289">
        <f t="shared" si="64"/>
        <v>289</v>
      </c>
      <c r="V289" t="s">
        <v>87</v>
      </c>
      <c r="W289" t="s">
        <v>84</v>
      </c>
      <c r="X289" t="s">
        <v>89</v>
      </c>
      <c r="Y289" t="s">
        <v>84</v>
      </c>
      <c r="Z289" t="s">
        <v>86</v>
      </c>
      <c r="AA289">
        <f t="shared" si="65"/>
        <v>295</v>
      </c>
      <c r="AB289" t="s">
        <v>87</v>
      </c>
      <c r="AC289" t="s">
        <v>84</v>
      </c>
      <c r="AD289" t="s">
        <v>80</v>
      </c>
      <c r="AE289" t="s">
        <v>84</v>
      </c>
      <c r="AF289" t="s">
        <v>86</v>
      </c>
      <c r="AG289" t="s">
        <v>84</v>
      </c>
      <c r="AH289" s="69" t="s">
        <v>964</v>
      </c>
      <c r="AI289" t="s">
        <v>84</v>
      </c>
      <c r="AJ289" t="s">
        <v>87</v>
      </c>
      <c r="AK289" t="s">
        <v>84</v>
      </c>
      <c r="AL289" t="s">
        <v>90</v>
      </c>
      <c r="AM289" t="s">
        <v>84</v>
      </c>
      <c r="AN289" t="s">
        <v>86</v>
      </c>
      <c r="AO289">
        <f t="shared" si="66"/>
        <v>0</v>
      </c>
      <c r="AP289" t="s">
        <v>87</v>
      </c>
      <c r="AQ289" t="s">
        <v>84</v>
      </c>
      <c r="AR289" t="s">
        <v>965</v>
      </c>
      <c r="AS289" t="s">
        <v>84</v>
      </c>
      <c r="AT289" t="s">
        <v>86</v>
      </c>
      <c r="AU289">
        <f t="shared" si="67"/>
        <v>0</v>
      </c>
      <c r="AV289" t="s">
        <v>87</v>
      </c>
      <c r="AW289" t="s">
        <v>84</v>
      </c>
      <c r="AX289" t="s">
        <v>459</v>
      </c>
      <c r="AY289" t="s">
        <v>84</v>
      </c>
      <c r="AZ289" t="s">
        <v>86</v>
      </c>
      <c r="BA289">
        <f t="shared" si="68"/>
        <v>0</v>
      </c>
      <c r="BB289" t="s">
        <v>87</v>
      </c>
      <c r="BC289" t="s">
        <v>84</v>
      </c>
      <c r="BD289" t="s">
        <v>82</v>
      </c>
      <c r="BE289" t="s">
        <v>84</v>
      </c>
      <c r="BF289" t="s">
        <v>86</v>
      </c>
      <c r="BG289">
        <f t="shared" si="69"/>
        <v>0</v>
      </c>
      <c r="BH289" t="s">
        <v>87</v>
      </c>
      <c r="BI289" t="s">
        <v>84</v>
      </c>
      <c r="BJ289" t="s">
        <v>81</v>
      </c>
      <c r="BK289" t="s">
        <v>84</v>
      </c>
      <c r="BL289" t="s">
        <v>86</v>
      </c>
      <c r="BM289">
        <f t="shared" si="70"/>
        <v>0</v>
      </c>
      <c r="BN289" t="s">
        <v>87</v>
      </c>
      <c r="BO289" t="s">
        <v>84</v>
      </c>
      <c r="BP289" t="s">
        <v>121</v>
      </c>
      <c r="BQ289" t="s">
        <v>84</v>
      </c>
      <c r="BR289" t="s">
        <v>86</v>
      </c>
      <c r="BS289">
        <f t="shared" si="71"/>
        <v>0</v>
      </c>
      <c r="BT289" t="s">
        <v>87</v>
      </c>
      <c r="BU289" t="s">
        <v>84</v>
      </c>
      <c r="BV289" t="s">
        <v>122</v>
      </c>
      <c r="BW289" t="s">
        <v>84</v>
      </c>
      <c r="BX289" t="s">
        <v>86</v>
      </c>
      <c r="BY289">
        <f t="shared" si="72"/>
        <v>0</v>
      </c>
      <c r="BZ289" t="s">
        <v>87</v>
      </c>
      <c r="CA289" t="s">
        <v>84</v>
      </c>
      <c r="CB289" t="s">
        <v>93</v>
      </c>
      <c r="CC289" t="s">
        <v>84</v>
      </c>
      <c r="CD289" t="s">
        <v>86</v>
      </c>
      <c r="CE289">
        <f t="shared" si="73"/>
        <v>0</v>
      </c>
      <c r="CF289" t="s">
        <v>94</v>
      </c>
      <c r="CG289" t="s">
        <v>87</v>
      </c>
      <c r="CH289" t="str">
        <f t="shared" si="74"/>
        <v>{"window_index":288,"window_t_start":289,"window_t_end":295,"Data":"2020-03-293","R_e_median":0,"R_e_q0312":0,"R_e_q1262":0,"fit":0,"lwr":0,"upr":0,"low":0,"high":0},</v>
      </c>
    </row>
    <row r="290" spans="1:86">
      <c r="A290" s="11">
        <f t="shared" si="75"/>
        <v>289</v>
      </c>
      <c r="B290" s="11">
        <f t="shared" si="76"/>
        <v>290</v>
      </c>
      <c r="C290" s="11">
        <f t="shared" si="77"/>
        <v>296</v>
      </c>
      <c r="D290" s="9">
        <v>44184</v>
      </c>
      <c r="J290" t="s">
        <v>83</v>
      </c>
      <c r="K290" t="s">
        <v>84</v>
      </c>
      <c r="L290" t="s">
        <v>85</v>
      </c>
      <c r="M290" t="s">
        <v>84</v>
      </c>
      <c r="N290" t="s">
        <v>86</v>
      </c>
      <c r="O290">
        <f t="shared" si="63"/>
        <v>289</v>
      </c>
      <c r="P290" t="s">
        <v>87</v>
      </c>
      <c r="Q290" t="s">
        <v>84</v>
      </c>
      <c r="R290" t="s">
        <v>88</v>
      </c>
      <c r="S290" t="s">
        <v>84</v>
      </c>
      <c r="T290" t="s">
        <v>86</v>
      </c>
      <c r="U290">
        <f t="shared" si="64"/>
        <v>290</v>
      </c>
      <c r="V290" t="s">
        <v>87</v>
      </c>
      <c r="W290" t="s">
        <v>84</v>
      </c>
      <c r="X290" t="s">
        <v>89</v>
      </c>
      <c r="Y290" t="s">
        <v>84</v>
      </c>
      <c r="Z290" t="s">
        <v>86</v>
      </c>
      <c r="AA290">
        <f t="shared" si="65"/>
        <v>296</v>
      </c>
      <c r="AB290" t="s">
        <v>87</v>
      </c>
      <c r="AC290" t="s">
        <v>84</v>
      </c>
      <c r="AD290" t="s">
        <v>80</v>
      </c>
      <c r="AE290" t="s">
        <v>84</v>
      </c>
      <c r="AF290" t="s">
        <v>86</v>
      </c>
      <c r="AG290" t="s">
        <v>84</v>
      </c>
      <c r="AH290" s="69" t="s">
        <v>966</v>
      </c>
      <c r="AI290" t="s">
        <v>84</v>
      </c>
      <c r="AJ290" t="s">
        <v>87</v>
      </c>
      <c r="AK290" t="s">
        <v>84</v>
      </c>
      <c r="AL290" t="s">
        <v>90</v>
      </c>
      <c r="AM290" t="s">
        <v>84</v>
      </c>
      <c r="AN290" t="s">
        <v>86</v>
      </c>
      <c r="AO290">
        <f t="shared" si="66"/>
        <v>0</v>
      </c>
      <c r="AP290" t="s">
        <v>87</v>
      </c>
      <c r="AQ290" t="s">
        <v>84</v>
      </c>
      <c r="AR290" t="s">
        <v>967</v>
      </c>
      <c r="AS290" t="s">
        <v>84</v>
      </c>
      <c r="AT290" t="s">
        <v>86</v>
      </c>
      <c r="AU290">
        <f t="shared" si="67"/>
        <v>0</v>
      </c>
      <c r="AV290" t="s">
        <v>87</v>
      </c>
      <c r="AW290" t="s">
        <v>84</v>
      </c>
      <c r="AX290" t="s">
        <v>460</v>
      </c>
      <c r="AY290" t="s">
        <v>84</v>
      </c>
      <c r="AZ290" t="s">
        <v>86</v>
      </c>
      <c r="BA290">
        <f t="shared" si="68"/>
        <v>0</v>
      </c>
      <c r="BB290" t="s">
        <v>87</v>
      </c>
      <c r="BC290" t="s">
        <v>84</v>
      </c>
      <c r="BD290" t="s">
        <v>82</v>
      </c>
      <c r="BE290" t="s">
        <v>84</v>
      </c>
      <c r="BF290" t="s">
        <v>86</v>
      </c>
      <c r="BG290">
        <f t="shared" si="69"/>
        <v>0</v>
      </c>
      <c r="BH290" t="s">
        <v>87</v>
      </c>
      <c r="BI290" t="s">
        <v>84</v>
      </c>
      <c r="BJ290" t="s">
        <v>81</v>
      </c>
      <c r="BK290" t="s">
        <v>84</v>
      </c>
      <c r="BL290" t="s">
        <v>86</v>
      </c>
      <c r="BM290">
        <f t="shared" si="70"/>
        <v>0</v>
      </c>
      <c r="BN290" t="s">
        <v>87</v>
      </c>
      <c r="BO290" t="s">
        <v>84</v>
      </c>
      <c r="BP290" t="s">
        <v>121</v>
      </c>
      <c r="BQ290" t="s">
        <v>84</v>
      </c>
      <c r="BR290" t="s">
        <v>86</v>
      </c>
      <c r="BS290">
        <f t="shared" si="71"/>
        <v>0</v>
      </c>
      <c r="BT290" t="s">
        <v>87</v>
      </c>
      <c r="BU290" t="s">
        <v>84</v>
      </c>
      <c r="BV290" t="s">
        <v>122</v>
      </c>
      <c r="BW290" t="s">
        <v>84</v>
      </c>
      <c r="BX290" t="s">
        <v>86</v>
      </c>
      <c r="BY290">
        <f t="shared" si="72"/>
        <v>0</v>
      </c>
      <c r="BZ290" t="s">
        <v>87</v>
      </c>
      <c r="CA290" t="s">
        <v>84</v>
      </c>
      <c r="CB290" t="s">
        <v>93</v>
      </c>
      <c r="CC290" t="s">
        <v>84</v>
      </c>
      <c r="CD290" t="s">
        <v>86</v>
      </c>
      <c r="CE290">
        <f t="shared" si="73"/>
        <v>0</v>
      </c>
      <c r="CF290" t="s">
        <v>94</v>
      </c>
      <c r="CG290" t="s">
        <v>87</v>
      </c>
      <c r="CH290" t="str">
        <f t="shared" si="74"/>
        <v>{"window_index":289,"window_t_start":290,"window_t_end":296,"Data":"2020-03-294","R_e_median":0,"R_e_q0313":0,"R_e_q1263":0,"fit":0,"lwr":0,"upr":0,"low":0,"high":0},</v>
      </c>
    </row>
    <row r="291" spans="1:86">
      <c r="A291" s="11">
        <f t="shared" si="75"/>
        <v>290</v>
      </c>
      <c r="B291" s="11">
        <f t="shared" si="76"/>
        <v>291</v>
      </c>
      <c r="C291" s="11">
        <f t="shared" si="77"/>
        <v>297</v>
      </c>
      <c r="D291" s="9">
        <v>44185</v>
      </c>
      <c r="J291" t="s">
        <v>83</v>
      </c>
      <c r="K291" t="s">
        <v>84</v>
      </c>
      <c r="L291" t="s">
        <v>85</v>
      </c>
      <c r="M291" t="s">
        <v>84</v>
      </c>
      <c r="N291" t="s">
        <v>86</v>
      </c>
      <c r="O291">
        <f t="shared" si="63"/>
        <v>290</v>
      </c>
      <c r="P291" t="s">
        <v>87</v>
      </c>
      <c r="Q291" t="s">
        <v>84</v>
      </c>
      <c r="R291" t="s">
        <v>88</v>
      </c>
      <c r="S291" t="s">
        <v>84</v>
      </c>
      <c r="T291" t="s">
        <v>86</v>
      </c>
      <c r="U291">
        <f t="shared" si="64"/>
        <v>291</v>
      </c>
      <c r="V291" t="s">
        <v>87</v>
      </c>
      <c r="W291" t="s">
        <v>84</v>
      </c>
      <c r="X291" t="s">
        <v>89</v>
      </c>
      <c r="Y291" t="s">
        <v>84</v>
      </c>
      <c r="Z291" t="s">
        <v>86</v>
      </c>
      <c r="AA291">
        <f t="shared" si="65"/>
        <v>297</v>
      </c>
      <c r="AB291" t="s">
        <v>87</v>
      </c>
      <c r="AC291" t="s">
        <v>84</v>
      </c>
      <c r="AD291" t="s">
        <v>80</v>
      </c>
      <c r="AE291" t="s">
        <v>84</v>
      </c>
      <c r="AF291" t="s">
        <v>86</v>
      </c>
      <c r="AG291" t="s">
        <v>84</v>
      </c>
      <c r="AH291" s="69" t="s">
        <v>968</v>
      </c>
      <c r="AI291" t="s">
        <v>84</v>
      </c>
      <c r="AJ291" t="s">
        <v>87</v>
      </c>
      <c r="AK291" t="s">
        <v>84</v>
      </c>
      <c r="AL291" t="s">
        <v>90</v>
      </c>
      <c r="AM291" t="s">
        <v>84</v>
      </c>
      <c r="AN291" t="s">
        <v>86</v>
      </c>
      <c r="AO291">
        <f t="shared" si="66"/>
        <v>0</v>
      </c>
      <c r="AP291" t="s">
        <v>87</v>
      </c>
      <c r="AQ291" t="s">
        <v>84</v>
      </c>
      <c r="AR291" t="s">
        <v>969</v>
      </c>
      <c r="AS291" t="s">
        <v>84</v>
      </c>
      <c r="AT291" t="s">
        <v>86</v>
      </c>
      <c r="AU291">
        <f t="shared" si="67"/>
        <v>0</v>
      </c>
      <c r="AV291" t="s">
        <v>87</v>
      </c>
      <c r="AW291" t="s">
        <v>84</v>
      </c>
      <c r="AX291" t="s">
        <v>461</v>
      </c>
      <c r="AY291" t="s">
        <v>84</v>
      </c>
      <c r="AZ291" t="s">
        <v>86</v>
      </c>
      <c r="BA291">
        <f t="shared" si="68"/>
        <v>0</v>
      </c>
      <c r="BB291" t="s">
        <v>87</v>
      </c>
      <c r="BC291" t="s">
        <v>84</v>
      </c>
      <c r="BD291" t="s">
        <v>82</v>
      </c>
      <c r="BE291" t="s">
        <v>84</v>
      </c>
      <c r="BF291" t="s">
        <v>86</v>
      </c>
      <c r="BG291">
        <f t="shared" si="69"/>
        <v>0</v>
      </c>
      <c r="BH291" t="s">
        <v>87</v>
      </c>
      <c r="BI291" t="s">
        <v>84</v>
      </c>
      <c r="BJ291" t="s">
        <v>81</v>
      </c>
      <c r="BK291" t="s">
        <v>84</v>
      </c>
      <c r="BL291" t="s">
        <v>86</v>
      </c>
      <c r="BM291">
        <f t="shared" si="70"/>
        <v>0</v>
      </c>
      <c r="BN291" t="s">
        <v>87</v>
      </c>
      <c r="BO291" t="s">
        <v>84</v>
      </c>
      <c r="BP291" t="s">
        <v>121</v>
      </c>
      <c r="BQ291" t="s">
        <v>84</v>
      </c>
      <c r="BR291" t="s">
        <v>86</v>
      </c>
      <c r="BS291">
        <f t="shared" si="71"/>
        <v>0</v>
      </c>
      <c r="BT291" t="s">
        <v>87</v>
      </c>
      <c r="BU291" t="s">
        <v>84</v>
      </c>
      <c r="BV291" t="s">
        <v>122</v>
      </c>
      <c r="BW291" t="s">
        <v>84</v>
      </c>
      <c r="BX291" t="s">
        <v>86</v>
      </c>
      <c r="BY291">
        <f t="shared" si="72"/>
        <v>0</v>
      </c>
      <c r="BZ291" t="s">
        <v>87</v>
      </c>
      <c r="CA291" t="s">
        <v>84</v>
      </c>
      <c r="CB291" t="s">
        <v>93</v>
      </c>
      <c r="CC291" t="s">
        <v>84</v>
      </c>
      <c r="CD291" t="s">
        <v>86</v>
      </c>
      <c r="CE291">
        <f t="shared" si="73"/>
        <v>0</v>
      </c>
      <c r="CF291" t="s">
        <v>94</v>
      </c>
      <c r="CG291" t="s">
        <v>87</v>
      </c>
      <c r="CH291" t="str">
        <f t="shared" si="74"/>
        <v>{"window_index":290,"window_t_start":291,"window_t_end":297,"Data":"2020-03-295","R_e_median":0,"R_e_q0314":0,"R_e_q1264":0,"fit":0,"lwr":0,"upr":0,"low":0,"high":0},</v>
      </c>
    </row>
    <row r="292" spans="1:86">
      <c r="A292" s="11">
        <f t="shared" si="75"/>
        <v>291</v>
      </c>
      <c r="B292" s="11">
        <f t="shared" si="76"/>
        <v>292</v>
      </c>
      <c r="C292" s="11">
        <f t="shared" si="77"/>
        <v>298</v>
      </c>
      <c r="D292" s="9">
        <v>44186</v>
      </c>
      <c r="J292" t="s">
        <v>83</v>
      </c>
      <c r="K292" t="s">
        <v>84</v>
      </c>
      <c r="L292" t="s">
        <v>85</v>
      </c>
      <c r="M292" t="s">
        <v>84</v>
      </c>
      <c r="N292" t="s">
        <v>86</v>
      </c>
      <c r="O292">
        <f t="shared" si="63"/>
        <v>291</v>
      </c>
      <c r="P292" t="s">
        <v>87</v>
      </c>
      <c r="Q292" t="s">
        <v>84</v>
      </c>
      <c r="R292" t="s">
        <v>88</v>
      </c>
      <c r="S292" t="s">
        <v>84</v>
      </c>
      <c r="T292" t="s">
        <v>86</v>
      </c>
      <c r="U292">
        <f t="shared" si="64"/>
        <v>292</v>
      </c>
      <c r="V292" t="s">
        <v>87</v>
      </c>
      <c r="W292" t="s">
        <v>84</v>
      </c>
      <c r="X292" t="s">
        <v>89</v>
      </c>
      <c r="Y292" t="s">
        <v>84</v>
      </c>
      <c r="Z292" t="s">
        <v>86</v>
      </c>
      <c r="AA292">
        <f t="shared" si="65"/>
        <v>298</v>
      </c>
      <c r="AB292" t="s">
        <v>87</v>
      </c>
      <c r="AC292" t="s">
        <v>84</v>
      </c>
      <c r="AD292" t="s">
        <v>80</v>
      </c>
      <c r="AE292" t="s">
        <v>84</v>
      </c>
      <c r="AF292" t="s">
        <v>86</v>
      </c>
      <c r="AG292" t="s">
        <v>84</v>
      </c>
      <c r="AH292" s="69" t="s">
        <v>970</v>
      </c>
      <c r="AI292" t="s">
        <v>84</v>
      </c>
      <c r="AJ292" t="s">
        <v>87</v>
      </c>
      <c r="AK292" t="s">
        <v>84</v>
      </c>
      <c r="AL292" t="s">
        <v>90</v>
      </c>
      <c r="AM292" t="s">
        <v>84</v>
      </c>
      <c r="AN292" t="s">
        <v>86</v>
      </c>
      <c r="AO292">
        <f t="shared" si="66"/>
        <v>0</v>
      </c>
      <c r="AP292" t="s">
        <v>87</v>
      </c>
      <c r="AQ292" t="s">
        <v>84</v>
      </c>
      <c r="AR292" t="s">
        <v>971</v>
      </c>
      <c r="AS292" t="s">
        <v>84</v>
      </c>
      <c r="AT292" t="s">
        <v>86</v>
      </c>
      <c r="AU292">
        <f t="shared" si="67"/>
        <v>0</v>
      </c>
      <c r="AV292" t="s">
        <v>87</v>
      </c>
      <c r="AW292" t="s">
        <v>84</v>
      </c>
      <c r="AX292" t="s">
        <v>462</v>
      </c>
      <c r="AY292" t="s">
        <v>84</v>
      </c>
      <c r="AZ292" t="s">
        <v>86</v>
      </c>
      <c r="BA292">
        <f t="shared" si="68"/>
        <v>0</v>
      </c>
      <c r="BB292" t="s">
        <v>87</v>
      </c>
      <c r="BC292" t="s">
        <v>84</v>
      </c>
      <c r="BD292" t="s">
        <v>82</v>
      </c>
      <c r="BE292" t="s">
        <v>84</v>
      </c>
      <c r="BF292" t="s">
        <v>86</v>
      </c>
      <c r="BG292">
        <f t="shared" si="69"/>
        <v>0</v>
      </c>
      <c r="BH292" t="s">
        <v>87</v>
      </c>
      <c r="BI292" t="s">
        <v>84</v>
      </c>
      <c r="BJ292" t="s">
        <v>81</v>
      </c>
      <c r="BK292" t="s">
        <v>84</v>
      </c>
      <c r="BL292" t="s">
        <v>86</v>
      </c>
      <c r="BM292">
        <f t="shared" si="70"/>
        <v>0</v>
      </c>
      <c r="BN292" t="s">
        <v>87</v>
      </c>
      <c r="BO292" t="s">
        <v>84</v>
      </c>
      <c r="BP292" t="s">
        <v>121</v>
      </c>
      <c r="BQ292" t="s">
        <v>84</v>
      </c>
      <c r="BR292" t="s">
        <v>86</v>
      </c>
      <c r="BS292">
        <f t="shared" si="71"/>
        <v>0</v>
      </c>
      <c r="BT292" t="s">
        <v>87</v>
      </c>
      <c r="BU292" t="s">
        <v>84</v>
      </c>
      <c r="BV292" t="s">
        <v>122</v>
      </c>
      <c r="BW292" t="s">
        <v>84</v>
      </c>
      <c r="BX292" t="s">
        <v>86</v>
      </c>
      <c r="BY292">
        <f t="shared" si="72"/>
        <v>0</v>
      </c>
      <c r="BZ292" t="s">
        <v>87</v>
      </c>
      <c r="CA292" t="s">
        <v>84</v>
      </c>
      <c r="CB292" t="s">
        <v>93</v>
      </c>
      <c r="CC292" t="s">
        <v>84</v>
      </c>
      <c r="CD292" t="s">
        <v>86</v>
      </c>
      <c r="CE292">
        <f t="shared" si="73"/>
        <v>0</v>
      </c>
      <c r="CF292" t="s">
        <v>94</v>
      </c>
      <c r="CG292" t="s">
        <v>87</v>
      </c>
      <c r="CH292" t="str">
        <f t="shared" si="74"/>
        <v>{"window_index":291,"window_t_start":292,"window_t_end":298,"Data":"2020-03-296","R_e_median":0,"R_e_q0315":0,"R_e_q1265":0,"fit":0,"lwr":0,"upr":0,"low":0,"high":0},</v>
      </c>
    </row>
    <row r="293" spans="1:86">
      <c r="A293" s="11">
        <f t="shared" si="75"/>
        <v>292</v>
      </c>
      <c r="B293" s="11">
        <f t="shared" si="76"/>
        <v>293</v>
      </c>
      <c r="C293" s="11">
        <f t="shared" si="77"/>
        <v>299</v>
      </c>
      <c r="D293" s="9">
        <v>44187</v>
      </c>
      <c r="J293" t="s">
        <v>83</v>
      </c>
      <c r="K293" t="s">
        <v>84</v>
      </c>
      <c r="L293" t="s">
        <v>85</v>
      </c>
      <c r="M293" t="s">
        <v>84</v>
      </c>
      <c r="N293" t="s">
        <v>86</v>
      </c>
      <c r="O293">
        <f t="shared" si="63"/>
        <v>292</v>
      </c>
      <c r="P293" t="s">
        <v>87</v>
      </c>
      <c r="Q293" t="s">
        <v>84</v>
      </c>
      <c r="R293" t="s">
        <v>88</v>
      </c>
      <c r="S293" t="s">
        <v>84</v>
      </c>
      <c r="T293" t="s">
        <v>86</v>
      </c>
      <c r="U293">
        <f t="shared" si="64"/>
        <v>293</v>
      </c>
      <c r="V293" t="s">
        <v>87</v>
      </c>
      <c r="W293" t="s">
        <v>84</v>
      </c>
      <c r="X293" t="s">
        <v>89</v>
      </c>
      <c r="Y293" t="s">
        <v>84</v>
      </c>
      <c r="Z293" t="s">
        <v>86</v>
      </c>
      <c r="AA293">
        <f t="shared" si="65"/>
        <v>299</v>
      </c>
      <c r="AB293" t="s">
        <v>87</v>
      </c>
      <c r="AC293" t="s">
        <v>84</v>
      </c>
      <c r="AD293" t="s">
        <v>80</v>
      </c>
      <c r="AE293" t="s">
        <v>84</v>
      </c>
      <c r="AF293" t="s">
        <v>86</v>
      </c>
      <c r="AG293" t="s">
        <v>84</v>
      </c>
      <c r="AH293" s="69" t="s">
        <v>972</v>
      </c>
      <c r="AI293" t="s">
        <v>84</v>
      </c>
      <c r="AJ293" t="s">
        <v>87</v>
      </c>
      <c r="AK293" t="s">
        <v>84</v>
      </c>
      <c r="AL293" t="s">
        <v>90</v>
      </c>
      <c r="AM293" t="s">
        <v>84</v>
      </c>
      <c r="AN293" t="s">
        <v>86</v>
      </c>
      <c r="AO293">
        <f t="shared" si="66"/>
        <v>0</v>
      </c>
      <c r="AP293" t="s">
        <v>87</v>
      </c>
      <c r="AQ293" t="s">
        <v>84</v>
      </c>
      <c r="AR293" t="s">
        <v>973</v>
      </c>
      <c r="AS293" t="s">
        <v>84</v>
      </c>
      <c r="AT293" t="s">
        <v>86</v>
      </c>
      <c r="AU293">
        <f t="shared" si="67"/>
        <v>0</v>
      </c>
      <c r="AV293" t="s">
        <v>87</v>
      </c>
      <c r="AW293" t="s">
        <v>84</v>
      </c>
      <c r="AX293" t="s">
        <v>463</v>
      </c>
      <c r="AY293" t="s">
        <v>84</v>
      </c>
      <c r="AZ293" t="s">
        <v>86</v>
      </c>
      <c r="BA293">
        <f t="shared" si="68"/>
        <v>0</v>
      </c>
      <c r="BB293" t="s">
        <v>87</v>
      </c>
      <c r="BC293" t="s">
        <v>84</v>
      </c>
      <c r="BD293" t="s">
        <v>82</v>
      </c>
      <c r="BE293" t="s">
        <v>84</v>
      </c>
      <c r="BF293" t="s">
        <v>86</v>
      </c>
      <c r="BG293">
        <f t="shared" si="69"/>
        <v>0</v>
      </c>
      <c r="BH293" t="s">
        <v>87</v>
      </c>
      <c r="BI293" t="s">
        <v>84</v>
      </c>
      <c r="BJ293" t="s">
        <v>81</v>
      </c>
      <c r="BK293" t="s">
        <v>84</v>
      </c>
      <c r="BL293" t="s">
        <v>86</v>
      </c>
      <c r="BM293">
        <f t="shared" si="70"/>
        <v>0</v>
      </c>
      <c r="BN293" t="s">
        <v>87</v>
      </c>
      <c r="BO293" t="s">
        <v>84</v>
      </c>
      <c r="BP293" t="s">
        <v>121</v>
      </c>
      <c r="BQ293" t="s">
        <v>84</v>
      </c>
      <c r="BR293" t="s">
        <v>86</v>
      </c>
      <c r="BS293">
        <f t="shared" si="71"/>
        <v>0</v>
      </c>
      <c r="BT293" t="s">
        <v>87</v>
      </c>
      <c r="BU293" t="s">
        <v>84</v>
      </c>
      <c r="BV293" t="s">
        <v>122</v>
      </c>
      <c r="BW293" t="s">
        <v>84</v>
      </c>
      <c r="BX293" t="s">
        <v>86</v>
      </c>
      <c r="BY293">
        <f t="shared" si="72"/>
        <v>0</v>
      </c>
      <c r="BZ293" t="s">
        <v>87</v>
      </c>
      <c r="CA293" t="s">
        <v>84</v>
      </c>
      <c r="CB293" t="s">
        <v>93</v>
      </c>
      <c r="CC293" t="s">
        <v>84</v>
      </c>
      <c r="CD293" t="s">
        <v>86</v>
      </c>
      <c r="CE293">
        <f t="shared" si="73"/>
        <v>0</v>
      </c>
      <c r="CF293" t="s">
        <v>94</v>
      </c>
      <c r="CG293" t="s">
        <v>87</v>
      </c>
      <c r="CH293" t="str">
        <f t="shared" si="74"/>
        <v>{"window_index":292,"window_t_start":293,"window_t_end":299,"Data":"2020-03-297","R_e_median":0,"R_e_q0316":0,"R_e_q1266":0,"fit":0,"lwr":0,"upr":0,"low":0,"high":0},</v>
      </c>
    </row>
    <row r="294" spans="1:86">
      <c r="A294" s="11">
        <f t="shared" si="75"/>
        <v>293</v>
      </c>
      <c r="B294" s="11">
        <f t="shared" si="76"/>
        <v>294</v>
      </c>
      <c r="C294" s="11">
        <f t="shared" si="77"/>
        <v>300</v>
      </c>
      <c r="D294" s="9">
        <v>44188</v>
      </c>
      <c r="J294" t="s">
        <v>83</v>
      </c>
      <c r="K294" t="s">
        <v>84</v>
      </c>
      <c r="L294" t="s">
        <v>85</v>
      </c>
      <c r="M294" t="s">
        <v>84</v>
      </c>
      <c r="N294" t="s">
        <v>86</v>
      </c>
      <c r="O294">
        <f t="shared" si="63"/>
        <v>293</v>
      </c>
      <c r="P294" t="s">
        <v>87</v>
      </c>
      <c r="Q294" t="s">
        <v>84</v>
      </c>
      <c r="R294" t="s">
        <v>88</v>
      </c>
      <c r="S294" t="s">
        <v>84</v>
      </c>
      <c r="T294" t="s">
        <v>86</v>
      </c>
      <c r="U294">
        <f t="shared" si="64"/>
        <v>294</v>
      </c>
      <c r="V294" t="s">
        <v>87</v>
      </c>
      <c r="W294" t="s">
        <v>84</v>
      </c>
      <c r="X294" t="s">
        <v>89</v>
      </c>
      <c r="Y294" t="s">
        <v>84</v>
      </c>
      <c r="Z294" t="s">
        <v>86</v>
      </c>
      <c r="AA294">
        <f t="shared" si="65"/>
        <v>300</v>
      </c>
      <c r="AB294" t="s">
        <v>87</v>
      </c>
      <c r="AC294" t="s">
        <v>84</v>
      </c>
      <c r="AD294" t="s">
        <v>80</v>
      </c>
      <c r="AE294" t="s">
        <v>84</v>
      </c>
      <c r="AF294" t="s">
        <v>86</v>
      </c>
      <c r="AG294" t="s">
        <v>84</v>
      </c>
      <c r="AH294" s="69" t="s">
        <v>974</v>
      </c>
      <c r="AI294" t="s">
        <v>84</v>
      </c>
      <c r="AJ294" t="s">
        <v>87</v>
      </c>
      <c r="AK294" t="s">
        <v>84</v>
      </c>
      <c r="AL294" t="s">
        <v>90</v>
      </c>
      <c r="AM294" t="s">
        <v>84</v>
      </c>
      <c r="AN294" t="s">
        <v>86</v>
      </c>
      <c r="AO294">
        <f t="shared" si="66"/>
        <v>0</v>
      </c>
      <c r="AP294" t="s">
        <v>87</v>
      </c>
      <c r="AQ294" t="s">
        <v>84</v>
      </c>
      <c r="AR294" t="s">
        <v>975</v>
      </c>
      <c r="AS294" t="s">
        <v>84</v>
      </c>
      <c r="AT294" t="s">
        <v>86</v>
      </c>
      <c r="AU294">
        <f t="shared" si="67"/>
        <v>0</v>
      </c>
      <c r="AV294" t="s">
        <v>87</v>
      </c>
      <c r="AW294" t="s">
        <v>84</v>
      </c>
      <c r="AX294" t="s">
        <v>464</v>
      </c>
      <c r="AY294" t="s">
        <v>84</v>
      </c>
      <c r="AZ294" t="s">
        <v>86</v>
      </c>
      <c r="BA294">
        <f t="shared" si="68"/>
        <v>0</v>
      </c>
      <c r="BB294" t="s">
        <v>87</v>
      </c>
      <c r="BC294" t="s">
        <v>84</v>
      </c>
      <c r="BD294" t="s">
        <v>82</v>
      </c>
      <c r="BE294" t="s">
        <v>84</v>
      </c>
      <c r="BF294" t="s">
        <v>86</v>
      </c>
      <c r="BG294">
        <f t="shared" si="69"/>
        <v>0</v>
      </c>
      <c r="BH294" t="s">
        <v>87</v>
      </c>
      <c r="BI294" t="s">
        <v>84</v>
      </c>
      <c r="BJ294" t="s">
        <v>81</v>
      </c>
      <c r="BK294" t="s">
        <v>84</v>
      </c>
      <c r="BL294" t="s">
        <v>86</v>
      </c>
      <c r="BM294">
        <f t="shared" si="70"/>
        <v>0</v>
      </c>
      <c r="BN294" t="s">
        <v>87</v>
      </c>
      <c r="BO294" t="s">
        <v>84</v>
      </c>
      <c r="BP294" t="s">
        <v>121</v>
      </c>
      <c r="BQ294" t="s">
        <v>84</v>
      </c>
      <c r="BR294" t="s">
        <v>86</v>
      </c>
      <c r="BS294">
        <f t="shared" si="71"/>
        <v>0</v>
      </c>
      <c r="BT294" t="s">
        <v>87</v>
      </c>
      <c r="BU294" t="s">
        <v>84</v>
      </c>
      <c r="BV294" t="s">
        <v>122</v>
      </c>
      <c r="BW294" t="s">
        <v>84</v>
      </c>
      <c r="BX294" t="s">
        <v>86</v>
      </c>
      <c r="BY294">
        <f t="shared" si="72"/>
        <v>0</v>
      </c>
      <c r="BZ294" t="s">
        <v>87</v>
      </c>
      <c r="CA294" t="s">
        <v>84</v>
      </c>
      <c r="CB294" t="s">
        <v>93</v>
      </c>
      <c r="CC294" t="s">
        <v>84</v>
      </c>
      <c r="CD294" t="s">
        <v>86</v>
      </c>
      <c r="CE294">
        <f t="shared" si="73"/>
        <v>0</v>
      </c>
      <c r="CF294" t="s">
        <v>94</v>
      </c>
      <c r="CG294" t="s">
        <v>87</v>
      </c>
      <c r="CH294" t="str">
        <f t="shared" si="74"/>
        <v>{"window_index":293,"window_t_start":294,"window_t_end":300,"Data":"2020-03-298","R_e_median":0,"R_e_q0317":0,"R_e_q1267":0,"fit":0,"lwr":0,"upr":0,"low":0,"high":0},</v>
      </c>
    </row>
    <row r="295" spans="1:86">
      <c r="A295" s="11">
        <f t="shared" si="75"/>
        <v>294</v>
      </c>
      <c r="B295" s="11">
        <f t="shared" si="76"/>
        <v>295</v>
      </c>
      <c r="C295" s="11">
        <f t="shared" si="77"/>
        <v>301</v>
      </c>
      <c r="D295" s="9">
        <v>44189</v>
      </c>
      <c r="J295" t="s">
        <v>83</v>
      </c>
      <c r="K295" t="s">
        <v>84</v>
      </c>
      <c r="L295" t="s">
        <v>85</v>
      </c>
      <c r="M295" t="s">
        <v>84</v>
      </c>
      <c r="N295" t="s">
        <v>86</v>
      </c>
      <c r="O295">
        <f t="shared" si="63"/>
        <v>294</v>
      </c>
      <c r="P295" t="s">
        <v>87</v>
      </c>
      <c r="Q295" t="s">
        <v>84</v>
      </c>
      <c r="R295" t="s">
        <v>88</v>
      </c>
      <c r="S295" t="s">
        <v>84</v>
      </c>
      <c r="T295" t="s">
        <v>86</v>
      </c>
      <c r="U295">
        <f t="shared" si="64"/>
        <v>295</v>
      </c>
      <c r="V295" t="s">
        <v>87</v>
      </c>
      <c r="W295" t="s">
        <v>84</v>
      </c>
      <c r="X295" t="s">
        <v>89</v>
      </c>
      <c r="Y295" t="s">
        <v>84</v>
      </c>
      <c r="Z295" t="s">
        <v>86</v>
      </c>
      <c r="AA295">
        <f t="shared" si="65"/>
        <v>301</v>
      </c>
      <c r="AB295" t="s">
        <v>87</v>
      </c>
      <c r="AC295" t="s">
        <v>84</v>
      </c>
      <c r="AD295" t="s">
        <v>80</v>
      </c>
      <c r="AE295" t="s">
        <v>84</v>
      </c>
      <c r="AF295" t="s">
        <v>86</v>
      </c>
      <c r="AG295" t="s">
        <v>84</v>
      </c>
      <c r="AH295" s="69" t="s">
        <v>976</v>
      </c>
      <c r="AI295" t="s">
        <v>84</v>
      </c>
      <c r="AJ295" t="s">
        <v>87</v>
      </c>
      <c r="AK295" t="s">
        <v>84</v>
      </c>
      <c r="AL295" t="s">
        <v>90</v>
      </c>
      <c r="AM295" t="s">
        <v>84</v>
      </c>
      <c r="AN295" t="s">
        <v>86</v>
      </c>
      <c r="AO295">
        <f t="shared" si="66"/>
        <v>0</v>
      </c>
      <c r="AP295" t="s">
        <v>87</v>
      </c>
      <c r="AQ295" t="s">
        <v>84</v>
      </c>
      <c r="AR295" t="s">
        <v>977</v>
      </c>
      <c r="AS295" t="s">
        <v>84</v>
      </c>
      <c r="AT295" t="s">
        <v>86</v>
      </c>
      <c r="AU295">
        <f t="shared" si="67"/>
        <v>0</v>
      </c>
      <c r="AV295" t="s">
        <v>87</v>
      </c>
      <c r="AW295" t="s">
        <v>84</v>
      </c>
      <c r="AX295" t="s">
        <v>465</v>
      </c>
      <c r="AY295" t="s">
        <v>84</v>
      </c>
      <c r="AZ295" t="s">
        <v>86</v>
      </c>
      <c r="BA295">
        <f t="shared" si="68"/>
        <v>0</v>
      </c>
      <c r="BB295" t="s">
        <v>87</v>
      </c>
      <c r="BC295" t="s">
        <v>84</v>
      </c>
      <c r="BD295" t="s">
        <v>82</v>
      </c>
      <c r="BE295" t="s">
        <v>84</v>
      </c>
      <c r="BF295" t="s">
        <v>86</v>
      </c>
      <c r="BG295">
        <f t="shared" si="69"/>
        <v>0</v>
      </c>
      <c r="BH295" t="s">
        <v>87</v>
      </c>
      <c r="BI295" t="s">
        <v>84</v>
      </c>
      <c r="BJ295" t="s">
        <v>81</v>
      </c>
      <c r="BK295" t="s">
        <v>84</v>
      </c>
      <c r="BL295" t="s">
        <v>86</v>
      </c>
      <c r="BM295">
        <f t="shared" si="70"/>
        <v>0</v>
      </c>
      <c r="BN295" t="s">
        <v>87</v>
      </c>
      <c r="BO295" t="s">
        <v>84</v>
      </c>
      <c r="BP295" t="s">
        <v>121</v>
      </c>
      <c r="BQ295" t="s">
        <v>84</v>
      </c>
      <c r="BR295" t="s">
        <v>86</v>
      </c>
      <c r="BS295">
        <f t="shared" si="71"/>
        <v>0</v>
      </c>
      <c r="BT295" t="s">
        <v>87</v>
      </c>
      <c r="BU295" t="s">
        <v>84</v>
      </c>
      <c r="BV295" t="s">
        <v>122</v>
      </c>
      <c r="BW295" t="s">
        <v>84</v>
      </c>
      <c r="BX295" t="s">
        <v>86</v>
      </c>
      <c r="BY295">
        <f t="shared" si="72"/>
        <v>0</v>
      </c>
      <c r="BZ295" t="s">
        <v>87</v>
      </c>
      <c r="CA295" t="s">
        <v>84</v>
      </c>
      <c r="CB295" t="s">
        <v>93</v>
      </c>
      <c r="CC295" t="s">
        <v>84</v>
      </c>
      <c r="CD295" t="s">
        <v>86</v>
      </c>
      <c r="CE295">
        <f t="shared" si="73"/>
        <v>0</v>
      </c>
      <c r="CF295" t="s">
        <v>94</v>
      </c>
      <c r="CG295" t="s">
        <v>87</v>
      </c>
      <c r="CH295" t="str">
        <f t="shared" si="74"/>
        <v>{"window_index":294,"window_t_start":295,"window_t_end":301,"Data":"2020-03-299","R_e_median":0,"R_e_q0318":0,"R_e_q1268":0,"fit":0,"lwr":0,"upr":0,"low":0,"high":0},</v>
      </c>
    </row>
    <row r="296" spans="1:86">
      <c r="A296" s="11">
        <f t="shared" si="75"/>
        <v>295</v>
      </c>
      <c r="B296" s="11">
        <f t="shared" si="76"/>
        <v>296</v>
      </c>
      <c r="C296" s="11">
        <f t="shared" si="77"/>
        <v>302</v>
      </c>
      <c r="D296" s="9">
        <v>44190</v>
      </c>
      <c r="J296" t="s">
        <v>83</v>
      </c>
      <c r="K296" t="s">
        <v>84</v>
      </c>
      <c r="L296" t="s">
        <v>85</v>
      </c>
      <c r="M296" t="s">
        <v>84</v>
      </c>
      <c r="N296" t="s">
        <v>86</v>
      </c>
      <c r="O296">
        <f t="shared" si="63"/>
        <v>295</v>
      </c>
      <c r="P296" t="s">
        <v>87</v>
      </c>
      <c r="Q296" t="s">
        <v>84</v>
      </c>
      <c r="R296" t="s">
        <v>88</v>
      </c>
      <c r="S296" t="s">
        <v>84</v>
      </c>
      <c r="T296" t="s">
        <v>86</v>
      </c>
      <c r="U296">
        <f t="shared" si="64"/>
        <v>296</v>
      </c>
      <c r="V296" t="s">
        <v>87</v>
      </c>
      <c r="W296" t="s">
        <v>84</v>
      </c>
      <c r="X296" t="s">
        <v>89</v>
      </c>
      <c r="Y296" t="s">
        <v>84</v>
      </c>
      <c r="Z296" t="s">
        <v>86</v>
      </c>
      <c r="AA296">
        <f t="shared" si="65"/>
        <v>302</v>
      </c>
      <c r="AB296" t="s">
        <v>87</v>
      </c>
      <c r="AC296" t="s">
        <v>84</v>
      </c>
      <c r="AD296" t="s">
        <v>80</v>
      </c>
      <c r="AE296" t="s">
        <v>84</v>
      </c>
      <c r="AF296" t="s">
        <v>86</v>
      </c>
      <c r="AG296" t="s">
        <v>84</v>
      </c>
      <c r="AH296" s="69" t="s">
        <v>978</v>
      </c>
      <c r="AI296" t="s">
        <v>84</v>
      </c>
      <c r="AJ296" t="s">
        <v>87</v>
      </c>
      <c r="AK296" t="s">
        <v>84</v>
      </c>
      <c r="AL296" t="s">
        <v>90</v>
      </c>
      <c r="AM296" t="s">
        <v>84</v>
      </c>
      <c r="AN296" t="s">
        <v>86</v>
      </c>
      <c r="AO296">
        <f t="shared" si="66"/>
        <v>0</v>
      </c>
      <c r="AP296" t="s">
        <v>87</v>
      </c>
      <c r="AQ296" t="s">
        <v>84</v>
      </c>
      <c r="AR296" t="s">
        <v>979</v>
      </c>
      <c r="AS296" t="s">
        <v>84</v>
      </c>
      <c r="AT296" t="s">
        <v>86</v>
      </c>
      <c r="AU296">
        <f t="shared" si="67"/>
        <v>0</v>
      </c>
      <c r="AV296" t="s">
        <v>87</v>
      </c>
      <c r="AW296" t="s">
        <v>84</v>
      </c>
      <c r="AX296" t="s">
        <v>980</v>
      </c>
      <c r="AY296" t="s">
        <v>84</v>
      </c>
      <c r="AZ296" t="s">
        <v>86</v>
      </c>
      <c r="BA296">
        <f t="shared" si="68"/>
        <v>0</v>
      </c>
      <c r="BB296" t="s">
        <v>87</v>
      </c>
      <c r="BC296" t="s">
        <v>84</v>
      </c>
      <c r="BD296" t="s">
        <v>82</v>
      </c>
      <c r="BE296" t="s">
        <v>84</v>
      </c>
      <c r="BF296" t="s">
        <v>86</v>
      </c>
      <c r="BG296">
        <f t="shared" si="69"/>
        <v>0</v>
      </c>
      <c r="BH296" t="s">
        <v>87</v>
      </c>
      <c r="BI296" t="s">
        <v>84</v>
      </c>
      <c r="BJ296" t="s">
        <v>81</v>
      </c>
      <c r="BK296" t="s">
        <v>84</v>
      </c>
      <c r="BL296" t="s">
        <v>86</v>
      </c>
      <c r="BM296">
        <f t="shared" si="70"/>
        <v>0</v>
      </c>
      <c r="BN296" t="s">
        <v>87</v>
      </c>
      <c r="BO296" t="s">
        <v>84</v>
      </c>
      <c r="BP296" t="s">
        <v>121</v>
      </c>
      <c r="BQ296" t="s">
        <v>84</v>
      </c>
      <c r="BR296" t="s">
        <v>86</v>
      </c>
      <c r="BS296">
        <f t="shared" si="71"/>
        <v>0</v>
      </c>
      <c r="BT296" t="s">
        <v>87</v>
      </c>
      <c r="BU296" t="s">
        <v>84</v>
      </c>
      <c r="BV296" t="s">
        <v>122</v>
      </c>
      <c r="BW296" t="s">
        <v>84</v>
      </c>
      <c r="BX296" t="s">
        <v>86</v>
      </c>
      <c r="BY296">
        <f t="shared" si="72"/>
        <v>0</v>
      </c>
      <c r="BZ296" t="s">
        <v>87</v>
      </c>
      <c r="CA296" t="s">
        <v>84</v>
      </c>
      <c r="CB296" t="s">
        <v>93</v>
      </c>
      <c r="CC296" t="s">
        <v>84</v>
      </c>
      <c r="CD296" t="s">
        <v>86</v>
      </c>
      <c r="CE296">
        <f t="shared" si="73"/>
        <v>0</v>
      </c>
      <c r="CF296" t="s">
        <v>94</v>
      </c>
      <c r="CG296" t="s">
        <v>87</v>
      </c>
      <c r="CH296" t="str">
        <f t="shared" si="74"/>
        <v>{"window_index":295,"window_t_start":296,"window_t_end":302,"Data":"2020-03-300","R_e_median":0,"R_e_q0319":0,"R_e_q1269":0,"fit":0,"lwr":0,"upr":0,"low":0,"high":0},</v>
      </c>
    </row>
    <row r="297" spans="1:86">
      <c r="A297" s="11">
        <f t="shared" si="75"/>
        <v>296</v>
      </c>
      <c r="B297" s="11">
        <f t="shared" si="76"/>
        <v>297</v>
      </c>
      <c r="C297" s="11">
        <f t="shared" si="77"/>
        <v>303</v>
      </c>
      <c r="D297" s="9">
        <v>44191</v>
      </c>
      <c r="J297" t="s">
        <v>83</v>
      </c>
      <c r="K297" t="s">
        <v>84</v>
      </c>
      <c r="L297" t="s">
        <v>85</v>
      </c>
      <c r="M297" t="s">
        <v>84</v>
      </c>
      <c r="N297" t="s">
        <v>86</v>
      </c>
      <c r="O297">
        <f t="shared" si="63"/>
        <v>296</v>
      </c>
      <c r="P297" t="s">
        <v>87</v>
      </c>
      <c r="Q297" t="s">
        <v>84</v>
      </c>
      <c r="R297" t="s">
        <v>88</v>
      </c>
      <c r="S297" t="s">
        <v>84</v>
      </c>
      <c r="T297" t="s">
        <v>86</v>
      </c>
      <c r="U297">
        <f t="shared" si="64"/>
        <v>297</v>
      </c>
      <c r="V297" t="s">
        <v>87</v>
      </c>
      <c r="W297" t="s">
        <v>84</v>
      </c>
      <c r="X297" t="s">
        <v>89</v>
      </c>
      <c r="Y297" t="s">
        <v>84</v>
      </c>
      <c r="Z297" t="s">
        <v>86</v>
      </c>
      <c r="AA297">
        <f t="shared" si="65"/>
        <v>303</v>
      </c>
      <c r="AB297" t="s">
        <v>87</v>
      </c>
      <c r="AC297" t="s">
        <v>84</v>
      </c>
      <c r="AD297" t="s">
        <v>80</v>
      </c>
      <c r="AE297" t="s">
        <v>84</v>
      </c>
      <c r="AF297" t="s">
        <v>86</v>
      </c>
      <c r="AG297" t="s">
        <v>84</v>
      </c>
      <c r="AH297" s="69" t="s">
        <v>981</v>
      </c>
      <c r="AI297" t="s">
        <v>84</v>
      </c>
      <c r="AJ297" t="s">
        <v>87</v>
      </c>
      <c r="AK297" t="s">
        <v>84</v>
      </c>
      <c r="AL297" t="s">
        <v>90</v>
      </c>
      <c r="AM297" t="s">
        <v>84</v>
      </c>
      <c r="AN297" t="s">
        <v>86</v>
      </c>
      <c r="AO297">
        <f t="shared" si="66"/>
        <v>0</v>
      </c>
      <c r="AP297" t="s">
        <v>87</v>
      </c>
      <c r="AQ297" t="s">
        <v>84</v>
      </c>
      <c r="AR297" t="s">
        <v>982</v>
      </c>
      <c r="AS297" t="s">
        <v>84</v>
      </c>
      <c r="AT297" t="s">
        <v>86</v>
      </c>
      <c r="AU297">
        <f t="shared" si="67"/>
        <v>0</v>
      </c>
      <c r="AV297" t="s">
        <v>87</v>
      </c>
      <c r="AW297" t="s">
        <v>84</v>
      </c>
      <c r="AX297" t="s">
        <v>983</v>
      </c>
      <c r="AY297" t="s">
        <v>84</v>
      </c>
      <c r="AZ297" t="s">
        <v>86</v>
      </c>
      <c r="BA297">
        <f t="shared" si="68"/>
        <v>0</v>
      </c>
      <c r="BB297" t="s">
        <v>87</v>
      </c>
      <c r="BC297" t="s">
        <v>84</v>
      </c>
      <c r="BD297" t="s">
        <v>82</v>
      </c>
      <c r="BE297" t="s">
        <v>84</v>
      </c>
      <c r="BF297" t="s">
        <v>86</v>
      </c>
      <c r="BG297">
        <f t="shared" si="69"/>
        <v>0</v>
      </c>
      <c r="BH297" t="s">
        <v>87</v>
      </c>
      <c r="BI297" t="s">
        <v>84</v>
      </c>
      <c r="BJ297" t="s">
        <v>81</v>
      </c>
      <c r="BK297" t="s">
        <v>84</v>
      </c>
      <c r="BL297" t="s">
        <v>86</v>
      </c>
      <c r="BM297">
        <f t="shared" si="70"/>
        <v>0</v>
      </c>
      <c r="BN297" t="s">
        <v>87</v>
      </c>
      <c r="BO297" t="s">
        <v>84</v>
      </c>
      <c r="BP297" t="s">
        <v>121</v>
      </c>
      <c r="BQ297" t="s">
        <v>84</v>
      </c>
      <c r="BR297" t="s">
        <v>86</v>
      </c>
      <c r="BS297">
        <f t="shared" si="71"/>
        <v>0</v>
      </c>
      <c r="BT297" t="s">
        <v>87</v>
      </c>
      <c r="BU297" t="s">
        <v>84</v>
      </c>
      <c r="BV297" t="s">
        <v>122</v>
      </c>
      <c r="BW297" t="s">
        <v>84</v>
      </c>
      <c r="BX297" t="s">
        <v>86</v>
      </c>
      <c r="BY297">
        <f t="shared" si="72"/>
        <v>0</v>
      </c>
      <c r="BZ297" t="s">
        <v>87</v>
      </c>
      <c r="CA297" t="s">
        <v>84</v>
      </c>
      <c r="CB297" t="s">
        <v>93</v>
      </c>
      <c r="CC297" t="s">
        <v>84</v>
      </c>
      <c r="CD297" t="s">
        <v>86</v>
      </c>
      <c r="CE297">
        <f t="shared" si="73"/>
        <v>0</v>
      </c>
      <c r="CF297" t="s">
        <v>94</v>
      </c>
      <c r="CG297" t="s">
        <v>87</v>
      </c>
      <c r="CH297" t="str">
        <f t="shared" si="74"/>
        <v>{"window_index":296,"window_t_start":297,"window_t_end":303,"Data":"2020-03-301","R_e_median":0,"R_e_q0320":0,"R_e_q1270":0,"fit":0,"lwr":0,"upr":0,"low":0,"high":0},</v>
      </c>
    </row>
    <row r="298" spans="1:86">
      <c r="A298" s="11">
        <f t="shared" si="75"/>
        <v>297</v>
      </c>
      <c r="B298" s="11">
        <f t="shared" si="76"/>
        <v>298</v>
      </c>
      <c r="C298" s="11">
        <f t="shared" si="77"/>
        <v>304</v>
      </c>
      <c r="D298" s="9">
        <v>44192</v>
      </c>
      <c r="J298" t="s">
        <v>83</v>
      </c>
      <c r="K298" t="s">
        <v>84</v>
      </c>
      <c r="L298" t="s">
        <v>85</v>
      </c>
      <c r="M298" t="s">
        <v>84</v>
      </c>
      <c r="N298" t="s">
        <v>86</v>
      </c>
      <c r="O298">
        <f t="shared" si="63"/>
        <v>297</v>
      </c>
      <c r="P298" t="s">
        <v>87</v>
      </c>
      <c r="Q298" t="s">
        <v>84</v>
      </c>
      <c r="R298" t="s">
        <v>88</v>
      </c>
      <c r="S298" t="s">
        <v>84</v>
      </c>
      <c r="T298" t="s">
        <v>86</v>
      </c>
      <c r="U298">
        <f t="shared" si="64"/>
        <v>298</v>
      </c>
      <c r="V298" t="s">
        <v>87</v>
      </c>
      <c r="W298" t="s">
        <v>84</v>
      </c>
      <c r="X298" t="s">
        <v>89</v>
      </c>
      <c r="Y298" t="s">
        <v>84</v>
      </c>
      <c r="Z298" t="s">
        <v>86</v>
      </c>
      <c r="AA298">
        <f t="shared" si="65"/>
        <v>304</v>
      </c>
      <c r="AB298" t="s">
        <v>87</v>
      </c>
      <c r="AC298" t="s">
        <v>84</v>
      </c>
      <c r="AD298" t="s">
        <v>80</v>
      </c>
      <c r="AE298" t="s">
        <v>84</v>
      </c>
      <c r="AF298" t="s">
        <v>86</v>
      </c>
      <c r="AG298" t="s">
        <v>84</v>
      </c>
      <c r="AH298" s="69" t="s">
        <v>984</v>
      </c>
      <c r="AI298" t="s">
        <v>84</v>
      </c>
      <c r="AJ298" t="s">
        <v>87</v>
      </c>
      <c r="AK298" t="s">
        <v>84</v>
      </c>
      <c r="AL298" t="s">
        <v>90</v>
      </c>
      <c r="AM298" t="s">
        <v>84</v>
      </c>
      <c r="AN298" t="s">
        <v>86</v>
      </c>
      <c r="AO298">
        <f t="shared" si="66"/>
        <v>0</v>
      </c>
      <c r="AP298" t="s">
        <v>87</v>
      </c>
      <c r="AQ298" t="s">
        <v>84</v>
      </c>
      <c r="AR298" t="s">
        <v>985</v>
      </c>
      <c r="AS298" t="s">
        <v>84</v>
      </c>
      <c r="AT298" t="s">
        <v>86</v>
      </c>
      <c r="AU298">
        <f t="shared" si="67"/>
        <v>0</v>
      </c>
      <c r="AV298" t="s">
        <v>87</v>
      </c>
      <c r="AW298" t="s">
        <v>84</v>
      </c>
      <c r="AX298" t="s">
        <v>986</v>
      </c>
      <c r="AY298" t="s">
        <v>84</v>
      </c>
      <c r="AZ298" t="s">
        <v>86</v>
      </c>
      <c r="BA298">
        <f t="shared" si="68"/>
        <v>0</v>
      </c>
      <c r="BB298" t="s">
        <v>87</v>
      </c>
      <c r="BC298" t="s">
        <v>84</v>
      </c>
      <c r="BD298" t="s">
        <v>82</v>
      </c>
      <c r="BE298" t="s">
        <v>84</v>
      </c>
      <c r="BF298" t="s">
        <v>86</v>
      </c>
      <c r="BG298">
        <f t="shared" si="69"/>
        <v>0</v>
      </c>
      <c r="BH298" t="s">
        <v>87</v>
      </c>
      <c r="BI298" t="s">
        <v>84</v>
      </c>
      <c r="BJ298" t="s">
        <v>81</v>
      </c>
      <c r="BK298" t="s">
        <v>84</v>
      </c>
      <c r="BL298" t="s">
        <v>86</v>
      </c>
      <c r="BM298">
        <f t="shared" si="70"/>
        <v>0</v>
      </c>
      <c r="BN298" t="s">
        <v>87</v>
      </c>
      <c r="BO298" t="s">
        <v>84</v>
      </c>
      <c r="BP298" t="s">
        <v>121</v>
      </c>
      <c r="BQ298" t="s">
        <v>84</v>
      </c>
      <c r="BR298" t="s">
        <v>86</v>
      </c>
      <c r="BS298">
        <f t="shared" si="71"/>
        <v>0</v>
      </c>
      <c r="BT298" t="s">
        <v>87</v>
      </c>
      <c r="BU298" t="s">
        <v>84</v>
      </c>
      <c r="BV298" t="s">
        <v>122</v>
      </c>
      <c r="BW298" t="s">
        <v>84</v>
      </c>
      <c r="BX298" t="s">
        <v>86</v>
      </c>
      <c r="BY298">
        <f t="shared" si="72"/>
        <v>0</v>
      </c>
      <c r="BZ298" t="s">
        <v>87</v>
      </c>
      <c r="CA298" t="s">
        <v>84</v>
      </c>
      <c r="CB298" t="s">
        <v>93</v>
      </c>
      <c r="CC298" t="s">
        <v>84</v>
      </c>
      <c r="CD298" t="s">
        <v>86</v>
      </c>
      <c r="CE298">
        <f t="shared" si="73"/>
        <v>0</v>
      </c>
      <c r="CF298" t="s">
        <v>94</v>
      </c>
      <c r="CG298" t="s">
        <v>87</v>
      </c>
      <c r="CH298" t="str">
        <f t="shared" si="74"/>
        <v>{"window_index":297,"window_t_start":298,"window_t_end":304,"Data":"2020-03-302","R_e_median":0,"R_e_q0321":0,"R_e_q1271":0,"fit":0,"lwr":0,"upr":0,"low":0,"high":0},</v>
      </c>
    </row>
    <row r="299" spans="1:86">
      <c r="A299" s="11">
        <f t="shared" si="75"/>
        <v>298</v>
      </c>
      <c r="B299" s="11">
        <f t="shared" si="76"/>
        <v>299</v>
      </c>
      <c r="C299" s="11">
        <f t="shared" si="77"/>
        <v>305</v>
      </c>
      <c r="D299" s="9">
        <v>44193</v>
      </c>
      <c r="J299" t="s">
        <v>83</v>
      </c>
      <c r="K299" t="s">
        <v>84</v>
      </c>
      <c r="L299" t="s">
        <v>85</v>
      </c>
      <c r="M299" t="s">
        <v>84</v>
      </c>
      <c r="N299" t="s">
        <v>86</v>
      </c>
      <c r="O299">
        <f t="shared" si="63"/>
        <v>298</v>
      </c>
      <c r="P299" t="s">
        <v>87</v>
      </c>
      <c r="Q299" t="s">
        <v>84</v>
      </c>
      <c r="R299" t="s">
        <v>88</v>
      </c>
      <c r="S299" t="s">
        <v>84</v>
      </c>
      <c r="T299" t="s">
        <v>86</v>
      </c>
      <c r="U299">
        <f t="shared" si="64"/>
        <v>299</v>
      </c>
      <c r="V299" t="s">
        <v>87</v>
      </c>
      <c r="W299" t="s">
        <v>84</v>
      </c>
      <c r="X299" t="s">
        <v>89</v>
      </c>
      <c r="Y299" t="s">
        <v>84</v>
      </c>
      <c r="Z299" t="s">
        <v>86</v>
      </c>
      <c r="AA299">
        <f t="shared" si="65"/>
        <v>305</v>
      </c>
      <c r="AB299" t="s">
        <v>87</v>
      </c>
      <c r="AC299" t="s">
        <v>84</v>
      </c>
      <c r="AD299" t="s">
        <v>80</v>
      </c>
      <c r="AE299" t="s">
        <v>84</v>
      </c>
      <c r="AF299" t="s">
        <v>86</v>
      </c>
      <c r="AG299" t="s">
        <v>84</v>
      </c>
      <c r="AH299" s="69" t="s">
        <v>987</v>
      </c>
      <c r="AI299" t="s">
        <v>84</v>
      </c>
      <c r="AJ299" t="s">
        <v>87</v>
      </c>
      <c r="AK299" t="s">
        <v>84</v>
      </c>
      <c r="AL299" t="s">
        <v>90</v>
      </c>
      <c r="AM299" t="s">
        <v>84</v>
      </c>
      <c r="AN299" t="s">
        <v>86</v>
      </c>
      <c r="AO299">
        <f t="shared" si="66"/>
        <v>0</v>
      </c>
      <c r="AP299" t="s">
        <v>87</v>
      </c>
      <c r="AQ299" t="s">
        <v>84</v>
      </c>
      <c r="AR299" t="s">
        <v>988</v>
      </c>
      <c r="AS299" t="s">
        <v>84</v>
      </c>
      <c r="AT299" t="s">
        <v>86</v>
      </c>
      <c r="AU299">
        <f t="shared" si="67"/>
        <v>0</v>
      </c>
      <c r="AV299" t="s">
        <v>87</v>
      </c>
      <c r="AW299" t="s">
        <v>84</v>
      </c>
      <c r="AX299" t="s">
        <v>989</v>
      </c>
      <c r="AY299" t="s">
        <v>84</v>
      </c>
      <c r="AZ299" t="s">
        <v>86</v>
      </c>
      <c r="BA299">
        <f t="shared" si="68"/>
        <v>0</v>
      </c>
      <c r="BB299" t="s">
        <v>87</v>
      </c>
      <c r="BC299" t="s">
        <v>84</v>
      </c>
      <c r="BD299" t="s">
        <v>82</v>
      </c>
      <c r="BE299" t="s">
        <v>84</v>
      </c>
      <c r="BF299" t="s">
        <v>86</v>
      </c>
      <c r="BG299">
        <f t="shared" si="69"/>
        <v>0</v>
      </c>
      <c r="BH299" t="s">
        <v>87</v>
      </c>
      <c r="BI299" t="s">
        <v>84</v>
      </c>
      <c r="BJ299" t="s">
        <v>81</v>
      </c>
      <c r="BK299" t="s">
        <v>84</v>
      </c>
      <c r="BL299" t="s">
        <v>86</v>
      </c>
      <c r="BM299">
        <f t="shared" si="70"/>
        <v>0</v>
      </c>
      <c r="BN299" t="s">
        <v>87</v>
      </c>
      <c r="BO299" t="s">
        <v>84</v>
      </c>
      <c r="BP299" t="s">
        <v>121</v>
      </c>
      <c r="BQ299" t="s">
        <v>84</v>
      </c>
      <c r="BR299" t="s">
        <v>86</v>
      </c>
      <c r="BS299">
        <f t="shared" si="71"/>
        <v>0</v>
      </c>
      <c r="BT299" t="s">
        <v>87</v>
      </c>
      <c r="BU299" t="s">
        <v>84</v>
      </c>
      <c r="BV299" t="s">
        <v>122</v>
      </c>
      <c r="BW299" t="s">
        <v>84</v>
      </c>
      <c r="BX299" t="s">
        <v>86</v>
      </c>
      <c r="BY299">
        <f t="shared" si="72"/>
        <v>0</v>
      </c>
      <c r="BZ299" t="s">
        <v>87</v>
      </c>
      <c r="CA299" t="s">
        <v>84</v>
      </c>
      <c r="CB299" t="s">
        <v>93</v>
      </c>
      <c r="CC299" t="s">
        <v>84</v>
      </c>
      <c r="CD299" t="s">
        <v>86</v>
      </c>
      <c r="CE299">
        <f t="shared" si="73"/>
        <v>0</v>
      </c>
      <c r="CF299" t="s">
        <v>94</v>
      </c>
      <c r="CG299" t="s">
        <v>87</v>
      </c>
      <c r="CH299" t="str">
        <f t="shared" si="74"/>
        <v>{"window_index":298,"window_t_start":299,"window_t_end":305,"Data":"2020-03-303","R_e_median":0,"R_e_q0322":0,"R_e_q1272":0,"fit":0,"lwr":0,"upr":0,"low":0,"high":0},</v>
      </c>
    </row>
    <row r="300" spans="1:86">
      <c r="A300" s="11">
        <f t="shared" si="75"/>
        <v>299</v>
      </c>
      <c r="B300" s="11">
        <f t="shared" si="76"/>
        <v>300</v>
      </c>
      <c r="C300" s="11">
        <f t="shared" si="77"/>
        <v>306</v>
      </c>
      <c r="D300" s="9">
        <v>44194</v>
      </c>
      <c r="J300" t="s">
        <v>83</v>
      </c>
      <c r="K300" t="s">
        <v>84</v>
      </c>
      <c r="L300" t="s">
        <v>85</v>
      </c>
      <c r="M300" t="s">
        <v>84</v>
      </c>
      <c r="N300" t="s">
        <v>86</v>
      </c>
      <c r="O300">
        <f t="shared" si="63"/>
        <v>299</v>
      </c>
      <c r="P300" t="s">
        <v>87</v>
      </c>
      <c r="Q300" t="s">
        <v>84</v>
      </c>
      <c r="R300" t="s">
        <v>88</v>
      </c>
      <c r="S300" t="s">
        <v>84</v>
      </c>
      <c r="T300" t="s">
        <v>86</v>
      </c>
      <c r="U300">
        <f t="shared" si="64"/>
        <v>300</v>
      </c>
      <c r="V300" t="s">
        <v>87</v>
      </c>
      <c r="W300" t="s">
        <v>84</v>
      </c>
      <c r="X300" t="s">
        <v>89</v>
      </c>
      <c r="Y300" t="s">
        <v>84</v>
      </c>
      <c r="Z300" t="s">
        <v>86</v>
      </c>
      <c r="AA300">
        <f t="shared" si="65"/>
        <v>306</v>
      </c>
      <c r="AB300" t="s">
        <v>87</v>
      </c>
      <c r="AC300" t="s">
        <v>84</v>
      </c>
      <c r="AD300" t="s">
        <v>80</v>
      </c>
      <c r="AE300" t="s">
        <v>84</v>
      </c>
      <c r="AF300" t="s">
        <v>86</v>
      </c>
      <c r="AG300" t="s">
        <v>84</v>
      </c>
      <c r="AH300" s="69" t="s">
        <v>990</v>
      </c>
      <c r="AI300" t="s">
        <v>84</v>
      </c>
      <c r="AJ300" t="s">
        <v>87</v>
      </c>
      <c r="AK300" t="s">
        <v>84</v>
      </c>
      <c r="AL300" t="s">
        <v>90</v>
      </c>
      <c r="AM300" t="s">
        <v>84</v>
      </c>
      <c r="AN300" t="s">
        <v>86</v>
      </c>
      <c r="AO300">
        <f t="shared" si="66"/>
        <v>0</v>
      </c>
      <c r="AP300" t="s">
        <v>87</v>
      </c>
      <c r="AQ300" t="s">
        <v>84</v>
      </c>
      <c r="AR300" t="s">
        <v>991</v>
      </c>
      <c r="AS300" t="s">
        <v>84</v>
      </c>
      <c r="AT300" t="s">
        <v>86</v>
      </c>
      <c r="AU300">
        <f t="shared" si="67"/>
        <v>0</v>
      </c>
      <c r="AV300" t="s">
        <v>87</v>
      </c>
      <c r="AW300" t="s">
        <v>84</v>
      </c>
      <c r="AX300" t="s">
        <v>992</v>
      </c>
      <c r="AY300" t="s">
        <v>84</v>
      </c>
      <c r="AZ300" t="s">
        <v>86</v>
      </c>
      <c r="BA300">
        <f t="shared" si="68"/>
        <v>0</v>
      </c>
      <c r="BB300" t="s">
        <v>87</v>
      </c>
      <c r="BC300" t="s">
        <v>84</v>
      </c>
      <c r="BD300" t="s">
        <v>82</v>
      </c>
      <c r="BE300" t="s">
        <v>84</v>
      </c>
      <c r="BF300" t="s">
        <v>86</v>
      </c>
      <c r="BG300">
        <f t="shared" si="69"/>
        <v>0</v>
      </c>
      <c r="BH300" t="s">
        <v>87</v>
      </c>
      <c r="BI300" t="s">
        <v>84</v>
      </c>
      <c r="BJ300" t="s">
        <v>81</v>
      </c>
      <c r="BK300" t="s">
        <v>84</v>
      </c>
      <c r="BL300" t="s">
        <v>86</v>
      </c>
      <c r="BM300">
        <f t="shared" si="70"/>
        <v>0</v>
      </c>
      <c r="BN300" t="s">
        <v>87</v>
      </c>
      <c r="BO300" t="s">
        <v>84</v>
      </c>
      <c r="BP300" t="s">
        <v>121</v>
      </c>
      <c r="BQ300" t="s">
        <v>84</v>
      </c>
      <c r="BR300" t="s">
        <v>86</v>
      </c>
      <c r="BS300">
        <f t="shared" si="71"/>
        <v>0</v>
      </c>
      <c r="BT300" t="s">
        <v>87</v>
      </c>
      <c r="BU300" t="s">
        <v>84</v>
      </c>
      <c r="BV300" t="s">
        <v>122</v>
      </c>
      <c r="BW300" t="s">
        <v>84</v>
      </c>
      <c r="BX300" t="s">
        <v>86</v>
      </c>
      <c r="BY300">
        <f t="shared" si="72"/>
        <v>0</v>
      </c>
      <c r="BZ300" t="s">
        <v>87</v>
      </c>
      <c r="CA300" t="s">
        <v>84</v>
      </c>
      <c r="CB300" t="s">
        <v>93</v>
      </c>
      <c r="CC300" t="s">
        <v>84</v>
      </c>
      <c r="CD300" t="s">
        <v>86</v>
      </c>
      <c r="CE300">
        <f t="shared" si="73"/>
        <v>0</v>
      </c>
      <c r="CF300" t="s">
        <v>94</v>
      </c>
      <c r="CG300" t="s">
        <v>87</v>
      </c>
      <c r="CH300" t="str">
        <f t="shared" si="74"/>
        <v>{"window_index":299,"window_t_start":300,"window_t_end":306,"Data":"2020-03-304","R_e_median":0,"R_e_q0323":0,"R_e_q1273":0,"fit":0,"lwr":0,"upr":0,"low":0,"high":0},</v>
      </c>
    </row>
    <row r="301" spans="1:86">
      <c r="A301" s="11">
        <f t="shared" si="75"/>
        <v>300</v>
      </c>
      <c r="B301" s="11">
        <f t="shared" si="76"/>
        <v>301</v>
      </c>
      <c r="C301" s="11">
        <f t="shared" si="77"/>
        <v>307</v>
      </c>
      <c r="D301" s="9">
        <v>44195</v>
      </c>
      <c r="J301" t="s">
        <v>83</v>
      </c>
      <c r="K301" t="s">
        <v>84</v>
      </c>
      <c r="L301" t="s">
        <v>85</v>
      </c>
      <c r="M301" t="s">
        <v>84</v>
      </c>
      <c r="N301" t="s">
        <v>86</v>
      </c>
      <c r="O301">
        <f t="shared" si="63"/>
        <v>300</v>
      </c>
      <c r="P301" t="s">
        <v>87</v>
      </c>
      <c r="Q301" t="s">
        <v>84</v>
      </c>
      <c r="R301" t="s">
        <v>88</v>
      </c>
      <c r="S301" t="s">
        <v>84</v>
      </c>
      <c r="T301" t="s">
        <v>86</v>
      </c>
      <c r="U301">
        <f t="shared" si="64"/>
        <v>301</v>
      </c>
      <c r="V301" t="s">
        <v>87</v>
      </c>
      <c r="W301" t="s">
        <v>84</v>
      </c>
      <c r="X301" t="s">
        <v>89</v>
      </c>
      <c r="Y301" t="s">
        <v>84</v>
      </c>
      <c r="Z301" t="s">
        <v>86</v>
      </c>
      <c r="AA301">
        <f t="shared" si="65"/>
        <v>307</v>
      </c>
      <c r="AB301" t="s">
        <v>87</v>
      </c>
      <c r="AC301" t="s">
        <v>84</v>
      </c>
      <c r="AD301" t="s">
        <v>80</v>
      </c>
      <c r="AE301" t="s">
        <v>84</v>
      </c>
      <c r="AF301" t="s">
        <v>86</v>
      </c>
      <c r="AG301" t="s">
        <v>84</v>
      </c>
      <c r="AH301" s="69" t="s">
        <v>993</v>
      </c>
      <c r="AI301" t="s">
        <v>84</v>
      </c>
      <c r="AJ301" t="s">
        <v>87</v>
      </c>
      <c r="AK301" t="s">
        <v>84</v>
      </c>
      <c r="AL301" t="s">
        <v>90</v>
      </c>
      <c r="AM301" t="s">
        <v>84</v>
      </c>
      <c r="AN301" t="s">
        <v>86</v>
      </c>
      <c r="AO301">
        <f t="shared" si="66"/>
        <v>0</v>
      </c>
      <c r="AP301" t="s">
        <v>87</v>
      </c>
      <c r="AQ301" t="s">
        <v>84</v>
      </c>
      <c r="AR301" t="s">
        <v>994</v>
      </c>
      <c r="AS301" t="s">
        <v>84</v>
      </c>
      <c r="AT301" t="s">
        <v>86</v>
      </c>
      <c r="AU301">
        <f t="shared" si="67"/>
        <v>0</v>
      </c>
      <c r="AV301" t="s">
        <v>87</v>
      </c>
      <c r="AW301" t="s">
        <v>84</v>
      </c>
      <c r="AX301" t="s">
        <v>995</v>
      </c>
      <c r="AY301" t="s">
        <v>84</v>
      </c>
      <c r="AZ301" t="s">
        <v>86</v>
      </c>
      <c r="BA301">
        <f t="shared" si="68"/>
        <v>0</v>
      </c>
      <c r="BB301" t="s">
        <v>87</v>
      </c>
      <c r="BC301" t="s">
        <v>84</v>
      </c>
      <c r="BD301" t="s">
        <v>82</v>
      </c>
      <c r="BE301" t="s">
        <v>84</v>
      </c>
      <c r="BF301" t="s">
        <v>86</v>
      </c>
      <c r="BG301">
        <f t="shared" si="69"/>
        <v>0</v>
      </c>
      <c r="BH301" t="s">
        <v>87</v>
      </c>
      <c r="BI301" t="s">
        <v>84</v>
      </c>
      <c r="BJ301" t="s">
        <v>81</v>
      </c>
      <c r="BK301" t="s">
        <v>84</v>
      </c>
      <c r="BL301" t="s">
        <v>86</v>
      </c>
      <c r="BM301">
        <f t="shared" si="70"/>
        <v>0</v>
      </c>
      <c r="BN301" t="s">
        <v>87</v>
      </c>
      <c r="BO301" t="s">
        <v>84</v>
      </c>
      <c r="BP301" t="s">
        <v>121</v>
      </c>
      <c r="BQ301" t="s">
        <v>84</v>
      </c>
      <c r="BR301" t="s">
        <v>86</v>
      </c>
      <c r="BS301">
        <f t="shared" si="71"/>
        <v>0</v>
      </c>
      <c r="BT301" t="s">
        <v>87</v>
      </c>
      <c r="BU301" t="s">
        <v>84</v>
      </c>
      <c r="BV301" t="s">
        <v>122</v>
      </c>
      <c r="BW301" t="s">
        <v>84</v>
      </c>
      <c r="BX301" t="s">
        <v>86</v>
      </c>
      <c r="BY301">
        <f t="shared" si="72"/>
        <v>0</v>
      </c>
      <c r="BZ301" t="s">
        <v>87</v>
      </c>
      <c r="CA301" t="s">
        <v>84</v>
      </c>
      <c r="CB301" t="s">
        <v>93</v>
      </c>
      <c r="CC301" t="s">
        <v>84</v>
      </c>
      <c r="CD301" t="s">
        <v>86</v>
      </c>
      <c r="CE301">
        <f t="shared" si="73"/>
        <v>0</v>
      </c>
      <c r="CF301" t="s">
        <v>94</v>
      </c>
      <c r="CG301" t="s">
        <v>87</v>
      </c>
      <c r="CH301" t="str">
        <f t="shared" si="74"/>
        <v>{"window_index":300,"window_t_start":301,"window_t_end":307,"Data":"2020-03-305","R_e_median":0,"R_e_q0324":0,"R_e_q1274":0,"fit":0,"lwr":0,"upr":0,"low":0,"high":0},</v>
      </c>
    </row>
    <row r="302" spans="1:86">
      <c r="A302" s="11">
        <f t="shared" si="75"/>
        <v>301</v>
      </c>
      <c r="B302" s="11">
        <f t="shared" si="76"/>
        <v>302</v>
      </c>
      <c r="C302" s="11">
        <f t="shared" si="77"/>
        <v>308</v>
      </c>
      <c r="D302" s="9">
        <v>44196</v>
      </c>
      <c r="J302" t="s">
        <v>83</v>
      </c>
      <c r="K302" t="s">
        <v>84</v>
      </c>
      <c r="L302" t="s">
        <v>85</v>
      </c>
      <c r="M302" t="s">
        <v>84</v>
      </c>
      <c r="N302" t="s">
        <v>86</v>
      </c>
      <c r="O302">
        <f t="shared" si="63"/>
        <v>301</v>
      </c>
      <c r="P302" t="s">
        <v>87</v>
      </c>
      <c r="Q302" t="s">
        <v>84</v>
      </c>
      <c r="R302" t="s">
        <v>88</v>
      </c>
      <c r="S302" t="s">
        <v>84</v>
      </c>
      <c r="T302" t="s">
        <v>86</v>
      </c>
      <c r="U302">
        <f t="shared" si="64"/>
        <v>302</v>
      </c>
      <c r="V302" t="s">
        <v>87</v>
      </c>
      <c r="W302" t="s">
        <v>84</v>
      </c>
      <c r="X302" t="s">
        <v>89</v>
      </c>
      <c r="Y302" t="s">
        <v>84</v>
      </c>
      <c r="Z302" t="s">
        <v>86</v>
      </c>
      <c r="AA302">
        <f t="shared" si="65"/>
        <v>308</v>
      </c>
      <c r="AB302" t="s">
        <v>87</v>
      </c>
      <c r="AC302" t="s">
        <v>84</v>
      </c>
      <c r="AD302" t="s">
        <v>80</v>
      </c>
      <c r="AE302" t="s">
        <v>84</v>
      </c>
      <c r="AF302" t="s">
        <v>86</v>
      </c>
      <c r="AG302" t="s">
        <v>84</v>
      </c>
      <c r="AH302" s="69" t="s">
        <v>996</v>
      </c>
      <c r="AI302" t="s">
        <v>84</v>
      </c>
      <c r="AJ302" t="s">
        <v>87</v>
      </c>
      <c r="AK302" t="s">
        <v>84</v>
      </c>
      <c r="AL302" t="s">
        <v>90</v>
      </c>
      <c r="AM302" t="s">
        <v>84</v>
      </c>
      <c r="AN302" t="s">
        <v>86</v>
      </c>
      <c r="AO302">
        <f t="shared" si="66"/>
        <v>0</v>
      </c>
      <c r="AP302" t="s">
        <v>87</v>
      </c>
      <c r="AQ302" t="s">
        <v>84</v>
      </c>
      <c r="AR302" t="s">
        <v>997</v>
      </c>
      <c r="AS302" t="s">
        <v>84</v>
      </c>
      <c r="AT302" t="s">
        <v>86</v>
      </c>
      <c r="AU302">
        <f t="shared" si="67"/>
        <v>0</v>
      </c>
      <c r="AV302" t="s">
        <v>87</v>
      </c>
      <c r="AW302" t="s">
        <v>84</v>
      </c>
      <c r="AX302" t="s">
        <v>998</v>
      </c>
      <c r="AY302" t="s">
        <v>84</v>
      </c>
      <c r="AZ302" t="s">
        <v>86</v>
      </c>
      <c r="BA302">
        <f t="shared" si="68"/>
        <v>0</v>
      </c>
      <c r="BB302" t="s">
        <v>87</v>
      </c>
      <c r="BC302" t="s">
        <v>84</v>
      </c>
      <c r="BD302" t="s">
        <v>82</v>
      </c>
      <c r="BE302" t="s">
        <v>84</v>
      </c>
      <c r="BF302" t="s">
        <v>86</v>
      </c>
      <c r="BG302">
        <f t="shared" si="69"/>
        <v>0</v>
      </c>
      <c r="BH302" t="s">
        <v>87</v>
      </c>
      <c r="BI302" t="s">
        <v>84</v>
      </c>
      <c r="BJ302" t="s">
        <v>81</v>
      </c>
      <c r="BK302" t="s">
        <v>84</v>
      </c>
      <c r="BL302" t="s">
        <v>86</v>
      </c>
      <c r="BM302">
        <f t="shared" si="70"/>
        <v>0</v>
      </c>
      <c r="BN302" t="s">
        <v>87</v>
      </c>
      <c r="BO302" t="s">
        <v>84</v>
      </c>
      <c r="BP302" t="s">
        <v>121</v>
      </c>
      <c r="BQ302" t="s">
        <v>84</v>
      </c>
      <c r="BR302" t="s">
        <v>86</v>
      </c>
      <c r="BS302">
        <f t="shared" si="71"/>
        <v>0</v>
      </c>
      <c r="BT302" t="s">
        <v>87</v>
      </c>
      <c r="BU302" t="s">
        <v>84</v>
      </c>
      <c r="BV302" t="s">
        <v>122</v>
      </c>
      <c r="BW302" t="s">
        <v>84</v>
      </c>
      <c r="BX302" t="s">
        <v>86</v>
      </c>
      <c r="BY302">
        <f t="shared" si="72"/>
        <v>0</v>
      </c>
      <c r="BZ302" t="s">
        <v>87</v>
      </c>
      <c r="CA302" t="s">
        <v>84</v>
      </c>
      <c r="CB302" t="s">
        <v>93</v>
      </c>
      <c r="CC302" t="s">
        <v>84</v>
      </c>
      <c r="CD302" t="s">
        <v>86</v>
      </c>
      <c r="CE302">
        <f t="shared" si="73"/>
        <v>0</v>
      </c>
      <c r="CF302" t="s">
        <v>94</v>
      </c>
      <c r="CG302" t="s">
        <v>87</v>
      </c>
      <c r="CH302" t="str">
        <f t="shared" si="74"/>
        <v>{"window_index":301,"window_t_start":302,"window_t_end":308,"Data":"2020-03-306","R_e_median":0,"R_e_q0325":0,"R_e_q1275":0,"fit":0,"lwr":0,"upr":0,"low":0,"high":0},</v>
      </c>
    </row>
  </sheetData>
  <phoneticPr fontId="11" type="noConversion"/>
  <pageMargins left="0.7" right="0.7" top="0.75" bottom="0.75" header="0.3" footer="0.3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E219-46A8-5A4A-B896-55B37828C18D}">
  <dimension ref="B2:E119"/>
  <sheetViews>
    <sheetView topLeftCell="A13" workbookViewId="0">
      <selection activeCell="I116" sqref="I116"/>
    </sheetView>
  </sheetViews>
  <sheetFormatPr baseColWidth="10" defaultRowHeight="16"/>
  <sheetData>
    <row r="2" spans="2:5">
      <c r="B2" s="9">
        <v>43893</v>
      </c>
      <c r="C2">
        <v>3.5915684293210202</v>
      </c>
      <c r="D2">
        <v>3.8146641841178499</v>
      </c>
      <c r="E2">
        <v>4.04438878369821</v>
      </c>
    </row>
    <row r="3" spans="2:5">
      <c r="B3" s="9">
        <v>43894</v>
      </c>
      <c r="C3">
        <v>3.0337425192368501</v>
      </c>
      <c r="D3">
        <v>3.2071964696646198</v>
      </c>
      <c r="E3">
        <v>3.3854043640111899</v>
      </c>
    </row>
    <row r="4" spans="2:5">
      <c r="B4" s="9">
        <v>43895</v>
      </c>
      <c r="C4">
        <v>2.5671561718007201</v>
      </c>
      <c r="D4">
        <v>2.6995938282714098</v>
      </c>
      <c r="E4">
        <v>2.8359322626458199</v>
      </c>
    </row>
    <row r="5" spans="2:5">
      <c r="B5" s="9">
        <v>43896</v>
      </c>
      <c r="C5">
        <v>2.2280500684090301</v>
      </c>
      <c r="D5">
        <v>2.33537893418836</v>
      </c>
      <c r="E5">
        <v>2.4451215380838498</v>
      </c>
    </row>
    <row r="6" spans="2:5">
      <c r="B6" s="9">
        <v>43897</v>
      </c>
      <c r="C6">
        <v>1.9971850580978101</v>
      </c>
      <c r="D6">
        <v>2.0882368791128698</v>
      </c>
      <c r="E6">
        <v>2.1812897910855402</v>
      </c>
    </row>
    <row r="7" spans="2:5">
      <c r="B7" s="9">
        <v>43898</v>
      </c>
      <c r="C7">
        <v>1.8087450077357701</v>
      </c>
      <c r="D7">
        <v>1.8871385532836</v>
      </c>
      <c r="E7">
        <v>1.96683327053914</v>
      </c>
    </row>
    <row r="8" spans="2:5">
      <c r="B8" s="9">
        <v>43899</v>
      </c>
      <c r="C8">
        <v>1.66047004145227</v>
      </c>
      <c r="D8">
        <v>1.72898144914688</v>
      </c>
      <c r="E8">
        <v>1.7988584514425801</v>
      </c>
    </row>
    <row r="9" spans="2:5">
      <c r="B9" s="9">
        <v>43900</v>
      </c>
      <c r="C9">
        <v>1.53777854675919</v>
      </c>
      <c r="D9">
        <v>1.5994643418458501</v>
      </c>
      <c r="E9">
        <v>1.66227283727137</v>
      </c>
    </row>
    <row r="10" spans="2:5">
      <c r="B10" s="9">
        <v>43901</v>
      </c>
      <c r="C10">
        <v>1.44615685813046</v>
      </c>
      <c r="D10">
        <v>1.5024686451457301</v>
      </c>
      <c r="E10">
        <v>1.55951003662959</v>
      </c>
    </row>
    <row r="11" spans="2:5">
      <c r="B11" s="9">
        <v>43902</v>
      </c>
      <c r="C11">
        <v>1.38191445351649</v>
      </c>
      <c r="D11">
        <v>1.4343123647337599</v>
      </c>
      <c r="E11">
        <v>1.4875864675995201</v>
      </c>
    </row>
    <row r="12" spans="2:5">
      <c r="B12" s="9">
        <v>43903</v>
      </c>
      <c r="C12">
        <v>1.3320736093479599</v>
      </c>
      <c r="D12">
        <v>1.3809947937898199</v>
      </c>
      <c r="E12">
        <v>1.4306283542923901</v>
      </c>
    </row>
    <row r="13" spans="2:5">
      <c r="B13" s="9">
        <v>43904</v>
      </c>
      <c r="C13">
        <v>1.2840576417843701</v>
      </c>
      <c r="D13">
        <v>1.33012776371581</v>
      </c>
      <c r="E13">
        <v>1.3769860299093699</v>
      </c>
    </row>
    <row r="14" spans="2:5">
      <c r="B14" s="9">
        <v>43905</v>
      </c>
      <c r="C14">
        <v>1.2363953115844299</v>
      </c>
      <c r="D14">
        <v>1.2799403972079999</v>
      </c>
      <c r="E14">
        <v>1.3241727537099299</v>
      </c>
    </row>
    <row r="15" spans="2:5">
      <c r="B15" s="9">
        <v>43906</v>
      </c>
      <c r="C15">
        <v>1.1891424023825301</v>
      </c>
      <c r="D15">
        <v>1.2306177664522</v>
      </c>
      <c r="E15">
        <v>1.27269783616879</v>
      </c>
    </row>
    <row r="16" spans="2:5">
      <c r="B16" s="9">
        <v>43907</v>
      </c>
      <c r="C16">
        <v>1.1449344452655501</v>
      </c>
      <c r="D16">
        <v>1.18440205357073</v>
      </c>
      <c r="E16">
        <v>1.22467651042162</v>
      </c>
    </row>
    <row r="17" spans="2:5">
      <c r="B17" s="9">
        <v>43908</v>
      </c>
      <c r="C17">
        <v>1.1018460100970999</v>
      </c>
      <c r="D17">
        <v>1.13984969492231</v>
      </c>
      <c r="E17">
        <v>1.1784014811816901</v>
      </c>
    </row>
    <row r="18" spans="2:5">
      <c r="B18" s="9">
        <v>43909</v>
      </c>
      <c r="C18">
        <v>1.05466943683586</v>
      </c>
      <c r="D18">
        <v>1.0910536802719</v>
      </c>
      <c r="E18">
        <v>1.1280463100523801</v>
      </c>
    </row>
    <row r="19" spans="2:5">
      <c r="B19" s="9">
        <v>43910</v>
      </c>
      <c r="C19">
        <v>1.00299088023762</v>
      </c>
      <c r="D19">
        <v>1.03784516236086</v>
      </c>
      <c r="E19">
        <v>1.0732864342278701</v>
      </c>
    </row>
    <row r="20" spans="2:5">
      <c r="B20" s="9">
        <v>43911</v>
      </c>
      <c r="C20">
        <v>0.94482790032265496</v>
      </c>
      <c r="D20">
        <v>0.97846563199405101</v>
      </c>
      <c r="E20">
        <v>1.0126835051026599</v>
      </c>
    </row>
    <row r="21" spans="2:5">
      <c r="B21" s="9">
        <v>43912</v>
      </c>
      <c r="C21">
        <v>0.88911323159681499</v>
      </c>
      <c r="D21">
        <v>0.92142756052488595</v>
      </c>
      <c r="E21">
        <v>0.95431062164531</v>
      </c>
    </row>
    <row r="22" spans="2:5">
      <c r="B22" s="9">
        <v>43913</v>
      </c>
      <c r="C22">
        <v>0.84256825528574697</v>
      </c>
      <c r="D22">
        <v>0.87435727907340799</v>
      </c>
      <c r="E22">
        <v>0.906726704295995</v>
      </c>
    </row>
    <row r="23" spans="2:5">
      <c r="B23" s="9">
        <v>43914</v>
      </c>
      <c r="C23">
        <v>0.80539900976826995</v>
      </c>
      <c r="D23">
        <v>0.83645333826944801</v>
      </c>
      <c r="E23">
        <v>0.86804851849688103</v>
      </c>
    </row>
    <row r="24" spans="2:5">
      <c r="B24" s="9">
        <v>43915</v>
      </c>
      <c r="C24">
        <v>0.77396775049223498</v>
      </c>
      <c r="D24">
        <v>0.804810659574141</v>
      </c>
      <c r="E24">
        <v>0.83624774432521998</v>
      </c>
    </row>
    <row r="25" spans="2:5">
      <c r="B25" s="9">
        <v>43916</v>
      </c>
      <c r="C25">
        <v>0.74277987100978804</v>
      </c>
      <c r="D25">
        <v>0.77339935738699295</v>
      </c>
      <c r="E25">
        <v>0.80462862027208004</v>
      </c>
    </row>
    <row r="26" spans="2:5">
      <c r="B26" s="9">
        <v>43917</v>
      </c>
      <c r="C26">
        <v>0.71419337221650303</v>
      </c>
      <c r="D26">
        <v>0.74490771079300899</v>
      </c>
      <c r="E26">
        <v>0.77625961170033098</v>
      </c>
    </row>
    <row r="27" spans="2:5">
      <c r="B27" s="9">
        <v>43918</v>
      </c>
      <c r="C27">
        <v>0.68861635454177506</v>
      </c>
      <c r="D27">
        <v>0.71943775997636605</v>
      </c>
      <c r="E27">
        <v>0.750918742929929</v>
      </c>
    </row>
    <row r="28" spans="2:5">
      <c r="B28" s="9">
        <v>43919</v>
      </c>
      <c r="C28">
        <v>0.66976272046178398</v>
      </c>
      <c r="D28">
        <v>0.70121637107662704</v>
      </c>
      <c r="E28">
        <v>0.73338162565974396</v>
      </c>
    </row>
    <row r="29" spans="2:5">
      <c r="B29" s="9">
        <v>43920</v>
      </c>
      <c r="C29">
        <v>0.651465264575811</v>
      </c>
      <c r="D29">
        <v>0.68346756006622</v>
      </c>
      <c r="E29">
        <v>0.71622639423602397</v>
      </c>
    </row>
    <row r="30" spans="2:5">
      <c r="B30" s="9">
        <v>43921</v>
      </c>
      <c r="C30">
        <v>0.63245710459083404</v>
      </c>
      <c r="D30">
        <v>0.66520663950192305</v>
      </c>
      <c r="E30">
        <v>0.69877121327716096</v>
      </c>
    </row>
    <row r="31" spans="2:5">
      <c r="B31" s="9">
        <v>43922</v>
      </c>
      <c r="C31">
        <v>0.61482306947762</v>
      </c>
      <c r="D31">
        <v>0.64818147926058201</v>
      </c>
      <c r="E31">
        <v>0.68240872584338796</v>
      </c>
    </row>
    <row r="32" spans="2:5">
      <c r="B32" s="9">
        <v>43923</v>
      </c>
      <c r="C32">
        <v>0.60178237247232802</v>
      </c>
      <c r="D32">
        <v>0.63619401149170096</v>
      </c>
      <c r="E32">
        <v>0.67154891604641898</v>
      </c>
    </row>
    <row r="33" spans="2:5">
      <c r="B33" s="9">
        <v>43924</v>
      </c>
      <c r="C33">
        <v>0.59120697433189096</v>
      </c>
      <c r="D33">
        <v>0.62664567385913195</v>
      </c>
      <c r="E33">
        <v>0.66358972126503901</v>
      </c>
    </row>
    <row r="34" spans="2:5">
      <c r="B34" s="9">
        <v>43925</v>
      </c>
      <c r="C34">
        <v>0.58023005823521101</v>
      </c>
      <c r="D34">
        <v>0.61717889047223595</v>
      </c>
      <c r="E34">
        <v>0.65500943713247495</v>
      </c>
    </row>
    <row r="35" spans="2:5">
      <c r="B35" s="9">
        <v>43926</v>
      </c>
      <c r="C35">
        <v>0.56687067385192902</v>
      </c>
      <c r="D35">
        <v>0.604923690637439</v>
      </c>
      <c r="E35">
        <v>0.64383049950447602</v>
      </c>
    </row>
    <row r="36" spans="2:5">
      <c r="B36" s="9">
        <v>43927</v>
      </c>
      <c r="C36">
        <v>0.55456627256072</v>
      </c>
      <c r="D36">
        <v>0.59402267722138302</v>
      </c>
      <c r="E36">
        <v>0.63462597583343905</v>
      </c>
    </row>
    <row r="37" spans="2:5">
      <c r="B37" s="9">
        <v>43928</v>
      </c>
      <c r="C37">
        <v>0.545406245017105</v>
      </c>
      <c r="D37">
        <v>0.58639630887622396</v>
      </c>
      <c r="E37">
        <v>0.62883876446314602</v>
      </c>
    </row>
    <row r="38" spans="2:5">
      <c r="B38" s="9">
        <v>43929</v>
      </c>
      <c r="C38">
        <v>0.54202174793606295</v>
      </c>
      <c r="D38">
        <v>0.58477969983186395</v>
      </c>
      <c r="E38">
        <v>0.62918092319379104</v>
      </c>
    </row>
    <row r="39" spans="2:5">
      <c r="B39" s="9">
        <v>43930</v>
      </c>
      <c r="C39">
        <v>0.54270801523191303</v>
      </c>
      <c r="D39">
        <v>0.58889702858981996</v>
      </c>
      <c r="E39">
        <v>0.63609167029659996</v>
      </c>
    </row>
    <row r="40" spans="2:5">
      <c r="B40" s="9">
        <v>43931</v>
      </c>
      <c r="C40">
        <v>0.54608426634176799</v>
      </c>
      <c r="D40">
        <v>0.59422554256081095</v>
      </c>
      <c r="E40">
        <v>0.64437136313180698</v>
      </c>
    </row>
    <row r="41" spans="2:5">
      <c r="B41" s="9">
        <v>43932</v>
      </c>
      <c r="C41">
        <v>0.55486126883503095</v>
      </c>
      <c r="D41">
        <v>0.605464174367499</v>
      </c>
      <c r="E41">
        <v>0.65804167634201305</v>
      </c>
    </row>
    <row r="42" spans="2:5">
      <c r="B42" s="9">
        <v>43933</v>
      </c>
      <c r="C42">
        <v>0.56566083089402697</v>
      </c>
      <c r="D42">
        <v>0.619997570355453</v>
      </c>
      <c r="E42">
        <v>0.67679047619703603</v>
      </c>
    </row>
    <row r="43" spans="2:5">
      <c r="B43" s="9">
        <v>43934</v>
      </c>
      <c r="C43">
        <v>0.58433230449337603</v>
      </c>
      <c r="D43">
        <v>0.64279182568084903</v>
      </c>
      <c r="E43">
        <v>0.70375310263190505</v>
      </c>
    </row>
    <row r="44" spans="2:5">
      <c r="B44" s="9">
        <v>43935</v>
      </c>
      <c r="C44">
        <v>0.60726367101929701</v>
      </c>
      <c r="D44">
        <v>0.66995556648042798</v>
      </c>
      <c r="E44">
        <v>0.73465919805423496</v>
      </c>
    </row>
    <row r="45" spans="2:5">
      <c r="B45" s="9">
        <v>43936</v>
      </c>
      <c r="C45">
        <v>0.63041171338895097</v>
      </c>
      <c r="D45">
        <v>0.69756573473087002</v>
      </c>
      <c r="E45">
        <v>0.76754517697482105</v>
      </c>
    </row>
    <row r="46" spans="2:5">
      <c r="B46" s="9">
        <v>43937</v>
      </c>
      <c r="C46">
        <v>0.65090646066435398</v>
      </c>
      <c r="D46">
        <v>0.72214692907826405</v>
      </c>
      <c r="E46">
        <v>0.79653800312307799</v>
      </c>
    </row>
    <row r="47" spans="2:5">
      <c r="B47" s="9">
        <v>43938</v>
      </c>
      <c r="C47">
        <v>0.67310964125812001</v>
      </c>
      <c r="D47">
        <v>0.74825287440680099</v>
      </c>
      <c r="E47">
        <v>0.826844035245489</v>
      </c>
    </row>
    <row r="48" spans="2:5">
      <c r="B48" s="9">
        <v>43939</v>
      </c>
      <c r="C48">
        <v>0.69336411861264802</v>
      </c>
      <c r="D48">
        <v>0.77183611982161404</v>
      </c>
      <c r="E48">
        <v>0.85350700116266498</v>
      </c>
    </row>
    <row r="49" spans="2:5">
      <c r="B49" s="9">
        <v>43940</v>
      </c>
      <c r="C49">
        <v>0.70328125095834504</v>
      </c>
      <c r="D49">
        <v>0.78482395122590898</v>
      </c>
      <c r="E49">
        <v>0.87057793098557501</v>
      </c>
    </row>
    <row r="50" spans="2:5">
      <c r="B50" s="9">
        <v>43941</v>
      </c>
      <c r="C50">
        <v>0.70175678783682705</v>
      </c>
      <c r="D50">
        <v>0.78621534822031602</v>
      </c>
      <c r="E50">
        <v>0.87430919444021404</v>
      </c>
    </row>
    <row r="51" spans="2:5">
      <c r="B51" s="9">
        <v>43942</v>
      </c>
      <c r="C51">
        <v>0.69056015718949304</v>
      </c>
      <c r="D51">
        <v>0.77590034237399896</v>
      </c>
      <c r="E51">
        <v>0.86537775054134503</v>
      </c>
    </row>
    <row r="52" spans="2:5">
      <c r="B52" s="9">
        <v>43943</v>
      </c>
      <c r="C52">
        <v>0.67521649518966997</v>
      </c>
      <c r="D52">
        <v>0.76214010227390705</v>
      </c>
      <c r="E52">
        <v>0.85425040853207601</v>
      </c>
    </row>
    <row r="53" spans="2:5">
      <c r="B53" s="9">
        <v>43944</v>
      </c>
      <c r="C53">
        <v>0.659288382278712</v>
      </c>
      <c r="D53">
        <v>0.74733184310915102</v>
      </c>
      <c r="E53">
        <v>0.84184949485189497</v>
      </c>
    </row>
    <row r="54" spans="2:5">
      <c r="B54" s="9">
        <v>43945</v>
      </c>
      <c r="C54">
        <v>0.64969016996143703</v>
      </c>
      <c r="D54">
        <v>0.73961880003959801</v>
      </c>
      <c r="E54">
        <v>0.83520403581340497</v>
      </c>
    </row>
    <row r="55" spans="2:5">
      <c r="B55" s="9">
        <v>43946</v>
      </c>
      <c r="C55">
        <v>0.63807737425005795</v>
      </c>
      <c r="D55">
        <v>0.72995107819611305</v>
      </c>
      <c r="E55">
        <v>0.82677040685620795</v>
      </c>
    </row>
    <row r="56" spans="2:5">
      <c r="B56" s="9">
        <v>43947</v>
      </c>
      <c r="C56">
        <v>0.62646739538330498</v>
      </c>
      <c r="D56">
        <v>0.71992026976370005</v>
      </c>
      <c r="E56">
        <v>0.81895853548947095</v>
      </c>
    </row>
    <row r="57" spans="2:5">
      <c r="B57" s="9">
        <v>43948</v>
      </c>
      <c r="C57">
        <v>0.61241513033091999</v>
      </c>
      <c r="D57">
        <v>0.70779868843960703</v>
      </c>
      <c r="E57">
        <v>0.81130246981531495</v>
      </c>
    </row>
    <row r="58" spans="2:5">
      <c r="B58" s="9">
        <v>43949</v>
      </c>
      <c r="C58">
        <v>0.60377044846031303</v>
      </c>
      <c r="D58">
        <v>0.70174610477200905</v>
      </c>
      <c r="E58">
        <v>0.80699766584841504</v>
      </c>
    </row>
    <row r="59" spans="2:5">
      <c r="B59" s="9">
        <v>43950</v>
      </c>
      <c r="C59">
        <v>0.58846493645269005</v>
      </c>
      <c r="D59">
        <v>0.68815869948504504</v>
      </c>
      <c r="E59">
        <v>0.79553881818335803</v>
      </c>
    </row>
    <row r="60" spans="2:5">
      <c r="B60" s="9">
        <v>43951</v>
      </c>
      <c r="C60">
        <v>0.57567459625567197</v>
      </c>
      <c r="D60">
        <v>0.67934473646478399</v>
      </c>
      <c r="E60">
        <v>0.79148872839908502</v>
      </c>
    </row>
    <row r="61" spans="2:5">
      <c r="B61" s="9">
        <v>43952</v>
      </c>
      <c r="C61">
        <v>0.56524326505855405</v>
      </c>
      <c r="D61">
        <v>0.67135229227484805</v>
      </c>
      <c r="E61">
        <v>0.78838543804710504</v>
      </c>
    </row>
    <row r="62" spans="2:5">
      <c r="B62" s="9">
        <v>43953</v>
      </c>
      <c r="C62">
        <v>0.55971753401967606</v>
      </c>
      <c r="D62">
        <v>0.66919505914241695</v>
      </c>
      <c r="E62">
        <v>0.788723820525837</v>
      </c>
    </row>
    <row r="63" spans="2:5">
      <c r="B63" s="9">
        <v>43954</v>
      </c>
      <c r="C63">
        <v>0.55400000239194402</v>
      </c>
      <c r="D63">
        <v>0.66803607909090401</v>
      </c>
      <c r="E63">
        <v>0.79088784634235099</v>
      </c>
    </row>
    <row r="64" spans="2:5">
      <c r="B64" s="9">
        <v>43955</v>
      </c>
      <c r="C64">
        <v>0.55202349545334195</v>
      </c>
      <c r="D64">
        <v>0.66813922772151502</v>
      </c>
      <c r="E64">
        <v>0.79947699531908201</v>
      </c>
    </row>
    <row r="65" spans="2:5">
      <c r="B65" s="9">
        <v>43956</v>
      </c>
      <c r="C65">
        <v>0.54114480150958599</v>
      </c>
      <c r="D65">
        <v>0.66573069509925997</v>
      </c>
      <c r="E65">
        <v>0.80218196104407502</v>
      </c>
    </row>
    <row r="66" spans="2:5">
      <c r="B66" s="9">
        <v>43957</v>
      </c>
      <c r="C66">
        <v>0.53457184717097295</v>
      </c>
      <c r="D66">
        <v>0.66089493700676605</v>
      </c>
      <c r="E66">
        <v>0.80129660218088195</v>
      </c>
    </row>
    <row r="67" spans="2:5">
      <c r="B67" s="9">
        <v>43958</v>
      </c>
      <c r="C67">
        <v>0.52716887819762304</v>
      </c>
      <c r="D67">
        <v>0.65908465363944901</v>
      </c>
      <c r="E67">
        <v>0.80609309641165305</v>
      </c>
    </row>
    <row r="68" spans="2:5">
      <c r="B68" s="9">
        <v>43959</v>
      </c>
      <c r="C68">
        <v>0.52439627250723897</v>
      </c>
      <c r="D68">
        <v>0.66139194639307497</v>
      </c>
      <c r="E68">
        <v>0.81110967445884996</v>
      </c>
    </row>
    <row r="69" spans="2:5">
      <c r="B69" s="9">
        <v>43960</v>
      </c>
      <c r="C69">
        <v>0.52125813734924498</v>
      </c>
      <c r="D69">
        <v>0.661140907016875</v>
      </c>
      <c r="E69">
        <v>0.81739862752217396</v>
      </c>
    </row>
    <row r="70" spans="2:5">
      <c r="B70" s="9">
        <v>43961</v>
      </c>
      <c r="C70">
        <v>0.51256563104411601</v>
      </c>
      <c r="D70">
        <v>0.65923477651250995</v>
      </c>
      <c r="E70">
        <v>0.826899479933079</v>
      </c>
    </row>
    <row r="71" spans="2:5">
      <c r="B71" s="9">
        <v>43962</v>
      </c>
      <c r="C71">
        <v>0.50517669611719396</v>
      </c>
      <c r="D71">
        <v>0.66038326423762905</v>
      </c>
      <c r="E71">
        <v>0.83061478419552903</v>
      </c>
    </row>
    <row r="72" spans="2:5">
      <c r="B72" s="9">
        <v>43963</v>
      </c>
      <c r="C72">
        <v>0.50230301849189396</v>
      </c>
      <c r="D72">
        <v>0.66568334177775501</v>
      </c>
      <c r="E72">
        <v>0.84920536075543995</v>
      </c>
    </row>
    <row r="73" spans="2:5">
      <c r="B73" s="9">
        <v>43964</v>
      </c>
      <c r="C73">
        <v>0.49922819430406901</v>
      </c>
      <c r="D73">
        <v>0.67002855002402695</v>
      </c>
      <c r="E73">
        <v>0.86044136561423601</v>
      </c>
    </row>
    <row r="74" spans="2:5">
      <c r="B74" s="9">
        <v>43965</v>
      </c>
      <c r="C74">
        <v>0.50330159258934404</v>
      </c>
      <c r="D74">
        <v>0.67689601175676295</v>
      </c>
      <c r="E74">
        <v>0.87792724028300795</v>
      </c>
    </row>
    <row r="75" spans="2:5">
      <c r="B75" s="9">
        <v>43966</v>
      </c>
      <c r="C75">
        <v>0.51010467825758599</v>
      </c>
      <c r="D75">
        <v>0.69049531032832401</v>
      </c>
      <c r="E75">
        <v>0.90652609036731802</v>
      </c>
    </row>
    <row r="76" spans="2:5">
      <c r="B76" s="9">
        <v>43967</v>
      </c>
      <c r="C76">
        <v>0.52137671519356699</v>
      </c>
      <c r="D76">
        <v>0.71675207831864995</v>
      </c>
      <c r="E76">
        <v>0.94097970708665701</v>
      </c>
    </row>
    <row r="77" spans="2:5">
      <c r="B77" s="9">
        <v>43968</v>
      </c>
      <c r="C77">
        <v>0.53983620798708898</v>
      </c>
      <c r="D77">
        <v>0.74928527860730298</v>
      </c>
      <c r="E77">
        <v>0.98053274603737495</v>
      </c>
    </row>
    <row r="78" spans="2:5">
      <c r="B78" s="9">
        <v>43969</v>
      </c>
      <c r="C78">
        <v>0.56457549419900999</v>
      </c>
      <c r="D78">
        <v>0.77847897951698497</v>
      </c>
      <c r="E78">
        <v>1.0234607973894101</v>
      </c>
    </row>
    <row r="79" spans="2:5">
      <c r="B79" s="9">
        <v>43970</v>
      </c>
      <c r="C79">
        <v>0.58490812518427604</v>
      </c>
      <c r="D79">
        <v>0.81139955537659403</v>
      </c>
      <c r="E79">
        <v>1.07835554602929</v>
      </c>
    </row>
    <row r="80" spans="2:5">
      <c r="B80" s="9">
        <v>43971</v>
      </c>
      <c r="C80">
        <v>0.60774780263241901</v>
      </c>
      <c r="D80">
        <v>0.84853571046885201</v>
      </c>
      <c r="E80">
        <v>1.1286931846131201</v>
      </c>
    </row>
    <row r="81" spans="2:5">
      <c r="B81" s="9">
        <v>43972</v>
      </c>
      <c r="C81">
        <v>0.63829011232678801</v>
      </c>
      <c r="D81">
        <v>0.89062311768654301</v>
      </c>
      <c r="E81">
        <v>1.1729431831950401</v>
      </c>
    </row>
    <row r="82" spans="2:5">
      <c r="B82" s="9">
        <v>43973</v>
      </c>
      <c r="C82">
        <v>0.662484661128806</v>
      </c>
      <c r="D82">
        <v>0.916994762711976</v>
      </c>
      <c r="E82">
        <v>1.2145198272589</v>
      </c>
    </row>
    <row r="83" spans="2:5">
      <c r="B83" s="9">
        <v>43974</v>
      </c>
      <c r="C83">
        <v>0.68269263046293904</v>
      </c>
      <c r="D83">
        <v>0.93394016069363495</v>
      </c>
      <c r="E83">
        <v>1.24688466249422</v>
      </c>
    </row>
    <row r="84" spans="2:5">
      <c r="B84" s="9">
        <v>43975</v>
      </c>
      <c r="C84">
        <v>0.69650666174561005</v>
      </c>
      <c r="D84">
        <v>0.96362281244191395</v>
      </c>
      <c r="E84">
        <v>1.29773288552129</v>
      </c>
    </row>
    <row r="85" spans="2:5">
      <c r="B85" s="9">
        <v>43976</v>
      </c>
      <c r="C85">
        <v>0.71391015675438696</v>
      </c>
      <c r="D85">
        <v>0.99706231428986603</v>
      </c>
      <c r="E85">
        <v>1.3355662956909899</v>
      </c>
    </row>
    <row r="86" spans="2:5">
      <c r="B86" s="9">
        <v>43977</v>
      </c>
      <c r="C86">
        <v>0.74529098613264899</v>
      </c>
      <c r="D86">
        <v>1.0303237420325899</v>
      </c>
      <c r="E86">
        <v>1.3639258863149299</v>
      </c>
    </row>
    <row r="87" spans="2:5">
      <c r="B87" s="9">
        <v>43978</v>
      </c>
      <c r="C87">
        <v>0.79146011954298301</v>
      </c>
      <c r="D87">
        <v>1.08043699410361</v>
      </c>
      <c r="E87">
        <v>1.4238257481837799</v>
      </c>
    </row>
    <row r="88" spans="2:5">
      <c r="B88" s="9">
        <v>43979</v>
      </c>
      <c r="C88">
        <v>0.82138712378824796</v>
      </c>
      <c r="D88">
        <v>1.11781900825266</v>
      </c>
      <c r="E88">
        <v>1.45257889678271</v>
      </c>
    </row>
    <row r="89" spans="2:5">
      <c r="B89" s="9">
        <v>43980</v>
      </c>
      <c r="C89">
        <v>0.83483400595580903</v>
      </c>
      <c r="D89">
        <v>1.12680598771589</v>
      </c>
      <c r="E89">
        <v>1.4600779322631601</v>
      </c>
    </row>
    <row r="90" spans="2:5">
      <c r="B90" s="9">
        <v>43981</v>
      </c>
      <c r="C90">
        <v>0.83293647367132495</v>
      </c>
      <c r="D90">
        <v>1.1220058692243799</v>
      </c>
      <c r="E90">
        <v>1.4559017217647101</v>
      </c>
    </row>
    <row r="91" spans="2:5">
      <c r="B91" s="9">
        <v>43982</v>
      </c>
      <c r="C91">
        <v>0.84938221124673596</v>
      </c>
      <c r="D91">
        <v>1.13532442464974</v>
      </c>
      <c r="E91">
        <v>1.46477883239132</v>
      </c>
    </row>
    <row r="92" spans="2:5">
      <c r="B92" s="9">
        <v>43983</v>
      </c>
      <c r="C92">
        <v>0.85022222797212099</v>
      </c>
      <c r="D92">
        <v>1.14436470214761</v>
      </c>
      <c r="E92">
        <v>1.481529680135</v>
      </c>
    </row>
    <row r="93" spans="2:5">
      <c r="B93" s="9">
        <v>43984</v>
      </c>
      <c r="C93">
        <v>0.86095039499717596</v>
      </c>
      <c r="D93">
        <v>1.15623017083199</v>
      </c>
      <c r="E93">
        <v>1.4749175495690301</v>
      </c>
    </row>
    <row r="94" spans="2:5">
      <c r="B94" s="9">
        <v>43985</v>
      </c>
      <c r="C94">
        <v>0.86789450261886003</v>
      </c>
      <c r="D94">
        <v>1.15651043619085</v>
      </c>
      <c r="E94">
        <v>1.4809940135691999</v>
      </c>
    </row>
    <row r="95" spans="2:5">
      <c r="B95" s="9">
        <v>43986</v>
      </c>
      <c r="C95">
        <v>0.874693736807031</v>
      </c>
      <c r="D95">
        <v>1.1593157899342901</v>
      </c>
      <c r="E95">
        <v>1.47741495062612</v>
      </c>
    </row>
    <row r="96" spans="2:5">
      <c r="B96" s="9">
        <v>43987</v>
      </c>
      <c r="C96">
        <v>0.87664225460352396</v>
      </c>
      <c r="D96">
        <v>1.15645348062279</v>
      </c>
      <c r="E96">
        <v>1.4705328187289199</v>
      </c>
    </row>
    <row r="97" spans="2:5">
      <c r="B97" s="9">
        <v>43988</v>
      </c>
      <c r="C97">
        <v>0.88963732374682303</v>
      </c>
      <c r="D97">
        <v>1.16422003720414</v>
      </c>
      <c r="E97">
        <v>1.4731583542623501</v>
      </c>
    </row>
    <row r="98" spans="2:5">
      <c r="B98" s="9">
        <v>43989</v>
      </c>
      <c r="C98">
        <v>0.91001169653273595</v>
      </c>
      <c r="D98">
        <v>1.1883418037743001</v>
      </c>
      <c r="E98">
        <v>1.49911116091931</v>
      </c>
    </row>
    <row r="99" spans="2:5">
      <c r="B99" s="9">
        <v>43990</v>
      </c>
      <c r="C99">
        <v>0.93374427880410904</v>
      </c>
      <c r="D99">
        <v>1.2063712867754799</v>
      </c>
      <c r="E99">
        <v>1.50676886551978</v>
      </c>
    </row>
    <row r="100" spans="2:5">
      <c r="B100" s="9">
        <v>43991</v>
      </c>
      <c r="C100">
        <v>0.94970222044342001</v>
      </c>
      <c r="D100">
        <v>1.21798529604517</v>
      </c>
      <c r="E100">
        <v>1.5082835847406</v>
      </c>
    </row>
    <row r="101" spans="2:5">
      <c r="B101" s="9">
        <v>43992</v>
      </c>
      <c r="C101">
        <v>0.97576090918709102</v>
      </c>
      <c r="D101">
        <v>1.24269762651559</v>
      </c>
      <c r="E101">
        <v>1.53996768147621</v>
      </c>
    </row>
    <row r="102" spans="2:5">
      <c r="B102" s="9">
        <v>43993</v>
      </c>
      <c r="C102">
        <v>1.03430998060781</v>
      </c>
      <c r="D102">
        <v>1.3065119578112201</v>
      </c>
      <c r="E102">
        <v>1.6043242547573899</v>
      </c>
    </row>
    <row r="103" spans="2:5">
      <c r="B103" s="9">
        <v>43994</v>
      </c>
      <c r="C103">
        <v>1.1494701117391299</v>
      </c>
      <c r="D103">
        <v>1.4214759281988201</v>
      </c>
      <c r="E103">
        <v>1.7211316073145799</v>
      </c>
    </row>
    <row r="104" spans="2:5">
      <c r="B104" s="9">
        <v>43995</v>
      </c>
      <c r="C104">
        <v>1.2850837746977699</v>
      </c>
      <c r="D104">
        <v>1.57063958406036</v>
      </c>
      <c r="E104">
        <v>1.88218308376523</v>
      </c>
    </row>
    <row r="105" spans="2:5">
      <c r="B105" s="9">
        <v>43996</v>
      </c>
      <c r="C105">
        <v>1.4076633007774799</v>
      </c>
      <c r="D105">
        <v>1.68563913183994</v>
      </c>
      <c r="E105">
        <v>1.9946013757423999</v>
      </c>
    </row>
    <row r="106" spans="2:5">
      <c r="B106" s="9">
        <v>43997</v>
      </c>
      <c r="C106">
        <v>1.46347858436945</v>
      </c>
      <c r="D106">
        <v>1.7385042665386801</v>
      </c>
      <c r="E106">
        <v>2.0359555781545402</v>
      </c>
    </row>
    <row r="107" spans="2:5">
      <c r="B107" s="9">
        <v>43998</v>
      </c>
      <c r="C107">
        <v>1.45836293537007</v>
      </c>
      <c r="D107">
        <v>1.71638923823232</v>
      </c>
      <c r="E107">
        <v>1.99353078520406</v>
      </c>
    </row>
    <row r="108" spans="2:5">
      <c r="B108" s="9">
        <v>43999</v>
      </c>
      <c r="C108">
        <v>1.3994088760232299</v>
      </c>
      <c r="D108">
        <v>1.6364636445799501</v>
      </c>
      <c r="E108">
        <v>1.8917935699166299</v>
      </c>
    </row>
    <row r="109" spans="2:5">
      <c r="B109" s="9">
        <v>44000</v>
      </c>
      <c r="C109">
        <v>1.33015573510212</v>
      </c>
      <c r="D109">
        <v>1.54763878710912</v>
      </c>
      <c r="E109">
        <v>1.7826933902436899</v>
      </c>
    </row>
    <row r="110" spans="2:5">
      <c r="B110" s="9">
        <v>44001</v>
      </c>
      <c r="C110">
        <v>1.2718263249051001</v>
      </c>
      <c r="D110">
        <v>1.4732513028424501</v>
      </c>
      <c r="E110">
        <v>1.68828848344789</v>
      </c>
    </row>
    <row r="111" spans="2:5">
      <c r="B111" s="9">
        <v>44002</v>
      </c>
      <c r="C111">
        <v>1.2216113749025601</v>
      </c>
      <c r="D111">
        <v>1.4094635214806099</v>
      </c>
      <c r="E111">
        <v>1.6108169273414299</v>
      </c>
    </row>
    <row r="112" spans="2:5">
      <c r="B112" s="9">
        <v>44003</v>
      </c>
      <c r="C112">
        <v>1.1897086745974901</v>
      </c>
      <c r="D112">
        <v>1.36659622666085</v>
      </c>
      <c r="E112">
        <v>1.55646693890378</v>
      </c>
    </row>
    <row r="113" spans="2:5">
      <c r="B113" s="9">
        <v>44004</v>
      </c>
      <c r="C113">
        <v>1.16935031423382</v>
      </c>
      <c r="D113">
        <v>1.3383930892037299</v>
      </c>
      <c r="E113">
        <v>1.51696541956798</v>
      </c>
    </row>
    <row r="114" spans="2:5">
      <c r="B114" s="9">
        <v>44005</v>
      </c>
      <c r="C114">
        <v>1.1625479968191701</v>
      </c>
      <c r="D114">
        <v>1.32801884034109</v>
      </c>
      <c r="E114">
        <v>1.49930799140388</v>
      </c>
    </row>
    <row r="115" spans="2:5">
      <c r="B115" s="9">
        <v>44006</v>
      </c>
      <c r="C115">
        <v>1.1683280561364</v>
      </c>
      <c r="D115">
        <v>1.32872989581115</v>
      </c>
      <c r="E115">
        <v>1.4917646460609399</v>
      </c>
    </row>
    <row r="116" spans="2:5">
      <c r="B116" s="9">
        <v>44007</v>
      </c>
      <c r="C116">
        <v>1.17986791586569</v>
      </c>
      <c r="D116">
        <v>1.33452406863516</v>
      </c>
      <c r="E116">
        <v>1.49668256001831</v>
      </c>
    </row>
    <row r="117" spans="2:5">
      <c r="B117" s="9">
        <v>44008</v>
      </c>
      <c r="C117">
        <v>1.2011220360475101</v>
      </c>
      <c r="D117">
        <v>1.35187065331469</v>
      </c>
      <c r="E117">
        <v>1.5101429720278601</v>
      </c>
    </row>
    <row r="118" spans="2:5">
      <c r="B118" s="9">
        <v>44009</v>
      </c>
      <c r="C118">
        <v>1.22828517511021</v>
      </c>
      <c r="D118">
        <v>1.3749343596979799</v>
      </c>
      <c r="E118">
        <v>1.5294798583237099</v>
      </c>
    </row>
    <row r="119" spans="2:5">
      <c r="B119" s="9">
        <v>44010</v>
      </c>
      <c r="C119">
        <v>1.25666541958163</v>
      </c>
      <c r="D119">
        <v>1.3988188808853801</v>
      </c>
      <c r="E119">
        <v>1.54960660244577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8F7B-5720-264D-BA94-74B69375E9B3}">
  <dimension ref="D1:M119"/>
  <sheetViews>
    <sheetView topLeftCell="A97" workbookViewId="0">
      <selection activeCell="V10" sqref="V10"/>
    </sheetView>
  </sheetViews>
  <sheetFormatPr baseColWidth="10" defaultRowHeight="16"/>
  <cols>
    <col min="1" max="1" width="5.1640625" bestFit="1" customWidth="1"/>
    <col min="2" max="2" width="4.1640625" bestFit="1" customWidth="1"/>
    <col min="3" max="3" width="5.1640625" bestFit="1" customWidth="1"/>
    <col min="4" max="4" width="10.83203125" bestFit="1" customWidth="1"/>
    <col min="5" max="6" width="4.6640625" style="88" bestFit="1" customWidth="1"/>
    <col min="7" max="7" width="5.33203125" style="88" bestFit="1" customWidth="1"/>
    <col min="9" max="10" width="5.1640625" bestFit="1" customWidth="1"/>
    <col min="11" max="12" width="4.6640625" style="88" bestFit="1" customWidth="1"/>
    <col min="13" max="13" width="5.33203125" style="88" bestFit="1" customWidth="1"/>
    <col min="15" max="17" width="5.1640625" bestFit="1" customWidth="1"/>
    <col min="18" max="18" width="4.1640625" bestFit="1" customWidth="1"/>
    <col min="19" max="25" width="5.1640625" bestFit="1" customWidth="1"/>
    <col min="26" max="26" width="4.1640625" bestFit="1" customWidth="1"/>
    <col min="27" max="72" width="5.1640625" bestFit="1" customWidth="1"/>
    <col min="73" max="73" width="4.1640625" bestFit="1" customWidth="1"/>
    <col min="74" max="77" width="5.1640625" bestFit="1" customWidth="1"/>
    <col min="78" max="78" width="4.1640625" bestFit="1" customWidth="1"/>
    <col min="79" max="86" width="5.1640625" bestFit="1" customWidth="1"/>
    <col min="87" max="87" width="4.1640625" bestFit="1" customWidth="1"/>
    <col min="88" max="94" width="5.1640625" bestFit="1" customWidth="1"/>
    <col min="95" max="95" width="4.1640625" bestFit="1" customWidth="1"/>
    <col min="96" max="112" width="5.1640625" bestFit="1" customWidth="1"/>
    <col min="113" max="113" width="4.1640625" bestFit="1" customWidth="1"/>
    <col min="114" max="119" width="5.1640625" bestFit="1" customWidth="1"/>
  </cols>
  <sheetData>
    <row r="1" spans="4:7">
      <c r="D1" s="9">
        <v>43899</v>
      </c>
      <c r="E1" s="88">
        <v>2.68</v>
      </c>
      <c r="F1" s="88">
        <v>2.73</v>
      </c>
      <c r="G1" s="88">
        <v>2.78</v>
      </c>
    </row>
    <row r="2" spans="4:7">
      <c r="D2" s="9">
        <v>43900</v>
      </c>
      <c r="E2" s="88">
        <v>2.6</v>
      </c>
      <c r="F2" s="88">
        <v>2.64</v>
      </c>
      <c r="G2" s="88">
        <v>2.68</v>
      </c>
    </row>
    <row r="3" spans="4:7">
      <c r="D3" s="9">
        <v>43901</v>
      </c>
      <c r="E3" s="88">
        <v>2.4300000000000002</v>
      </c>
      <c r="F3" s="88">
        <v>2.4700000000000002</v>
      </c>
      <c r="G3" s="88">
        <v>2.5</v>
      </c>
    </row>
    <row r="4" spans="4:7">
      <c r="D4" s="9">
        <v>43902</v>
      </c>
      <c r="E4" s="88">
        <v>2.31</v>
      </c>
      <c r="F4" s="88">
        <v>2.34</v>
      </c>
      <c r="G4" s="88">
        <v>2.37</v>
      </c>
    </row>
    <row r="5" spans="4:7">
      <c r="D5" s="9">
        <v>43903</v>
      </c>
      <c r="E5" s="88">
        <v>2.2599999999999998</v>
      </c>
      <c r="F5" s="88">
        <v>2.29</v>
      </c>
      <c r="G5" s="88">
        <v>2.31</v>
      </c>
    </row>
    <row r="6" spans="4:7">
      <c r="D6" s="9">
        <v>43904</v>
      </c>
      <c r="E6" s="88">
        <v>2.12</v>
      </c>
      <c r="F6" s="88">
        <v>2.14</v>
      </c>
      <c r="G6" s="88">
        <v>2.16</v>
      </c>
    </row>
    <row r="7" spans="4:7">
      <c r="D7" s="9">
        <v>43905</v>
      </c>
      <c r="E7" s="88">
        <v>1.96</v>
      </c>
      <c r="F7" s="88">
        <v>1.98</v>
      </c>
      <c r="G7" s="88">
        <v>2</v>
      </c>
    </row>
    <row r="8" spans="4:7">
      <c r="D8" s="9">
        <v>43906</v>
      </c>
      <c r="E8" s="88">
        <v>1.84</v>
      </c>
      <c r="F8" s="88">
        <v>1.85</v>
      </c>
      <c r="G8" s="88">
        <v>1.87</v>
      </c>
    </row>
    <row r="9" spans="4:7">
      <c r="D9" s="9">
        <v>43907</v>
      </c>
      <c r="E9" s="88">
        <v>1.67</v>
      </c>
      <c r="F9" s="88">
        <v>1.68</v>
      </c>
      <c r="G9" s="88">
        <v>1.69</v>
      </c>
    </row>
    <row r="10" spans="4:7">
      <c r="D10" s="9">
        <v>43908</v>
      </c>
      <c r="E10" s="88">
        <v>1.53</v>
      </c>
      <c r="F10" s="88">
        <v>1.54</v>
      </c>
      <c r="G10" s="88">
        <v>1.56</v>
      </c>
    </row>
    <row r="11" spans="4:7">
      <c r="D11" s="9">
        <v>43909</v>
      </c>
      <c r="E11" s="88">
        <v>1.4</v>
      </c>
      <c r="F11" s="88">
        <v>1.41</v>
      </c>
      <c r="G11" s="88">
        <v>1.42</v>
      </c>
    </row>
    <row r="12" spans="4:7">
      <c r="D12" s="9">
        <v>43910</v>
      </c>
      <c r="E12" s="88">
        <v>1.32</v>
      </c>
      <c r="F12" s="88">
        <v>1.33</v>
      </c>
      <c r="G12" s="88">
        <v>1.34</v>
      </c>
    </row>
    <row r="13" spans="4:7">
      <c r="D13" s="9">
        <v>43911</v>
      </c>
      <c r="E13" s="88">
        <v>1.2</v>
      </c>
      <c r="F13" s="88">
        <v>1.21</v>
      </c>
      <c r="G13" s="88">
        <v>1.22</v>
      </c>
    </row>
    <row r="14" spans="4:7">
      <c r="D14" s="9">
        <v>43912</v>
      </c>
      <c r="E14" s="88">
        <v>1.1000000000000001</v>
      </c>
      <c r="F14" s="88">
        <v>1.1100000000000001</v>
      </c>
      <c r="G14" s="88">
        <v>1.1200000000000001</v>
      </c>
    </row>
    <row r="15" spans="4:7">
      <c r="D15" s="9">
        <v>43913</v>
      </c>
      <c r="E15" s="88">
        <v>1.03</v>
      </c>
      <c r="F15" s="88">
        <v>1.04</v>
      </c>
      <c r="G15" s="88">
        <v>1.05</v>
      </c>
    </row>
    <row r="16" spans="4:7">
      <c r="D16" s="9">
        <v>43914</v>
      </c>
      <c r="E16" s="88">
        <v>0.98</v>
      </c>
      <c r="F16" s="88">
        <v>0.98</v>
      </c>
      <c r="G16" s="88">
        <v>0.99</v>
      </c>
    </row>
    <row r="17" spans="4:7">
      <c r="D17" s="9">
        <v>43915</v>
      </c>
      <c r="E17" s="88">
        <v>0.94</v>
      </c>
      <c r="F17" s="88">
        <v>0.94</v>
      </c>
      <c r="G17" s="88">
        <v>0.95</v>
      </c>
    </row>
    <row r="18" spans="4:7">
      <c r="D18" s="9">
        <v>43916</v>
      </c>
      <c r="E18" s="88">
        <v>0.9</v>
      </c>
      <c r="F18" s="88">
        <v>0.91</v>
      </c>
      <c r="G18" s="88">
        <v>0.92</v>
      </c>
    </row>
    <row r="19" spans="4:7">
      <c r="D19" s="9">
        <v>43917</v>
      </c>
      <c r="E19" s="88">
        <v>0.84</v>
      </c>
      <c r="F19" s="88">
        <v>0.84</v>
      </c>
      <c r="G19" s="88">
        <v>0.85</v>
      </c>
    </row>
    <row r="20" spans="4:7">
      <c r="D20" s="9">
        <v>43918</v>
      </c>
      <c r="E20" s="88">
        <v>0.82</v>
      </c>
      <c r="F20" s="88">
        <v>0.83</v>
      </c>
      <c r="G20" s="88">
        <v>0.84</v>
      </c>
    </row>
    <row r="21" spans="4:7">
      <c r="D21" s="9">
        <v>43919</v>
      </c>
      <c r="E21" s="88">
        <v>0.81</v>
      </c>
      <c r="F21" s="88">
        <v>0.81</v>
      </c>
      <c r="G21" s="88">
        <v>0.82</v>
      </c>
    </row>
    <row r="22" spans="4:7">
      <c r="D22" s="9">
        <v>43920</v>
      </c>
      <c r="E22" s="88">
        <v>0.79</v>
      </c>
      <c r="F22" s="88">
        <v>0.79</v>
      </c>
      <c r="G22" s="88">
        <v>0.8</v>
      </c>
    </row>
    <row r="23" spans="4:7">
      <c r="D23" s="9">
        <v>43921</v>
      </c>
      <c r="E23" s="88">
        <v>0.77</v>
      </c>
      <c r="F23" s="88">
        <v>0.78</v>
      </c>
      <c r="G23" s="88">
        <v>0.79</v>
      </c>
    </row>
    <row r="24" spans="4:7">
      <c r="D24" s="9">
        <v>43922</v>
      </c>
      <c r="E24" s="88">
        <v>0.78</v>
      </c>
      <c r="F24" s="88">
        <v>0.79</v>
      </c>
      <c r="G24" s="88">
        <v>0.8</v>
      </c>
    </row>
    <row r="25" spans="4:7">
      <c r="D25" s="9">
        <v>43923</v>
      </c>
      <c r="E25" s="88">
        <v>0.79</v>
      </c>
      <c r="F25" s="88">
        <v>0.8</v>
      </c>
      <c r="G25" s="88">
        <v>0.81</v>
      </c>
    </row>
    <row r="26" spans="4:7">
      <c r="D26" s="9">
        <v>43924</v>
      </c>
      <c r="E26" s="88">
        <v>0.8</v>
      </c>
      <c r="F26" s="88">
        <v>0.81</v>
      </c>
      <c r="G26" s="88">
        <v>0.82</v>
      </c>
    </row>
    <row r="27" spans="4:7">
      <c r="D27" s="9">
        <v>43925</v>
      </c>
      <c r="E27" s="88">
        <v>0.81</v>
      </c>
      <c r="F27" s="88">
        <v>0.82</v>
      </c>
      <c r="G27" s="88">
        <v>0.83</v>
      </c>
    </row>
    <row r="28" spans="4:7">
      <c r="D28" s="9">
        <v>43926</v>
      </c>
      <c r="E28" s="88">
        <v>0.83</v>
      </c>
      <c r="F28" s="88">
        <v>0.84</v>
      </c>
      <c r="G28" s="88">
        <v>0.85</v>
      </c>
    </row>
    <row r="29" spans="4:7">
      <c r="D29" s="9">
        <v>43927</v>
      </c>
      <c r="E29" s="88">
        <v>0.83</v>
      </c>
      <c r="F29" s="88">
        <v>0.84</v>
      </c>
      <c r="G29" s="88">
        <v>0.85</v>
      </c>
    </row>
    <row r="30" spans="4:7">
      <c r="D30" s="9">
        <v>43928</v>
      </c>
      <c r="E30" s="88">
        <v>0.84</v>
      </c>
      <c r="F30" s="88">
        <v>0.85</v>
      </c>
      <c r="G30" s="88">
        <v>0.86</v>
      </c>
    </row>
    <row r="31" spans="4:7">
      <c r="D31" s="9">
        <v>43929</v>
      </c>
      <c r="E31" s="88">
        <v>0.82</v>
      </c>
      <c r="F31" s="88">
        <v>0.83</v>
      </c>
      <c r="G31" s="88">
        <v>0.84</v>
      </c>
    </row>
    <row r="32" spans="4:7">
      <c r="D32" s="9">
        <v>43930</v>
      </c>
      <c r="E32" s="88">
        <v>0.83</v>
      </c>
      <c r="F32" s="88">
        <v>0.84</v>
      </c>
      <c r="G32" s="88">
        <v>0.85</v>
      </c>
    </row>
    <row r="33" spans="4:7">
      <c r="D33" s="9">
        <v>43931</v>
      </c>
      <c r="E33" s="88">
        <v>0.84</v>
      </c>
      <c r="F33" s="88">
        <v>0.85</v>
      </c>
      <c r="G33" s="88">
        <v>0.86</v>
      </c>
    </row>
    <row r="34" spans="4:7">
      <c r="D34" s="9">
        <v>43932</v>
      </c>
      <c r="E34" s="88">
        <v>0.85</v>
      </c>
      <c r="F34" s="88">
        <v>0.86</v>
      </c>
      <c r="G34" s="88">
        <v>0.87</v>
      </c>
    </row>
    <row r="35" spans="4:7">
      <c r="D35" s="9">
        <v>43933</v>
      </c>
      <c r="E35" s="88">
        <v>0.85</v>
      </c>
      <c r="F35" s="88">
        <v>0.86</v>
      </c>
      <c r="G35" s="88">
        <v>0.87</v>
      </c>
    </row>
    <row r="36" spans="4:7">
      <c r="D36" s="9">
        <v>43934</v>
      </c>
      <c r="E36" s="88">
        <v>0.84</v>
      </c>
      <c r="F36" s="88">
        <v>0.85</v>
      </c>
      <c r="G36" s="88">
        <v>0.86</v>
      </c>
    </row>
    <row r="37" spans="4:7">
      <c r="D37" s="9">
        <v>43935</v>
      </c>
      <c r="E37" s="88">
        <v>0.84</v>
      </c>
      <c r="F37" s="88">
        <v>0.85</v>
      </c>
      <c r="G37" s="88">
        <v>0.86</v>
      </c>
    </row>
    <row r="38" spans="4:7">
      <c r="D38" s="9">
        <v>43936</v>
      </c>
      <c r="E38" s="88">
        <v>0.83</v>
      </c>
      <c r="F38" s="88">
        <v>0.84</v>
      </c>
      <c r="G38" s="88">
        <v>0.85</v>
      </c>
    </row>
    <row r="39" spans="4:7">
      <c r="D39" s="9">
        <v>43937</v>
      </c>
      <c r="E39" s="88">
        <v>0.82</v>
      </c>
      <c r="F39" s="88">
        <v>0.83</v>
      </c>
      <c r="G39" s="88">
        <v>0.84</v>
      </c>
    </row>
    <row r="40" spans="4:7">
      <c r="D40" s="9">
        <v>43938</v>
      </c>
      <c r="E40" s="88">
        <v>0.79</v>
      </c>
      <c r="F40" s="88">
        <v>0.8</v>
      </c>
      <c r="G40" s="88">
        <v>0.81</v>
      </c>
    </row>
    <row r="41" spans="4:7">
      <c r="D41" s="9">
        <v>43939</v>
      </c>
      <c r="E41" s="88">
        <v>0.78</v>
      </c>
      <c r="F41" s="88">
        <v>0.79</v>
      </c>
      <c r="G41" s="88">
        <v>0.8</v>
      </c>
    </row>
    <row r="42" spans="4:7">
      <c r="D42" s="9">
        <v>43940</v>
      </c>
      <c r="E42" s="88">
        <v>0.77</v>
      </c>
      <c r="F42" s="88">
        <v>0.78</v>
      </c>
      <c r="G42" s="88">
        <v>0.79</v>
      </c>
    </row>
    <row r="43" spans="4:7">
      <c r="D43" s="9">
        <v>43941</v>
      </c>
      <c r="E43" s="88">
        <v>0.76</v>
      </c>
      <c r="F43" s="88">
        <v>0.77</v>
      </c>
      <c r="G43" s="88">
        <v>0.78</v>
      </c>
    </row>
    <row r="44" spans="4:7">
      <c r="D44" s="9">
        <v>43942</v>
      </c>
      <c r="E44" s="88">
        <v>0.76</v>
      </c>
      <c r="F44" s="88">
        <v>0.77</v>
      </c>
      <c r="G44" s="88">
        <v>0.79</v>
      </c>
    </row>
    <row r="45" spans="4:7">
      <c r="D45" s="9">
        <v>43943</v>
      </c>
      <c r="E45" s="88">
        <v>0.76</v>
      </c>
      <c r="F45" s="88">
        <v>0.78</v>
      </c>
      <c r="G45" s="88">
        <v>0.79</v>
      </c>
    </row>
    <row r="46" spans="4:7">
      <c r="D46" s="9">
        <v>43944</v>
      </c>
      <c r="E46" s="88">
        <v>0.76</v>
      </c>
      <c r="F46" s="88">
        <v>0.78</v>
      </c>
      <c r="G46" s="88">
        <v>0.79</v>
      </c>
    </row>
    <row r="47" spans="4:7">
      <c r="D47" s="9">
        <v>43945</v>
      </c>
      <c r="E47" s="88">
        <v>0.78</v>
      </c>
      <c r="F47" s="88">
        <v>0.79</v>
      </c>
      <c r="G47" s="88">
        <v>0.81</v>
      </c>
    </row>
    <row r="48" spans="4:7">
      <c r="D48" s="9">
        <v>43946</v>
      </c>
      <c r="E48" s="88">
        <v>0.75</v>
      </c>
      <c r="F48" s="88">
        <v>0.77</v>
      </c>
      <c r="G48" s="88">
        <v>0.78</v>
      </c>
    </row>
    <row r="49" spans="4:7">
      <c r="D49" s="9">
        <v>43947</v>
      </c>
      <c r="E49" s="88">
        <v>0.75</v>
      </c>
      <c r="F49" s="88">
        <v>0.77</v>
      </c>
      <c r="G49" s="88">
        <v>0.78</v>
      </c>
    </row>
    <row r="50" spans="4:7">
      <c r="D50" s="9">
        <v>43948</v>
      </c>
      <c r="E50" s="88">
        <v>0.75</v>
      </c>
      <c r="F50" s="88">
        <v>0.76</v>
      </c>
      <c r="G50" s="88">
        <v>0.78</v>
      </c>
    </row>
    <row r="51" spans="4:7">
      <c r="D51" s="9">
        <v>43949</v>
      </c>
      <c r="E51" s="88">
        <v>0.76</v>
      </c>
      <c r="F51" s="88">
        <v>0.77</v>
      </c>
      <c r="G51" s="88">
        <v>0.79</v>
      </c>
    </row>
    <row r="52" spans="4:7">
      <c r="D52" s="9">
        <v>43950</v>
      </c>
      <c r="E52" s="88">
        <v>0.75</v>
      </c>
      <c r="F52" s="88">
        <v>0.76</v>
      </c>
      <c r="G52" s="88">
        <v>0.78</v>
      </c>
    </row>
    <row r="53" spans="4:7">
      <c r="D53" s="9">
        <v>43951</v>
      </c>
      <c r="E53" s="88">
        <v>0.75</v>
      </c>
      <c r="F53" s="88">
        <v>0.77</v>
      </c>
      <c r="G53" s="88">
        <v>0.79</v>
      </c>
    </row>
    <row r="54" spans="4:7">
      <c r="D54" s="9">
        <v>43952</v>
      </c>
      <c r="E54" s="88">
        <v>0.76</v>
      </c>
      <c r="F54" s="88">
        <v>0.78</v>
      </c>
      <c r="G54" s="88">
        <v>0.79</v>
      </c>
    </row>
    <row r="55" spans="4:7">
      <c r="D55" s="9">
        <v>43953</v>
      </c>
      <c r="E55" s="88">
        <v>0.84</v>
      </c>
      <c r="F55" s="88">
        <v>0.86</v>
      </c>
      <c r="G55" s="88">
        <v>0.87</v>
      </c>
    </row>
    <row r="56" spans="4:7">
      <c r="D56" s="9">
        <v>43954</v>
      </c>
      <c r="E56" s="88">
        <v>0.88</v>
      </c>
      <c r="F56" s="88">
        <v>0.9</v>
      </c>
      <c r="G56" s="88">
        <v>0.92</v>
      </c>
    </row>
    <row r="57" spans="4:7">
      <c r="D57" s="9">
        <v>43955</v>
      </c>
      <c r="E57" s="88">
        <v>0.88</v>
      </c>
      <c r="F57" s="88">
        <v>0.9</v>
      </c>
      <c r="G57" s="88">
        <v>0.92</v>
      </c>
    </row>
    <row r="58" spans="4:7">
      <c r="D58" s="9">
        <v>43956</v>
      </c>
      <c r="E58" s="88">
        <v>0.82</v>
      </c>
      <c r="F58" s="88">
        <v>0.84</v>
      </c>
      <c r="G58" s="88">
        <v>0.86</v>
      </c>
    </row>
    <row r="59" spans="4:7">
      <c r="D59" s="9">
        <v>43957</v>
      </c>
      <c r="E59" s="88">
        <v>0.76</v>
      </c>
      <c r="F59" s="88">
        <v>0.78</v>
      </c>
      <c r="G59" s="88">
        <v>0.8</v>
      </c>
    </row>
    <row r="60" spans="4:7">
      <c r="D60" s="9">
        <v>43958</v>
      </c>
      <c r="E60" s="88">
        <v>0.72</v>
      </c>
      <c r="F60" s="88">
        <v>0.74</v>
      </c>
      <c r="G60" s="88">
        <v>0.76</v>
      </c>
    </row>
    <row r="61" spans="4:7">
      <c r="D61" s="9">
        <v>43959</v>
      </c>
      <c r="E61" s="88">
        <v>0.67</v>
      </c>
      <c r="F61" s="88">
        <v>0.69</v>
      </c>
      <c r="G61" s="88">
        <v>0.71</v>
      </c>
    </row>
    <row r="62" spans="4:7">
      <c r="D62" s="9">
        <v>43960</v>
      </c>
      <c r="E62" s="88">
        <v>0.63</v>
      </c>
      <c r="F62" s="88">
        <v>0.65</v>
      </c>
      <c r="G62" s="88">
        <v>0.67</v>
      </c>
    </row>
    <row r="63" spans="4:7">
      <c r="D63" s="9">
        <v>43961</v>
      </c>
      <c r="E63" s="88">
        <v>0.64</v>
      </c>
      <c r="F63" s="88">
        <v>0.66</v>
      </c>
      <c r="G63" s="88">
        <v>0.68</v>
      </c>
    </row>
    <row r="64" spans="4:7">
      <c r="D64" s="9">
        <v>43962</v>
      </c>
      <c r="E64" s="88">
        <v>0.66</v>
      </c>
      <c r="F64" s="88">
        <v>0.69</v>
      </c>
      <c r="G64" s="88">
        <v>0.71</v>
      </c>
    </row>
    <row r="65" spans="4:7">
      <c r="D65" s="9">
        <v>43963</v>
      </c>
      <c r="E65" s="88">
        <v>0.68</v>
      </c>
      <c r="F65" s="88">
        <v>0.71</v>
      </c>
      <c r="G65" s="88">
        <v>0.73</v>
      </c>
    </row>
    <row r="66" spans="4:7">
      <c r="D66" s="9">
        <v>43964</v>
      </c>
      <c r="E66" s="88">
        <v>0.74</v>
      </c>
      <c r="F66" s="88">
        <v>0.76</v>
      </c>
      <c r="G66" s="88">
        <v>0.79</v>
      </c>
    </row>
    <row r="67" spans="4:7">
      <c r="D67" s="9">
        <v>43965</v>
      </c>
      <c r="E67" s="88">
        <v>0.76</v>
      </c>
      <c r="F67" s="88">
        <v>0.78</v>
      </c>
      <c r="G67" s="88">
        <v>0.81</v>
      </c>
    </row>
    <row r="68" spans="4:7">
      <c r="D68" s="9">
        <v>43966</v>
      </c>
      <c r="E68" s="88">
        <v>0.79</v>
      </c>
      <c r="F68" s="88">
        <v>0.81</v>
      </c>
      <c r="G68" s="88">
        <v>0.84</v>
      </c>
    </row>
    <row r="69" spans="4:7">
      <c r="D69" s="9">
        <v>43967</v>
      </c>
      <c r="E69" s="88">
        <v>0.85</v>
      </c>
      <c r="F69" s="88">
        <v>0.87</v>
      </c>
      <c r="G69" s="88">
        <v>0.9</v>
      </c>
    </row>
    <row r="70" spans="4:7">
      <c r="D70" s="9">
        <v>43968</v>
      </c>
      <c r="E70" s="88">
        <v>0.88</v>
      </c>
      <c r="F70" s="88">
        <v>0.91</v>
      </c>
      <c r="G70" s="88">
        <v>0.94</v>
      </c>
    </row>
    <row r="71" spans="4:7">
      <c r="D71" s="9">
        <v>43969</v>
      </c>
      <c r="E71" s="88">
        <v>0.91</v>
      </c>
      <c r="F71" s="88">
        <v>0.94</v>
      </c>
      <c r="G71" s="88">
        <v>0.97</v>
      </c>
    </row>
    <row r="72" spans="4:7">
      <c r="D72" s="9">
        <v>43970</v>
      </c>
      <c r="E72" s="88">
        <v>0.91</v>
      </c>
      <c r="F72" s="88">
        <v>0.94</v>
      </c>
      <c r="G72" s="88">
        <v>0.98</v>
      </c>
    </row>
    <row r="73" spans="4:7">
      <c r="D73" s="9">
        <v>43971</v>
      </c>
      <c r="E73" s="88">
        <v>0.9</v>
      </c>
      <c r="F73" s="88">
        <v>0.93</v>
      </c>
      <c r="G73" s="88">
        <v>0.97</v>
      </c>
    </row>
    <row r="74" spans="4:7">
      <c r="D74" s="9">
        <v>43972</v>
      </c>
      <c r="E74" s="88">
        <v>0.88</v>
      </c>
      <c r="F74" s="88">
        <v>0.91</v>
      </c>
      <c r="G74" s="88">
        <v>0.94</v>
      </c>
    </row>
    <row r="75" spans="4:7">
      <c r="D75" s="9">
        <v>43973</v>
      </c>
      <c r="E75" s="88">
        <v>0.88</v>
      </c>
      <c r="F75" s="88">
        <v>0.91</v>
      </c>
      <c r="G75" s="88">
        <v>0.94</v>
      </c>
    </row>
    <row r="76" spans="4:7">
      <c r="D76" s="9">
        <v>43974</v>
      </c>
      <c r="E76" s="88">
        <v>0.86</v>
      </c>
      <c r="F76" s="88">
        <v>0.89</v>
      </c>
      <c r="G76" s="88">
        <v>0.92</v>
      </c>
    </row>
    <row r="77" spans="4:7">
      <c r="D77" s="9">
        <v>43975</v>
      </c>
      <c r="E77" s="88">
        <v>0.88</v>
      </c>
      <c r="F77" s="88">
        <v>0.92</v>
      </c>
      <c r="G77" s="88">
        <v>0.95</v>
      </c>
    </row>
    <row r="78" spans="4:7">
      <c r="D78" s="9">
        <v>43976</v>
      </c>
      <c r="E78" s="88">
        <v>0.89</v>
      </c>
      <c r="F78" s="88">
        <v>0.93</v>
      </c>
      <c r="G78" s="88">
        <v>0.96</v>
      </c>
    </row>
    <row r="79" spans="4:7">
      <c r="D79" s="9">
        <v>43977</v>
      </c>
      <c r="E79" s="88">
        <v>0.88</v>
      </c>
      <c r="F79" s="88">
        <v>0.91</v>
      </c>
      <c r="G79" s="88">
        <v>0.95</v>
      </c>
    </row>
    <row r="80" spans="4:7">
      <c r="D80" s="9">
        <v>43978</v>
      </c>
      <c r="E80" s="88">
        <v>0.84</v>
      </c>
      <c r="F80" s="88">
        <v>0.87</v>
      </c>
      <c r="G80" s="88">
        <v>0.91</v>
      </c>
    </row>
    <row r="81" spans="4:7">
      <c r="D81" s="9">
        <v>43979</v>
      </c>
      <c r="E81" s="88">
        <v>0.86</v>
      </c>
      <c r="F81" s="88">
        <v>0.89</v>
      </c>
      <c r="G81" s="88">
        <v>0.93</v>
      </c>
    </row>
    <row r="82" spans="4:7">
      <c r="D82" s="9">
        <v>43980</v>
      </c>
      <c r="E82" s="88">
        <v>0.83</v>
      </c>
      <c r="F82" s="88">
        <v>0.86</v>
      </c>
      <c r="G82" s="88">
        <v>0.9</v>
      </c>
    </row>
    <row r="83" spans="4:7">
      <c r="D83" s="9">
        <v>43981</v>
      </c>
      <c r="E83" s="88">
        <v>0.83</v>
      </c>
      <c r="F83" s="88">
        <v>0.87</v>
      </c>
      <c r="G83" s="88">
        <v>0.91</v>
      </c>
    </row>
    <row r="84" spans="4:7">
      <c r="D84" s="9">
        <v>43982</v>
      </c>
      <c r="E84" s="88">
        <v>0.82</v>
      </c>
      <c r="F84" s="88">
        <v>0.86</v>
      </c>
      <c r="G84" s="88">
        <v>0.9</v>
      </c>
    </row>
    <row r="85" spans="4:7">
      <c r="D85" s="9">
        <v>43983</v>
      </c>
      <c r="E85" s="88">
        <v>0.84</v>
      </c>
      <c r="F85" s="88">
        <v>0.87</v>
      </c>
      <c r="G85" s="88">
        <v>0.91</v>
      </c>
    </row>
    <row r="86" spans="4:7">
      <c r="D86" s="9">
        <v>43984</v>
      </c>
      <c r="E86" s="88">
        <v>0.87</v>
      </c>
      <c r="F86" s="88">
        <v>0.91</v>
      </c>
      <c r="G86" s="88">
        <v>0.95</v>
      </c>
    </row>
    <row r="87" spans="4:7">
      <c r="D87" s="9">
        <v>43985</v>
      </c>
      <c r="E87" s="88">
        <v>0.9</v>
      </c>
      <c r="F87" s="88">
        <v>0.94</v>
      </c>
      <c r="G87" s="88">
        <v>0.98</v>
      </c>
    </row>
    <row r="88" spans="4:7">
      <c r="D88" s="9">
        <v>43986</v>
      </c>
      <c r="E88" s="88">
        <v>0.89</v>
      </c>
      <c r="F88" s="88">
        <v>0.93</v>
      </c>
      <c r="G88" s="88">
        <v>0.97</v>
      </c>
    </row>
    <row r="89" spans="4:7">
      <c r="D89" s="9">
        <v>43987</v>
      </c>
      <c r="E89" s="88">
        <v>0.89</v>
      </c>
      <c r="F89" s="88">
        <v>0.92</v>
      </c>
      <c r="G89" s="88">
        <v>0.97</v>
      </c>
    </row>
    <row r="90" spans="4:7">
      <c r="D90" s="9">
        <v>43988</v>
      </c>
      <c r="E90" s="88">
        <v>0.86</v>
      </c>
      <c r="F90" s="88">
        <v>0.9</v>
      </c>
      <c r="G90" s="88">
        <v>0.94</v>
      </c>
    </row>
    <row r="91" spans="4:7">
      <c r="D91" s="9">
        <v>43989</v>
      </c>
      <c r="E91" s="88">
        <v>0.86</v>
      </c>
      <c r="F91" s="88">
        <v>0.9</v>
      </c>
      <c r="G91" s="88">
        <v>0.94</v>
      </c>
    </row>
    <row r="92" spans="4:7">
      <c r="D92" s="9">
        <v>43990</v>
      </c>
      <c r="E92" s="88">
        <v>0.85</v>
      </c>
      <c r="F92" s="88">
        <v>0.89</v>
      </c>
      <c r="G92" s="88">
        <v>0.93</v>
      </c>
    </row>
    <row r="93" spans="4:7">
      <c r="D93" s="9">
        <v>43991</v>
      </c>
      <c r="E93" s="88">
        <v>0.82</v>
      </c>
      <c r="F93" s="88">
        <v>0.86</v>
      </c>
      <c r="G93" s="88">
        <v>0.9</v>
      </c>
    </row>
    <row r="94" spans="4:7">
      <c r="D94" s="9">
        <v>43992</v>
      </c>
      <c r="E94" s="88">
        <v>0.81</v>
      </c>
      <c r="F94" s="88">
        <v>0.85</v>
      </c>
      <c r="G94" s="88">
        <v>0.89</v>
      </c>
    </row>
    <row r="95" spans="4:7">
      <c r="D95" s="9">
        <v>43993</v>
      </c>
      <c r="E95" s="88">
        <v>0.8</v>
      </c>
      <c r="F95" s="88">
        <v>0.84</v>
      </c>
      <c r="G95" s="88">
        <v>0.88</v>
      </c>
    </row>
    <row r="96" spans="4:7">
      <c r="D96" s="9">
        <v>43994</v>
      </c>
      <c r="E96" s="88">
        <v>0.81</v>
      </c>
      <c r="F96" s="88">
        <v>0.86</v>
      </c>
      <c r="G96" s="88">
        <v>0.9</v>
      </c>
    </row>
    <row r="97" spans="4:7">
      <c r="D97" s="9">
        <v>43995</v>
      </c>
      <c r="E97" s="88">
        <v>0.79</v>
      </c>
      <c r="F97" s="88">
        <v>0.83</v>
      </c>
      <c r="G97" s="88">
        <v>0.87</v>
      </c>
    </row>
    <row r="98" spans="4:7">
      <c r="D98" s="9">
        <v>43996</v>
      </c>
      <c r="E98" s="88">
        <v>0.85</v>
      </c>
      <c r="F98" s="88">
        <v>0.9</v>
      </c>
      <c r="G98" s="88">
        <v>0.95</v>
      </c>
    </row>
    <row r="99" spans="4:7">
      <c r="D99" s="9">
        <v>43997</v>
      </c>
      <c r="E99" s="88">
        <v>0.92</v>
      </c>
      <c r="F99" s="88">
        <v>0.97</v>
      </c>
      <c r="G99" s="88">
        <v>1.02</v>
      </c>
    </row>
    <row r="100" spans="4:7">
      <c r="D100" s="9">
        <v>43998</v>
      </c>
      <c r="E100" s="88">
        <v>0.94</v>
      </c>
      <c r="F100" s="88">
        <v>0.99</v>
      </c>
      <c r="G100" s="88">
        <v>1.04</v>
      </c>
    </row>
    <row r="101" spans="4:7">
      <c r="D101" s="9">
        <v>43999</v>
      </c>
      <c r="E101" s="88">
        <v>1</v>
      </c>
      <c r="F101" s="88">
        <v>1.05</v>
      </c>
      <c r="G101" s="88">
        <v>1.1000000000000001</v>
      </c>
    </row>
    <row r="102" spans="4:7">
      <c r="D102" s="9">
        <v>44000</v>
      </c>
      <c r="E102" s="88">
        <v>1.06</v>
      </c>
      <c r="F102" s="88">
        <v>1.1100000000000001</v>
      </c>
      <c r="G102" s="88">
        <v>1.1599999999999999</v>
      </c>
    </row>
    <row r="103" spans="4:7">
      <c r="D103" s="9">
        <v>44001</v>
      </c>
      <c r="E103" s="88">
        <v>1.08</v>
      </c>
      <c r="F103" s="88">
        <v>1.1299999999999999</v>
      </c>
      <c r="G103" s="88">
        <v>1.18</v>
      </c>
    </row>
    <row r="104" spans="4:7">
      <c r="D104" s="9">
        <v>44002</v>
      </c>
      <c r="E104" s="88">
        <v>1.1399999999999999</v>
      </c>
      <c r="F104" s="88">
        <v>1.19</v>
      </c>
      <c r="G104" s="88">
        <v>1.25</v>
      </c>
    </row>
    <row r="105" spans="4:7">
      <c r="D105" s="9">
        <v>44003</v>
      </c>
      <c r="E105" s="88">
        <v>1.1299999999999999</v>
      </c>
      <c r="F105" s="88">
        <v>1.18</v>
      </c>
      <c r="G105" s="88">
        <v>1.23</v>
      </c>
    </row>
    <row r="106" spans="4:7">
      <c r="D106" s="9">
        <v>44004</v>
      </c>
      <c r="E106" s="88">
        <v>1.0900000000000001</v>
      </c>
      <c r="F106" s="88">
        <v>1.1399999999999999</v>
      </c>
      <c r="G106" s="88">
        <v>1.19</v>
      </c>
    </row>
    <row r="107" spans="4:7">
      <c r="D107" s="9">
        <v>44005</v>
      </c>
      <c r="E107" s="88">
        <v>1.06</v>
      </c>
      <c r="F107" s="88">
        <v>1.1100000000000001</v>
      </c>
      <c r="G107" s="88">
        <v>1.1599999999999999</v>
      </c>
    </row>
    <row r="108" spans="4:7">
      <c r="D108" s="9">
        <v>44006</v>
      </c>
      <c r="E108" s="88">
        <v>1.04</v>
      </c>
      <c r="F108" s="88">
        <v>1.0900000000000001</v>
      </c>
      <c r="G108" s="88">
        <v>1.1299999999999999</v>
      </c>
    </row>
    <row r="109" spans="4:7">
      <c r="D109" s="9">
        <v>44007</v>
      </c>
      <c r="E109" s="88">
        <v>1.02</v>
      </c>
      <c r="F109" s="88">
        <v>1.06</v>
      </c>
      <c r="G109" s="88">
        <v>1.1100000000000001</v>
      </c>
    </row>
    <row r="110" spans="4:7">
      <c r="D110" s="9">
        <v>44008</v>
      </c>
      <c r="E110" s="88">
        <v>1.02</v>
      </c>
      <c r="F110" s="88">
        <v>1.07</v>
      </c>
      <c r="G110" s="88">
        <v>1.1200000000000001</v>
      </c>
    </row>
    <row r="111" spans="4:7">
      <c r="D111" s="9">
        <v>44009</v>
      </c>
      <c r="E111" s="88">
        <v>1.07</v>
      </c>
      <c r="F111" s="88">
        <v>1.1200000000000001</v>
      </c>
      <c r="G111" s="88">
        <v>1.1599999999999999</v>
      </c>
    </row>
    <row r="112" spans="4:7">
      <c r="D112" s="9">
        <v>44010</v>
      </c>
      <c r="E112" s="88">
        <v>1.08</v>
      </c>
      <c r="F112" s="88">
        <v>1.1299999999999999</v>
      </c>
      <c r="G112" s="88">
        <v>1.18</v>
      </c>
    </row>
    <row r="113" spans="4:7">
      <c r="D113" s="9">
        <v>44011</v>
      </c>
      <c r="E113" s="88">
        <v>1.0900000000000001</v>
      </c>
      <c r="F113" s="88">
        <v>1.1399999999999999</v>
      </c>
      <c r="G113" s="88">
        <v>1.18</v>
      </c>
    </row>
    <row r="114" spans="4:7">
      <c r="D114" s="9">
        <v>44012</v>
      </c>
      <c r="E114" s="88">
        <v>1.07</v>
      </c>
      <c r="F114" s="88">
        <v>1.1100000000000001</v>
      </c>
      <c r="G114" s="88">
        <v>1.1599999999999999</v>
      </c>
    </row>
    <row r="115" spans="4:7">
      <c r="D115" s="9">
        <v>44013</v>
      </c>
      <c r="E115" s="88">
        <v>1.03</v>
      </c>
      <c r="F115" s="88">
        <v>1.08</v>
      </c>
      <c r="G115" s="88">
        <v>1.1200000000000001</v>
      </c>
    </row>
    <row r="116" spans="4:7">
      <c r="D116" s="9">
        <v>44014</v>
      </c>
      <c r="E116" s="88">
        <v>0.9</v>
      </c>
      <c r="F116" s="88">
        <v>0.94</v>
      </c>
      <c r="G116" s="88">
        <v>0.98</v>
      </c>
    </row>
    <row r="117" spans="4:7">
      <c r="D117" s="9">
        <v>44015</v>
      </c>
      <c r="E117" s="88">
        <v>0.76</v>
      </c>
      <c r="F117" s="88">
        <v>0.8</v>
      </c>
      <c r="G117" s="88">
        <v>0.83</v>
      </c>
    </row>
    <row r="118" spans="4:7">
      <c r="D118" s="9">
        <v>44016</v>
      </c>
      <c r="E118" s="88">
        <v>0.59</v>
      </c>
      <c r="F118" s="88">
        <v>0.62</v>
      </c>
      <c r="G118" s="88">
        <v>0.66</v>
      </c>
    </row>
    <row r="119" spans="4:7">
      <c r="D119" s="9">
        <v>44017</v>
      </c>
      <c r="E119" s="88">
        <v>0.49</v>
      </c>
      <c r="F119" s="88">
        <v>0.52</v>
      </c>
      <c r="G119" s="88">
        <v>0.55000000000000004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7395-AF78-644E-A941-6B9A4987141C}">
  <dimension ref="A1:N120"/>
  <sheetViews>
    <sheetView topLeftCell="A19" workbookViewId="0">
      <selection activeCell="A33" sqref="A33:XFD33"/>
    </sheetView>
  </sheetViews>
  <sheetFormatPr baseColWidth="10" defaultRowHeight="16"/>
  <cols>
    <col min="1" max="1" width="11.83203125" bestFit="1" customWidth="1"/>
    <col min="2" max="2" width="16" bestFit="1" customWidth="1"/>
    <col min="3" max="3" width="8.5" bestFit="1" customWidth="1"/>
    <col min="4" max="4" width="16" bestFit="1" customWidth="1"/>
    <col min="11" max="11" width="11.83203125" bestFit="1" customWidth="1"/>
    <col min="12" max="12" width="16" bestFit="1" customWidth="1"/>
    <col min="13" max="13" width="8.5" bestFit="1" customWidth="1"/>
    <col min="14" max="14" width="16" bestFit="1" customWidth="1"/>
  </cols>
  <sheetData>
    <row r="1" spans="1:9">
      <c r="A1" t="s">
        <v>1000</v>
      </c>
      <c r="B1" t="s">
        <v>1002</v>
      </c>
      <c r="C1" t="s">
        <v>1001</v>
      </c>
      <c r="D1" t="s">
        <v>1003</v>
      </c>
    </row>
    <row r="2" spans="1:9">
      <c r="A2" s="9">
        <v>43898</v>
      </c>
      <c r="B2">
        <v>0</v>
      </c>
      <c r="C2">
        <v>0.4</v>
      </c>
      <c r="D2">
        <v>1.2</v>
      </c>
      <c r="F2" s="9">
        <v>43898</v>
      </c>
      <c r="I2" t="str">
        <f t="shared" ref="I2:I24" si="0">IF(F2=A2,"TRUE","FALSE")</f>
        <v>TRUE</v>
      </c>
    </row>
    <row r="3" spans="1:9">
      <c r="A3" s="9">
        <v>43899</v>
      </c>
      <c r="B3">
        <v>0.3</v>
      </c>
      <c r="C3">
        <v>0.8</v>
      </c>
      <c r="D3">
        <v>1.8</v>
      </c>
      <c r="F3" s="9">
        <v>43899</v>
      </c>
      <c r="I3" t="str">
        <f t="shared" si="0"/>
        <v>TRUE</v>
      </c>
    </row>
    <row r="4" spans="1:9">
      <c r="A4" s="9">
        <v>43900</v>
      </c>
      <c r="B4">
        <v>0.6</v>
      </c>
      <c r="C4">
        <v>1.4</v>
      </c>
      <c r="D4">
        <v>2.7</v>
      </c>
      <c r="F4" s="9">
        <v>43900</v>
      </c>
      <c r="I4" t="str">
        <f t="shared" si="0"/>
        <v>TRUE</v>
      </c>
    </row>
    <row r="5" spans="1:9">
      <c r="A5" s="9">
        <v>43901</v>
      </c>
      <c r="B5">
        <v>0.5</v>
      </c>
      <c r="C5">
        <v>1.2</v>
      </c>
      <c r="D5">
        <v>2.2999999999999998</v>
      </c>
      <c r="F5" s="9">
        <v>43901</v>
      </c>
      <c r="I5" t="str">
        <f t="shared" si="0"/>
        <v>TRUE</v>
      </c>
    </row>
    <row r="6" spans="1:9">
      <c r="A6" s="9">
        <v>43902</v>
      </c>
      <c r="B6">
        <v>0.7</v>
      </c>
      <c r="C6">
        <v>1.5</v>
      </c>
      <c r="D6">
        <v>2.6</v>
      </c>
      <c r="F6" s="9">
        <v>43902</v>
      </c>
      <c r="I6" t="str">
        <f t="shared" si="0"/>
        <v>TRUE</v>
      </c>
    </row>
    <row r="7" spans="1:9">
      <c r="A7" s="9">
        <v>43903</v>
      </c>
      <c r="B7">
        <v>0.8</v>
      </c>
      <c r="C7">
        <v>1.4</v>
      </c>
      <c r="D7">
        <v>2.4</v>
      </c>
      <c r="F7" s="9">
        <v>43903</v>
      </c>
      <c r="I7" t="str">
        <f t="shared" si="0"/>
        <v>TRUE</v>
      </c>
    </row>
    <row r="8" spans="1:9">
      <c r="A8" s="9">
        <v>43904</v>
      </c>
      <c r="B8">
        <v>0.9</v>
      </c>
      <c r="C8">
        <v>1.5</v>
      </c>
      <c r="D8">
        <v>2.2999999999999998</v>
      </c>
      <c r="F8" s="9">
        <v>43904</v>
      </c>
      <c r="I8" t="str">
        <f t="shared" si="0"/>
        <v>TRUE</v>
      </c>
    </row>
    <row r="9" spans="1:9">
      <c r="A9" s="9">
        <v>43905</v>
      </c>
      <c r="B9">
        <v>1.1000000000000001</v>
      </c>
      <c r="C9">
        <v>1.6</v>
      </c>
      <c r="D9">
        <v>2.2999999999999998</v>
      </c>
      <c r="F9" s="9">
        <v>43905</v>
      </c>
      <c r="I9" t="str">
        <f t="shared" si="0"/>
        <v>TRUE</v>
      </c>
    </row>
    <row r="10" spans="1:9">
      <c r="A10" s="9">
        <v>43906</v>
      </c>
      <c r="B10">
        <v>1.3</v>
      </c>
      <c r="C10">
        <v>1.8</v>
      </c>
      <c r="D10">
        <v>2.2999999999999998</v>
      </c>
      <c r="F10" s="9">
        <v>43906</v>
      </c>
      <c r="I10" t="str">
        <f t="shared" si="0"/>
        <v>TRUE</v>
      </c>
    </row>
    <row r="11" spans="1:9">
      <c r="A11" s="9">
        <v>43907</v>
      </c>
      <c r="B11">
        <v>1.4</v>
      </c>
      <c r="C11">
        <v>1.9</v>
      </c>
      <c r="D11">
        <v>2.5</v>
      </c>
      <c r="F11" s="9">
        <v>43907</v>
      </c>
      <c r="I11" t="str">
        <f t="shared" si="0"/>
        <v>TRUE</v>
      </c>
    </row>
    <row r="12" spans="1:9">
      <c r="A12" s="9">
        <v>43908</v>
      </c>
      <c r="B12">
        <v>1.4</v>
      </c>
      <c r="C12">
        <v>1.9</v>
      </c>
      <c r="D12">
        <v>2.4</v>
      </c>
      <c r="F12" s="9">
        <v>43908</v>
      </c>
      <c r="I12" t="str">
        <f t="shared" si="0"/>
        <v>TRUE</v>
      </c>
    </row>
    <row r="13" spans="1:9">
      <c r="A13" s="9">
        <v>43909</v>
      </c>
      <c r="B13">
        <v>1.4</v>
      </c>
      <c r="C13">
        <v>1.7</v>
      </c>
      <c r="D13">
        <v>2.2000000000000002</v>
      </c>
      <c r="F13" s="9">
        <v>43909</v>
      </c>
      <c r="I13" t="str">
        <f t="shared" si="0"/>
        <v>TRUE</v>
      </c>
    </row>
    <row r="14" spans="1:9">
      <c r="A14" s="9">
        <v>43910</v>
      </c>
      <c r="B14">
        <v>1.4</v>
      </c>
      <c r="C14">
        <v>1.7</v>
      </c>
      <c r="D14">
        <v>2.1</v>
      </c>
      <c r="F14" s="9">
        <v>43910</v>
      </c>
      <c r="I14" t="str">
        <f t="shared" si="0"/>
        <v>TRUE</v>
      </c>
    </row>
    <row r="15" spans="1:9">
      <c r="A15" s="9">
        <v>43911</v>
      </c>
      <c r="B15">
        <v>1.2</v>
      </c>
      <c r="C15">
        <v>1.5</v>
      </c>
      <c r="D15">
        <v>1.9</v>
      </c>
      <c r="F15" s="9">
        <v>43911</v>
      </c>
      <c r="I15" t="str">
        <f t="shared" si="0"/>
        <v>TRUE</v>
      </c>
    </row>
    <row r="16" spans="1:9">
      <c r="A16" s="9">
        <v>43912</v>
      </c>
      <c r="B16">
        <v>1.1000000000000001</v>
      </c>
      <c r="C16">
        <v>1.4</v>
      </c>
      <c r="D16">
        <v>1.7</v>
      </c>
      <c r="F16" s="9">
        <v>43912</v>
      </c>
      <c r="I16" t="str">
        <f t="shared" si="0"/>
        <v>TRUE</v>
      </c>
    </row>
    <row r="17" spans="1:14">
      <c r="A17" s="9">
        <v>43913</v>
      </c>
      <c r="B17">
        <v>1.2</v>
      </c>
      <c r="C17">
        <v>1.4</v>
      </c>
      <c r="D17">
        <v>1.6</v>
      </c>
      <c r="F17" s="9">
        <v>43913</v>
      </c>
      <c r="I17" t="str">
        <f t="shared" si="0"/>
        <v>TRUE</v>
      </c>
    </row>
    <row r="18" spans="1:14">
      <c r="A18" s="9">
        <v>43914</v>
      </c>
      <c r="B18">
        <v>1.1000000000000001</v>
      </c>
      <c r="C18">
        <v>1.3</v>
      </c>
      <c r="D18">
        <v>1.5</v>
      </c>
      <c r="F18" s="9">
        <v>43914</v>
      </c>
      <c r="I18" t="str">
        <f t="shared" si="0"/>
        <v>TRUE</v>
      </c>
    </row>
    <row r="19" spans="1:14">
      <c r="A19" s="9">
        <v>43915</v>
      </c>
      <c r="B19">
        <v>1.2</v>
      </c>
      <c r="C19">
        <v>1.3</v>
      </c>
      <c r="D19">
        <v>1.5</v>
      </c>
      <c r="F19" s="9">
        <v>43915</v>
      </c>
      <c r="I19" t="str">
        <f t="shared" si="0"/>
        <v>TRUE</v>
      </c>
    </row>
    <row r="20" spans="1:14">
      <c r="A20" s="9">
        <v>43916</v>
      </c>
      <c r="B20">
        <v>1.2</v>
      </c>
      <c r="C20">
        <v>1.4</v>
      </c>
      <c r="D20">
        <v>1.6</v>
      </c>
      <c r="F20" s="9">
        <v>43916</v>
      </c>
      <c r="I20" t="str">
        <f t="shared" si="0"/>
        <v>TRUE</v>
      </c>
    </row>
    <row r="21" spans="1:14">
      <c r="A21" s="9">
        <v>43917</v>
      </c>
      <c r="B21">
        <v>1.2</v>
      </c>
      <c r="C21">
        <v>1.3</v>
      </c>
      <c r="D21">
        <v>1.5</v>
      </c>
      <c r="F21" s="9">
        <v>43917</v>
      </c>
      <c r="I21" t="str">
        <f t="shared" si="0"/>
        <v>TRUE</v>
      </c>
    </row>
    <row r="22" spans="1:14">
      <c r="A22" s="9">
        <v>43918</v>
      </c>
      <c r="B22">
        <v>1.2</v>
      </c>
      <c r="C22">
        <v>1.4</v>
      </c>
      <c r="D22">
        <v>1.6</v>
      </c>
      <c r="F22" s="9">
        <v>43918</v>
      </c>
      <c r="I22" t="str">
        <f t="shared" si="0"/>
        <v>TRUE</v>
      </c>
    </row>
    <row r="23" spans="1:14">
      <c r="A23" s="9">
        <v>43919</v>
      </c>
      <c r="B23">
        <v>1.1000000000000001</v>
      </c>
      <c r="C23">
        <v>1.3</v>
      </c>
      <c r="D23">
        <v>1.5</v>
      </c>
      <c r="F23" s="9">
        <v>43919</v>
      </c>
      <c r="I23" t="str">
        <f t="shared" si="0"/>
        <v>TRUE</v>
      </c>
    </row>
    <row r="24" spans="1:14">
      <c r="A24" s="9">
        <v>43920</v>
      </c>
      <c r="B24">
        <v>1.1000000000000001</v>
      </c>
      <c r="C24">
        <v>1.2</v>
      </c>
      <c r="D24">
        <v>1.4</v>
      </c>
      <c r="F24" s="9">
        <v>43920</v>
      </c>
      <c r="I24" t="str">
        <f t="shared" si="0"/>
        <v>TRUE</v>
      </c>
    </row>
    <row r="25" spans="1:14">
      <c r="A25" s="9">
        <v>43921</v>
      </c>
      <c r="B25">
        <v>1</v>
      </c>
      <c r="C25">
        <v>1.1000000000000001</v>
      </c>
      <c r="D25">
        <v>1.2</v>
      </c>
      <c r="F25" s="9">
        <v>43921</v>
      </c>
      <c r="I25" t="str">
        <f>IF(F25=A25,"TRUE","FALSE")</f>
        <v>TRUE</v>
      </c>
    </row>
    <row r="26" spans="1:14">
      <c r="A26" s="9">
        <v>43922</v>
      </c>
      <c r="B26">
        <v>0.9</v>
      </c>
      <c r="C26">
        <v>1</v>
      </c>
      <c r="D26">
        <v>1.1000000000000001</v>
      </c>
      <c r="F26" s="9">
        <v>43922</v>
      </c>
      <c r="I26" t="str">
        <f t="shared" ref="I26:I89" si="1">IF(F26=A26,"TRUE","FALSE")</f>
        <v>TRUE</v>
      </c>
    </row>
    <row r="27" spans="1:14">
      <c r="A27" s="9">
        <v>43923</v>
      </c>
      <c r="B27">
        <v>0.8</v>
      </c>
      <c r="C27">
        <v>0.9</v>
      </c>
      <c r="D27">
        <v>1</v>
      </c>
      <c r="F27" s="9">
        <v>43923</v>
      </c>
      <c r="I27" t="str">
        <f t="shared" si="1"/>
        <v>TRUE</v>
      </c>
    </row>
    <row r="28" spans="1:14">
      <c r="A28" s="9">
        <v>43924</v>
      </c>
      <c r="B28">
        <v>0.8</v>
      </c>
      <c r="C28">
        <v>0.8</v>
      </c>
      <c r="D28">
        <v>0.9</v>
      </c>
      <c r="F28" s="9">
        <v>43924</v>
      </c>
      <c r="I28" t="str">
        <f t="shared" si="1"/>
        <v>TRUE</v>
      </c>
    </row>
    <row r="29" spans="1:14">
      <c r="A29" s="9">
        <v>43925</v>
      </c>
      <c r="B29">
        <v>0.7</v>
      </c>
      <c r="C29">
        <v>0.8</v>
      </c>
      <c r="D29">
        <v>0.9</v>
      </c>
      <c r="F29" s="9">
        <v>43925</v>
      </c>
      <c r="I29" t="str">
        <f t="shared" si="1"/>
        <v>TRUE</v>
      </c>
    </row>
    <row r="30" spans="1:14">
      <c r="A30" s="9">
        <v>43926</v>
      </c>
      <c r="B30">
        <v>0.7</v>
      </c>
      <c r="C30">
        <v>0.7</v>
      </c>
      <c r="D30">
        <v>0.8</v>
      </c>
      <c r="F30" s="9">
        <v>43926</v>
      </c>
      <c r="I30" t="str">
        <f t="shared" si="1"/>
        <v>TRUE</v>
      </c>
    </row>
    <row r="31" spans="1:14">
      <c r="A31" s="9">
        <v>43927</v>
      </c>
      <c r="B31">
        <v>0.6</v>
      </c>
      <c r="C31">
        <v>0.7</v>
      </c>
      <c r="D31">
        <v>0.8</v>
      </c>
      <c r="F31" s="9">
        <v>43927</v>
      </c>
      <c r="I31" t="str">
        <f t="shared" si="1"/>
        <v>TRUE</v>
      </c>
    </row>
    <row r="32" spans="1:14">
      <c r="A32" s="9">
        <v>43928</v>
      </c>
      <c r="B32">
        <v>0.6</v>
      </c>
      <c r="C32">
        <v>0.7</v>
      </c>
      <c r="D32">
        <v>0.8</v>
      </c>
      <c r="F32" s="9">
        <v>43928</v>
      </c>
      <c r="I32" t="str">
        <f t="shared" si="1"/>
        <v>TRUE</v>
      </c>
      <c r="K32" t="s">
        <v>1000</v>
      </c>
      <c r="L32" t="s">
        <v>1002</v>
      </c>
      <c r="M32" t="s">
        <v>1001</v>
      </c>
      <c r="N32" t="s">
        <v>1003</v>
      </c>
    </row>
    <row r="33" spans="1:14">
      <c r="A33" s="9">
        <v>43929</v>
      </c>
      <c r="B33">
        <v>0.6</v>
      </c>
      <c r="C33">
        <v>0.7</v>
      </c>
      <c r="D33">
        <v>0.8</v>
      </c>
      <c r="F33" s="9">
        <v>43929</v>
      </c>
      <c r="I33" t="str">
        <f t="shared" si="1"/>
        <v>TRUE</v>
      </c>
      <c r="K33" s="9">
        <v>43929</v>
      </c>
      <c r="L33" t="s">
        <v>1005</v>
      </c>
      <c r="M33" t="s">
        <v>1004</v>
      </c>
      <c r="N33" t="s">
        <v>1006</v>
      </c>
    </row>
    <row r="34" spans="1:14">
      <c r="A34" s="9">
        <v>43930</v>
      </c>
      <c r="B34">
        <v>0.6</v>
      </c>
      <c r="C34">
        <v>0.7</v>
      </c>
      <c r="D34">
        <v>0.8</v>
      </c>
      <c r="F34" s="9">
        <v>43930</v>
      </c>
      <c r="I34" t="str">
        <f t="shared" si="1"/>
        <v>TRUE</v>
      </c>
      <c r="K34" s="9">
        <v>43930</v>
      </c>
      <c r="L34" t="s">
        <v>1007</v>
      </c>
      <c r="M34" t="s">
        <v>1005</v>
      </c>
      <c r="N34" t="s">
        <v>1008</v>
      </c>
    </row>
    <row r="35" spans="1:14">
      <c r="A35" s="9">
        <v>43931</v>
      </c>
      <c r="B35">
        <v>0.5</v>
      </c>
      <c r="C35">
        <v>0.6</v>
      </c>
      <c r="D35">
        <v>0.7</v>
      </c>
      <c r="F35" s="9">
        <v>43931</v>
      </c>
      <c r="I35" t="str">
        <f t="shared" si="1"/>
        <v>TRUE</v>
      </c>
      <c r="K35" s="9">
        <v>43931</v>
      </c>
      <c r="L35" t="s">
        <v>1009</v>
      </c>
      <c r="M35" t="s">
        <v>1007</v>
      </c>
      <c r="N35" t="s">
        <v>1010</v>
      </c>
    </row>
    <row r="36" spans="1:14">
      <c r="A36" s="9">
        <v>43932</v>
      </c>
      <c r="B36">
        <v>0.5</v>
      </c>
      <c r="C36">
        <v>0.6</v>
      </c>
      <c r="D36">
        <v>0.7</v>
      </c>
      <c r="F36" s="9">
        <v>43932</v>
      </c>
      <c r="I36" t="str">
        <f t="shared" si="1"/>
        <v>TRUE</v>
      </c>
      <c r="K36" s="9">
        <v>43932</v>
      </c>
      <c r="L36" t="s">
        <v>1011</v>
      </c>
      <c r="M36" t="s">
        <v>1009</v>
      </c>
      <c r="N36" t="s">
        <v>1012</v>
      </c>
    </row>
    <row r="37" spans="1:14">
      <c r="A37" s="9">
        <v>43933</v>
      </c>
      <c r="B37">
        <v>0.5</v>
      </c>
      <c r="C37">
        <v>0.6</v>
      </c>
      <c r="D37">
        <v>0.7</v>
      </c>
      <c r="F37" s="9">
        <v>43933</v>
      </c>
      <c r="I37" t="str">
        <f t="shared" si="1"/>
        <v>TRUE</v>
      </c>
      <c r="K37" s="9">
        <v>43933</v>
      </c>
      <c r="L37" t="s">
        <v>1011</v>
      </c>
      <c r="M37" t="s">
        <v>1009</v>
      </c>
      <c r="N37" t="s">
        <v>1012</v>
      </c>
    </row>
    <row r="38" spans="1:14">
      <c r="A38" s="9">
        <v>43934</v>
      </c>
      <c r="B38">
        <v>0.5</v>
      </c>
      <c r="C38">
        <v>0.6</v>
      </c>
      <c r="D38">
        <v>0.7</v>
      </c>
      <c r="F38" s="9">
        <v>43934</v>
      </c>
      <c r="I38" t="str">
        <f t="shared" si="1"/>
        <v>TRUE</v>
      </c>
      <c r="K38" s="9">
        <v>43934</v>
      </c>
      <c r="L38" t="s">
        <v>1013</v>
      </c>
      <c r="M38" t="s">
        <v>1011</v>
      </c>
      <c r="N38" t="s">
        <v>1009</v>
      </c>
    </row>
    <row r="39" spans="1:14">
      <c r="A39" s="9">
        <v>43935</v>
      </c>
      <c r="B39">
        <v>0.5</v>
      </c>
      <c r="C39">
        <v>0.6</v>
      </c>
      <c r="D39">
        <v>0.8</v>
      </c>
      <c r="F39" s="9">
        <v>43935</v>
      </c>
      <c r="I39" t="str">
        <f t="shared" si="1"/>
        <v>TRUE</v>
      </c>
      <c r="K39" s="9">
        <v>43935</v>
      </c>
      <c r="L39" t="s">
        <v>1013</v>
      </c>
      <c r="M39" t="s">
        <v>1011</v>
      </c>
      <c r="N39" t="s">
        <v>1011</v>
      </c>
    </row>
    <row r="40" spans="1:14">
      <c r="A40" s="9">
        <v>43936</v>
      </c>
      <c r="B40">
        <v>0.6</v>
      </c>
      <c r="C40">
        <v>0.7</v>
      </c>
      <c r="D40">
        <v>0.8</v>
      </c>
      <c r="F40" s="9">
        <v>43936</v>
      </c>
      <c r="I40" t="str">
        <f t="shared" si="1"/>
        <v>TRUE</v>
      </c>
      <c r="K40" s="9">
        <v>43936</v>
      </c>
      <c r="L40" t="s">
        <v>1013</v>
      </c>
      <c r="M40" t="s">
        <v>1013</v>
      </c>
      <c r="N40" t="s">
        <v>1011</v>
      </c>
    </row>
    <row r="41" spans="1:14">
      <c r="A41" s="9">
        <v>43937</v>
      </c>
      <c r="B41">
        <v>0.6</v>
      </c>
      <c r="C41">
        <v>0.7</v>
      </c>
      <c r="D41">
        <v>0.9</v>
      </c>
      <c r="F41" s="9">
        <v>43937</v>
      </c>
      <c r="I41" t="str">
        <f t="shared" si="1"/>
        <v>TRUE</v>
      </c>
      <c r="K41" s="9">
        <v>43937</v>
      </c>
      <c r="L41" t="s">
        <v>1013</v>
      </c>
      <c r="M41" t="s">
        <v>1011</v>
      </c>
      <c r="N41" t="s">
        <v>1009</v>
      </c>
    </row>
    <row r="42" spans="1:14">
      <c r="A42" s="9">
        <v>43938</v>
      </c>
      <c r="B42">
        <v>0.7</v>
      </c>
      <c r="C42">
        <v>0.8</v>
      </c>
      <c r="D42">
        <v>1</v>
      </c>
      <c r="F42" s="9">
        <v>43938</v>
      </c>
      <c r="I42" t="str">
        <f t="shared" si="1"/>
        <v>TRUE</v>
      </c>
      <c r="K42" s="9">
        <v>43938</v>
      </c>
      <c r="L42" t="s">
        <v>1011</v>
      </c>
      <c r="M42" t="s">
        <v>1009</v>
      </c>
      <c r="N42" t="s">
        <v>1012</v>
      </c>
    </row>
    <row r="43" spans="1:14">
      <c r="A43" s="9">
        <v>43939</v>
      </c>
      <c r="B43">
        <v>0.7</v>
      </c>
      <c r="C43">
        <v>0.8</v>
      </c>
      <c r="D43">
        <v>1</v>
      </c>
      <c r="F43" s="9">
        <v>43939</v>
      </c>
      <c r="I43" t="str">
        <f t="shared" si="1"/>
        <v>TRUE</v>
      </c>
      <c r="K43" s="9">
        <v>43939</v>
      </c>
      <c r="L43" t="s">
        <v>1011</v>
      </c>
      <c r="M43" t="s">
        <v>1009</v>
      </c>
      <c r="N43" t="s">
        <v>1012</v>
      </c>
    </row>
    <row r="44" spans="1:14">
      <c r="A44" s="9">
        <v>43940</v>
      </c>
      <c r="B44">
        <v>0.7</v>
      </c>
      <c r="C44">
        <v>0.9</v>
      </c>
      <c r="D44">
        <v>1</v>
      </c>
      <c r="F44" s="9">
        <v>43940</v>
      </c>
      <c r="I44" t="str">
        <f t="shared" si="1"/>
        <v>TRUE</v>
      </c>
      <c r="K44" s="9">
        <v>43940</v>
      </c>
      <c r="L44" t="s">
        <v>1011</v>
      </c>
      <c r="M44" t="s">
        <v>1009</v>
      </c>
      <c r="N44" t="s">
        <v>1012</v>
      </c>
    </row>
    <row r="45" spans="1:14">
      <c r="A45" s="9">
        <v>43941</v>
      </c>
      <c r="B45">
        <v>0.8</v>
      </c>
      <c r="C45">
        <v>0.9</v>
      </c>
      <c r="D45">
        <v>1.1000000000000001</v>
      </c>
      <c r="F45" s="9">
        <v>43941</v>
      </c>
      <c r="I45" t="str">
        <f t="shared" si="1"/>
        <v>TRUE</v>
      </c>
      <c r="K45" s="9">
        <v>43941</v>
      </c>
      <c r="L45" t="s">
        <v>1009</v>
      </c>
      <c r="M45" t="s">
        <v>1012</v>
      </c>
      <c r="N45" t="s">
        <v>1012</v>
      </c>
    </row>
    <row r="46" spans="1:14">
      <c r="A46" s="9">
        <v>43942</v>
      </c>
      <c r="B46">
        <v>0.8</v>
      </c>
      <c r="C46">
        <v>0.9</v>
      </c>
      <c r="D46">
        <v>1.1000000000000001</v>
      </c>
      <c r="F46" s="9">
        <v>43942</v>
      </c>
      <c r="I46" t="str">
        <f t="shared" si="1"/>
        <v>TRUE</v>
      </c>
      <c r="K46" s="9">
        <v>43942</v>
      </c>
      <c r="L46" t="s">
        <v>1009</v>
      </c>
      <c r="M46" t="s">
        <v>1012</v>
      </c>
      <c r="N46" t="s">
        <v>1012</v>
      </c>
    </row>
    <row r="47" spans="1:14">
      <c r="A47" s="9">
        <v>43943</v>
      </c>
      <c r="B47">
        <v>0.9</v>
      </c>
      <c r="C47">
        <v>1</v>
      </c>
      <c r="D47">
        <v>1.1000000000000001</v>
      </c>
      <c r="F47" s="9">
        <v>43943</v>
      </c>
      <c r="I47" t="str">
        <f t="shared" si="1"/>
        <v>TRUE</v>
      </c>
      <c r="K47" s="9">
        <v>43943</v>
      </c>
      <c r="L47" t="s">
        <v>1012</v>
      </c>
      <c r="M47" t="s">
        <v>1012</v>
      </c>
      <c r="N47" t="s">
        <v>1007</v>
      </c>
    </row>
    <row r="48" spans="1:14">
      <c r="A48" s="9">
        <v>43944</v>
      </c>
      <c r="B48">
        <v>0.9</v>
      </c>
      <c r="C48">
        <v>1</v>
      </c>
      <c r="D48">
        <v>1.2</v>
      </c>
      <c r="F48" s="9">
        <v>43944</v>
      </c>
      <c r="I48" t="str">
        <f t="shared" si="1"/>
        <v>TRUE</v>
      </c>
      <c r="K48" s="9">
        <v>43944</v>
      </c>
      <c r="L48" t="s">
        <v>1012</v>
      </c>
      <c r="M48" t="s">
        <v>1007</v>
      </c>
      <c r="N48" t="s">
        <v>1007</v>
      </c>
    </row>
    <row r="49" spans="1:14">
      <c r="A49" s="9">
        <v>43945</v>
      </c>
      <c r="B49">
        <v>0.8</v>
      </c>
      <c r="C49">
        <v>1</v>
      </c>
      <c r="D49">
        <v>1.1000000000000001</v>
      </c>
      <c r="F49" s="9">
        <v>43945</v>
      </c>
      <c r="I49" t="str">
        <f t="shared" si="1"/>
        <v>TRUE</v>
      </c>
      <c r="K49" s="9">
        <v>43945</v>
      </c>
      <c r="L49" t="s">
        <v>1012</v>
      </c>
      <c r="M49" t="s">
        <v>1007</v>
      </c>
      <c r="N49" t="s">
        <v>1007</v>
      </c>
    </row>
    <row r="50" spans="1:14">
      <c r="A50" s="9">
        <v>43946</v>
      </c>
      <c r="B50">
        <v>0.8</v>
      </c>
      <c r="C50">
        <v>1</v>
      </c>
      <c r="D50">
        <v>1.1000000000000001</v>
      </c>
      <c r="F50" s="9">
        <v>43946</v>
      </c>
      <c r="I50" t="str">
        <f t="shared" si="1"/>
        <v>TRUE</v>
      </c>
      <c r="K50" s="9">
        <v>43946</v>
      </c>
      <c r="L50" t="s">
        <v>1012</v>
      </c>
      <c r="M50" t="s">
        <v>1007</v>
      </c>
      <c r="N50" t="s">
        <v>1010</v>
      </c>
    </row>
    <row r="51" spans="1:14">
      <c r="A51" s="9">
        <v>43947</v>
      </c>
      <c r="B51">
        <v>0.8</v>
      </c>
      <c r="C51">
        <v>0.9</v>
      </c>
      <c r="D51">
        <v>1.1000000000000001</v>
      </c>
      <c r="F51" s="9">
        <v>43947</v>
      </c>
      <c r="I51" t="str">
        <f t="shared" si="1"/>
        <v>TRUE</v>
      </c>
      <c r="K51" s="9">
        <v>43947</v>
      </c>
      <c r="L51" t="s">
        <v>1007</v>
      </c>
      <c r="M51" t="s">
        <v>1007</v>
      </c>
      <c r="N51" t="s">
        <v>1010</v>
      </c>
    </row>
    <row r="52" spans="1:14">
      <c r="A52" s="9">
        <v>43948</v>
      </c>
      <c r="B52">
        <v>0.8</v>
      </c>
      <c r="C52">
        <v>0.9</v>
      </c>
      <c r="D52">
        <v>1</v>
      </c>
      <c r="F52" s="9">
        <v>43948</v>
      </c>
      <c r="I52" t="str">
        <f t="shared" si="1"/>
        <v>TRUE</v>
      </c>
      <c r="K52" s="9">
        <v>43948</v>
      </c>
      <c r="L52" t="s">
        <v>1012</v>
      </c>
      <c r="M52" t="s">
        <v>1007</v>
      </c>
      <c r="N52" t="s">
        <v>1010</v>
      </c>
    </row>
    <row r="53" spans="1:14">
      <c r="A53" s="9">
        <v>43949</v>
      </c>
      <c r="B53">
        <v>0.6</v>
      </c>
      <c r="C53">
        <v>0.8</v>
      </c>
      <c r="D53">
        <v>0.9</v>
      </c>
      <c r="F53" s="9">
        <v>43949</v>
      </c>
      <c r="I53" t="str">
        <f t="shared" si="1"/>
        <v>TRUE</v>
      </c>
      <c r="K53" s="9">
        <v>43949</v>
      </c>
      <c r="L53" t="s">
        <v>1012</v>
      </c>
      <c r="M53" t="s">
        <v>1012</v>
      </c>
      <c r="N53" t="s">
        <v>1007</v>
      </c>
    </row>
    <row r="54" spans="1:14">
      <c r="A54" s="9">
        <v>43950</v>
      </c>
      <c r="B54">
        <v>0.6</v>
      </c>
      <c r="C54">
        <v>0.7</v>
      </c>
      <c r="D54">
        <v>0.9</v>
      </c>
      <c r="F54" s="9">
        <v>43950</v>
      </c>
      <c r="I54" t="str">
        <f t="shared" si="1"/>
        <v>TRUE</v>
      </c>
      <c r="K54" s="9">
        <v>43950</v>
      </c>
      <c r="L54" t="s">
        <v>1009</v>
      </c>
      <c r="M54" t="s">
        <v>1012</v>
      </c>
      <c r="N54" t="s">
        <v>1012</v>
      </c>
    </row>
    <row r="55" spans="1:14">
      <c r="A55" s="9">
        <v>43951</v>
      </c>
      <c r="B55">
        <v>0.6</v>
      </c>
      <c r="C55">
        <v>0.7</v>
      </c>
      <c r="D55">
        <v>0.9</v>
      </c>
      <c r="F55" s="9">
        <v>43951</v>
      </c>
      <c r="I55" t="str">
        <f t="shared" si="1"/>
        <v>TRUE</v>
      </c>
      <c r="K55" s="9">
        <v>43951</v>
      </c>
      <c r="L55" t="s">
        <v>1009</v>
      </c>
      <c r="M55" t="s">
        <v>1009</v>
      </c>
      <c r="N55" t="s">
        <v>1012</v>
      </c>
    </row>
    <row r="56" spans="1:14">
      <c r="A56" s="9">
        <v>43952</v>
      </c>
      <c r="B56">
        <v>0.6</v>
      </c>
      <c r="C56">
        <v>0.7</v>
      </c>
      <c r="D56">
        <v>0.9</v>
      </c>
      <c r="F56" s="9">
        <v>43952</v>
      </c>
      <c r="I56" t="str">
        <f t="shared" si="1"/>
        <v>TRUE</v>
      </c>
      <c r="K56" s="9">
        <v>43952</v>
      </c>
      <c r="L56" t="s">
        <v>1009</v>
      </c>
      <c r="M56" t="s">
        <v>1009</v>
      </c>
      <c r="N56" t="s">
        <v>1012</v>
      </c>
    </row>
    <row r="57" spans="1:14">
      <c r="A57" s="9">
        <v>43953</v>
      </c>
      <c r="B57">
        <v>0.6</v>
      </c>
      <c r="C57">
        <v>0.7</v>
      </c>
      <c r="D57">
        <v>0.9</v>
      </c>
      <c r="F57" s="9">
        <v>43953</v>
      </c>
      <c r="I57" t="str">
        <f t="shared" si="1"/>
        <v>TRUE</v>
      </c>
      <c r="K57" s="9">
        <v>43953</v>
      </c>
      <c r="L57" t="s">
        <v>1009</v>
      </c>
      <c r="M57" t="s">
        <v>1009</v>
      </c>
      <c r="N57" t="s">
        <v>1012</v>
      </c>
    </row>
    <row r="58" spans="1:14">
      <c r="A58" s="9">
        <v>43954</v>
      </c>
      <c r="B58">
        <v>0.6</v>
      </c>
      <c r="C58">
        <v>0.7</v>
      </c>
      <c r="D58">
        <v>0.9</v>
      </c>
      <c r="F58" s="9">
        <v>43954</v>
      </c>
      <c r="I58" t="str">
        <f t="shared" si="1"/>
        <v>TRUE</v>
      </c>
      <c r="K58" s="9">
        <v>43954</v>
      </c>
      <c r="L58" t="s">
        <v>1009</v>
      </c>
      <c r="M58" t="s">
        <v>1009</v>
      </c>
      <c r="N58" t="s">
        <v>1012</v>
      </c>
    </row>
    <row r="59" spans="1:14">
      <c r="A59" s="9">
        <v>43955</v>
      </c>
      <c r="B59">
        <v>0.6</v>
      </c>
      <c r="C59">
        <v>0.7</v>
      </c>
      <c r="D59">
        <v>0.9</v>
      </c>
      <c r="F59" s="9">
        <v>43955</v>
      </c>
      <c r="I59" t="str">
        <f t="shared" si="1"/>
        <v>TRUE</v>
      </c>
      <c r="K59" s="9">
        <v>43955</v>
      </c>
      <c r="L59" t="s">
        <v>1011</v>
      </c>
      <c r="M59" t="s">
        <v>1009</v>
      </c>
      <c r="N59" t="s">
        <v>1009</v>
      </c>
    </row>
    <row r="60" spans="1:14">
      <c r="A60" s="9">
        <v>43956</v>
      </c>
      <c r="B60">
        <v>0.6</v>
      </c>
      <c r="C60">
        <v>0.8</v>
      </c>
      <c r="D60">
        <v>1</v>
      </c>
      <c r="F60" s="9">
        <v>43956</v>
      </c>
      <c r="I60" t="str">
        <f t="shared" si="1"/>
        <v>TRUE</v>
      </c>
      <c r="K60" s="9">
        <v>43956</v>
      </c>
      <c r="L60" t="s">
        <v>1011</v>
      </c>
      <c r="M60" t="s">
        <v>1009</v>
      </c>
      <c r="N60" t="s">
        <v>1012</v>
      </c>
    </row>
    <row r="61" spans="1:14">
      <c r="A61" s="9">
        <v>43957</v>
      </c>
      <c r="B61">
        <v>0.6</v>
      </c>
      <c r="C61">
        <v>0.7</v>
      </c>
      <c r="D61">
        <v>0.9</v>
      </c>
      <c r="F61" s="9">
        <v>43957</v>
      </c>
      <c r="I61" t="str">
        <f t="shared" si="1"/>
        <v>TRUE</v>
      </c>
      <c r="K61" s="9">
        <v>43957</v>
      </c>
      <c r="L61" t="s">
        <v>1011</v>
      </c>
      <c r="M61" t="s">
        <v>1009</v>
      </c>
      <c r="N61" t="s">
        <v>1012</v>
      </c>
    </row>
    <row r="62" spans="1:14">
      <c r="A62" s="9">
        <v>43958</v>
      </c>
      <c r="B62">
        <v>0.6</v>
      </c>
      <c r="C62">
        <v>0.7</v>
      </c>
      <c r="D62">
        <v>0.9</v>
      </c>
      <c r="F62" s="9">
        <v>43958</v>
      </c>
      <c r="I62" t="str">
        <f t="shared" si="1"/>
        <v>TRUE</v>
      </c>
      <c r="K62" s="9">
        <v>43958</v>
      </c>
      <c r="L62" t="s">
        <v>1011</v>
      </c>
      <c r="M62" t="s">
        <v>1009</v>
      </c>
      <c r="N62" t="s">
        <v>1012</v>
      </c>
    </row>
    <row r="63" spans="1:14">
      <c r="A63" s="9">
        <v>43959</v>
      </c>
      <c r="B63">
        <v>0.6</v>
      </c>
      <c r="C63">
        <v>0.8</v>
      </c>
      <c r="D63">
        <v>0.9</v>
      </c>
      <c r="F63" s="9">
        <v>43959</v>
      </c>
      <c r="I63" t="str">
        <f t="shared" si="1"/>
        <v>TRUE</v>
      </c>
      <c r="K63" s="9">
        <v>43959</v>
      </c>
      <c r="L63" t="s">
        <v>1011</v>
      </c>
      <c r="M63" t="s">
        <v>1009</v>
      </c>
      <c r="N63" t="s">
        <v>1009</v>
      </c>
    </row>
    <row r="64" spans="1:14">
      <c r="A64" s="9">
        <v>43960</v>
      </c>
      <c r="B64">
        <v>0.6</v>
      </c>
      <c r="C64">
        <v>0.8</v>
      </c>
      <c r="D64">
        <v>1</v>
      </c>
      <c r="F64" s="9">
        <v>43960</v>
      </c>
      <c r="I64" t="str">
        <f t="shared" si="1"/>
        <v>TRUE</v>
      </c>
      <c r="K64" s="9">
        <v>43960</v>
      </c>
      <c r="L64" t="s">
        <v>1011</v>
      </c>
      <c r="M64" t="s">
        <v>1011</v>
      </c>
      <c r="N64" t="s">
        <v>1009</v>
      </c>
    </row>
    <row r="65" spans="1:14">
      <c r="A65" s="9">
        <v>43961</v>
      </c>
      <c r="B65">
        <v>0.5</v>
      </c>
      <c r="C65">
        <v>0.7</v>
      </c>
      <c r="D65">
        <v>0.9</v>
      </c>
      <c r="F65" s="9">
        <v>43961</v>
      </c>
      <c r="I65" t="str">
        <f t="shared" si="1"/>
        <v>TRUE</v>
      </c>
      <c r="K65" s="9">
        <v>43961</v>
      </c>
      <c r="L65" t="s">
        <v>1011</v>
      </c>
      <c r="M65" t="s">
        <v>1009</v>
      </c>
      <c r="N65" t="s">
        <v>1009</v>
      </c>
    </row>
    <row r="66" spans="1:14">
      <c r="A66" s="9">
        <v>43962</v>
      </c>
      <c r="B66">
        <v>0.5</v>
      </c>
      <c r="C66">
        <v>0.7</v>
      </c>
      <c r="D66">
        <v>0.9</v>
      </c>
      <c r="F66" s="9">
        <v>43962</v>
      </c>
      <c r="I66" t="str">
        <f t="shared" si="1"/>
        <v>TRUE</v>
      </c>
      <c r="K66" s="9">
        <v>43962</v>
      </c>
      <c r="L66" t="s">
        <v>1011</v>
      </c>
      <c r="M66" t="s">
        <v>1011</v>
      </c>
      <c r="N66" t="s">
        <v>1009</v>
      </c>
    </row>
    <row r="67" spans="1:14">
      <c r="A67" s="9">
        <v>43963</v>
      </c>
      <c r="B67">
        <v>0.5</v>
      </c>
      <c r="C67">
        <v>0.6</v>
      </c>
      <c r="D67">
        <v>0.8</v>
      </c>
      <c r="F67" s="9">
        <v>43963</v>
      </c>
      <c r="I67" t="str">
        <f t="shared" si="1"/>
        <v>TRUE</v>
      </c>
      <c r="K67" s="9">
        <v>43963</v>
      </c>
      <c r="L67" t="s">
        <v>1013</v>
      </c>
      <c r="M67" t="s">
        <v>1011</v>
      </c>
      <c r="N67" t="s">
        <v>1009</v>
      </c>
    </row>
    <row r="68" spans="1:14">
      <c r="A68" s="9">
        <v>43964</v>
      </c>
      <c r="B68">
        <v>0.5</v>
      </c>
      <c r="C68">
        <v>0.7</v>
      </c>
      <c r="D68">
        <v>0.9</v>
      </c>
      <c r="F68" s="9">
        <v>43964</v>
      </c>
      <c r="I68" t="str">
        <f t="shared" si="1"/>
        <v>TRUE</v>
      </c>
      <c r="K68" s="9">
        <v>43964</v>
      </c>
      <c r="L68" t="s">
        <v>1013</v>
      </c>
      <c r="M68" t="s">
        <v>1011</v>
      </c>
      <c r="N68" t="s">
        <v>1009</v>
      </c>
    </row>
    <row r="69" spans="1:14">
      <c r="A69" s="9">
        <v>43965</v>
      </c>
      <c r="B69">
        <v>0.5</v>
      </c>
      <c r="C69">
        <v>0.7</v>
      </c>
      <c r="D69">
        <v>0.9</v>
      </c>
      <c r="F69" s="9">
        <v>43965</v>
      </c>
      <c r="I69" t="str">
        <f t="shared" si="1"/>
        <v>TRUE</v>
      </c>
      <c r="K69" s="9">
        <v>43965</v>
      </c>
      <c r="L69" t="s">
        <v>1013</v>
      </c>
      <c r="M69" t="s">
        <v>1011</v>
      </c>
      <c r="N69" t="s">
        <v>1011</v>
      </c>
    </row>
    <row r="70" spans="1:14">
      <c r="A70" s="9">
        <v>43966</v>
      </c>
      <c r="B70">
        <v>0.6</v>
      </c>
      <c r="C70">
        <v>0.8</v>
      </c>
      <c r="D70">
        <v>1.1000000000000001</v>
      </c>
      <c r="F70" s="9">
        <v>43966</v>
      </c>
      <c r="I70" t="str">
        <f t="shared" si="1"/>
        <v>TRUE</v>
      </c>
      <c r="K70" s="9">
        <v>43966</v>
      </c>
      <c r="L70" t="s">
        <v>1011</v>
      </c>
      <c r="M70" t="s">
        <v>1011</v>
      </c>
      <c r="N70" t="s">
        <v>1009</v>
      </c>
    </row>
    <row r="71" spans="1:14">
      <c r="A71" s="9">
        <v>43967</v>
      </c>
      <c r="B71">
        <v>0.6</v>
      </c>
      <c r="C71">
        <v>0.8</v>
      </c>
      <c r="D71">
        <v>1</v>
      </c>
      <c r="F71" s="9">
        <v>43967</v>
      </c>
      <c r="I71" t="str">
        <f t="shared" si="1"/>
        <v>TRUE</v>
      </c>
      <c r="K71" s="9">
        <v>43967</v>
      </c>
      <c r="L71" t="s">
        <v>1011</v>
      </c>
      <c r="M71" t="s">
        <v>1011</v>
      </c>
      <c r="N71" t="s">
        <v>1009</v>
      </c>
    </row>
    <row r="72" spans="1:14">
      <c r="A72" s="9">
        <v>43968</v>
      </c>
      <c r="B72">
        <v>0.6</v>
      </c>
      <c r="C72">
        <v>0.8</v>
      </c>
      <c r="D72">
        <v>1.1000000000000001</v>
      </c>
      <c r="F72" s="9">
        <v>43968</v>
      </c>
      <c r="I72" t="str">
        <f t="shared" si="1"/>
        <v>TRUE</v>
      </c>
      <c r="K72" s="9">
        <v>43968</v>
      </c>
      <c r="L72" t="s">
        <v>1011</v>
      </c>
      <c r="M72" t="s">
        <v>1009</v>
      </c>
      <c r="N72" t="s">
        <v>1012</v>
      </c>
    </row>
    <row r="73" spans="1:14">
      <c r="A73" s="9">
        <v>43969</v>
      </c>
      <c r="B73">
        <v>0.6</v>
      </c>
      <c r="C73">
        <v>0.9</v>
      </c>
      <c r="D73">
        <v>1.1000000000000001</v>
      </c>
      <c r="F73" s="9">
        <v>43969</v>
      </c>
      <c r="I73" t="str">
        <f t="shared" si="1"/>
        <v>TRUE</v>
      </c>
      <c r="K73" s="9">
        <v>43969</v>
      </c>
      <c r="L73" t="s">
        <v>1011</v>
      </c>
      <c r="M73" t="s">
        <v>1009</v>
      </c>
      <c r="N73" t="s">
        <v>1012</v>
      </c>
    </row>
    <row r="74" spans="1:14">
      <c r="A74" s="9">
        <v>43970</v>
      </c>
      <c r="B74">
        <v>0.6</v>
      </c>
      <c r="C74">
        <v>0.9</v>
      </c>
      <c r="D74">
        <v>1.2</v>
      </c>
      <c r="F74" s="9">
        <v>43970</v>
      </c>
      <c r="I74" t="str">
        <f t="shared" si="1"/>
        <v>TRUE</v>
      </c>
      <c r="K74" s="9">
        <v>43970</v>
      </c>
      <c r="L74" t="s">
        <v>1009</v>
      </c>
      <c r="M74" t="s">
        <v>1012</v>
      </c>
      <c r="N74" t="s">
        <v>1007</v>
      </c>
    </row>
    <row r="75" spans="1:14">
      <c r="A75" s="9">
        <v>43971</v>
      </c>
      <c r="B75">
        <v>0.7</v>
      </c>
      <c r="C75">
        <v>1</v>
      </c>
      <c r="D75">
        <v>1.3</v>
      </c>
      <c r="F75" s="9">
        <v>43971</v>
      </c>
      <c r="I75" t="str">
        <f t="shared" si="1"/>
        <v>TRUE</v>
      </c>
      <c r="K75" s="9">
        <v>43971</v>
      </c>
      <c r="L75" t="s">
        <v>1009</v>
      </c>
      <c r="M75" t="s">
        <v>1012</v>
      </c>
      <c r="N75" t="s">
        <v>1007</v>
      </c>
    </row>
    <row r="76" spans="1:14">
      <c r="A76" s="9">
        <v>43972</v>
      </c>
      <c r="B76">
        <v>0.7</v>
      </c>
      <c r="C76">
        <v>0.9</v>
      </c>
      <c r="D76">
        <v>1.2</v>
      </c>
      <c r="F76" s="9">
        <v>43972</v>
      </c>
      <c r="I76" t="str">
        <f t="shared" si="1"/>
        <v>TRUE</v>
      </c>
      <c r="K76" s="9">
        <v>43972</v>
      </c>
      <c r="L76" t="s">
        <v>1009</v>
      </c>
      <c r="M76" t="s">
        <v>1012</v>
      </c>
      <c r="N76" t="s">
        <v>1007</v>
      </c>
    </row>
    <row r="77" spans="1:14">
      <c r="A77" s="9">
        <v>43973</v>
      </c>
      <c r="B77">
        <v>0.7</v>
      </c>
      <c r="C77">
        <v>1</v>
      </c>
      <c r="D77">
        <v>1.3</v>
      </c>
      <c r="F77" s="9">
        <v>43973</v>
      </c>
      <c r="I77" t="str">
        <f t="shared" si="1"/>
        <v>TRUE</v>
      </c>
      <c r="K77" s="9">
        <v>43973</v>
      </c>
      <c r="L77" t="s">
        <v>1009</v>
      </c>
      <c r="M77" t="s">
        <v>1009</v>
      </c>
      <c r="N77" t="s">
        <v>1012</v>
      </c>
    </row>
    <row r="78" spans="1:14">
      <c r="A78" s="9">
        <v>43974</v>
      </c>
      <c r="B78">
        <v>0.7</v>
      </c>
      <c r="C78">
        <v>1</v>
      </c>
      <c r="D78">
        <v>1.3</v>
      </c>
      <c r="F78" s="9">
        <v>43974</v>
      </c>
      <c r="I78" t="str">
        <f t="shared" si="1"/>
        <v>TRUE</v>
      </c>
      <c r="K78" s="9">
        <v>43974</v>
      </c>
      <c r="L78" t="s">
        <v>1009</v>
      </c>
      <c r="M78" t="s">
        <v>1012</v>
      </c>
      <c r="N78" t="s">
        <v>1007</v>
      </c>
    </row>
    <row r="79" spans="1:14">
      <c r="A79" s="9">
        <v>43975</v>
      </c>
      <c r="B79">
        <v>0.7</v>
      </c>
      <c r="C79">
        <v>1</v>
      </c>
      <c r="D79">
        <v>1.3</v>
      </c>
      <c r="F79" s="9">
        <v>43975</v>
      </c>
      <c r="I79" t="str">
        <f t="shared" si="1"/>
        <v>TRUE</v>
      </c>
      <c r="K79" s="9">
        <v>43975</v>
      </c>
      <c r="L79" t="s">
        <v>1009</v>
      </c>
      <c r="M79" t="s">
        <v>1012</v>
      </c>
      <c r="N79" t="s">
        <v>1012</v>
      </c>
    </row>
    <row r="80" spans="1:14">
      <c r="A80" s="9">
        <v>43976</v>
      </c>
      <c r="B80">
        <v>0.7</v>
      </c>
      <c r="C80">
        <v>0.9</v>
      </c>
      <c r="D80">
        <v>1.2</v>
      </c>
      <c r="F80" s="9">
        <v>43976</v>
      </c>
      <c r="I80" t="str">
        <f t="shared" si="1"/>
        <v>TRUE</v>
      </c>
      <c r="K80" s="9">
        <v>43976</v>
      </c>
      <c r="L80" t="s">
        <v>1011</v>
      </c>
      <c r="M80" t="s">
        <v>1009</v>
      </c>
      <c r="N80" t="s">
        <v>1012</v>
      </c>
    </row>
    <row r="81" spans="1:14">
      <c r="A81" s="9">
        <v>43977</v>
      </c>
      <c r="B81">
        <v>0.8</v>
      </c>
      <c r="C81">
        <v>1</v>
      </c>
      <c r="D81">
        <v>1.4</v>
      </c>
      <c r="F81" s="9">
        <v>43977</v>
      </c>
      <c r="I81" t="str">
        <f t="shared" si="1"/>
        <v>TRUE</v>
      </c>
      <c r="K81" s="9">
        <v>43977</v>
      </c>
      <c r="L81" t="s">
        <v>1009</v>
      </c>
      <c r="M81" t="s">
        <v>1012</v>
      </c>
      <c r="N81" t="s">
        <v>1012</v>
      </c>
    </row>
    <row r="82" spans="1:14">
      <c r="A82" s="9">
        <v>43978</v>
      </c>
      <c r="B82">
        <v>0.8</v>
      </c>
      <c r="C82">
        <v>1.1000000000000001</v>
      </c>
      <c r="D82">
        <v>1.4</v>
      </c>
      <c r="F82" s="9">
        <v>43978</v>
      </c>
      <c r="I82" t="str">
        <f t="shared" si="1"/>
        <v>TRUE</v>
      </c>
      <c r="K82" s="9">
        <v>43978</v>
      </c>
      <c r="L82" t="s">
        <v>1011</v>
      </c>
      <c r="M82" t="s">
        <v>1009</v>
      </c>
      <c r="N82" t="s">
        <v>1012</v>
      </c>
    </row>
    <row r="83" spans="1:14">
      <c r="A83" s="9">
        <v>43979</v>
      </c>
      <c r="B83">
        <v>0.7</v>
      </c>
      <c r="C83">
        <v>1</v>
      </c>
      <c r="D83">
        <v>1.3</v>
      </c>
      <c r="F83" s="9">
        <v>43979</v>
      </c>
      <c r="I83" t="str">
        <f t="shared" si="1"/>
        <v>TRUE</v>
      </c>
      <c r="K83" s="9">
        <v>43979</v>
      </c>
      <c r="L83" t="s">
        <v>1009</v>
      </c>
      <c r="M83" t="s">
        <v>1012</v>
      </c>
      <c r="N83" t="s">
        <v>1007</v>
      </c>
    </row>
    <row r="84" spans="1:14">
      <c r="A84" s="9">
        <v>43980</v>
      </c>
      <c r="B84">
        <v>0.6</v>
      </c>
      <c r="C84">
        <v>0.9</v>
      </c>
      <c r="D84">
        <v>1.1000000000000001</v>
      </c>
      <c r="F84" s="9">
        <v>43980</v>
      </c>
      <c r="I84" t="str">
        <f t="shared" si="1"/>
        <v>TRUE</v>
      </c>
      <c r="K84" s="9">
        <v>43980</v>
      </c>
      <c r="L84" t="s">
        <v>1011</v>
      </c>
      <c r="M84" t="s">
        <v>1009</v>
      </c>
      <c r="N84" t="s">
        <v>1012</v>
      </c>
    </row>
    <row r="85" spans="1:14">
      <c r="A85" s="9">
        <v>43981</v>
      </c>
      <c r="B85">
        <v>0.6</v>
      </c>
      <c r="C85">
        <v>0.9</v>
      </c>
      <c r="D85">
        <v>1.1000000000000001</v>
      </c>
      <c r="F85" s="9">
        <v>43981</v>
      </c>
      <c r="I85" t="str">
        <f t="shared" si="1"/>
        <v>TRUE</v>
      </c>
      <c r="K85" s="9">
        <v>43981</v>
      </c>
      <c r="L85" t="s">
        <v>1011</v>
      </c>
      <c r="M85" t="s">
        <v>1009</v>
      </c>
      <c r="N85" t="s">
        <v>1012</v>
      </c>
    </row>
    <row r="86" spans="1:14">
      <c r="A86" s="9">
        <v>43982</v>
      </c>
      <c r="B86">
        <v>0.6</v>
      </c>
      <c r="C86">
        <v>0.8</v>
      </c>
      <c r="D86">
        <v>1.1000000000000001</v>
      </c>
      <c r="F86" s="9">
        <v>43982</v>
      </c>
      <c r="I86" t="str">
        <f t="shared" si="1"/>
        <v>TRUE</v>
      </c>
      <c r="K86" s="9">
        <v>43982</v>
      </c>
      <c r="L86" t="s">
        <v>1011</v>
      </c>
      <c r="M86" t="s">
        <v>1009</v>
      </c>
      <c r="N86" t="s">
        <v>1012</v>
      </c>
    </row>
    <row r="87" spans="1:14">
      <c r="A87" s="9">
        <v>43983</v>
      </c>
      <c r="B87">
        <v>0.6</v>
      </c>
      <c r="C87">
        <v>0.9</v>
      </c>
      <c r="D87">
        <v>1.2</v>
      </c>
      <c r="F87" s="9">
        <v>43983</v>
      </c>
      <c r="I87" t="str">
        <f t="shared" si="1"/>
        <v>TRUE</v>
      </c>
      <c r="K87" s="9">
        <v>43983</v>
      </c>
      <c r="L87" t="s">
        <v>1011</v>
      </c>
      <c r="M87" t="s">
        <v>1009</v>
      </c>
      <c r="N87" t="s">
        <v>1012</v>
      </c>
    </row>
    <row r="88" spans="1:14">
      <c r="A88" s="9">
        <v>43984</v>
      </c>
      <c r="B88">
        <v>0.5</v>
      </c>
      <c r="C88">
        <v>0.7</v>
      </c>
      <c r="D88">
        <v>1</v>
      </c>
      <c r="F88" s="9">
        <v>43984</v>
      </c>
      <c r="I88" t="str">
        <f t="shared" si="1"/>
        <v>TRUE</v>
      </c>
      <c r="K88" s="9">
        <v>43984</v>
      </c>
      <c r="L88" t="s">
        <v>1011</v>
      </c>
      <c r="M88" t="s">
        <v>1009</v>
      </c>
      <c r="N88" t="s">
        <v>1012</v>
      </c>
    </row>
    <row r="89" spans="1:14">
      <c r="A89" s="9">
        <v>43985</v>
      </c>
      <c r="B89">
        <v>0.4</v>
      </c>
      <c r="C89">
        <v>0.6</v>
      </c>
      <c r="D89">
        <v>0.8</v>
      </c>
      <c r="F89" s="9">
        <v>43985</v>
      </c>
      <c r="I89" t="str">
        <f t="shared" si="1"/>
        <v>TRUE</v>
      </c>
      <c r="K89" s="9">
        <v>43985</v>
      </c>
      <c r="L89" t="s">
        <v>1009</v>
      </c>
      <c r="M89" t="s">
        <v>1012</v>
      </c>
      <c r="N89" t="s">
        <v>1007</v>
      </c>
    </row>
    <row r="90" spans="1:14">
      <c r="A90" s="9">
        <v>43986</v>
      </c>
      <c r="B90">
        <v>0.4</v>
      </c>
      <c r="C90">
        <v>0.6</v>
      </c>
      <c r="D90">
        <v>0.8</v>
      </c>
      <c r="F90" s="9">
        <v>43986</v>
      </c>
      <c r="I90" t="str">
        <f t="shared" ref="I90:I94" si="2">IF(F90=A90,"TRUE","FALSE")</f>
        <v>TRUE</v>
      </c>
      <c r="K90" s="9">
        <v>43986</v>
      </c>
      <c r="L90" t="s">
        <v>1009</v>
      </c>
      <c r="M90" t="s">
        <v>1012</v>
      </c>
      <c r="N90" t="s">
        <v>1007</v>
      </c>
    </row>
    <row r="91" spans="1:14">
      <c r="A91" s="9">
        <v>43987</v>
      </c>
      <c r="B91">
        <v>0.3</v>
      </c>
      <c r="C91">
        <v>0.6</v>
      </c>
      <c r="D91">
        <v>0.9</v>
      </c>
      <c r="F91" s="9">
        <v>43987</v>
      </c>
      <c r="I91" t="str">
        <f t="shared" si="2"/>
        <v>TRUE</v>
      </c>
      <c r="K91" s="9">
        <v>43987</v>
      </c>
      <c r="L91" t="s">
        <v>1009</v>
      </c>
      <c r="M91" t="s">
        <v>1012</v>
      </c>
      <c r="N91" t="s">
        <v>1007</v>
      </c>
    </row>
    <row r="92" spans="1:14">
      <c r="A92" s="9">
        <v>43988</v>
      </c>
      <c r="B92">
        <v>0.3</v>
      </c>
      <c r="C92">
        <v>0.5</v>
      </c>
      <c r="D92">
        <v>0.8</v>
      </c>
      <c r="F92" s="9">
        <v>43988</v>
      </c>
      <c r="I92" t="str">
        <f t="shared" si="2"/>
        <v>TRUE</v>
      </c>
      <c r="K92" s="9">
        <v>43988</v>
      </c>
      <c r="L92" t="s">
        <v>1009</v>
      </c>
      <c r="M92" t="s">
        <v>1012</v>
      </c>
      <c r="N92" t="s">
        <v>1007</v>
      </c>
    </row>
    <row r="93" spans="1:14">
      <c r="A93" s="9">
        <v>43989</v>
      </c>
      <c r="B93">
        <v>0.4</v>
      </c>
      <c r="C93">
        <v>0.6</v>
      </c>
      <c r="D93">
        <v>1</v>
      </c>
      <c r="F93" s="9">
        <v>43989</v>
      </c>
      <c r="I93" t="str">
        <f t="shared" si="2"/>
        <v>TRUE</v>
      </c>
      <c r="K93" s="9">
        <v>43989</v>
      </c>
      <c r="L93" t="s">
        <v>1011</v>
      </c>
      <c r="M93" t="s">
        <v>1009</v>
      </c>
      <c r="N93" t="s">
        <v>1012</v>
      </c>
    </row>
    <row r="94" spans="1:14">
      <c r="A94" s="9">
        <v>43990</v>
      </c>
      <c r="B94">
        <v>0.3</v>
      </c>
      <c r="C94">
        <v>0.6</v>
      </c>
      <c r="D94">
        <v>0.9</v>
      </c>
      <c r="F94" s="9">
        <v>43990</v>
      </c>
      <c r="I94" t="str">
        <f t="shared" si="2"/>
        <v>TRUE</v>
      </c>
      <c r="K94" s="9">
        <v>43990</v>
      </c>
      <c r="L94" t="s">
        <v>1009</v>
      </c>
      <c r="M94" t="s">
        <v>1012</v>
      </c>
      <c r="N94" t="s">
        <v>1007</v>
      </c>
    </row>
    <row r="95" spans="1:14">
      <c r="A95" s="86">
        <v>43991</v>
      </c>
      <c r="B95" s="87"/>
      <c r="C95" s="87"/>
      <c r="D95" s="87"/>
      <c r="E95" s="87"/>
      <c r="F95" s="86">
        <v>43991</v>
      </c>
      <c r="I95" t="str">
        <f>IF(F95=A95,"TRUE","FALSE")</f>
        <v>TRUE</v>
      </c>
      <c r="K95" s="9">
        <v>43991</v>
      </c>
      <c r="L95" t="s">
        <v>1011</v>
      </c>
      <c r="M95" t="s">
        <v>1009</v>
      </c>
      <c r="N95" t="s">
        <v>1012</v>
      </c>
    </row>
    <row r="96" spans="1:14">
      <c r="A96" s="9">
        <v>43992</v>
      </c>
      <c r="B96">
        <v>0.4</v>
      </c>
      <c r="C96">
        <v>0.7</v>
      </c>
      <c r="D96">
        <v>1.1000000000000001</v>
      </c>
      <c r="F96" s="9">
        <v>43992</v>
      </c>
      <c r="I96" t="str">
        <f>IF(F96=A96,"TRUE","FALSE")</f>
        <v>TRUE</v>
      </c>
      <c r="K96" s="9">
        <v>43992</v>
      </c>
      <c r="L96" t="s">
        <v>1011</v>
      </c>
      <c r="M96" t="s">
        <v>1009</v>
      </c>
      <c r="N96" t="s">
        <v>1012</v>
      </c>
    </row>
    <row r="97" spans="1:14">
      <c r="A97" s="9">
        <v>43993</v>
      </c>
      <c r="B97">
        <v>0.5</v>
      </c>
      <c r="C97">
        <v>0.8</v>
      </c>
      <c r="D97">
        <v>1.2</v>
      </c>
      <c r="F97" s="9">
        <v>43993</v>
      </c>
      <c r="I97" t="str">
        <f t="shared" ref="I97:I118" si="3">IF(F97=A97,"TRUE","FALSE")</f>
        <v>TRUE</v>
      </c>
      <c r="K97" s="9">
        <v>43993</v>
      </c>
      <c r="L97" t="s">
        <v>1011</v>
      </c>
      <c r="M97" t="s">
        <v>1009</v>
      </c>
      <c r="N97" t="s">
        <v>1012</v>
      </c>
    </row>
    <row r="98" spans="1:14">
      <c r="A98" s="9">
        <v>43994</v>
      </c>
      <c r="B98">
        <v>0.7</v>
      </c>
      <c r="C98">
        <v>1.1000000000000001</v>
      </c>
      <c r="D98">
        <v>1.6</v>
      </c>
      <c r="F98" s="9">
        <v>43994</v>
      </c>
      <c r="I98" t="str">
        <f t="shared" si="3"/>
        <v>TRUE</v>
      </c>
      <c r="K98" s="9">
        <v>43994</v>
      </c>
      <c r="L98" t="s">
        <v>1009</v>
      </c>
      <c r="M98" t="s">
        <v>1012</v>
      </c>
      <c r="N98" t="s">
        <v>1010</v>
      </c>
    </row>
    <row r="99" spans="1:14">
      <c r="A99" s="9">
        <v>43995</v>
      </c>
      <c r="B99">
        <v>0.8</v>
      </c>
      <c r="C99">
        <v>1.2</v>
      </c>
      <c r="D99">
        <v>1.6</v>
      </c>
      <c r="F99" s="9">
        <v>43995</v>
      </c>
      <c r="I99" t="str">
        <f t="shared" si="3"/>
        <v>TRUE</v>
      </c>
      <c r="K99" s="9">
        <v>43995</v>
      </c>
      <c r="L99" t="s">
        <v>1012</v>
      </c>
      <c r="M99" t="s">
        <v>1007</v>
      </c>
      <c r="N99" t="s">
        <v>1010</v>
      </c>
    </row>
    <row r="100" spans="1:14">
      <c r="A100" s="9">
        <v>43996</v>
      </c>
      <c r="B100">
        <v>0.8</v>
      </c>
      <c r="C100">
        <v>1.2</v>
      </c>
      <c r="D100">
        <v>1.8</v>
      </c>
      <c r="F100" s="9">
        <v>43996</v>
      </c>
      <c r="I100" t="str">
        <f t="shared" si="3"/>
        <v>TRUE</v>
      </c>
      <c r="K100" s="9">
        <v>43996</v>
      </c>
      <c r="L100" t="s">
        <v>1012</v>
      </c>
      <c r="M100" t="s">
        <v>1010</v>
      </c>
      <c r="N100" t="s">
        <v>1014</v>
      </c>
    </row>
    <row r="101" spans="1:14">
      <c r="A101" s="9">
        <v>43997</v>
      </c>
      <c r="B101">
        <v>0.9</v>
      </c>
      <c r="C101">
        <v>1.3</v>
      </c>
      <c r="D101">
        <v>1.9</v>
      </c>
      <c r="F101" s="9">
        <v>43997</v>
      </c>
      <c r="I101" t="str">
        <f t="shared" si="3"/>
        <v>TRUE</v>
      </c>
      <c r="K101" s="9">
        <v>43997</v>
      </c>
      <c r="L101" t="s">
        <v>1012</v>
      </c>
      <c r="M101" t="s">
        <v>1007</v>
      </c>
      <c r="N101" t="s">
        <v>1014</v>
      </c>
    </row>
    <row r="102" spans="1:14">
      <c r="A102" s="9">
        <v>43998</v>
      </c>
      <c r="B102">
        <v>0.9</v>
      </c>
      <c r="C102">
        <v>1.3</v>
      </c>
      <c r="D102">
        <v>1.9</v>
      </c>
      <c r="F102" s="9">
        <v>43998</v>
      </c>
      <c r="I102" t="str">
        <f t="shared" si="3"/>
        <v>TRUE</v>
      </c>
      <c r="K102" s="9">
        <v>43998</v>
      </c>
      <c r="L102" t="s">
        <v>1007</v>
      </c>
      <c r="M102" t="s">
        <v>1010</v>
      </c>
      <c r="N102" t="s">
        <v>1014</v>
      </c>
    </row>
    <row r="103" spans="1:14">
      <c r="A103" s="9">
        <v>43999</v>
      </c>
      <c r="B103">
        <v>0.8</v>
      </c>
      <c r="C103">
        <v>1.2</v>
      </c>
      <c r="D103">
        <v>1.8</v>
      </c>
      <c r="F103" s="9">
        <v>43999</v>
      </c>
      <c r="I103" t="str">
        <f t="shared" si="3"/>
        <v>TRUE</v>
      </c>
      <c r="K103" s="9">
        <v>43999</v>
      </c>
      <c r="L103" t="s">
        <v>1010</v>
      </c>
      <c r="M103" t="s">
        <v>1014</v>
      </c>
      <c r="N103" t="s">
        <v>1015</v>
      </c>
    </row>
    <row r="104" spans="1:14">
      <c r="A104" s="9">
        <v>44000</v>
      </c>
      <c r="B104">
        <v>0.8</v>
      </c>
      <c r="C104">
        <v>1.1000000000000001</v>
      </c>
      <c r="D104">
        <v>1.6</v>
      </c>
      <c r="F104" s="9">
        <v>44000</v>
      </c>
      <c r="I104" t="str">
        <f t="shared" si="3"/>
        <v>TRUE</v>
      </c>
      <c r="K104" s="9">
        <v>44000</v>
      </c>
      <c r="L104" t="s">
        <v>1010</v>
      </c>
      <c r="M104" t="s">
        <v>1014</v>
      </c>
      <c r="N104" t="s">
        <v>1005</v>
      </c>
    </row>
    <row r="105" spans="1:14">
      <c r="A105" s="9">
        <v>44001</v>
      </c>
      <c r="B105">
        <v>0.6</v>
      </c>
      <c r="C105">
        <v>0.9</v>
      </c>
      <c r="D105">
        <v>1.4</v>
      </c>
      <c r="F105" s="9">
        <v>44001</v>
      </c>
      <c r="I105" t="str">
        <f t="shared" si="3"/>
        <v>TRUE</v>
      </c>
      <c r="K105" s="9">
        <v>44001</v>
      </c>
      <c r="L105" t="s">
        <v>1012</v>
      </c>
      <c r="M105" t="s">
        <v>1010</v>
      </c>
      <c r="N105" t="s">
        <v>1014</v>
      </c>
    </row>
    <row r="106" spans="1:14">
      <c r="A106" s="86">
        <v>44002</v>
      </c>
      <c r="B106" s="87"/>
      <c r="C106" s="87"/>
      <c r="D106" s="87"/>
      <c r="E106" s="87"/>
      <c r="F106" s="86">
        <v>44002</v>
      </c>
      <c r="I106" t="str">
        <f t="shared" si="3"/>
        <v>TRUE</v>
      </c>
      <c r="K106" s="9">
        <v>44002</v>
      </c>
      <c r="L106" t="s">
        <v>1012</v>
      </c>
      <c r="M106" t="s">
        <v>1010</v>
      </c>
      <c r="N106" t="s">
        <v>1014</v>
      </c>
    </row>
    <row r="107" spans="1:14">
      <c r="A107" s="9">
        <v>44003</v>
      </c>
      <c r="B107">
        <v>0.5</v>
      </c>
      <c r="C107">
        <v>0.8</v>
      </c>
      <c r="D107">
        <v>1.2</v>
      </c>
      <c r="F107" s="9">
        <v>44003</v>
      </c>
      <c r="I107" t="str">
        <f t="shared" si="3"/>
        <v>TRUE</v>
      </c>
      <c r="K107" s="9">
        <v>44003</v>
      </c>
      <c r="L107" t="s">
        <v>1007</v>
      </c>
      <c r="M107" t="s">
        <v>1010</v>
      </c>
      <c r="N107" t="s">
        <v>1014</v>
      </c>
    </row>
    <row r="108" spans="1:14">
      <c r="A108" s="9">
        <v>44004</v>
      </c>
      <c r="B108">
        <v>0.5</v>
      </c>
      <c r="C108">
        <v>0.8</v>
      </c>
      <c r="D108">
        <v>1.2</v>
      </c>
      <c r="F108" s="9">
        <v>44004</v>
      </c>
      <c r="I108" t="str">
        <f t="shared" si="3"/>
        <v>TRUE</v>
      </c>
      <c r="K108" s="9">
        <v>44004</v>
      </c>
      <c r="L108" t="s">
        <v>1007</v>
      </c>
      <c r="M108" t="s">
        <v>1010</v>
      </c>
      <c r="N108" t="s">
        <v>1014</v>
      </c>
    </row>
    <row r="109" spans="1:14">
      <c r="A109" s="9">
        <v>44005</v>
      </c>
      <c r="B109">
        <v>0.4</v>
      </c>
      <c r="C109">
        <v>0.7</v>
      </c>
      <c r="D109">
        <v>1.1000000000000001</v>
      </c>
      <c r="F109" s="9">
        <v>44005</v>
      </c>
      <c r="I109" t="str">
        <f t="shared" si="3"/>
        <v>TRUE</v>
      </c>
      <c r="K109" s="9">
        <v>44005</v>
      </c>
      <c r="L109" t="s">
        <v>1009</v>
      </c>
      <c r="M109" t="s">
        <v>1007</v>
      </c>
      <c r="N109" t="s">
        <v>1010</v>
      </c>
    </row>
    <row r="110" spans="1:14">
      <c r="A110" s="9">
        <v>44006</v>
      </c>
      <c r="B110">
        <v>0.6</v>
      </c>
      <c r="C110">
        <v>0.9</v>
      </c>
      <c r="D110">
        <v>1.3</v>
      </c>
      <c r="F110" s="9">
        <v>44006</v>
      </c>
      <c r="I110" t="str">
        <f t="shared" si="3"/>
        <v>TRUE</v>
      </c>
      <c r="K110" s="9">
        <v>44006</v>
      </c>
      <c r="L110" t="s">
        <v>1011</v>
      </c>
      <c r="M110" t="s">
        <v>1009</v>
      </c>
      <c r="N110" t="s">
        <v>1012</v>
      </c>
    </row>
    <row r="111" spans="1:14">
      <c r="A111" s="9">
        <v>44007</v>
      </c>
      <c r="B111">
        <v>0.5</v>
      </c>
      <c r="C111">
        <v>0.8</v>
      </c>
      <c r="D111">
        <v>1.2</v>
      </c>
      <c r="F111" s="9">
        <v>44007</v>
      </c>
      <c r="I111" t="str">
        <f t="shared" si="3"/>
        <v>TRUE</v>
      </c>
      <c r="K111" s="9">
        <v>44007</v>
      </c>
      <c r="L111" t="s">
        <v>1011</v>
      </c>
      <c r="M111" t="s">
        <v>1009</v>
      </c>
      <c r="N111" t="s">
        <v>1012</v>
      </c>
    </row>
    <row r="112" spans="1:14">
      <c r="A112" s="9">
        <v>44008</v>
      </c>
      <c r="B112">
        <v>0.5</v>
      </c>
      <c r="C112">
        <v>0.8</v>
      </c>
      <c r="D112">
        <v>1.2</v>
      </c>
      <c r="F112" s="9">
        <v>44008</v>
      </c>
      <c r="I112" t="str">
        <f t="shared" si="3"/>
        <v>TRUE</v>
      </c>
      <c r="K112" s="9">
        <v>44008</v>
      </c>
      <c r="L112" t="s">
        <v>1011</v>
      </c>
      <c r="M112" t="s">
        <v>1009</v>
      </c>
      <c r="N112" t="s">
        <v>1012</v>
      </c>
    </row>
    <row r="113" spans="1:14">
      <c r="A113" s="9">
        <v>44009</v>
      </c>
      <c r="B113">
        <v>0.5</v>
      </c>
      <c r="C113">
        <v>0.8</v>
      </c>
      <c r="D113">
        <v>1.2</v>
      </c>
      <c r="F113" s="9">
        <v>44009</v>
      </c>
      <c r="I113" t="str">
        <f t="shared" si="3"/>
        <v>TRUE</v>
      </c>
      <c r="K113" s="9">
        <v>44009</v>
      </c>
      <c r="L113" t="s">
        <v>1013</v>
      </c>
      <c r="M113" t="s">
        <v>1011</v>
      </c>
      <c r="N113" t="s">
        <v>1009</v>
      </c>
    </row>
    <row r="114" spans="1:14">
      <c r="A114" s="9">
        <v>44010</v>
      </c>
      <c r="B114">
        <v>0.4</v>
      </c>
      <c r="C114">
        <v>0.7</v>
      </c>
      <c r="D114">
        <v>1.1000000000000001</v>
      </c>
      <c r="F114" s="9">
        <v>44010</v>
      </c>
      <c r="I114" t="str">
        <f t="shared" si="3"/>
        <v>TRUE</v>
      </c>
      <c r="K114" s="9">
        <v>44010</v>
      </c>
      <c r="L114" t="s">
        <v>1013</v>
      </c>
      <c r="M114" t="s">
        <v>1011</v>
      </c>
      <c r="N114" t="s">
        <v>1009</v>
      </c>
    </row>
    <row r="115" spans="1:14">
      <c r="A115" s="86">
        <v>44011</v>
      </c>
      <c r="B115" s="87"/>
      <c r="C115" s="87"/>
      <c r="D115" s="87"/>
      <c r="E115" s="87"/>
      <c r="F115" s="86">
        <v>44011</v>
      </c>
      <c r="I115" t="str">
        <f t="shared" si="3"/>
        <v>TRUE</v>
      </c>
      <c r="K115" s="9">
        <v>44011</v>
      </c>
      <c r="L115" t="s">
        <v>1013</v>
      </c>
      <c r="M115" t="s">
        <v>1011</v>
      </c>
      <c r="N115" t="s">
        <v>1009</v>
      </c>
    </row>
    <row r="116" spans="1:14">
      <c r="A116" s="9">
        <v>44012</v>
      </c>
      <c r="B116">
        <v>0.5</v>
      </c>
      <c r="C116">
        <v>0.9</v>
      </c>
      <c r="D116">
        <v>1.3</v>
      </c>
      <c r="F116" s="9">
        <v>44012</v>
      </c>
      <c r="I116" t="str">
        <f t="shared" si="3"/>
        <v>TRUE</v>
      </c>
      <c r="K116" s="9">
        <v>44012</v>
      </c>
      <c r="L116" t="s">
        <v>1013</v>
      </c>
      <c r="M116" t="s">
        <v>1011</v>
      </c>
      <c r="N116" t="s">
        <v>1012</v>
      </c>
    </row>
    <row r="117" spans="1:14">
      <c r="A117" s="86">
        <v>44013</v>
      </c>
      <c r="B117" s="87"/>
      <c r="C117" s="87"/>
      <c r="D117" s="87"/>
      <c r="E117" s="87"/>
      <c r="F117" s="86">
        <v>44013</v>
      </c>
      <c r="I117" t="str">
        <f t="shared" si="3"/>
        <v>TRUE</v>
      </c>
      <c r="K117" s="9">
        <v>44013</v>
      </c>
      <c r="L117" t="s">
        <v>1016</v>
      </c>
      <c r="M117" t="s">
        <v>1013</v>
      </c>
      <c r="N117" t="s">
        <v>1009</v>
      </c>
    </row>
    <row r="118" spans="1:14">
      <c r="A118" s="9">
        <v>44014</v>
      </c>
      <c r="B118">
        <v>0.5</v>
      </c>
      <c r="C118">
        <v>0.8</v>
      </c>
      <c r="D118">
        <v>1.2</v>
      </c>
      <c r="F118" s="9">
        <v>44014</v>
      </c>
      <c r="I118" t="str">
        <f t="shared" si="3"/>
        <v>TRUE</v>
      </c>
      <c r="K118" s="9">
        <v>44014</v>
      </c>
      <c r="L118" t="s">
        <v>1016</v>
      </c>
      <c r="M118" t="s">
        <v>1013</v>
      </c>
      <c r="N118" t="s">
        <v>1011</v>
      </c>
    </row>
    <row r="119" spans="1:14">
      <c r="K119" s="9">
        <v>44015</v>
      </c>
      <c r="L119" t="s">
        <v>1016</v>
      </c>
      <c r="M119" t="s">
        <v>1013</v>
      </c>
      <c r="N119" t="s">
        <v>1009</v>
      </c>
    </row>
    <row r="120" spans="1:14">
      <c r="K120" s="9">
        <v>44016</v>
      </c>
      <c r="L120" t="s">
        <v>1016</v>
      </c>
      <c r="M120" t="s">
        <v>1011</v>
      </c>
      <c r="N120" t="s">
        <v>1009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902B-EE4C-484E-9E18-71C6AF37ACF0}">
  <dimension ref="A1:E113"/>
  <sheetViews>
    <sheetView topLeftCell="A95" workbookViewId="0">
      <selection activeCell="A115" sqref="A115"/>
    </sheetView>
  </sheetViews>
  <sheetFormatPr baseColWidth="10" defaultRowHeight="16"/>
  <sheetData>
    <row r="1" spans="1:5">
      <c r="A1" s="9">
        <v>43898</v>
      </c>
      <c r="B1">
        <v>1</v>
      </c>
      <c r="C1">
        <v>1.8271276599999999</v>
      </c>
      <c r="D1">
        <v>2.0359042550000002</v>
      </c>
      <c r="E1">
        <v>2.2699468089999999</v>
      </c>
    </row>
    <row r="2" spans="1:5">
      <c r="A2" s="9">
        <v>43899</v>
      </c>
      <c r="B2">
        <v>2</v>
      </c>
      <c r="C2">
        <v>1.7859042549999999</v>
      </c>
      <c r="D2">
        <v>1.9787234039999999</v>
      </c>
      <c r="E2">
        <v>2.183510638</v>
      </c>
    </row>
    <row r="3" spans="1:5">
      <c r="A3" s="9">
        <v>43900</v>
      </c>
      <c r="B3">
        <v>3</v>
      </c>
      <c r="C3">
        <v>1.759308511</v>
      </c>
      <c r="D3">
        <v>1.9268617020000001</v>
      </c>
      <c r="E3">
        <v>2.1143617020000001</v>
      </c>
    </row>
    <row r="4" spans="1:5">
      <c r="A4" s="9">
        <v>43901</v>
      </c>
      <c r="B4">
        <v>4</v>
      </c>
      <c r="C4">
        <v>1.7253989359999999</v>
      </c>
      <c r="D4">
        <v>1.875664894</v>
      </c>
      <c r="E4">
        <v>2.0438829790000002</v>
      </c>
    </row>
    <row r="5" spans="1:5">
      <c r="A5" s="9">
        <v>43902</v>
      </c>
      <c r="B5">
        <v>5</v>
      </c>
      <c r="C5">
        <v>1.6708776599999999</v>
      </c>
      <c r="D5">
        <v>1.811835106</v>
      </c>
      <c r="E5">
        <v>1.9640957450000001</v>
      </c>
    </row>
    <row r="6" spans="1:5">
      <c r="A6" s="9">
        <v>43903</v>
      </c>
      <c r="B6">
        <v>6</v>
      </c>
      <c r="C6">
        <v>1.594414894</v>
      </c>
      <c r="D6">
        <v>1.712765957</v>
      </c>
      <c r="E6">
        <v>1.847074468</v>
      </c>
    </row>
    <row r="7" spans="1:5">
      <c r="A7" s="9">
        <v>43904</v>
      </c>
      <c r="B7">
        <v>7</v>
      </c>
      <c r="C7">
        <v>1.496675532</v>
      </c>
      <c r="D7">
        <v>1.6043882979999999</v>
      </c>
      <c r="E7">
        <v>1.717420213</v>
      </c>
    </row>
    <row r="8" spans="1:5">
      <c r="A8" s="9">
        <v>43905</v>
      </c>
      <c r="B8">
        <v>8</v>
      </c>
      <c r="C8">
        <v>1.400930851</v>
      </c>
      <c r="D8">
        <v>1.498005319</v>
      </c>
      <c r="E8">
        <v>1.6037234039999999</v>
      </c>
    </row>
    <row r="9" spans="1:5">
      <c r="A9" s="9">
        <v>43906</v>
      </c>
      <c r="B9">
        <v>9</v>
      </c>
      <c r="C9">
        <v>1.3125</v>
      </c>
      <c r="D9">
        <v>1.400930851</v>
      </c>
      <c r="E9">
        <v>1.4933510640000001</v>
      </c>
    </row>
    <row r="10" spans="1:5">
      <c r="A10" s="9">
        <v>43907</v>
      </c>
      <c r="B10">
        <v>10</v>
      </c>
      <c r="C10">
        <v>1.2420212770000001</v>
      </c>
      <c r="D10">
        <v>1.3251329789999999</v>
      </c>
      <c r="E10">
        <v>1.4195478720000001</v>
      </c>
    </row>
    <row r="11" spans="1:5">
      <c r="A11" s="9">
        <v>43908</v>
      </c>
      <c r="B11">
        <v>11</v>
      </c>
      <c r="C11">
        <v>1.1828457450000001</v>
      </c>
      <c r="D11">
        <v>1.2632978720000001</v>
      </c>
      <c r="E11">
        <v>1.353058511</v>
      </c>
    </row>
    <row r="12" spans="1:5">
      <c r="A12" s="9">
        <v>43909</v>
      </c>
      <c r="B12">
        <v>12</v>
      </c>
      <c r="C12">
        <v>1.1416223400000001</v>
      </c>
      <c r="D12">
        <v>1.216755319</v>
      </c>
      <c r="E12">
        <v>1.2998670210000001</v>
      </c>
    </row>
    <row r="13" spans="1:5">
      <c r="A13" s="9">
        <v>43910</v>
      </c>
      <c r="B13">
        <v>13</v>
      </c>
      <c r="C13">
        <v>1.1077127659999999</v>
      </c>
      <c r="D13">
        <v>1.1828457450000001</v>
      </c>
      <c r="E13">
        <v>1.2599734039999999</v>
      </c>
    </row>
    <row r="14" spans="1:5">
      <c r="A14" s="9">
        <v>43911</v>
      </c>
      <c r="B14">
        <v>14</v>
      </c>
      <c r="C14">
        <v>1.091755319</v>
      </c>
      <c r="D14">
        <v>1.1675531910000001</v>
      </c>
      <c r="E14">
        <v>1.240691489</v>
      </c>
    </row>
    <row r="15" spans="1:5">
      <c r="A15" s="9">
        <v>43912</v>
      </c>
      <c r="B15">
        <v>15</v>
      </c>
      <c r="C15">
        <v>1.0824468089999999</v>
      </c>
      <c r="D15">
        <v>1.155585106</v>
      </c>
      <c r="E15">
        <v>1.2327127659999999</v>
      </c>
    </row>
    <row r="16" spans="1:5">
      <c r="A16" s="9">
        <v>43913</v>
      </c>
      <c r="B16">
        <v>16</v>
      </c>
      <c r="C16">
        <v>1.0824468089999999</v>
      </c>
      <c r="D16">
        <v>1.150930851</v>
      </c>
      <c r="E16">
        <v>1.224734043</v>
      </c>
    </row>
    <row r="17" spans="1:5">
      <c r="A17" s="9">
        <v>43914</v>
      </c>
      <c r="B17">
        <v>17</v>
      </c>
      <c r="C17">
        <v>1.0757978720000001</v>
      </c>
      <c r="D17">
        <v>1.1429521279999999</v>
      </c>
      <c r="E17">
        <v>1.21143617</v>
      </c>
    </row>
    <row r="18" spans="1:5">
      <c r="A18" s="9">
        <v>43915</v>
      </c>
      <c r="B18">
        <v>18</v>
      </c>
      <c r="C18">
        <v>1.063164894</v>
      </c>
      <c r="D18">
        <v>1.128989362</v>
      </c>
      <c r="E18">
        <v>1.1954787229999999</v>
      </c>
    </row>
    <row r="19" spans="1:5">
      <c r="A19" s="9">
        <v>43916</v>
      </c>
      <c r="B19">
        <v>19</v>
      </c>
      <c r="C19">
        <v>1.0452127659999999</v>
      </c>
      <c r="D19">
        <v>1.1090425530000001</v>
      </c>
      <c r="E19">
        <v>1.1795212770000001</v>
      </c>
    </row>
    <row r="20" spans="1:5">
      <c r="A20" s="9">
        <v>43917</v>
      </c>
      <c r="B20">
        <v>20</v>
      </c>
      <c r="C20">
        <v>1.0146276599999999</v>
      </c>
      <c r="D20">
        <v>1.0771276599999999</v>
      </c>
      <c r="E20">
        <v>1.1409574469999999</v>
      </c>
    </row>
    <row r="21" spans="1:5">
      <c r="A21" s="9">
        <v>43918</v>
      </c>
      <c r="B21">
        <v>21</v>
      </c>
      <c r="C21">
        <v>0.97473404299999999</v>
      </c>
      <c r="D21">
        <v>1.037234043</v>
      </c>
      <c r="E21">
        <v>1.099734043</v>
      </c>
    </row>
    <row r="22" spans="1:5">
      <c r="A22" s="9">
        <v>43919</v>
      </c>
      <c r="B22">
        <v>22</v>
      </c>
      <c r="C22">
        <v>0.93151595700000001</v>
      </c>
      <c r="D22">
        <v>0.99069148900000004</v>
      </c>
      <c r="E22">
        <v>1.0518617020000001</v>
      </c>
    </row>
    <row r="23" spans="1:5">
      <c r="A23" s="9">
        <v>43920</v>
      </c>
      <c r="B23">
        <v>23</v>
      </c>
      <c r="C23">
        <v>0.89095744700000001</v>
      </c>
      <c r="D23">
        <v>0.94747340400000002</v>
      </c>
      <c r="E23">
        <v>1.0066489359999999</v>
      </c>
    </row>
    <row r="24" spans="1:5">
      <c r="A24" s="9">
        <v>43921</v>
      </c>
      <c r="B24">
        <v>24</v>
      </c>
      <c r="C24">
        <v>0.84840425500000005</v>
      </c>
      <c r="D24">
        <v>0.90558510599999997</v>
      </c>
      <c r="E24">
        <v>0.96343085100000003</v>
      </c>
    </row>
    <row r="25" spans="1:5">
      <c r="A25" s="9">
        <v>43922</v>
      </c>
      <c r="B25">
        <v>25</v>
      </c>
      <c r="C25">
        <v>0.81515957400000005</v>
      </c>
      <c r="D25">
        <v>0.871010638</v>
      </c>
      <c r="E25">
        <v>0.93151595700000001</v>
      </c>
    </row>
    <row r="26" spans="1:5">
      <c r="A26" s="9">
        <v>43923</v>
      </c>
      <c r="B26">
        <v>26</v>
      </c>
      <c r="C26">
        <v>0.78723404299999999</v>
      </c>
      <c r="D26">
        <v>0.841755319</v>
      </c>
      <c r="E26">
        <v>0.89627659599999998</v>
      </c>
    </row>
    <row r="27" spans="1:5">
      <c r="A27" s="9">
        <v>43924</v>
      </c>
      <c r="B27">
        <v>27</v>
      </c>
      <c r="C27">
        <v>0.75531914899999997</v>
      </c>
      <c r="D27">
        <v>0.80984042599999995</v>
      </c>
      <c r="E27">
        <v>0.86436170199999995</v>
      </c>
    </row>
    <row r="28" spans="1:5">
      <c r="A28" s="9">
        <v>43925</v>
      </c>
      <c r="B28">
        <v>28</v>
      </c>
      <c r="C28">
        <v>0.73005319099999999</v>
      </c>
      <c r="D28">
        <v>0.78125</v>
      </c>
      <c r="E28">
        <v>0.83909574499999995</v>
      </c>
    </row>
    <row r="29" spans="1:5">
      <c r="A29" s="9">
        <v>43926</v>
      </c>
      <c r="B29">
        <v>29</v>
      </c>
      <c r="C29">
        <v>0.70744680900000001</v>
      </c>
      <c r="D29">
        <v>0.75731382999999997</v>
      </c>
      <c r="E29">
        <v>0.81316489400000003</v>
      </c>
    </row>
    <row r="30" spans="1:5">
      <c r="A30" s="9">
        <v>43927</v>
      </c>
      <c r="B30">
        <v>30</v>
      </c>
      <c r="C30">
        <v>0.68683510599999997</v>
      </c>
      <c r="D30">
        <v>0.73936170199999995</v>
      </c>
      <c r="E30">
        <v>0.79720744700000001</v>
      </c>
    </row>
    <row r="31" spans="1:5">
      <c r="A31" s="9">
        <v>43928</v>
      </c>
      <c r="B31">
        <v>31</v>
      </c>
      <c r="C31">
        <v>0.67686170199999995</v>
      </c>
      <c r="D31">
        <v>0.72872340400000002</v>
      </c>
      <c r="E31">
        <v>0.78590425500000005</v>
      </c>
    </row>
    <row r="32" spans="1:5">
      <c r="A32" s="9">
        <v>43929</v>
      </c>
      <c r="B32">
        <v>32</v>
      </c>
      <c r="C32">
        <v>0.67087766000000004</v>
      </c>
      <c r="D32">
        <v>0.72739361700000005</v>
      </c>
      <c r="E32">
        <v>0.78789893600000005</v>
      </c>
    </row>
    <row r="33" spans="1:5">
      <c r="A33" s="9">
        <v>43930</v>
      </c>
      <c r="B33">
        <v>33</v>
      </c>
      <c r="C33">
        <v>0.67087766000000004</v>
      </c>
      <c r="D33">
        <v>0.73005319099999999</v>
      </c>
      <c r="E33">
        <v>0.79388297900000004</v>
      </c>
    </row>
    <row r="34" spans="1:5">
      <c r="A34" s="9">
        <v>43931</v>
      </c>
      <c r="B34">
        <v>34</v>
      </c>
      <c r="C34">
        <v>0.66888297900000004</v>
      </c>
      <c r="D34">
        <v>0.73005319099999999</v>
      </c>
      <c r="E34">
        <v>0.79388297900000004</v>
      </c>
    </row>
    <row r="35" spans="1:5">
      <c r="A35" s="9">
        <v>43932</v>
      </c>
      <c r="B35">
        <v>35</v>
      </c>
      <c r="C35">
        <v>0.67087766000000004</v>
      </c>
      <c r="D35">
        <v>0.73005319099999999</v>
      </c>
      <c r="E35">
        <v>0.79388297900000004</v>
      </c>
    </row>
    <row r="36" spans="1:5">
      <c r="A36" s="9">
        <v>43933</v>
      </c>
      <c r="B36">
        <v>36</v>
      </c>
      <c r="C36">
        <v>0.67420212800000001</v>
      </c>
      <c r="D36">
        <v>0.73470744700000001</v>
      </c>
      <c r="E36">
        <v>0.79986702099999996</v>
      </c>
    </row>
    <row r="37" spans="1:5">
      <c r="A37" s="9">
        <v>43934</v>
      </c>
      <c r="B37">
        <v>37</v>
      </c>
      <c r="C37">
        <v>0.68218085100000003</v>
      </c>
      <c r="D37">
        <v>0.74867021300000003</v>
      </c>
      <c r="E37">
        <v>0.81515957400000005</v>
      </c>
    </row>
    <row r="38" spans="1:5">
      <c r="A38" s="9">
        <v>43935</v>
      </c>
      <c r="B38">
        <v>38</v>
      </c>
      <c r="C38">
        <v>0.69946808500000002</v>
      </c>
      <c r="D38">
        <v>0.76994680900000001</v>
      </c>
      <c r="E38">
        <v>0.841755319</v>
      </c>
    </row>
    <row r="39" spans="1:5">
      <c r="A39" s="9">
        <v>43936</v>
      </c>
      <c r="B39">
        <v>39</v>
      </c>
      <c r="C39">
        <v>0.71742021300000003</v>
      </c>
      <c r="D39">
        <v>0.79122340400000002</v>
      </c>
      <c r="E39">
        <v>0.86768617000000003</v>
      </c>
    </row>
    <row r="40" spans="1:5">
      <c r="A40" s="9">
        <v>43937</v>
      </c>
      <c r="B40">
        <v>40</v>
      </c>
      <c r="C40">
        <v>0.73470744700000001</v>
      </c>
      <c r="D40">
        <v>0.80718085100000003</v>
      </c>
      <c r="E40">
        <v>0.88563829800000005</v>
      </c>
    </row>
    <row r="41" spans="1:5">
      <c r="A41" s="9">
        <v>43938</v>
      </c>
      <c r="B41">
        <v>41</v>
      </c>
      <c r="C41">
        <v>0.73936170199999995</v>
      </c>
      <c r="D41">
        <v>0.81848404299999999</v>
      </c>
      <c r="E41">
        <v>0.89960106399999995</v>
      </c>
    </row>
    <row r="42" spans="1:5">
      <c r="A42" s="9">
        <v>43939</v>
      </c>
      <c r="B42">
        <v>42</v>
      </c>
      <c r="C42">
        <v>0.74468085100000003</v>
      </c>
      <c r="D42">
        <v>0.82114361700000005</v>
      </c>
      <c r="E42">
        <v>0.90292553200000003</v>
      </c>
    </row>
    <row r="43" spans="1:5">
      <c r="A43" s="9">
        <v>43940</v>
      </c>
      <c r="B43">
        <v>43</v>
      </c>
      <c r="C43">
        <v>0.74268617000000003</v>
      </c>
      <c r="D43">
        <v>0.82446808500000002</v>
      </c>
      <c r="E43">
        <v>0.91289893600000005</v>
      </c>
    </row>
    <row r="44" spans="1:5">
      <c r="A44" s="9">
        <v>43941</v>
      </c>
      <c r="B44">
        <v>44</v>
      </c>
      <c r="C44">
        <v>0.74135638299999995</v>
      </c>
      <c r="D44">
        <v>0.82446808500000002</v>
      </c>
      <c r="E44">
        <v>0.91289893600000005</v>
      </c>
    </row>
    <row r="45" spans="1:5">
      <c r="A45" s="9">
        <v>43942</v>
      </c>
      <c r="B45">
        <v>45</v>
      </c>
      <c r="C45">
        <v>0.73603723399999998</v>
      </c>
      <c r="D45">
        <v>0.81848404299999999</v>
      </c>
      <c r="E45">
        <v>0.91090425500000005</v>
      </c>
    </row>
    <row r="46" spans="1:5">
      <c r="A46" s="9">
        <v>43943</v>
      </c>
      <c r="B46">
        <v>46</v>
      </c>
      <c r="C46">
        <v>0.73005319099999999</v>
      </c>
      <c r="D46">
        <v>0.810505319</v>
      </c>
      <c r="E46">
        <v>0.90757978699999997</v>
      </c>
    </row>
    <row r="47" spans="1:5">
      <c r="A47" s="9">
        <v>43944</v>
      </c>
      <c r="B47">
        <v>47</v>
      </c>
      <c r="C47">
        <v>0.72340425500000005</v>
      </c>
      <c r="D47">
        <v>0.808510638</v>
      </c>
      <c r="E47">
        <v>0.90558510599999997</v>
      </c>
    </row>
    <row r="48" spans="1:5">
      <c r="A48" s="9">
        <v>43945</v>
      </c>
      <c r="B48">
        <v>48</v>
      </c>
      <c r="C48">
        <v>0.71210106399999995</v>
      </c>
      <c r="D48">
        <v>0.80053191499999998</v>
      </c>
      <c r="E48">
        <v>0.89760638299999995</v>
      </c>
    </row>
    <row r="49" spans="1:5">
      <c r="A49" s="9">
        <v>43946</v>
      </c>
      <c r="B49">
        <v>49</v>
      </c>
      <c r="C49">
        <v>0.69614361700000005</v>
      </c>
      <c r="D49">
        <v>0.783244681</v>
      </c>
      <c r="E49">
        <v>0.87566489400000003</v>
      </c>
    </row>
    <row r="50" spans="1:5">
      <c r="A50" s="9">
        <v>43947</v>
      </c>
      <c r="B50">
        <v>50</v>
      </c>
      <c r="C50">
        <v>0.68085106399999995</v>
      </c>
      <c r="D50">
        <v>0.77792553200000003</v>
      </c>
      <c r="E50">
        <v>0.87234042599999995</v>
      </c>
    </row>
    <row r="51" spans="1:5">
      <c r="A51" s="9">
        <v>43948</v>
      </c>
      <c r="B51">
        <v>51</v>
      </c>
      <c r="C51">
        <v>0.67553191499999998</v>
      </c>
      <c r="D51">
        <v>0.76994680900000001</v>
      </c>
      <c r="E51">
        <v>0.86569148900000004</v>
      </c>
    </row>
    <row r="52" spans="1:5">
      <c r="A52" s="9">
        <v>43949</v>
      </c>
      <c r="B52">
        <v>52</v>
      </c>
      <c r="C52">
        <v>0.67486702099999996</v>
      </c>
      <c r="D52">
        <v>0.76662233999999996</v>
      </c>
      <c r="E52">
        <v>0.86103723399999998</v>
      </c>
    </row>
    <row r="53" spans="1:5">
      <c r="A53" s="9">
        <v>43950</v>
      </c>
      <c r="B53">
        <v>53</v>
      </c>
      <c r="C53">
        <v>0.67885638299999995</v>
      </c>
      <c r="D53">
        <v>0.77526595700000001</v>
      </c>
      <c r="E53">
        <v>0.87566489400000003</v>
      </c>
    </row>
    <row r="54" spans="1:5">
      <c r="A54" s="9">
        <v>43951</v>
      </c>
      <c r="B54">
        <v>54</v>
      </c>
      <c r="C54">
        <v>0.67686170199999995</v>
      </c>
      <c r="D54">
        <v>0.77659574499999995</v>
      </c>
      <c r="E54">
        <v>0.88231382999999997</v>
      </c>
    </row>
    <row r="55" spans="1:5">
      <c r="A55" s="9">
        <v>43952</v>
      </c>
      <c r="B55">
        <v>55</v>
      </c>
      <c r="C55">
        <v>0.67220744700000001</v>
      </c>
      <c r="D55">
        <v>0.76861702099999996</v>
      </c>
      <c r="E55">
        <v>0.87765957400000005</v>
      </c>
    </row>
    <row r="56" spans="1:5">
      <c r="A56" s="9">
        <v>43953</v>
      </c>
      <c r="B56">
        <v>56</v>
      </c>
      <c r="C56">
        <v>0.66622340400000002</v>
      </c>
      <c r="D56">
        <v>0.76529255299999999</v>
      </c>
      <c r="E56">
        <v>0.87234042599999995</v>
      </c>
    </row>
    <row r="57" spans="1:5">
      <c r="A57" s="9">
        <v>43954</v>
      </c>
      <c r="B57">
        <v>57</v>
      </c>
      <c r="C57">
        <v>0.66422872300000002</v>
      </c>
      <c r="D57">
        <v>0.76662233999999996</v>
      </c>
      <c r="E57">
        <v>0.88231382999999997</v>
      </c>
    </row>
    <row r="58" spans="1:5">
      <c r="A58" s="9">
        <v>43955</v>
      </c>
      <c r="B58">
        <v>58</v>
      </c>
      <c r="C58">
        <v>0.66555851099999996</v>
      </c>
      <c r="D58">
        <v>0.77327127699999998</v>
      </c>
      <c r="E58">
        <v>0.89494680900000001</v>
      </c>
    </row>
    <row r="59" spans="1:5">
      <c r="A59" s="9">
        <v>43956</v>
      </c>
      <c r="B59">
        <v>59</v>
      </c>
      <c r="C59">
        <v>0.67819148900000004</v>
      </c>
      <c r="D59">
        <v>0.78789893600000005</v>
      </c>
      <c r="E59">
        <v>0.90957446799999997</v>
      </c>
    </row>
    <row r="60" spans="1:5">
      <c r="A60" s="9">
        <v>43957</v>
      </c>
      <c r="B60">
        <v>60</v>
      </c>
      <c r="C60">
        <v>0.68018617000000003</v>
      </c>
      <c r="D60">
        <v>0.79720744700000001</v>
      </c>
      <c r="E60">
        <v>0.92553191499999998</v>
      </c>
    </row>
    <row r="61" spans="1:5">
      <c r="A61" s="9">
        <v>43958</v>
      </c>
      <c r="B61">
        <v>61</v>
      </c>
      <c r="C61">
        <v>0.67686170199999995</v>
      </c>
      <c r="D61">
        <v>0.79920212800000001</v>
      </c>
      <c r="E61">
        <v>0.92819148900000004</v>
      </c>
    </row>
    <row r="62" spans="1:5">
      <c r="A62" s="9">
        <v>43959</v>
      </c>
      <c r="B62">
        <v>62</v>
      </c>
      <c r="C62">
        <v>0.67686170199999995</v>
      </c>
      <c r="D62">
        <v>0.79255319099999999</v>
      </c>
      <c r="E62">
        <v>0.91555851099999996</v>
      </c>
    </row>
    <row r="63" spans="1:5">
      <c r="A63" s="9">
        <v>43960</v>
      </c>
      <c r="B63">
        <v>63</v>
      </c>
      <c r="C63">
        <v>0.67087766000000004</v>
      </c>
      <c r="D63">
        <v>0.78723404299999999</v>
      </c>
      <c r="E63">
        <v>0.91223404299999999</v>
      </c>
    </row>
    <row r="64" spans="1:5">
      <c r="A64" s="9">
        <v>43961</v>
      </c>
      <c r="B64">
        <v>64</v>
      </c>
      <c r="C64">
        <v>0.65625</v>
      </c>
      <c r="D64">
        <v>0.77327127699999998</v>
      </c>
      <c r="E64">
        <v>0.90292553200000003</v>
      </c>
    </row>
    <row r="65" spans="1:5">
      <c r="A65" s="9">
        <v>43962</v>
      </c>
      <c r="B65">
        <v>65</v>
      </c>
      <c r="C65">
        <v>0.63563829800000005</v>
      </c>
      <c r="D65">
        <v>0.76063829800000005</v>
      </c>
      <c r="E65">
        <v>0.89827127699999998</v>
      </c>
    </row>
    <row r="66" spans="1:5">
      <c r="A66" s="9">
        <v>43963</v>
      </c>
      <c r="B66">
        <v>66</v>
      </c>
      <c r="C66">
        <v>0.61303191499999998</v>
      </c>
      <c r="D66">
        <v>0.74135638299999995</v>
      </c>
      <c r="E66">
        <v>0.88563829800000005</v>
      </c>
    </row>
    <row r="67" spans="1:5">
      <c r="A67" s="9">
        <v>43964</v>
      </c>
      <c r="B67">
        <v>67</v>
      </c>
      <c r="C67">
        <v>0.59242021300000003</v>
      </c>
      <c r="D67">
        <v>0.72672872300000002</v>
      </c>
      <c r="E67">
        <v>0.87433510599999997</v>
      </c>
    </row>
    <row r="68" spans="1:5">
      <c r="A68" s="9">
        <v>43965</v>
      </c>
      <c r="B68">
        <v>68</v>
      </c>
      <c r="C68">
        <v>0.58111702099999996</v>
      </c>
      <c r="D68">
        <v>0.71542553200000003</v>
      </c>
      <c r="E68">
        <v>0.86569148900000004</v>
      </c>
    </row>
    <row r="69" spans="1:5">
      <c r="A69" s="9">
        <v>43966</v>
      </c>
      <c r="B69">
        <v>69</v>
      </c>
      <c r="C69">
        <v>0.57978723399999998</v>
      </c>
      <c r="D69">
        <v>0.70744680900000001</v>
      </c>
      <c r="E69">
        <v>0.86236702099999996</v>
      </c>
    </row>
    <row r="70" spans="1:5">
      <c r="A70" s="9">
        <v>43967</v>
      </c>
      <c r="B70">
        <v>70</v>
      </c>
      <c r="C70">
        <v>0.56981382999999997</v>
      </c>
      <c r="D70">
        <v>0.70744680900000001</v>
      </c>
      <c r="E70">
        <v>0.86103723399999998</v>
      </c>
    </row>
    <row r="71" spans="1:5">
      <c r="A71" s="9">
        <v>43968</v>
      </c>
      <c r="B71">
        <v>71</v>
      </c>
      <c r="C71">
        <v>0.57313829800000005</v>
      </c>
      <c r="D71">
        <v>0.71875</v>
      </c>
      <c r="E71">
        <v>0.87367021300000003</v>
      </c>
    </row>
    <row r="72" spans="1:5">
      <c r="A72" s="9">
        <v>43969</v>
      </c>
      <c r="B72">
        <v>72</v>
      </c>
      <c r="C72">
        <v>0.59042553200000003</v>
      </c>
      <c r="D72">
        <v>0.73337766000000004</v>
      </c>
      <c r="E72">
        <v>0.89627659599999998</v>
      </c>
    </row>
    <row r="73" spans="1:5">
      <c r="A73" s="9">
        <v>43970</v>
      </c>
      <c r="B73">
        <v>73</v>
      </c>
      <c r="C73">
        <v>0.61303191499999998</v>
      </c>
      <c r="D73">
        <v>0.76063829800000005</v>
      </c>
      <c r="E73">
        <v>0.93484042599999995</v>
      </c>
    </row>
    <row r="74" spans="1:5">
      <c r="A74" s="9">
        <v>43971</v>
      </c>
      <c r="B74">
        <v>74</v>
      </c>
      <c r="C74">
        <v>0.62566489400000003</v>
      </c>
      <c r="D74">
        <v>0.79720744700000001</v>
      </c>
      <c r="E74">
        <v>0.97805851099999996</v>
      </c>
    </row>
    <row r="75" spans="1:5">
      <c r="A75" s="9">
        <v>43972</v>
      </c>
      <c r="B75">
        <v>75</v>
      </c>
      <c r="C75">
        <v>0.65625</v>
      </c>
      <c r="D75">
        <v>0.83577127699999998</v>
      </c>
      <c r="E75">
        <v>1.0438829789999999</v>
      </c>
    </row>
    <row r="76" spans="1:5">
      <c r="A76" s="9">
        <v>43973</v>
      </c>
      <c r="B76">
        <v>76</v>
      </c>
      <c r="C76">
        <v>0.68018617000000003</v>
      </c>
      <c r="D76">
        <v>0.86170212800000001</v>
      </c>
      <c r="E76">
        <v>1.0851063830000001</v>
      </c>
    </row>
    <row r="77" spans="1:5">
      <c r="A77" s="9">
        <v>43974</v>
      </c>
      <c r="B77">
        <v>77</v>
      </c>
      <c r="C77">
        <v>0.69614361700000005</v>
      </c>
      <c r="D77">
        <v>0.88031914899999997</v>
      </c>
      <c r="E77">
        <v>1.10106383</v>
      </c>
    </row>
    <row r="78" spans="1:5">
      <c r="A78" s="9">
        <v>43975</v>
      </c>
      <c r="B78">
        <v>78</v>
      </c>
      <c r="C78">
        <v>0.70545212800000001</v>
      </c>
      <c r="D78">
        <v>0.89827127699999998</v>
      </c>
      <c r="E78">
        <v>1.126329787</v>
      </c>
    </row>
    <row r="79" spans="1:5">
      <c r="A79" s="9">
        <v>43976</v>
      </c>
      <c r="B79">
        <v>79</v>
      </c>
      <c r="C79">
        <v>0.71077127699999998</v>
      </c>
      <c r="D79">
        <v>0.90292553200000003</v>
      </c>
      <c r="E79">
        <v>1.134308511</v>
      </c>
    </row>
    <row r="80" spans="1:5">
      <c r="A80" s="9">
        <v>43977</v>
      </c>
      <c r="B80">
        <v>80</v>
      </c>
      <c r="C80">
        <v>0.71542553200000003</v>
      </c>
      <c r="D80">
        <v>0.90890957400000005</v>
      </c>
      <c r="E80">
        <v>1.1276595739999999</v>
      </c>
    </row>
    <row r="81" spans="1:5">
      <c r="A81" s="9">
        <v>43978</v>
      </c>
      <c r="B81">
        <v>81</v>
      </c>
      <c r="C81">
        <v>0.73005319099999999</v>
      </c>
      <c r="D81">
        <v>0.92021276600000002</v>
      </c>
      <c r="E81">
        <v>1.1436170210000001</v>
      </c>
    </row>
    <row r="82" spans="1:5">
      <c r="A82" s="9">
        <v>43979</v>
      </c>
      <c r="B82">
        <v>82</v>
      </c>
      <c r="C82">
        <v>0.73803191499999998</v>
      </c>
      <c r="D82">
        <v>0.93683510599999997</v>
      </c>
      <c r="E82">
        <v>1.1702127659999999</v>
      </c>
    </row>
    <row r="83" spans="1:5">
      <c r="A83" s="9">
        <v>43980</v>
      </c>
      <c r="B83">
        <v>83</v>
      </c>
      <c r="C83">
        <v>0.72340425500000005</v>
      </c>
      <c r="D83">
        <v>0.94015957400000005</v>
      </c>
      <c r="E83">
        <v>1.1715425530000001</v>
      </c>
    </row>
    <row r="84" spans="1:5">
      <c r="A84" s="9">
        <v>43981</v>
      </c>
      <c r="B84">
        <v>84</v>
      </c>
      <c r="C84">
        <v>0.72672872300000002</v>
      </c>
      <c r="D84">
        <v>0.93617021300000003</v>
      </c>
      <c r="E84">
        <v>1.1668882979999999</v>
      </c>
    </row>
    <row r="85" spans="1:5">
      <c r="A85" s="9">
        <v>43982</v>
      </c>
      <c r="B85">
        <v>85</v>
      </c>
      <c r="C85">
        <v>0.73138297900000004</v>
      </c>
      <c r="D85">
        <v>0.941489362</v>
      </c>
      <c r="E85">
        <v>1.183510638</v>
      </c>
    </row>
    <row r="86" spans="1:5">
      <c r="A86" s="9">
        <v>43983</v>
      </c>
      <c r="B86">
        <v>86</v>
      </c>
      <c r="C86">
        <v>0.73936170199999995</v>
      </c>
      <c r="D86">
        <v>0.94614361700000005</v>
      </c>
      <c r="E86">
        <v>1.189494681</v>
      </c>
    </row>
    <row r="87" spans="1:5">
      <c r="A87" s="9">
        <v>43984</v>
      </c>
      <c r="B87">
        <v>87</v>
      </c>
      <c r="C87">
        <v>0.753989362</v>
      </c>
      <c r="D87">
        <v>0.96542553200000003</v>
      </c>
      <c r="E87">
        <v>1.2074468089999999</v>
      </c>
    </row>
    <row r="88" spans="1:5">
      <c r="A88" s="9">
        <v>43985</v>
      </c>
      <c r="B88">
        <v>88</v>
      </c>
      <c r="C88">
        <v>0.78856382999999997</v>
      </c>
      <c r="D88">
        <v>1.0086436169999999</v>
      </c>
      <c r="E88">
        <v>1.253989362</v>
      </c>
    </row>
    <row r="89" spans="1:5">
      <c r="A89" s="9">
        <v>43986</v>
      </c>
      <c r="B89">
        <v>89</v>
      </c>
      <c r="C89">
        <v>0.814494681</v>
      </c>
      <c r="D89">
        <v>1.0438829789999999</v>
      </c>
      <c r="E89">
        <v>1.27393617</v>
      </c>
    </row>
    <row r="90" spans="1:5">
      <c r="A90" s="9">
        <v>43987</v>
      </c>
      <c r="B90">
        <v>90</v>
      </c>
      <c r="C90">
        <v>0.83244680900000001</v>
      </c>
      <c r="D90">
        <v>1.0598404260000001</v>
      </c>
      <c r="E90">
        <v>1.306515957</v>
      </c>
    </row>
    <row r="91" spans="1:5">
      <c r="A91" s="9">
        <v>43988</v>
      </c>
      <c r="B91">
        <v>91</v>
      </c>
      <c r="C91">
        <v>0.84507978699999997</v>
      </c>
      <c r="D91">
        <v>1.061835106</v>
      </c>
      <c r="E91">
        <v>1.317819149</v>
      </c>
    </row>
    <row r="92" spans="1:5">
      <c r="A92" s="9">
        <v>43989</v>
      </c>
      <c r="B92">
        <v>92</v>
      </c>
      <c r="C92">
        <v>0.841755319</v>
      </c>
      <c r="D92">
        <v>1.063164894</v>
      </c>
      <c r="E92">
        <v>1.309175532</v>
      </c>
    </row>
    <row r="93" spans="1:5">
      <c r="A93" s="9">
        <v>43990</v>
      </c>
      <c r="B93">
        <v>93</v>
      </c>
      <c r="C93">
        <v>0.84375</v>
      </c>
      <c r="D93">
        <v>1.064494681</v>
      </c>
      <c r="E93">
        <v>1.313829787</v>
      </c>
    </row>
    <row r="94" spans="1:5">
      <c r="A94" s="9">
        <v>43991</v>
      </c>
      <c r="B94">
        <v>94</v>
      </c>
      <c r="C94">
        <v>0.81914893600000005</v>
      </c>
      <c r="D94">
        <v>1.0505319150000001</v>
      </c>
      <c r="E94">
        <v>1.3011968089999999</v>
      </c>
    </row>
    <row r="95" spans="1:5">
      <c r="A95" s="9">
        <v>43992</v>
      </c>
      <c r="B95">
        <v>95</v>
      </c>
      <c r="C95">
        <v>0.82446808500000002</v>
      </c>
      <c r="D95">
        <v>1.040558511</v>
      </c>
      <c r="E95">
        <v>1.28856383</v>
      </c>
    </row>
    <row r="96" spans="1:5">
      <c r="A96" s="9">
        <v>43993</v>
      </c>
      <c r="B96">
        <v>96</v>
      </c>
      <c r="C96">
        <v>0.79388297900000004</v>
      </c>
      <c r="D96">
        <v>1.0132978720000001</v>
      </c>
      <c r="E96">
        <v>1.2632978720000001</v>
      </c>
    </row>
    <row r="97" spans="1:5">
      <c r="A97" s="9">
        <v>43994</v>
      </c>
      <c r="B97">
        <v>97</v>
      </c>
      <c r="C97">
        <v>0.77593085100000003</v>
      </c>
      <c r="D97">
        <v>0.99268617000000003</v>
      </c>
      <c r="E97">
        <v>1.244015957</v>
      </c>
    </row>
    <row r="98" spans="1:5">
      <c r="A98" s="9">
        <v>43995</v>
      </c>
      <c r="B98">
        <v>98</v>
      </c>
      <c r="C98">
        <v>0.76329787199999999</v>
      </c>
      <c r="D98">
        <v>0.97140957400000005</v>
      </c>
      <c r="E98">
        <v>1.2214095739999999</v>
      </c>
    </row>
    <row r="99" spans="1:5">
      <c r="A99" s="9">
        <v>43996</v>
      </c>
      <c r="B99">
        <v>99</v>
      </c>
      <c r="C99">
        <v>0.751994681</v>
      </c>
      <c r="D99">
        <v>0.96542553200000003</v>
      </c>
      <c r="E99">
        <v>1.214760638</v>
      </c>
    </row>
    <row r="100" spans="1:5">
      <c r="A100" s="9">
        <v>43997</v>
      </c>
      <c r="B100">
        <v>100</v>
      </c>
      <c r="C100">
        <v>0.74268617000000003</v>
      </c>
      <c r="D100">
        <v>0.96409574499999995</v>
      </c>
      <c r="E100">
        <v>1.2140957450000001</v>
      </c>
    </row>
    <row r="101" spans="1:5">
      <c r="A101" s="9">
        <v>43998</v>
      </c>
      <c r="B101">
        <v>101</v>
      </c>
      <c r="C101">
        <v>0.75531914899999997</v>
      </c>
      <c r="D101">
        <v>0.97473404299999999</v>
      </c>
      <c r="E101">
        <v>1.2313829789999999</v>
      </c>
    </row>
    <row r="102" spans="1:5">
      <c r="A102" s="9">
        <v>43999</v>
      </c>
      <c r="B102">
        <v>102</v>
      </c>
      <c r="C102">
        <v>0.779255319</v>
      </c>
      <c r="D102">
        <v>1.001994681</v>
      </c>
      <c r="E102">
        <v>1.248670213</v>
      </c>
    </row>
    <row r="103" spans="1:5">
      <c r="A103" s="9">
        <v>44000</v>
      </c>
      <c r="B103">
        <v>103</v>
      </c>
      <c r="C103">
        <v>0.80784574499999995</v>
      </c>
      <c r="D103">
        <v>1.0339095739999999</v>
      </c>
      <c r="E103">
        <v>1.2898936169999999</v>
      </c>
    </row>
    <row r="104" spans="1:5">
      <c r="A104" s="9">
        <v>44001</v>
      </c>
      <c r="B104">
        <v>104</v>
      </c>
      <c r="C104">
        <v>0.82446808500000002</v>
      </c>
      <c r="D104">
        <v>1.0578457450000001</v>
      </c>
      <c r="E104">
        <v>1.3224734039999999</v>
      </c>
    </row>
    <row r="105" spans="1:5">
      <c r="A105" s="9">
        <v>44002</v>
      </c>
      <c r="B105">
        <v>105</v>
      </c>
      <c r="C105">
        <v>0.81981382999999997</v>
      </c>
      <c r="D105">
        <v>1.0465425530000001</v>
      </c>
      <c r="E105">
        <v>1.311170213</v>
      </c>
    </row>
    <row r="106" spans="1:5">
      <c r="A106" s="9">
        <v>44003</v>
      </c>
      <c r="B106">
        <v>106</v>
      </c>
      <c r="C106">
        <v>0.80518617000000003</v>
      </c>
      <c r="D106">
        <v>1.03125</v>
      </c>
      <c r="E106">
        <v>1.2978723400000001</v>
      </c>
    </row>
    <row r="107" spans="1:5">
      <c r="A107" s="9">
        <v>44004</v>
      </c>
      <c r="B107">
        <v>107</v>
      </c>
      <c r="C107">
        <v>0.78257978699999997</v>
      </c>
      <c r="D107">
        <v>1.0066489359999999</v>
      </c>
      <c r="E107">
        <v>1.306515957</v>
      </c>
    </row>
    <row r="108" spans="1:5">
      <c r="A108" s="9">
        <v>44005</v>
      </c>
      <c r="B108">
        <v>108</v>
      </c>
      <c r="C108">
        <v>0.75864361700000005</v>
      </c>
      <c r="D108">
        <v>0.98736702099999996</v>
      </c>
      <c r="E108">
        <v>1.2839095739999999</v>
      </c>
    </row>
    <row r="109" spans="1:5">
      <c r="A109" s="9">
        <v>44006</v>
      </c>
      <c r="B109">
        <v>109</v>
      </c>
      <c r="C109">
        <v>0.75265957400000005</v>
      </c>
      <c r="D109">
        <v>0.98271276600000002</v>
      </c>
      <c r="E109">
        <v>1.277260638</v>
      </c>
    </row>
    <row r="110" spans="1:5">
      <c r="A110" s="9">
        <v>44007</v>
      </c>
      <c r="B110">
        <v>110</v>
      </c>
      <c r="C110">
        <v>0.74202127699999998</v>
      </c>
      <c r="D110">
        <v>0.98470744700000001</v>
      </c>
      <c r="E110">
        <v>1.2632978720000001</v>
      </c>
    </row>
    <row r="111" spans="1:5">
      <c r="A111" s="9">
        <v>44008</v>
      </c>
      <c r="B111">
        <v>111</v>
      </c>
      <c r="C111">
        <v>0.71343085100000003</v>
      </c>
      <c r="D111">
        <v>0.94747340400000002</v>
      </c>
      <c r="E111">
        <v>1.2267287229999999</v>
      </c>
    </row>
    <row r="112" spans="1:5">
      <c r="A112" s="9">
        <v>44009</v>
      </c>
      <c r="B112">
        <v>112</v>
      </c>
      <c r="C112">
        <v>0.67420212800000001</v>
      </c>
      <c r="D112">
        <v>0.91888297900000004</v>
      </c>
      <c r="E112">
        <v>1.192819149</v>
      </c>
    </row>
    <row r="113" spans="1:5">
      <c r="A113" s="9">
        <v>44010</v>
      </c>
      <c r="B113">
        <v>113</v>
      </c>
      <c r="C113">
        <v>0.64627659599999998</v>
      </c>
      <c r="D113">
        <v>0.89029255299999999</v>
      </c>
      <c r="E113">
        <v>1.1848404260000001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5266-5BBF-E94E-B5A2-3B716A1759F5}">
  <dimension ref="A1:L102"/>
  <sheetViews>
    <sheetView workbookViewId="0">
      <selection activeCell="F1" sqref="F1:P1048576"/>
    </sheetView>
  </sheetViews>
  <sheetFormatPr baseColWidth="10" defaultRowHeight="16"/>
  <cols>
    <col min="1" max="1" width="11.83203125" bestFit="1" customWidth="1"/>
  </cols>
  <sheetData>
    <row r="1" spans="1:12">
      <c r="A1" s="10" t="s">
        <v>999</v>
      </c>
      <c r="B1" s="10" t="s">
        <v>60</v>
      </c>
      <c r="C1" s="10" t="s">
        <v>59</v>
      </c>
      <c r="D1" s="10" t="s">
        <v>58</v>
      </c>
      <c r="F1" s="10"/>
      <c r="G1" s="10"/>
      <c r="H1" s="10"/>
      <c r="I1" s="10"/>
      <c r="J1" s="10"/>
      <c r="K1" s="10"/>
      <c r="L1" s="10"/>
    </row>
    <row r="2" spans="1:12">
      <c r="A2" s="10"/>
      <c r="B2" s="10"/>
      <c r="C2" s="10"/>
      <c r="D2" s="10"/>
      <c r="F2" s="10"/>
      <c r="G2" s="10"/>
      <c r="H2" s="10"/>
      <c r="I2" s="10"/>
      <c r="J2" s="10"/>
      <c r="K2" s="10"/>
      <c r="L2" s="10"/>
    </row>
    <row r="3" spans="1:12">
      <c r="A3" s="72">
        <v>43908</v>
      </c>
      <c r="B3" s="71">
        <v>1.3315459999999999</v>
      </c>
      <c r="C3" s="71">
        <v>1.5094536999999999</v>
      </c>
      <c r="D3" s="71">
        <v>1.6259197000000001</v>
      </c>
      <c r="F3" s="71"/>
      <c r="G3" s="71"/>
      <c r="H3" s="71"/>
      <c r="I3" s="71"/>
      <c r="J3" s="71"/>
      <c r="K3" s="71"/>
      <c r="L3" s="70"/>
    </row>
    <row r="4" spans="1:12">
      <c r="A4" s="72">
        <v>43909</v>
      </c>
      <c r="B4" s="71">
        <v>1.2695601999999999</v>
      </c>
      <c r="C4" s="71">
        <v>1.4436313999999999</v>
      </c>
      <c r="D4" s="71">
        <v>1.5465955</v>
      </c>
      <c r="F4" s="71"/>
      <c r="G4" s="71"/>
      <c r="H4" s="71"/>
      <c r="I4" s="71"/>
      <c r="J4" s="71"/>
      <c r="K4" s="71"/>
      <c r="L4" s="70"/>
    </row>
    <row r="5" spans="1:12">
      <c r="A5" s="72">
        <v>43910</v>
      </c>
      <c r="B5" s="71">
        <v>1.2346828000000001</v>
      </c>
      <c r="C5" s="71">
        <v>1.3781356</v>
      </c>
      <c r="D5" s="71">
        <v>1.4974711999999999</v>
      </c>
      <c r="F5" s="71"/>
      <c r="G5" s="71"/>
      <c r="H5" s="71"/>
      <c r="I5" s="71"/>
      <c r="J5" s="71"/>
      <c r="K5" s="71"/>
      <c r="L5" s="70"/>
    </row>
    <row r="6" spans="1:12">
      <c r="A6" s="72">
        <v>43911</v>
      </c>
      <c r="B6" s="71">
        <v>1.1708118000000001</v>
      </c>
      <c r="C6" s="71">
        <v>1.2979343999999999</v>
      </c>
      <c r="D6" s="71">
        <v>1.4119444000000001</v>
      </c>
      <c r="F6" s="71"/>
      <c r="G6" s="71"/>
      <c r="H6" s="71"/>
      <c r="I6" s="71"/>
      <c r="J6" s="71"/>
      <c r="K6" s="71"/>
      <c r="L6" s="70"/>
    </row>
    <row r="7" spans="1:12">
      <c r="A7" s="72">
        <v>43912</v>
      </c>
      <c r="B7" s="71">
        <v>1.1013303999999999</v>
      </c>
      <c r="C7" s="71">
        <v>1.2191457000000001</v>
      </c>
      <c r="D7" s="71">
        <v>1.3137231</v>
      </c>
      <c r="F7" s="71"/>
      <c r="G7" s="71"/>
      <c r="H7" s="71"/>
      <c r="I7" s="71"/>
      <c r="J7" s="71"/>
      <c r="K7" s="71"/>
      <c r="L7" s="70"/>
    </row>
    <row r="8" spans="1:12">
      <c r="A8" s="72">
        <v>43913</v>
      </c>
      <c r="B8" s="71">
        <v>1.0278209</v>
      </c>
      <c r="C8" s="71">
        <v>1.134369</v>
      </c>
      <c r="D8" s="71">
        <v>1.2339731</v>
      </c>
      <c r="F8" s="71"/>
      <c r="G8" s="71"/>
      <c r="H8" s="71"/>
      <c r="I8" s="71"/>
      <c r="J8" s="71"/>
      <c r="K8" s="71"/>
      <c r="L8" s="70"/>
    </row>
    <row r="9" spans="1:12">
      <c r="A9" s="72">
        <v>43914</v>
      </c>
      <c r="B9" s="71">
        <v>0.96345650000000005</v>
      </c>
      <c r="C9" s="71">
        <v>1.0582739999999999</v>
      </c>
      <c r="D9" s="71">
        <v>1.1613666</v>
      </c>
      <c r="F9" s="71"/>
      <c r="G9" s="71"/>
      <c r="H9" s="71"/>
      <c r="I9" s="71"/>
      <c r="J9" s="71"/>
      <c r="K9" s="71"/>
      <c r="L9" s="70"/>
    </row>
    <row r="10" spans="1:12">
      <c r="A10" s="72">
        <v>43915</v>
      </c>
      <c r="B10" s="71">
        <v>0.90600290000000006</v>
      </c>
      <c r="C10" s="71">
        <v>0.99011660000000001</v>
      </c>
      <c r="D10" s="71">
        <v>1.0870654</v>
      </c>
      <c r="F10" s="71"/>
      <c r="G10" s="71"/>
      <c r="H10" s="71"/>
      <c r="I10" s="71"/>
      <c r="J10" s="71"/>
      <c r="K10" s="71"/>
      <c r="L10" s="70"/>
    </row>
    <row r="11" spans="1:12">
      <c r="A11" s="72">
        <v>43916</v>
      </c>
      <c r="B11" s="71">
        <v>0.83369409999999999</v>
      </c>
      <c r="C11" s="71">
        <v>0.92938659999999995</v>
      </c>
      <c r="D11" s="71">
        <v>1.003293</v>
      </c>
      <c r="F11" s="71"/>
      <c r="G11" s="71"/>
      <c r="H11" s="71"/>
      <c r="I11" s="71"/>
      <c r="J11" s="71"/>
      <c r="K11" s="71"/>
      <c r="L11" s="70"/>
    </row>
    <row r="12" spans="1:12">
      <c r="A12" s="72">
        <v>43917</v>
      </c>
      <c r="B12" s="71">
        <v>0.77632330000000005</v>
      </c>
      <c r="C12" s="71">
        <v>0.87280069999999998</v>
      </c>
      <c r="D12" s="71">
        <v>0.94782469999999996</v>
      </c>
      <c r="F12" s="71"/>
      <c r="G12" s="71"/>
      <c r="H12" s="71"/>
      <c r="I12" s="71"/>
      <c r="J12" s="71"/>
      <c r="K12" s="71"/>
      <c r="L12" s="70"/>
    </row>
    <row r="13" spans="1:12">
      <c r="A13" s="72">
        <v>43918</v>
      </c>
      <c r="B13" s="71">
        <v>0.77350660000000004</v>
      </c>
      <c r="C13" s="71">
        <v>0.82548279999999996</v>
      </c>
      <c r="D13" s="71">
        <v>0.93498040000000004</v>
      </c>
      <c r="F13" s="71"/>
      <c r="G13" s="71"/>
      <c r="H13" s="71"/>
      <c r="I13" s="71"/>
      <c r="J13" s="71"/>
      <c r="K13" s="71"/>
      <c r="L13" s="70"/>
    </row>
    <row r="14" spans="1:12">
      <c r="A14" s="72">
        <v>43919</v>
      </c>
      <c r="B14" s="71">
        <v>0.71286899999999997</v>
      </c>
      <c r="C14" s="71">
        <v>0.78603719999999999</v>
      </c>
      <c r="D14" s="71">
        <v>0.87041219999999997</v>
      </c>
      <c r="F14" s="71"/>
      <c r="G14" s="71"/>
      <c r="H14" s="71"/>
      <c r="I14" s="71"/>
      <c r="J14" s="71"/>
      <c r="K14" s="71"/>
      <c r="L14" s="70"/>
    </row>
    <row r="15" spans="1:12">
      <c r="A15" s="72">
        <v>43920</v>
      </c>
      <c r="B15" s="71">
        <v>0.69710839999999996</v>
      </c>
      <c r="C15" s="71">
        <v>0.75406320000000004</v>
      </c>
      <c r="D15" s="71">
        <v>0.84764490000000003</v>
      </c>
      <c r="F15" s="71"/>
      <c r="G15" s="71"/>
      <c r="H15" s="71"/>
      <c r="I15" s="71"/>
      <c r="J15" s="71"/>
      <c r="K15" s="71"/>
      <c r="L15" s="70"/>
    </row>
    <row r="16" spans="1:12">
      <c r="A16" s="72">
        <v>43921</v>
      </c>
      <c r="B16" s="71">
        <v>0.65409280000000003</v>
      </c>
      <c r="C16" s="71">
        <v>0.72138279999999999</v>
      </c>
      <c r="D16" s="71">
        <v>0.80117470000000002</v>
      </c>
      <c r="F16" s="71"/>
      <c r="G16" s="71"/>
      <c r="H16" s="71"/>
      <c r="I16" s="71"/>
      <c r="J16" s="71"/>
      <c r="K16" s="71"/>
      <c r="L16" s="70"/>
    </row>
    <row r="17" spans="1:12">
      <c r="A17" s="72">
        <v>43922</v>
      </c>
      <c r="B17" s="71">
        <v>0.63763400000000003</v>
      </c>
      <c r="C17" s="71">
        <v>0.6865812</v>
      </c>
      <c r="D17" s="71">
        <v>0.78467900000000002</v>
      </c>
      <c r="F17" s="71"/>
      <c r="G17" s="71"/>
      <c r="H17" s="71"/>
      <c r="I17" s="71"/>
      <c r="J17" s="71"/>
      <c r="K17" s="71"/>
      <c r="L17" s="70"/>
    </row>
    <row r="18" spans="1:12">
      <c r="A18" s="72">
        <v>43923</v>
      </c>
      <c r="B18" s="71">
        <v>0.60114319999999999</v>
      </c>
      <c r="C18" s="71">
        <v>0.6554934</v>
      </c>
      <c r="D18" s="71">
        <v>0.74460009999999999</v>
      </c>
      <c r="F18" s="71"/>
      <c r="G18" s="71"/>
      <c r="H18" s="71"/>
      <c r="I18" s="71"/>
      <c r="J18" s="71"/>
      <c r="K18" s="71"/>
      <c r="L18" s="70"/>
    </row>
    <row r="19" spans="1:12">
      <c r="A19" s="72">
        <v>43924</v>
      </c>
      <c r="B19" s="71">
        <v>0.56244970000000005</v>
      </c>
      <c r="C19" s="71">
        <v>0.62341389999999997</v>
      </c>
      <c r="D19" s="71">
        <v>0.71299480000000004</v>
      </c>
      <c r="F19" s="71"/>
      <c r="G19" s="71"/>
      <c r="H19" s="71"/>
      <c r="I19" s="71"/>
      <c r="J19" s="71"/>
      <c r="K19" s="71"/>
      <c r="L19" s="70"/>
    </row>
    <row r="20" spans="1:12">
      <c r="A20" s="72">
        <v>43925</v>
      </c>
      <c r="B20" s="71">
        <v>0.53780640000000002</v>
      </c>
      <c r="C20" s="71">
        <v>0.59559830000000002</v>
      </c>
      <c r="D20" s="71">
        <v>0.69451490000000005</v>
      </c>
      <c r="F20" s="71"/>
      <c r="G20" s="71"/>
      <c r="H20" s="71"/>
      <c r="I20" s="71"/>
      <c r="J20" s="71"/>
      <c r="K20" s="71"/>
      <c r="L20" s="70"/>
    </row>
    <row r="21" spans="1:12">
      <c r="A21" s="72">
        <v>43926</v>
      </c>
      <c r="B21" s="71">
        <v>0.51138459999999997</v>
      </c>
      <c r="C21" s="71">
        <v>0.57286899999999996</v>
      </c>
      <c r="D21" s="71">
        <v>0.66715959999999996</v>
      </c>
      <c r="F21" s="71"/>
      <c r="G21" s="71"/>
      <c r="H21" s="71"/>
      <c r="I21" s="71"/>
      <c r="J21" s="71"/>
      <c r="K21" s="71"/>
      <c r="L21" s="70"/>
    </row>
    <row r="22" spans="1:12">
      <c r="A22" s="72">
        <v>43927</v>
      </c>
      <c r="B22" s="71">
        <v>0.48380459999999997</v>
      </c>
      <c r="C22" s="71">
        <v>0.55247849999999998</v>
      </c>
      <c r="D22" s="71">
        <v>0.63689070000000003</v>
      </c>
      <c r="F22" s="71"/>
      <c r="G22" s="71"/>
      <c r="H22" s="71"/>
      <c r="I22" s="71"/>
      <c r="J22" s="71"/>
      <c r="K22" s="71"/>
      <c r="L22" s="70"/>
    </row>
    <row r="23" spans="1:12">
      <c r="A23" s="72">
        <v>43928</v>
      </c>
      <c r="B23" s="71">
        <v>0.4709777</v>
      </c>
      <c r="C23" s="71">
        <v>0.52917860000000005</v>
      </c>
      <c r="D23" s="71">
        <v>0.62965700000000002</v>
      </c>
      <c r="F23" s="71"/>
      <c r="G23" s="71"/>
      <c r="H23" s="71"/>
      <c r="I23" s="71"/>
      <c r="J23" s="71"/>
      <c r="K23" s="71"/>
      <c r="L23" s="70"/>
    </row>
    <row r="24" spans="1:12">
      <c r="A24" s="72">
        <v>43929</v>
      </c>
      <c r="B24" s="71">
        <v>0.42434349999999998</v>
      </c>
      <c r="C24" s="71">
        <v>0.51032549999999999</v>
      </c>
      <c r="D24" s="71">
        <v>0.59515770000000001</v>
      </c>
      <c r="F24" s="71"/>
      <c r="G24" s="71"/>
      <c r="H24" s="71"/>
      <c r="I24" s="71"/>
      <c r="J24" s="71"/>
      <c r="K24" s="71"/>
      <c r="L24" s="70"/>
    </row>
    <row r="25" spans="1:12">
      <c r="A25" s="72">
        <v>43930</v>
      </c>
      <c r="B25" s="71">
        <v>0.40983619999999998</v>
      </c>
      <c r="C25" s="71">
        <v>0.4983804</v>
      </c>
      <c r="D25" s="71">
        <v>0.58028619999999997</v>
      </c>
      <c r="F25" s="71"/>
      <c r="G25" s="71"/>
      <c r="H25" s="71"/>
      <c r="I25" s="71"/>
      <c r="J25" s="71"/>
      <c r="K25" s="71"/>
      <c r="L25" s="70"/>
    </row>
    <row r="26" spans="1:12">
      <c r="A26" s="72">
        <v>43931</v>
      </c>
      <c r="B26" s="71">
        <v>0.3851019</v>
      </c>
      <c r="C26" s="71">
        <v>0.49323109999999998</v>
      </c>
      <c r="D26" s="71">
        <v>0.55909140000000002</v>
      </c>
      <c r="F26" s="71"/>
      <c r="G26" s="71"/>
      <c r="H26" s="71"/>
      <c r="I26" s="71"/>
      <c r="J26" s="71"/>
      <c r="K26" s="71"/>
      <c r="L26" s="70"/>
    </row>
    <row r="27" spans="1:12">
      <c r="A27" s="72">
        <v>43932</v>
      </c>
      <c r="B27" s="71">
        <v>0.37854100000000002</v>
      </c>
      <c r="C27" s="71">
        <v>0.49409989999999998</v>
      </c>
      <c r="D27" s="71">
        <v>0.56109240000000005</v>
      </c>
      <c r="F27" s="71"/>
      <c r="G27" s="71"/>
      <c r="H27" s="71"/>
      <c r="I27" s="71"/>
      <c r="J27" s="71"/>
      <c r="K27" s="71"/>
      <c r="L27" s="70"/>
    </row>
    <row r="28" spans="1:12">
      <c r="A28" s="72">
        <v>43933</v>
      </c>
      <c r="B28" s="71">
        <v>0.35105809999999998</v>
      </c>
      <c r="C28" s="71">
        <v>0.49808180000000002</v>
      </c>
      <c r="D28" s="71">
        <v>0.54831050000000003</v>
      </c>
      <c r="F28" s="71"/>
      <c r="G28" s="71"/>
      <c r="H28" s="71"/>
      <c r="I28" s="71"/>
      <c r="J28" s="71"/>
      <c r="K28" s="71"/>
      <c r="L28" s="70"/>
    </row>
    <row r="29" spans="1:12">
      <c r="A29" s="72">
        <v>43934</v>
      </c>
      <c r="B29" s="71">
        <v>0.34398240000000002</v>
      </c>
      <c r="C29" s="71">
        <v>0.52445790000000003</v>
      </c>
      <c r="D29" s="71">
        <v>0.56301920000000005</v>
      </c>
      <c r="F29" s="71"/>
      <c r="G29" s="71"/>
      <c r="H29" s="71"/>
      <c r="I29" s="71"/>
      <c r="J29" s="71"/>
      <c r="K29" s="71"/>
      <c r="L29" s="70"/>
    </row>
    <row r="30" spans="1:12">
      <c r="A30" s="72">
        <v>43935</v>
      </c>
      <c r="B30" s="71">
        <v>0.3594849</v>
      </c>
      <c r="C30" s="71">
        <v>0.54448010000000002</v>
      </c>
      <c r="D30" s="71">
        <v>0.59601590000000004</v>
      </c>
      <c r="F30" s="71"/>
      <c r="G30" s="71"/>
      <c r="H30" s="71"/>
      <c r="I30" s="71"/>
      <c r="J30" s="71"/>
      <c r="K30" s="71"/>
      <c r="L30" s="70"/>
    </row>
    <row r="31" spans="1:12">
      <c r="A31" s="72">
        <v>43936</v>
      </c>
      <c r="B31" s="71">
        <v>0.3605235</v>
      </c>
      <c r="C31" s="71">
        <v>0.57561819999999997</v>
      </c>
      <c r="D31" s="71">
        <v>0.61546749999999995</v>
      </c>
      <c r="F31" s="71"/>
      <c r="G31" s="71"/>
      <c r="H31" s="71"/>
      <c r="I31" s="71"/>
      <c r="J31" s="71"/>
      <c r="K31" s="71"/>
      <c r="L31" s="70"/>
    </row>
    <row r="32" spans="1:12">
      <c r="A32" s="72">
        <v>43937</v>
      </c>
      <c r="B32" s="71">
        <v>0.34388400000000002</v>
      </c>
      <c r="C32" s="71">
        <v>0.60541389999999995</v>
      </c>
      <c r="D32" s="71">
        <v>0.62626610000000005</v>
      </c>
      <c r="F32" s="71"/>
      <c r="G32" s="71"/>
      <c r="H32" s="71"/>
      <c r="I32" s="71"/>
      <c r="J32" s="71"/>
      <c r="K32" s="71"/>
      <c r="L32" s="70"/>
    </row>
    <row r="33" spans="1:12">
      <c r="A33" s="72">
        <v>43938</v>
      </c>
      <c r="B33" s="71">
        <v>0.37861660000000003</v>
      </c>
      <c r="C33" s="71">
        <v>0.623031</v>
      </c>
      <c r="D33" s="71">
        <v>0.67635679999999998</v>
      </c>
      <c r="F33" s="71"/>
      <c r="G33" s="71"/>
      <c r="H33" s="71"/>
      <c r="I33" s="71"/>
      <c r="J33" s="71"/>
      <c r="K33" s="71"/>
      <c r="L33" s="70"/>
    </row>
    <row r="34" spans="1:12">
      <c r="A34" s="72">
        <v>43939</v>
      </c>
      <c r="B34" s="71">
        <v>0.37656040000000002</v>
      </c>
      <c r="C34" s="71">
        <v>0.64788480000000004</v>
      </c>
      <c r="D34" s="71">
        <v>0.69688830000000002</v>
      </c>
      <c r="F34" s="71"/>
      <c r="G34" s="71"/>
      <c r="H34" s="71"/>
      <c r="I34" s="71"/>
      <c r="J34" s="71"/>
      <c r="K34" s="71"/>
      <c r="L34" s="70"/>
    </row>
    <row r="35" spans="1:12">
      <c r="A35" s="72">
        <v>43940</v>
      </c>
      <c r="B35" s="71">
        <v>0.3749421</v>
      </c>
      <c r="C35" s="71">
        <v>0.6855521</v>
      </c>
      <c r="D35" s="71">
        <v>0.72018800000000005</v>
      </c>
      <c r="F35" s="71"/>
      <c r="G35" s="71"/>
      <c r="H35" s="71"/>
      <c r="I35" s="71"/>
      <c r="J35" s="71"/>
      <c r="K35" s="71"/>
      <c r="L35" s="70"/>
    </row>
    <row r="36" spans="1:12">
      <c r="A36" s="72">
        <v>43941</v>
      </c>
      <c r="B36" s="71">
        <v>0.4245621</v>
      </c>
      <c r="C36" s="71">
        <v>0.70699299999999998</v>
      </c>
      <c r="D36" s="71">
        <v>0.78407760000000004</v>
      </c>
      <c r="F36" s="71"/>
      <c r="G36" s="71"/>
      <c r="H36" s="71"/>
      <c r="I36" s="71"/>
      <c r="J36" s="71"/>
      <c r="K36" s="71"/>
      <c r="L36" s="70"/>
    </row>
    <row r="37" spans="1:12">
      <c r="A37" s="72">
        <v>43942</v>
      </c>
      <c r="B37" s="71">
        <v>0.40607140000000003</v>
      </c>
      <c r="C37" s="71">
        <v>0.74807749999999995</v>
      </c>
      <c r="D37" s="71">
        <v>0.78865030000000003</v>
      </c>
      <c r="F37" s="71"/>
      <c r="G37" s="71"/>
      <c r="H37" s="71"/>
      <c r="I37" s="71"/>
      <c r="J37" s="71"/>
      <c r="K37" s="71"/>
      <c r="L37" s="70"/>
    </row>
    <row r="38" spans="1:12">
      <c r="A38" s="72">
        <v>43943</v>
      </c>
      <c r="B38" s="71">
        <v>0.43956220000000001</v>
      </c>
      <c r="C38" s="71">
        <v>0.79654309999999995</v>
      </c>
      <c r="D38" s="71">
        <v>0.85229739999999998</v>
      </c>
      <c r="F38" s="71"/>
      <c r="G38" s="71"/>
      <c r="H38" s="71"/>
      <c r="I38" s="71"/>
      <c r="J38" s="71"/>
      <c r="K38" s="71"/>
      <c r="L38" s="70"/>
    </row>
    <row r="39" spans="1:12">
      <c r="A39" s="72">
        <v>43944</v>
      </c>
      <c r="B39" s="71">
        <v>0.43638710000000003</v>
      </c>
      <c r="C39" s="71">
        <v>0.79460149999999996</v>
      </c>
      <c r="D39" s="71">
        <v>0.87283820000000001</v>
      </c>
      <c r="F39" s="71"/>
      <c r="G39" s="71"/>
      <c r="H39" s="71"/>
      <c r="I39" s="71"/>
      <c r="J39" s="71"/>
      <c r="K39" s="71"/>
      <c r="L39" s="70"/>
    </row>
    <row r="40" spans="1:12">
      <c r="A40" s="72">
        <v>43945</v>
      </c>
      <c r="B40" s="71">
        <v>0.4145199</v>
      </c>
      <c r="C40" s="71">
        <v>0.84258929999999999</v>
      </c>
      <c r="D40" s="71">
        <v>0.86148959999999997</v>
      </c>
      <c r="F40" s="71"/>
      <c r="G40" s="71"/>
      <c r="H40" s="71"/>
      <c r="I40" s="71"/>
      <c r="J40" s="71"/>
      <c r="K40" s="71"/>
      <c r="L40" s="70"/>
    </row>
    <row r="41" spans="1:12">
      <c r="A41" s="72">
        <v>43946</v>
      </c>
      <c r="B41" s="71">
        <v>0.47003129999999999</v>
      </c>
      <c r="C41" s="71">
        <v>0.85306269999999995</v>
      </c>
      <c r="D41" s="71">
        <v>0.94590949999999996</v>
      </c>
      <c r="F41" s="71"/>
      <c r="G41" s="71"/>
      <c r="H41" s="71"/>
      <c r="I41" s="71"/>
      <c r="J41" s="71"/>
      <c r="K41" s="71"/>
      <c r="L41" s="70"/>
    </row>
    <row r="42" spans="1:12">
      <c r="A42" s="72">
        <v>43947</v>
      </c>
      <c r="B42" s="71">
        <v>0.44922699999999999</v>
      </c>
      <c r="C42" s="71">
        <v>0.85387690000000005</v>
      </c>
      <c r="D42" s="71">
        <v>0.93110590000000004</v>
      </c>
      <c r="F42" s="71"/>
      <c r="G42" s="71"/>
      <c r="H42" s="71"/>
      <c r="I42" s="71"/>
      <c r="J42" s="71"/>
      <c r="K42" s="71"/>
      <c r="L42" s="70"/>
    </row>
    <row r="43" spans="1:12">
      <c r="A43" s="72">
        <v>43948</v>
      </c>
      <c r="B43" s="71">
        <v>0.49023879999999997</v>
      </c>
      <c r="C43" s="71">
        <v>0.8787623</v>
      </c>
      <c r="D43" s="71">
        <v>0.97385290000000002</v>
      </c>
      <c r="F43" s="71"/>
      <c r="G43" s="71"/>
      <c r="H43" s="71"/>
      <c r="I43" s="71"/>
      <c r="J43" s="71"/>
      <c r="K43" s="71"/>
      <c r="L43" s="70"/>
    </row>
    <row r="44" spans="1:12">
      <c r="A44" s="72">
        <v>43949</v>
      </c>
      <c r="B44" s="71">
        <v>0.45597749999999998</v>
      </c>
      <c r="C44" s="71">
        <v>0.84772499999999995</v>
      </c>
      <c r="D44" s="71">
        <v>0.96152479999999996</v>
      </c>
      <c r="F44" s="71"/>
      <c r="G44" s="71"/>
      <c r="H44" s="71"/>
      <c r="I44" s="71"/>
      <c r="J44" s="71"/>
      <c r="K44" s="71"/>
      <c r="L44" s="70"/>
    </row>
    <row r="45" spans="1:12">
      <c r="A45" s="72">
        <v>43950</v>
      </c>
      <c r="B45" s="71">
        <v>0.46279189999999998</v>
      </c>
      <c r="C45" s="71">
        <v>0.87099950000000004</v>
      </c>
      <c r="D45" s="71">
        <v>0.99977890000000003</v>
      </c>
      <c r="F45" s="71"/>
      <c r="G45" s="71"/>
      <c r="H45" s="71"/>
      <c r="I45" s="71"/>
      <c r="J45" s="71"/>
      <c r="K45" s="71"/>
      <c r="L45" s="70"/>
    </row>
    <row r="46" spans="1:12">
      <c r="A46" s="72">
        <v>43951</v>
      </c>
      <c r="B46" s="71">
        <v>0.43343579999999998</v>
      </c>
      <c r="C46" s="71">
        <v>0.88147039999999999</v>
      </c>
      <c r="D46" s="71">
        <v>0.96538159999999995</v>
      </c>
      <c r="F46" s="71"/>
      <c r="G46" s="71"/>
      <c r="H46" s="71"/>
      <c r="I46" s="71"/>
      <c r="J46" s="71"/>
      <c r="K46" s="71"/>
      <c r="L46" s="70"/>
    </row>
    <row r="47" spans="1:12">
      <c r="A47" s="72">
        <v>43952</v>
      </c>
      <c r="B47" s="71">
        <v>0.347215</v>
      </c>
      <c r="C47" s="71">
        <v>0.88876219999999995</v>
      </c>
      <c r="D47" s="71">
        <v>0.92832049999999999</v>
      </c>
      <c r="F47" s="71"/>
      <c r="G47" s="71"/>
      <c r="H47" s="71"/>
      <c r="I47" s="71"/>
      <c r="J47" s="71"/>
      <c r="K47" s="71"/>
      <c r="L47" s="70"/>
    </row>
    <row r="48" spans="1:12">
      <c r="A48" s="72">
        <v>43953</v>
      </c>
      <c r="B48" s="71">
        <v>0.36633739999999998</v>
      </c>
      <c r="C48" s="71">
        <v>0.91586080000000003</v>
      </c>
      <c r="D48" s="71">
        <v>0.95428679999999999</v>
      </c>
      <c r="F48" s="71"/>
      <c r="G48" s="71"/>
      <c r="H48" s="71"/>
      <c r="I48" s="71"/>
      <c r="J48" s="71"/>
      <c r="K48" s="71"/>
      <c r="L48" s="70"/>
    </row>
    <row r="49" spans="1:12">
      <c r="A49" s="72">
        <v>43954</v>
      </c>
      <c r="B49" s="71">
        <v>0.42320940000000001</v>
      </c>
      <c r="C49" s="71">
        <v>0.93882220000000005</v>
      </c>
      <c r="D49" s="71">
        <v>1.0466652000000001</v>
      </c>
      <c r="F49" s="71"/>
      <c r="G49" s="71"/>
      <c r="H49" s="71"/>
      <c r="I49" s="71"/>
      <c r="J49" s="71"/>
      <c r="K49" s="71"/>
      <c r="L49" s="70"/>
    </row>
    <row r="50" spans="1:12">
      <c r="A50" s="72">
        <v>43955</v>
      </c>
      <c r="B50" s="71">
        <v>0.3820829</v>
      </c>
      <c r="C50" s="71">
        <v>0.93247449999999998</v>
      </c>
      <c r="D50" s="71">
        <v>1.0006250000000001</v>
      </c>
      <c r="F50" s="71"/>
      <c r="G50" s="71"/>
      <c r="H50" s="71"/>
      <c r="I50" s="71"/>
      <c r="J50" s="71"/>
      <c r="K50" s="71"/>
      <c r="L50" s="70"/>
    </row>
    <row r="51" spans="1:12">
      <c r="A51" s="72">
        <v>43956</v>
      </c>
      <c r="B51" s="71">
        <v>0.32931880000000002</v>
      </c>
      <c r="C51" s="71">
        <v>0.95379539999999996</v>
      </c>
      <c r="D51" s="71">
        <v>0.95616429999999997</v>
      </c>
      <c r="F51" s="71"/>
      <c r="G51" s="71"/>
      <c r="H51" s="71"/>
      <c r="I51" s="71"/>
      <c r="J51" s="71"/>
      <c r="K51" s="71"/>
      <c r="L51" s="70"/>
    </row>
    <row r="52" spans="1:12">
      <c r="A52" s="72">
        <v>43957</v>
      </c>
      <c r="B52" s="71">
        <v>0.34067639999999999</v>
      </c>
      <c r="C52" s="71">
        <v>0.93199149999999997</v>
      </c>
      <c r="D52" s="71">
        <v>0.96632260000000003</v>
      </c>
      <c r="F52" s="71"/>
      <c r="G52" s="71"/>
      <c r="H52" s="71"/>
      <c r="I52" s="71"/>
      <c r="J52" s="71"/>
      <c r="K52" s="71"/>
      <c r="L52" s="70"/>
    </row>
    <row r="53" spans="1:12">
      <c r="A53" s="72">
        <v>43958</v>
      </c>
      <c r="B53" s="71">
        <v>0.31029600000000002</v>
      </c>
      <c r="C53" s="71">
        <v>0.90495409999999998</v>
      </c>
      <c r="D53" s="71">
        <v>0.92515639999999999</v>
      </c>
      <c r="F53" s="71"/>
      <c r="G53" s="71"/>
      <c r="H53" s="71"/>
      <c r="I53" s="71"/>
      <c r="J53" s="71"/>
      <c r="K53" s="71"/>
      <c r="L53" s="70"/>
    </row>
    <row r="54" spans="1:12">
      <c r="A54" s="72">
        <v>43959</v>
      </c>
      <c r="B54" s="71">
        <v>0.24281620000000001</v>
      </c>
      <c r="C54" s="71">
        <v>0.9048735</v>
      </c>
      <c r="D54" s="71">
        <v>0.88853119999999997</v>
      </c>
      <c r="F54" s="71"/>
      <c r="G54" s="71"/>
      <c r="H54" s="71"/>
      <c r="I54" s="71"/>
      <c r="J54" s="71"/>
      <c r="K54" s="71"/>
      <c r="L54" s="70"/>
    </row>
    <row r="55" spans="1:12">
      <c r="A55" s="72">
        <v>43960</v>
      </c>
      <c r="B55" s="71">
        <v>0.32920339999999998</v>
      </c>
      <c r="C55" s="71">
        <v>0.92426169999999996</v>
      </c>
      <c r="D55" s="71">
        <v>0.95492250000000001</v>
      </c>
      <c r="F55" s="71"/>
      <c r="G55" s="71"/>
      <c r="H55" s="71"/>
      <c r="I55" s="71"/>
      <c r="J55" s="71"/>
      <c r="K55" s="71"/>
      <c r="L55" s="70"/>
    </row>
    <row r="56" spans="1:12">
      <c r="A56" s="72">
        <v>43961</v>
      </c>
      <c r="B56" s="71">
        <v>0.23251060000000001</v>
      </c>
      <c r="C56" s="71">
        <v>0.91276840000000004</v>
      </c>
      <c r="D56" s="71">
        <v>0.87737469999999995</v>
      </c>
      <c r="F56" s="71"/>
      <c r="G56" s="71"/>
      <c r="H56" s="71"/>
      <c r="I56" s="71"/>
      <c r="J56" s="71"/>
      <c r="K56" s="71"/>
      <c r="L56" s="70"/>
    </row>
    <row r="57" spans="1:12">
      <c r="A57" s="72">
        <v>43962</v>
      </c>
      <c r="B57" s="71">
        <v>0.22147140000000001</v>
      </c>
      <c r="C57" s="71">
        <v>0.98630770000000001</v>
      </c>
      <c r="D57" s="71">
        <v>0.88363409999999998</v>
      </c>
      <c r="F57" s="71"/>
      <c r="G57" s="71"/>
      <c r="H57" s="71"/>
      <c r="I57" s="71"/>
      <c r="J57" s="71"/>
      <c r="K57" s="71"/>
      <c r="L57" s="70"/>
    </row>
    <row r="58" spans="1:12">
      <c r="A58" s="72">
        <v>43963</v>
      </c>
      <c r="B58" s="71">
        <v>0.25277369999999999</v>
      </c>
      <c r="C58" s="71">
        <v>0.95922909999999995</v>
      </c>
      <c r="D58" s="71">
        <v>0.90983539999999996</v>
      </c>
      <c r="F58" s="71"/>
      <c r="G58" s="71"/>
      <c r="H58" s="71"/>
      <c r="I58" s="71"/>
      <c r="J58" s="71"/>
      <c r="K58" s="71"/>
      <c r="L58" s="70"/>
    </row>
    <row r="59" spans="1:12">
      <c r="A59" s="72">
        <v>43964</v>
      </c>
      <c r="B59" s="71">
        <v>0.26438990000000001</v>
      </c>
      <c r="C59" s="71">
        <v>0.99109400000000003</v>
      </c>
      <c r="D59" s="71">
        <v>0.94859579999999999</v>
      </c>
      <c r="F59" s="71"/>
      <c r="G59" s="71"/>
      <c r="H59" s="71"/>
      <c r="I59" s="71"/>
      <c r="J59" s="71"/>
      <c r="K59" s="71"/>
      <c r="L59" s="70"/>
    </row>
    <row r="60" spans="1:12">
      <c r="A60" s="72">
        <v>43965</v>
      </c>
      <c r="B60" s="71">
        <v>0.25765120000000002</v>
      </c>
      <c r="C60" s="71">
        <v>0.97055199999999997</v>
      </c>
      <c r="D60" s="71">
        <v>0.92369570000000001</v>
      </c>
      <c r="F60" s="71"/>
      <c r="G60" s="71"/>
      <c r="H60" s="71"/>
      <c r="I60" s="71"/>
      <c r="J60" s="71"/>
      <c r="K60" s="71"/>
      <c r="L60" s="70"/>
    </row>
    <row r="61" spans="1:12">
      <c r="A61" s="72">
        <v>43966</v>
      </c>
      <c r="B61" s="71">
        <v>0.2421874</v>
      </c>
      <c r="C61" s="71">
        <v>0.97187429999999997</v>
      </c>
      <c r="D61" s="71">
        <v>0.92582039999999999</v>
      </c>
      <c r="F61" s="71"/>
      <c r="G61" s="71"/>
      <c r="H61" s="71"/>
      <c r="I61" s="71"/>
      <c r="J61" s="71"/>
      <c r="K61" s="71"/>
      <c r="L61" s="70"/>
    </row>
    <row r="62" spans="1:12">
      <c r="A62" s="72">
        <v>43967</v>
      </c>
      <c r="B62" s="71">
        <v>0.22190579999999999</v>
      </c>
      <c r="C62" s="71">
        <v>0.95152789999999998</v>
      </c>
      <c r="D62" s="71">
        <v>0.88712049999999998</v>
      </c>
      <c r="F62" s="71"/>
      <c r="G62" s="71"/>
      <c r="H62" s="71"/>
      <c r="I62" s="71"/>
      <c r="J62" s="71"/>
      <c r="K62" s="71"/>
      <c r="L62" s="70"/>
    </row>
    <row r="63" spans="1:12">
      <c r="A63" s="72">
        <v>43968</v>
      </c>
      <c r="B63" s="71">
        <v>0.1706491</v>
      </c>
      <c r="C63" s="71">
        <v>0.94534989999999997</v>
      </c>
      <c r="D63" s="71">
        <v>0.82502759999999997</v>
      </c>
      <c r="F63" s="71"/>
      <c r="G63" s="71"/>
      <c r="H63" s="71"/>
      <c r="I63" s="71"/>
      <c r="J63" s="71"/>
      <c r="K63" s="71"/>
      <c r="L63" s="70"/>
    </row>
    <row r="64" spans="1:12">
      <c r="A64" s="72">
        <v>43969</v>
      </c>
      <c r="B64" s="71">
        <v>0.15200350000000001</v>
      </c>
      <c r="C64" s="71">
        <v>0.96421730000000005</v>
      </c>
      <c r="D64" s="71">
        <v>0.81235210000000002</v>
      </c>
      <c r="F64" s="71"/>
      <c r="G64" s="71"/>
      <c r="H64" s="71"/>
      <c r="I64" s="71"/>
      <c r="J64" s="71"/>
      <c r="K64" s="71"/>
      <c r="L64" s="70"/>
    </row>
    <row r="65" spans="1:12">
      <c r="A65" s="72">
        <v>43970</v>
      </c>
      <c r="B65" s="71">
        <v>0.12810450000000001</v>
      </c>
      <c r="C65" s="71">
        <v>0.9941818</v>
      </c>
      <c r="D65" s="71">
        <v>0.80856649999999997</v>
      </c>
      <c r="F65" s="71"/>
      <c r="G65" s="71"/>
      <c r="H65" s="71"/>
      <c r="I65" s="71"/>
      <c r="J65" s="71"/>
      <c r="K65" s="71"/>
      <c r="L65" s="70"/>
    </row>
    <row r="66" spans="1:12">
      <c r="A66" s="72">
        <v>43971</v>
      </c>
      <c r="B66" s="71">
        <v>0.12963240000000001</v>
      </c>
      <c r="C66" s="71">
        <v>1.0460754999999999</v>
      </c>
      <c r="D66" s="71">
        <v>0.83366289999999998</v>
      </c>
      <c r="F66" s="71"/>
      <c r="G66" s="71"/>
      <c r="H66" s="71"/>
      <c r="I66" s="71"/>
      <c r="J66" s="71"/>
      <c r="K66" s="71"/>
      <c r="L66" s="70"/>
    </row>
    <row r="67" spans="1:12">
      <c r="A67" s="72">
        <v>43972</v>
      </c>
      <c r="B67" s="71">
        <v>0.13120499999999999</v>
      </c>
      <c r="C67" s="71">
        <v>1.1415337000000001</v>
      </c>
      <c r="D67" s="71">
        <v>0.89255070000000003</v>
      </c>
      <c r="F67" s="71"/>
      <c r="G67" s="71"/>
      <c r="H67" s="71"/>
      <c r="I67" s="71"/>
      <c r="J67" s="71"/>
      <c r="K67" s="71"/>
      <c r="L67" s="70"/>
    </row>
    <row r="68" spans="1:12">
      <c r="A68" s="72">
        <v>43973</v>
      </c>
      <c r="B68" s="71">
        <v>0.10281179999999999</v>
      </c>
      <c r="C68" s="71">
        <v>1.2414795999999999</v>
      </c>
      <c r="D68" s="71">
        <v>0.94117229999999996</v>
      </c>
      <c r="F68" s="71"/>
      <c r="G68" s="71"/>
      <c r="H68" s="71"/>
      <c r="I68" s="71"/>
      <c r="J68" s="71"/>
      <c r="K68" s="71"/>
      <c r="L68" s="70"/>
    </row>
    <row r="69" spans="1:12">
      <c r="A69" s="72">
        <v>43974</v>
      </c>
      <c r="B69" s="71">
        <v>0.1166296</v>
      </c>
      <c r="C69" s="71">
        <v>1.3559992000000001</v>
      </c>
      <c r="D69" s="71">
        <v>1.0443122</v>
      </c>
      <c r="F69" s="71"/>
      <c r="G69" s="71"/>
      <c r="H69" s="71"/>
      <c r="I69" s="71"/>
      <c r="J69" s="71"/>
      <c r="K69" s="71"/>
      <c r="L69" s="70"/>
    </row>
    <row r="70" spans="1:12">
      <c r="A70" s="72">
        <v>43975</v>
      </c>
      <c r="B70" s="71">
        <v>0.13474829999999999</v>
      </c>
      <c r="C70" s="71">
        <v>1.4704405</v>
      </c>
      <c r="D70" s="71">
        <v>1.1698383000000001</v>
      </c>
      <c r="F70" s="71"/>
      <c r="G70" s="71"/>
      <c r="H70" s="71"/>
      <c r="I70" s="71"/>
      <c r="J70" s="71"/>
      <c r="K70" s="71"/>
      <c r="L70" s="70"/>
    </row>
    <row r="71" spans="1:12">
      <c r="A71" s="72">
        <v>43976</v>
      </c>
      <c r="B71" s="71">
        <v>0.17258960000000001</v>
      </c>
      <c r="C71" s="71">
        <v>1.6444494000000001</v>
      </c>
      <c r="D71" s="71">
        <v>1.3364297000000001</v>
      </c>
      <c r="F71" s="71"/>
      <c r="G71" s="71"/>
      <c r="H71" s="71"/>
      <c r="I71" s="71"/>
      <c r="J71" s="71"/>
      <c r="K71" s="71"/>
      <c r="L71" s="70"/>
    </row>
    <row r="72" spans="1:12">
      <c r="A72" s="72">
        <v>43977</v>
      </c>
      <c r="B72" s="71">
        <v>0.1532635</v>
      </c>
      <c r="C72" s="71">
        <v>1.8040290000000001</v>
      </c>
      <c r="D72" s="71">
        <v>1.4705292000000001</v>
      </c>
      <c r="F72" s="71"/>
      <c r="G72" s="71"/>
      <c r="H72" s="71"/>
      <c r="I72" s="71"/>
      <c r="J72" s="71"/>
      <c r="K72" s="71"/>
      <c r="L72" s="70"/>
    </row>
    <row r="73" spans="1:12">
      <c r="A73" s="72">
        <v>43978</v>
      </c>
      <c r="B73" s="71">
        <v>0.18585689999999999</v>
      </c>
      <c r="C73" s="71">
        <v>1.9307194999999999</v>
      </c>
      <c r="D73" s="71">
        <v>1.6040964</v>
      </c>
      <c r="F73" s="71"/>
      <c r="G73" s="71"/>
      <c r="H73" s="71"/>
      <c r="I73" s="71"/>
      <c r="J73" s="71"/>
      <c r="K73" s="71"/>
      <c r="L73" s="70"/>
    </row>
    <row r="74" spans="1:12">
      <c r="A74" s="72">
        <v>43979</v>
      </c>
      <c r="B74" s="71">
        <v>0.29052129999999998</v>
      </c>
      <c r="C74" s="71">
        <v>2.0574013999999998</v>
      </c>
      <c r="D74" s="71">
        <v>1.8039297000000001</v>
      </c>
      <c r="F74" s="71"/>
      <c r="G74" s="71"/>
      <c r="H74" s="71"/>
      <c r="I74" s="71"/>
      <c r="J74" s="71"/>
      <c r="K74" s="71"/>
      <c r="L74" s="70"/>
    </row>
    <row r="75" spans="1:12">
      <c r="A75" s="72">
        <v>43980</v>
      </c>
      <c r="B75" s="71">
        <v>0.29806349999999998</v>
      </c>
      <c r="C75" s="71">
        <v>2.1966450000000002</v>
      </c>
      <c r="D75" s="71">
        <v>1.9194891000000001</v>
      </c>
      <c r="F75" s="71"/>
      <c r="G75" s="71"/>
      <c r="H75" s="71"/>
      <c r="I75" s="71"/>
      <c r="J75" s="71"/>
      <c r="K75" s="71"/>
      <c r="L75" s="70"/>
    </row>
    <row r="76" spans="1:12">
      <c r="A76" s="72">
        <v>43981</v>
      </c>
      <c r="B76" s="71">
        <v>0.30082629999999999</v>
      </c>
      <c r="C76" s="71">
        <v>2.2615820000000002</v>
      </c>
      <c r="D76" s="71">
        <v>1.9820433</v>
      </c>
      <c r="F76" s="71"/>
      <c r="G76" s="71"/>
      <c r="H76" s="71"/>
      <c r="I76" s="71"/>
      <c r="J76" s="71"/>
      <c r="K76" s="71"/>
      <c r="L76" s="70"/>
    </row>
    <row r="77" spans="1:12">
      <c r="A77" s="72">
        <v>43982</v>
      </c>
      <c r="B77" s="71">
        <v>0.32286550000000003</v>
      </c>
      <c r="C77" s="71">
        <v>2.4102332</v>
      </c>
      <c r="D77" s="71">
        <v>2.1100777000000002</v>
      </c>
      <c r="F77" s="71"/>
      <c r="G77" s="71"/>
      <c r="H77" s="71"/>
      <c r="I77" s="71"/>
      <c r="J77" s="71"/>
      <c r="K77" s="71"/>
      <c r="L77" s="70"/>
    </row>
    <row r="78" spans="1:12">
      <c r="A78" s="72">
        <v>43983</v>
      </c>
      <c r="B78" s="71">
        <v>0.34419379999999999</v>
      </c>
      <c r="C78" s="71">
        <v>2.4441826999999998</v>
      </c>
      <c r="D78" s="71">
        <v>2.1654287000000001</v>
      </c>
      <c r="F78" s="71"/>
      <c r="G78" s="71"/>
      <c r="H78" s="71"/>
      <c r="I78" s="71"/>
      <c r="J78" s="71"/>
      <c r="K78" s="71"/>
      <c r="L78" s="70"/>
    </row>
    <row r="79" spans="1:12">
      <c r="A79" s="72">
        <v>43984</v>
      </c>
      <c r="B79" s="71">
        <v>0.30769560000000001</v>
      </c>
      <c r="C79" s="71">
        <v>2.4512958</v>
      </c>
      <c r="D79" s="71">
        <v>2.11117</v>
      </c>
      <c r="F79" s="71"/>
      <c r="G79" s="71"/>
      <c r="H79" s="71"/>
      <c r="I79" s="71"/>
      <c r="J79" s="71"/>
      <c r="K79" s="71"/>
      <c r="L79" s="70"/>
    </row>
    <row r="80" spans="1:12">
      <c r="A80" s="72">
        <v>43985</v>
      </c>
      <c r="B80" s="71">
        <v>0.37802520000000001</v>
      </c>
      <c r="C80" s="71">
        <v>2.5424362</v>
      </c>
      <c r="D80" s="71">
        <v>2.2267434000000002</v>
      </c>
      <c r="F80" s="71"/>
      <c r="G80" s="71"/>
      <c r="H80" s="71"/>
      <c r="I80" s="71"/>
      <c r="J80" s="71"/>
      <c r="K80" s="71"/>
      <c r="L80" s="70"/>
    </row>
    <row r="81" spans="1:12">
      <c r="A81" s="72">
        <v>43986</v>
      </c>
      <c r="B81" s="71">
        <v>0.4281508</v>
      </c>
      <c r="C81" s="71">
        <v>2.5739296</v>
      </c>
      <c r="D81" s="71">
        <v>2.3162072</v>
      </c>
      <c r="F81" s="71"/>
      <c r="G81" s="71"/>
      <c r="H81" s="71"/>
      <c r="I81" s="71"/>
      <c r="J81" s="71"/>
      <c r="K81" s="71"/>
      <c r="L81" s="70"/>
    </row>
    <row r="82" spans="1:12">
      <c r="A82" s="72">
        <v>43987</v>
      </c>
      <c r="B82" s="71">
        <v>0.4286488</v>
      </c>
      <c r="C82" s="71">
        <v>2.5529240999999998</v>
      </c>
      <c r="D82" s="71">
        <v>2.2747212999999999</v>
      </c>
      <c r="F82" s="71"/>
      <c r="G82" s="71"/>
      <c r="H82" s="71"/>
      <c r="I82" s="71"/>
      <c r="J82" s="71"/>
      <c r="K82" s="71"/>
      <c r="L82" s="70"/>
    </row>
    <row r="83" spans="1:12">
      <c r="A83" s="72">
        <v>43988</v>
      </c>
      <c r="B83" s="71">
        <v>0.45538820000000002</v>
      </c>
      <c r="C83" s="71">
        <v>2.5249446</v>
      </c>
      <c r="D83" s="71">
        <v>2.2961206000000001</v>
      </c>
      <c r="F83" s="71"/>
      <c r="G83" s="71"/>
      <c r="H83" s="71"/>
      <c r="I83" s="71"/>
      <c r="J83" s="71"/>
      <c r="K83" s="71"/>
      <c r="L83" s="70"/>
    </row>
    <row r="84" spans="1:12">
      <c r="A84" s="72">
        <v>43989</v>
      </c>
      <c r="B84" s="71">
        <v>0.54429360000000004</v>
      </c>
      <c r="C84" s="71">
        <v>2.5266793000000001</v>
      </c>
      <c r="D84" s="71">
        <v>2.3148067000000001</v>
      </c>
      <c r="F84" s="71"/>
      <c r="G84" s="71"/>
      <c r="H84" s="71"/>
      <c r="I84" s="71"/>
      <c r="J84" s="71"/>
      <c r="K84" s="71"/>
      <c r="L84" s="70"/>
    </row>
    <row r="85" spans="1:12">
      <c r="A85" s="72">
        <v>43990</v>
      </c>
      <c r="B85" s="71">
        <v>0.68078349999999999</v>
      </c>
      <c r="C85" s="71">
        <v>2.3732574</v>
      </c>
      <c r="D85" s="71">
        <v>2.3481396999999999</v>
      </c>
      <c r="F85" s="71"/>
      <c r="G85" s="71"/>
      <c r="H85" s="71"/>
      <c r="I85" s="71"/>
      <c r="J85" s="71"/>
      <c r="K85" s="71"/>
      <c r="L85" s="70"/>
    </row>
    <row r="86" spans="1:12">
      <c r="A86" s="72">
        <v>43991</v>
      </c>
      <c r="B86" s="71">
        <v>0.58718420000000004</v>
      </c>
      <c r="C86" s="71">
        <v>2.1850265000000002</v>
      </c>
      <c r="D86" s="71">
        <v>2.0994662000000002</v>
      </c>
      <c r="F86" s="71"/>
      <c r="G86" s="71"/>
      <c r="H86" s="71"/>
      <c r="I86" s="71"/>
      <c r="J86" s="71"/>
      <c r="K86" s="71"/>
      <c r="L86" s="70"/>
    </row>
    <row r="87" spans="1:12">
      <c r="A87" s="72">
        <v>43992</v>
      </c>
      <c r="B87" s="71">
        <v>0.61140300000000003</v>
      </c>
      <c r="C87" s="71">
        <v>2.0753499999999998</v>
      </c>
      <c r="D87" s="71">
        <v>2.0413076999999999</v>
      </c>
      <c r="F87" s="71"/>
      <c r="G87" s="71"/>
      <c r="H87" s="71"/>
      <c r="I87" s="71"/>
      <c r="J87" s="71"/>
      <c r="K87" s="71"/>
      <c r="L87" s="70"/>
    </row>
    <row r="88" spans="1:12">
      <c r="A88" s="72">
        <v>43993</v>
      </c>
      <c r="B88" s="71">
        <v>0.89273979999999997</v>
      </c>
      <c r="C88" s="71">
        <v>2.0301219000000001</v>
      </c>
      <c r="D88" s="71">
        <v>2.1619031</v>
      </c>
      <c r="F88" s="71"/>
      <c r="G88" s="71"/>
      <c r="H88" s="71"/>
      <c r="I88" s="71"/>
      <c r="J88" s="71"/>
      <c r="K88" s="71"/>
      <c r="L88" s="70"/>
    </row>
    <row r="89" spans="1:12">
      <c r="A89" s="72">
        <v>43994</v>
      </c>
      <c r="B89" s="71">
        <v>0.75519809999999998</v>
      </c>
      <c r="C89" s="71">
        <v>1.8917183</v>
      </c>
      <c r="D89" s="71">
        <v>1.9440945999999999</v>
      </c>
      <c r="F89" s="71"/>
      <c r="G89" s="71"/>
      <c r="H89" s="71"/>
      <c r="I89" s="71"/>
      <c r="J89" s="71"/>
      <c r="K89" s="71"/>
      <c r="L89" s="70"/>
    </row>
    <row r="90" spans="1:12">
      <c r="A90" s="72">
        <v>43995</v>
      </c>
      <c r="B90" s="71">
        <v>0.79632650000000005</v>
      </c>
      <c r="C90" s="71">
        <v>1.8259601999999999</v>
      </c>
      <c r="D90" s="71">
        <v>1.9104140000000001</v>
      </c>
      <c r="F90" s="71"/>
      <c r="G90" s="71"/>
      <c r="H90" s="71"/>
      <c r="I90" s="71"/>
      <c r="J90" s="71"/>
      <c r="K90" s="71"/>
      <c r="L90" s="70"/>
    </row>
    <row r="91" spans="1:12">
      <c r="A91" s="72">
        <v>43996</v>
      </c>
      <c r="B91" s="71">
        <v>0.81992100000000001</v>
      </c>
      <c r="C91" s="71">
        <v>1.7167410999999999</v>
      </c>
      <c r="D91" s="71">
        <v>1.8614512999999999</v>
      </c>
      <c r="F91" s="71"/>
      <c r="G91" s="71"/>
      <c r="H91" s="71"/>
      <c r="I91" s="71"/>
      <c r="J91" s="71"/>
      <c r="K91" s="71"/>
      <c r="L91" s="70"/>
    </row>
    <row r="92" spans="1:12">
      <c r="A92" s="72">
        <v>43997</v>
      </c>
      <c r="B92" s="71">
        <v>0.79347999999999996</v>
      </c>
      <c r="C92" s="71">
        <v>1.6149419</v>
      </c>
      <c r="D92" s="71">
        <v>1.7315315</v>
      </c>
      <c r="F92" s="71"/>
      <c r="G92" s="71"/>
      <c r="H92" s="71"/>
      <c r="I92" s="71"/>
      <c r="J92" s="71"/>
      <c r="K92" s="71"/>
      <c r="L92" s="70"/>
    </row>
    <row r="93" spans="1:12">
      <c r="A93" s="72">
        <v>43998</v>
      </c>
      <c r="B93" s="71">
        <v>0.86017080000000001</v>
      </c>
      <c r="C93" s="71">
        <v>1.5458888</v>
      </c>
      <c r="D93" s="71">
        <v>1.7816962999999999</v>
      </c>
      <c r="F93" s="71"/>
      <c r="G93" s="71"/>
      <c r="H93" s="71"/>
      <c r="I93" s="71"/>
      <c r="J93" s="71"/>
      <c r="K93" s="71"/>
      <c r="L93" s="70"/>
    </row>
    <row r="94" spans="1:12">
      <c r="A94" s="72">
        <v>43999</v>
      </c>
      <c r="B94" s="71">
        <v>0.76800979999999996</v>
      </c>
      <c r="C94" s="71">
        <v>1.4834892</v>
      </c>
      <c r="D94" s="71">
        <v>1.6035007999999999</v>
      </c>
      <c r="F94" s="71"/>
      <c r="G94" s="71"/>
      <c r="H94" s="71"/>
      <c r="I94" s="71"/>
      <c r="J94" s="71"/>
      <c r="K94" s="71"/>
      <c r="L94" s="70"/>
    </row>
    <row r="95" spans="1:12">
      <c r="A95" s="72">
        <v>44000</v>
      </c>
      <c r="B95" s="71">
        <v>0.80975710000000001</v>
      </c>
      <c r="C95" s="71">
        <v>1.4440105999999999</v>
      </c>
      <c r="D95" s="71">
        <v>1.6095419</v>
      </c>
      <c r="F95" s="71"/>
      <c r="G95" s="71"/>
      <c r="H95" s="71"/>
      <c r="I95" s="71"/>
      <c r="J95" s="71"/>
      <c r="K95" s="71"/>
      <c r="L95" s="70"/>
    </row>
    <row r="96" spans="1:12">
      <c r="A96" s="72">
        <v>44001</v>
      </c>
      <c r="B96" s="71">
        <v>0.78389149999999996</v>
      </c>
      <c r="C96" s="71">
        <v>1.4145228999999999</v>
      </c>
      <c r="D96" s="71">
        <v>1.5694444000000001</v>
      </c>
      <c r="F96" s="71"/>
      <c r="G96" s="71"/>
      <c r="H96" s="71"/>
      <c r="I96" s="71"/>
      <c r="J96" s="71"/>
      <c r="K96" s="71"/>
      <c r="L96" s="70"/>
    </row>
    <row r="97" spans="1:12">
      <c r="A97" s="72">
        <v>44002</v>
      </c>
      <c r="B97" s="71">
        <v>0.74033550000000004</v>
      </c>
      <c r="C97" s="71">
        <v>1.3859691000000001</v>
      </c>
      <c r="D97" s="71">
        <v>1.5070440000000001</v>
      </c>
      <c r="F97" s="71"/>
      <c r="G97" s="71"/>
      <c r="H97" s="71"/>
      <c r="I97" s="71"/>
      <c r="J97" s="71"/>
      <c r="K97" s="71"/>
      <c r="L97" s="70"/>
    </row>
    <row r="98" spans="1:12">
      <c r="A98" s="72">
        <v>44003</v>
      </c>
      <c r="B98" s="71">
        <v>0.81207370000000001</v>
      </c>
      <c r="C98" s="71">
        <v>1.3549727</v>
      </c>
      <c r="D98" s="71">
        <v>1.5742239</v>
      </c>
      <c r="F98" s="71"/>
      <c r="G98" s="71"/>
      <c r="H98" s="71"/>
      <c r="I98" s="71"/>
      <c r="J98" s="71"/>
      <c r="K98" s="71"/>
      <c r="L98" s="70"/>
    </row>
    <row r="99" spans="1:12">
      <c r="A99" s="72">
        <v>44004</v>
      </c>
      <c r="B99" s="71">
        <v>0.76772839999999998</v>
      </c>
      <c r="C99" s="71">
        <v>1.3496907</v>
      </c>
      <c r="D99" s="71">
        <v>1.5110121000000001</v>
      </c>
      <c r="F99" s="71"/>
      <c r="G99" s="71"/>
      <c r="H99" s="71"/>
      <c r="I99" s="71"/>
      <c r="J99" s="71"/>
      <c r="K99" s="71"/>
      <c r="L99" s="70"/>
    </row>
    <row r="100" spans="1:12">
      <c r="A100" s="72">
        <v>44005</v>
      </c>
      <c r="B100" s="71">
        <v>0.81129110000000004</v>
      </c>
      <c r="C100" s="71">
        <v>1.3329028999999999</v>
      </c>
      <c r="D100" s="71">
        <v>1.5341425</v>
      </c>
      <c r="F100" s="71"/>
      <c r="G100" s="71"/>
      <c r="H100" s="71"/>
      <c r="I100" s="71"/>
      <c r="J100" s="71"/>
      <c r="K100" s="71"/>
      <c r="L100" s="70"/>
    </row>
    <row r="101" spans="1:12">
      <c r="A101" s="72">
        <v>44006</v>
      </c>
      <c r="B101" s="71">
        <v>0.74763670000000004</v>
      </c>
      <c r="C101" s="71">
        <v>1.3984795999999999</v>
      </c>
      <c r="D101" s="71">
        <v>1.5107056000000001</v>
      </c>
      <c r="F101" s="71"/>
      <c r="G101" s="71"/>
      <c r="H101" s="71"/>
      <c r="I101" s="71"/>
      <c r="J101" s="71"/>
      <c r="K101" s="71"/>
      <c r="L101" s="70"/>
    </row>
    <row r="102" spans="1:12">
      <c r="A102" s="72">
        <v>44007</v>
      </c>
      <c r="B102" s="71">
        <v>0.87931519999999996</v>
      </c>
      <c r="C102" s="71">
        <v>1.4454464</v>
      </c>
      <c r="D102" s="71">
        <v>1.6565103999999999</v>
      </c>
      <c r="F102" s="71"/>
      <c r="G102" s="71"/>
      <c r="H102" s="71"/>
      <c r="I102" s="71"/>
      <c r="J102" s="71"/>
      <c r="K102" s="71"/>
      <c r="L102" s="7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C7AE-8B25-D541-96D0-BD7804EC32DF}">
  <dimension ref="A1:L116"/>
  <sheetViews>
    <sheetView workbookViewId="0">
      <selection activeCell="J15" sqref="J15"/>
    </sheetView>
  </sheetViews>
  <sheetFormatPr baseColWidth="10" defaultRowHeight="16"/>
  <cols>
    <col min="1" max="1" width="11.83203125" bestFit="1" customWidth="1"/>
  </cols>
  <sheetData>
    <row r="1" spans="1:12">
      <c r="A1" s="10" t="s">
        <v>999</v>
      </c>
      <c r="B1" s="10" t="s">
        <v>60</v>
      </c>
      <c r="C1" s="10" t="s">
        <v>59</v>
      </c>
      <c r="D1" s="10" t="s">
        <v>58</v>
      </c>
      <c r="F1" s="10"/>
      <c r="G1" s="10"/>
      <c r="H1" s="10"/>
      <c r="I1" s="10"/>
      <c r="J1" s="10"/>
      <c r="K1" s="10"/>
      <c r="L1" s="10"/>
    </row>
    <row r="2" spans="1:12">
      <c r="A2" s="10"/>
      <c r="B2" s="10"/>
      <c r="C2" s="10"/>
      <c r="D2" s="10"/>
      <c r="F2" s="10"/>
      <c r="G2" s="10"/>
      <c r="H2" s="10"/>
      <c r="I2" s="10"/>
      <c r="J2" s="10"/>
      <c r="K2" s="10"/>
      <c r="L2" s="10"/>
    </row>
    <row r="3" spans="1:12">
      <c r="A3" s="72">
        <v>43894</v>
      </c>
      <c r="B3" s="71">
        <v>1.5871561000000001</v>
      </c>
      <c r="C3" s="71">
        <v>1.8083324999999999</v>
      </c>
      <c r="D3" s="71">
        <v>1.9127546</v>
      </c>
      <c r="F3" s="71"/>
      <c r="G3" s="71"/>
      <c r="H3" s="71"/>
      <c r="I3" s="71"/>
      <c r="J3" s="71"/>
      <c r="K3" s="71"/>
      <c r="L3" s="70"/>
    </row>
    <row r="4" spans="1:12">
      <c r="A4" s="72">
        <v>43895</v>
      </c>
      <c r="B4" s="71">
        <v>1.5618263999999999</v>
      </c>
      <c r="C4" s="71">
        <v>1.8020716000000001</v>
      </c>
      <c r="D4" s="71">
        <v>1.8805338</v>
      </c>
      <c r="F4" s="71"/>
      <c r="G4" s="71"/>
      <c r="H4" s="71"/>
      <c r="I4" s="71"/>
      <c r="J4" s="71"/>
      <c r="K4" s="71"/>
      <c r="L4" s="70"/>
    </row>
    <row r="5" spans="1:12">
      <c r="A5" s="72">
        <v>43896</v>
      </c>
      <c r="B5" s="71">
        <v>1.6004706</v>
      </c>
      <c r="C5" s="71">
        <v>1.7855462</v>
      </c>
      <c r="D5" s="71">
        <v>1.8936767999999999</v>
      </c>
      <c r="F5" s="71"/>
      <c r="G5" s="71"/>
      <c r="H5" s="71"/>
      <c r="I5" s="71"/>
      <c r="J5" s="71"/>
      <c r="K5" s="71"/>
      <c r="L5" s="70"/>
    </row>
    <row r="6" spans="1:12">
      <c r="A6" s="72">
        <v>43897</v>
      </c>
      <c r="B6" s="71">
        <v>1.6011405999999999</v>
      </c>
      <c r="C6" s="71">
        <v>1.7668254999999999</v>
      </c>
      <c r="D6" s="71">
        <v>1.8818121000000001</v>
      </c>
      <c r="F6" s="71"/>
      <c r="G6" s="71"/>
      <c r="H6" s="71"/>
      <c r="I6" s="71"/>
      <c r="J6" s="71"/>
      <c r="K6" s="71"/>
      <c r="L6" s="70"/>
    </row>
    <row r="7" spans="1:12">
      <c r="A7" s="72">
        <v>43898</v>
      </c>
      <c r="B7" s="71">
        <v>1.5366534999999999</v>
      </c>
      <c r="C7" s="71">
        <v>1.7410007999999999</v>
      </c>
      <c r="D7" s="71">
        <v>1.8086454000000001</v>
      </c>
      <c r="F7" s="71"/>
      <c r="G7" s="71"/>
      <c r="H7" s="71"/>
      <c r="I7" s="71"/>
      <c r="J7" s="71"/>
      <c r="K7" s="71"/>
      <c r="L7" s="70"/>
    </row>
    <row r="8" spans="1:12">
      <c r="A8" s="72">
        <v>43899</v>
      </c>
      <c r="B8" s="71">
        <v>1.5449748000000001</v>
      </c>
      <c r="C8" s="71">
        <v>1.7166672999999999</v>
      </c>
      <c r="D8" s="71">
        <v>1.8020746999999999</v>
      </c>
      <c r="F8" s="71"/>
      <c r="G8" s="71"/>
      <c r="H8" s="71"/>
      <c r="I8" s="71"/>
      <c r="J8" s="71"/>
      <c r="K8" s="71"/>
      <c r="L8" s="70"/>
    </row>
    <row r="9" spans="1:12">
      <c r="A9" s="72">
        <v>43900</v>
      </c>
      <c r="B9" s="71">
        <v>1.5196079</v>
      </c>
      <c r="C9" s="71">
        <v>1.6833695</v>
      </c>
      <c r="D9" s="71">
        <v>1.7704466000000001</v>
      </c>
      <c r="F9" s="71"/>
      <c r="G9" s="71"/>
      <c r="H9" s="71"/>
      <c r="I9" s="71"/>
      <c r="J9" s="71"/>
      <c r="K9" s="71"/>
      <c r="L9" s="70"/>
    </row>
    <row r="10" spans="1:12">
      <c r="A10" s="72">
        <v>43901</v>
      </c>
      <c r="B10" s="71">
        <v>1.4818803</v>
      </c>
      <c r="C10" s="71">
        <v>1.654296</v>
      </c>
      <c r="D10" s="71">
        <v>1.7255125</v>
      </c>
      <c r="F10" s="71"/>
      <c r="G10" s="71"/>
      <c r="H10" s="71"/>
      <c r="I10" s="71"/>
      <c r="J10" s="71"/>
      <c r="K10" s="71"/>
      <c r="L10" s="70"/>
    </row>
    <row r="11" spans="1:12">
      <c r="A11" s="72">
        <v>43902</v>
      </c>
      <c r="B11" s="71">
        <v>1.4585851999999999</v>
      </c>
      <c r="C11" s="71">
        <v>1.6182742000000001</v>
      </c>
      <c r="D11" s="71">
        <v>1.6907559999999999</v>
      </c>
      <c r="F11" s="71"/>
      <c r="G11" s="71"/>
      <c r="H11" s="71"/>
      <c r="I11" s="71"/>
      <c r="J11" s="71"/>
      <c r="K11" s="71"/>
      <c r="L11" s="70"/>
    </row>
    <row r="12" spans="1:12">
      <c r="A12" s="72">
        <v>43903</v>
      </c>
      <c r="B12" s="71">
        <v>1.4426686</v>
      </c>
      <c r="C12" s="71">
        <v>1.5756235000000001</v>
      </c>
      <c r="D12" s="71">
        <v>1.6640949</v>
      </c>
      <c r="F12" s="71"/>
      <c r="G12" s="71"/>
      <c r="H12" s="71"/>
      <c r="I12" s="71"/>
      <c r="J12" s="71"/>
      <c r="K12" s="71"/>
      <c r="L12" s="70"/>
    </row>
    <row r="13" spans="1:12">
      <c r="A13" s="72">
        <v>43904</v>
      </c>
      <c r="B13" s="71">
        <v>1.3903734999999999</v>
      </c>
      <c r="C13" s="71">
        <v>1.5297828</v>
      </c>
      <c r="D13" s="71">
        <v>1.6102763</v>
      </c>
      <c r="F13" s="71"/>
      <c r="G13" s="71"/>
      <c r="H13" s="71"/>
      <c r="I13" s="71"/>
      <c r="J13" s="71"/>
      <c r="K13" s="71"/>
      <c r="L13" s="70"/>
    </row>
    <row r="14" spans="1:12">
      <c r="A14" s="72">
        <v>43905</v>
      </c>
      <c r="B14" s="71">
        <v>1.3481265</v>
      </c>
      <c r="C14" s="71">
        <v>1.4753654</v>
      </c>
      <c r="D14" s="71">
        <v>1.5485095</v>
      </c>
      <c r="F14" s="71"/>
      <c r="G14" s="71"/>
      <c r="H14" s="71"/>
      <c r="I14" s="71"/>
      <c r="J14" s="71"/>
      <c r="K14" s="71"/>
      <c r="L14" s="70"/>
    </row>
    <row r="15" spans="1:12">
      <c r="A15" s="72">
        <v>43906</v>
      </c>
      <c r="B15" s="71">
        <v>1.3103369</v>
      </c>
      <c r="C15" s="71">
        <v>1.4167687</v>
      </c>
      <c r="D15" s="71">
        <v>1.4961564000000001</v>
      </c>
      <c r="F15" s="71"/>
      <c r="G15" s="71"/>
      <c r="H15" s="71"/>
      <c r="I15" s="71"/>
      <c r="J15" s="71"/>
      <c r="K15" s="71"/>
      <c r="L15" s="70"/>
    </row>
    <row r="16" spans="1:12">
      <c r="A16" s="72">
        <v>43907</v>
      </c>
      <c r="B16" s="71">
        <v>1.2422567</v>
      </c>
      <c r="C16" s="71">
        <v>1.3507701000000001</v>
      </c>
      <c r="D16" s="71">
        <v>1.4130677</v>
      </c>
      <c r="F16" s="71"/>
      <c r="G16" s="71"/>
      <c r="H16" s="71"/>
      <c r="I16" s="71"/>
      <c r="J16" s="71"/>
      <c r="K16" s="71"/>
      <c r="L16" s="70"/>
    </row>
    <row r="17" spans="1:12">
      <c r="A17" s="72">
        <v>43908</v>
      </c>
      <c r="B17" s="71">
        <v>1.1735798</v>
      </c>
      <c r="C17" s="71">
        <v>1.280626</v>
      </c>
      <c r="D17" s="71">
        <v>1.3368656999999999</v>
      </c>
      <c r="F17" s="71"/>
      <c r="G17" s="71"/>
      <c r="H17" s="71"/>
      <c r="I17" s="71"/>
      <c r="J17" s="71"/>
      <c r="K17" s="71"/>
      <c r="L17" s="70"/>
    </row>
    <row r="18" spans="1:12">
      <c r="A18" s="72">
        <v>43909</v>
      </c>
      <c r="B18" s="71">
        <v>1.1337325</v>
      </c>
      <c r="C18" s="71">
        <v>1.2061271</v>
      </c>
      <c r="D18" s="71">
        <v>1.2810626000000001</v>
      </c>
      <c r="F18" s="71"/>
      <c r="G18" s="71"/>
      <c r="H18" s="71"/>
      <c r="I18" s="71"/>
      <c r="J18" s="71"/>
      <c r="K18" s="71"/>
      <c r="L18" s="70"/>
    </row>
    <row r="19" spans="1:12">
      <c r="A19" s="72">
        <v>43910</v>
      </c>
      <c r="B19" s="71">
        <v>1.047328</v>
      </c>
      <c r="C19" s="71">
        <v>1.1290895999999999</v>
      </c>
      <c r="D19" s="71">
        <v>1.1828742999999999</v>
      </c>
      <c r="F19" s="71"/>
      <c r="G19" s="71"/>
      <c r="H19" s="71"/>
      <c r="I19" s="71"/>
      <c r="J19" s="71"/>
      <c r="K19" s="71"/>
      <c r="L19" s="70"/>
    </row>
    <row r="20" spans="1:12">
      <c r="A20" s="72">
        <v>43911</v>
      </c>
      <c r="B20" s="71">
        <v>0.98168219999999995</v>
      </c>
      <c r="C20" s="71">
        <v>1.0543054000000001</v>
      </c>
      <c r="D20" s="71">
        <v>1.1015709</v>
      </c>
      <c r="F20" s="71"/>
      <c r="G20" s="71"/>
      <c r="H20" s="71"/>
      <c r="I20" s="71"/>
      <c r="J20" s="71"/>
      <c r="K20" s="71"/>
      <c r="L20" s="70"/>
    </row>
    <row r="21" spans="1:12">
      <c r="A21" s="72">
        <v>43912</v>
      </c>
      <c r="B21" s="71">
        <v>0.92682850000000006</v>
      </c>
      <c r="C21" s="71">
        <v>0.98464580000000002</v>
      </c>
      <c r="D21" s="71">
        <v>1.0362331</v>
      </c>
      <c r="F21" s="71"/>
      <c r="G21" s="71"/>
      <c r="H21" s="71"/>
      <c r="I21" s="71"/>
      <c r="J21" s="71"/>
      <c r="K21" s="71"/>
      <c r="L21" s="70"/>
    </row>
    <row r="22" spans="1:12">
      <c r="A22" s="72">
        <v>43913</v>
      </c>
      <c r="B22" s="71">
        <v>0.87890409999999997</v>
      </c>
      <c r="C22" s="71">
        <v>0.92448149999999996</v>
      </c>
      <c r="D22" s="71">
        <v>0.97330830000000002</v>
      </c>
      <c r="F22" s="71"/>
      <c r="G22" s="71"/>
      <c r="H22" s="71"/>
      <c r="I22" s="71"/>
      <c r="J22" s="71"/>
      <c r="K22" s="71"/>
      <c r="L22" s="70"/>
    </row>
    <row r="23" spans="1:12">
      <c r="A23" s="72">
        <v>43914</v>
      </c>
      <c r="B23" s="71">
        <v>0.82549490000000003</v>
      </c>
      <c r="C23" s="71">
        <v>0.87696399999999997</v>
      </c>
      <c r="D23" s="71">
        <v>0.91531430000000003</v>
      </c>
      <c r="F23" s="71"/>
      <c r="G23" s="71"/>
      <c r="H23" s="71"/>
      <c r="I23" s="71"/>
      <c r="J23" s="71"/>
      <c r="K23" s="71"/>
      <c r="L23" s="70"/>
    </row>
    <row r="24" spans="1:12">
      <c r="A24" s="72">
        <v>43915</v>
      </c>
      <c r="B24" s="71">
        <v>0.78780859999999997</v>
      </c>
      <c r="C24" s="71">
        <v>0.8350571</v>
      </c>
      <c r="D24" s="71">
        <v>0.87397119999999995</v>
      </c>
      <c r="F24" s="71"/>
      <c r="G24" s="71"/>
      <c r="H24" s="71"/>
      <c r="I24" s="71"/>
      <c r="J24" s="71"/>
      <c r="K24" s="71"/>
      <c r="L24" s="70"/>
    </row>
    <row r="25" spans="1:12">
      <c r="A25" s="72">
        <v>43916</v>
      </c>
      <c r="B25" s="71">
        <v>0.75870139999999997</v>
      </c>
      <c r="C25" s="71">
        <v>0.79895989999999995</v>
      </c>
      <c r="D25" s="71">
        <v>0.845244</v>
      </c>
      <c r="F25" s="71"/>
      <c r="G25" s="71"/>
      <c r="H25" s="71"/>
      <c r="I25" s="71"/>
      <c r="J25" s="71"/>
      <c r="K25" s="71"/>
      <c r="L25" s="70"/>
    </row>
    <row r="26" spans="1:12">
      <c r="A26" s="72">
        <v>43917</v>
      </c>
      <c r="B26" s="71">
        <v>0.71067420000000003</v>
      </c>
      <c r="C26" s="71">
        <v>0.75928569999999995</v>
      </c>
      <c r="D26" s="71">
        <v>0.79648859999999999</v>
      </c>
      <c r="F26" s="71"/>
      <c r="G26" s="71"/>
      <c r="H26" s="71"/>
      <c r="I26" s="71"/>
      <c r="J26" s="71"/>
      <c r="K26" s="71"/>
      <c r="L26" s="70"/>
    </row>
    <row r="27" spans="1:12">
      <c r="A27" s="72">
        <v>43918</v>
      </c>
      <c r="B27" s="71">
        <v>0.67911080000000001</v>
      </c>
      <c r="C27" s="71">
        <v>0.7197732</v>
      </c>
      <c r="D27" s="71">
        <v>0.77123850000000005</v>
      </c>
      <c r="F27" s="71"/>
      <c r="G27" s="71"/>
      <c r="H27" s="71"/>
      <c r="I27" s="71"/>
      <c r="J27" s="71"/>
      <c r="K27" s="71"/>
      <c r="L27" s="70"/>
    </row>
    <row r="28" spans="1:12">
      <c r="A28" s="72">
        <v>43919</v>
      </c>
      <c r="B28" s="71">
        <v>0.64541400000000004</v>
      </c>
      <c r="C28" s="71">
        <v>0.68652349999999995</v>
      </c>
      <c r="D28" s="71">
        <v>0.73649240000000005</v>
      </c>
      <c r="F28" s="71"/>
      <c r="G28" s="71"/>
      <c r="H28" s="71"/>
      <c r="I28" s="71"/>
      <c r="J28" s="71"/>
      <c r="K28" s="71"/>
      <c r="L28" s="70"/>
    </row>
    <row r="29" spans="1:12">
      <c r="A29" s="72">
        <v>43920</v>
      </c>
      <c r="B29" s="71">
        <v>0.61055879999999996</v>
      </c>
      <c r="C29" s="71">
        <v>0.65111289999999999</v>
      </c>
      <c r="D29" s="71">
        <v>0.69904109999999997</v>
      </c>
      <c r="F29" s="71"/>
      <c r="G29" s="71"/>
      <c r="H29" s="71"/>
      <c r="I29" s="71"/>
      <c r="J29" s="71"/>
      <c r="K29" s="71"/>
      <c r="L29" s="70"/>
    </row>
    <row r="30" spans="1:12">
      <c r="A30" s="72">
        <v>43921</v>
      </c>
      <c r="B30" s="71">
        <v>0.57406120000000005</v>
      </c>
      <c r="C30" s="71">
        <v>0.62179799999999996</v>
      </c>
      <c r="D30" s="71">
        <v>0.66722610000000004</v>
      </c>
      <c r="F30" s="71"/>
      <c r="G30" s="71"/>
      <c r="H30" s="71"/>
      <c r="I30" s="71"/>
      <c r="J30" s="71"/>
      <c r="K30" s="71"/>
      <c r="L30" s="70"/>
    </row>
    <row r="31" spans="1:12">
      <c r="A31" s="72">
        <v>43922</v>
      </c>
      <c r="B31" s="71">
        <v>0.54350399999999999</v>
      </c>
      <c r="C31" s="71">
        <v>0.59571730000000001</v>
      </c>
      <c r="D31" s="71">
        <v>0.63565859999999996</v>
      </c>
      <c r="F31" s="71"/>
      <c r="G31" s="71"/>
      <c r="H31" s="71"/>
      <c r="I31" s="71"/>
      <c r="J31" s="71"/>
      <c r="K31" s="71"/>
      <c r="L31" s="70"/>
    </row>
    <row r="32" spans="1:12">
      <c r="A32" s="72">
        <v>43923</v>
      </c>
      <c r="B32" s="71">
        <v>0.52109910000000004</v>
      </c>
      <c r="C32" s="71">
        <v>0.57107269999999999</v>
      </c>
      <c r="D32" s="71">
        <v>0.61269510000000005</v>
      </c>
      <c r="F32" s="71"/>
      <c r="G32" s="71"/>
      <c r="H32" s="71"/>
      <c r="I32" s="71"/>
      <c r="J32" s="71"/>
      <c r="K32" s="71"/>
      <c r="L32" s="70"/>
    </row>
    <row r="33" spans="1:12">
      <c r="A33" s="72">
        <v>43924</v>
      </c>
      <c r="B33" s="71">
        <v>0.52596750000000003</v>
      </c>
      <c r="C33" s="71">
        <v>0.56460160000000004</v>
      </c>
      <c r="D33" s="71">
        <v>0.62385619999999997</v>
      </c>
      <c r="F33" s="71"/>
      <c r="G33" s="71"/>
      <c r="H33" s="71"/>
      <c r="I33" s="71"/>
      <c r="J33" s="71"/>
      <c r="K33" s="71"/>
      <c r="L33" s="70"/>
    </row>
    <row r="34" spans="1:12">
      <c r="A34" s="72">
        <v>43925</v>
      </c>
      <c r="B34" s="71">
        <v>0.52507800000000004</v>
      </c>
      <c r="C34" s="71">
        <v>0.56532280000000001</v>
      </c>
      <c r="D34" s="71">
        <v>0.61521890000000001</v>
      </c>
      <c r="F34" s="71"/>
      <c r="G34" s="71"/>
      <c r="H34" s="71"/>
      <c r="I34" s="71"/>
      <c r="J34" s="71"/>
      <c r="K34" s="71"/>
      <c r="L34" s="70"/>
    </row>
    <row r="35" spans="1:12">
      <c r="A35" s="72">
        <v>43926</v>
      </c>
      <c r="B35" s="71">
        <v>0.51097349999999997</v>
      </c>
      <c r="C35" s="71">
        <v>0.56627059999999996</v>
      </c>
      <c r="D35" s="71">
        <v>0.60641149999999999</v>
      </c>
      <c r="F35" s="71"/>
      <c r="G35" s="71"/>
      <c r="H35" s="71"/>
      <c r="I35" s="71"/>
      <c r="J35" s="71"/>
      <c r="K35" s="71"/>
      <c r="L35" s="70"/>
    </row>
    <row r="36" spans="1:12">
      <c r="A36" s="72">
        <v>43927</v>
      </c>
      <c r="B36" s="71">
        <v>0.49681059999999999</v>
      </c>
      <c r="C36" s="71">
        <v>0.56643690000000002</v>
      </c>
      <c r="D36" s="71">
        <v>0.59419639999999996</v>
      </c>
      <c r="F36" s="71"/>
      <c r="G36" s="71"/>
      <c r="H36" s="71"/>
      <c r="I36" s="71"/>
      <c r="J36" s="71"/>
      <c r="K36" s="71"/>
      <c r="L36" s="70"/>
    </row>
    <row r="37" spans="1:12">
      <c r="A37" s="72">
        <v>43928</v>
      </c>
      <c r="B37" s="71">
        <v>0.50424720000000001</v>
      </c>
      <c r="C37" s="71">
        <v>0.56805550000000005</v>
      </c>
      <c r="D37" s="71">
        <v>0.6051647</v>
      </c>
      <c r="F37" s="71"/>
      <c r="G37" s="71"/>
      <c r="H37" s="71"/>
      <c r="I37" s="71"/>
      <c r="J37" s="71"/>
      <c r="K37" s="71"/>
      <c r="L37" s="70"/>
    </row>
    <row r="38" spans="1:12">
      <c r="A38" s="72">
        <v>43929</v>
      </c>
      <c r="B38" s="71">
        <v>0.50027980000000005</v>
      </c>
      <c r="C38" s="71">
        <v>0.57239320000000005</v>
      </c>
      <c r="D38" s="71">
        <v>0.60632330000000001</v>
      </c>
      <c r="F38" s="71"/>
      <c r="G38" s="71"/>
      <c r="H38" s="71"/>
      <c r="I38" s="71"/>
      <c r="J38" s="71"/>
      <c r="K38" s="71"/>
      <c r="L38" s="70"/>
    </row>
    <row r="39" spans="1:12">
      <c r="A39" s="72">
        <v>43930</v>
      </c>
      <c r="B39" s="71">
        <v>0.5008859</v>
      </c>
      <c r="C39" s="71">
        <v>0.57747000000000004</v>
      </c>
      <c r="D39" s="71">
        <v>0.61566399999999999</v>
      </c>
      <c r="F39" s="71"/>
      <c r="G39" s="71"/>
      <c r="H39" s="71"/>
      <c r="I39" s="71"/>
      <c r="J39" s="71"/>
      <c r="K39" s="71"/>
      <c r="L39" s="70"/>
    </row>
    <row r="40" spans="1:12">
      <c r="A40" s="72">
        <v>43931</v>
      </c>
      <c r="B40" s="71">
        <v>0.50761860000000003</v>
      </c>
      <c r="C40" s="71">
        <v>0.59070679999999998</v>
      </c>
      <c r="D40" s="71">
        <v>0.63091059999999999</v>
      </c>
      <c r="F40" s="71"/>
      <c r="G40" s="71"/>
      <c r="H40" s="71"/>
      <c r="I40" s="71"/>
      <c r="J40" s="71"/>
      <c r="K40" s="71"/>
      <c r="L40" s="70"/>
    </row>
    <row r="41" spans="1:12">
      <c r="A41" s="72">
        <v>43932</v>
      </c>
      <c r="B41" s="71">
        <v>0.51418870000000005</v>
      </c>
      <c r="C41" s="71">
        <v>0.59725269999999997</v>
      </c>
      <c r="D41" s="71">
        <v>0.64288990000000001</v>
      </c>
      <c r="F41" s="71"/>
      <c r="G41" s="71"/>
      <c r="H41" s="71"/>
      <c r="I41" s="71"/>
      <c r="J41" s="71"/>
      <c r="K41" s="71"/>
      <c r="L41" s="70"/>
    </row>
    <row r="42" spans="1:12">
      <c r="A42" s="72">
        <v>43933</v>
      </c>
      <c r="B42" s="71">
        <v>0.52983979999999997</v>
      </c>
      <c r="C42" s="71">
        <v>0.61261049999999995</v>
      </c>
      <c r="D42" s="71">
        <v>0.66150869999999995</v>
      </c>
      <c r="F42" s="71"/>
      <c r="G42" s="71"/>
      <c r="H42" s="71"/>
      <c r="I42" s="71"/>
      <c r="J42" s="71"/>
      <c r="K42" s="71"/>
      <c r="L42" s="70"/>
    </row>
    <row r="43" spans="1:12">
      <c r="A43" s="72">
        <v>43934</v>
      </c>
      <c r="B43" s="71">
        <v>0.50989220000000002</v>
      </c>
      <c r="C43" s="71">
        <v>0.61657870000000004</v>
      </c>
      <c r="D43" s="71">
        <v>0.65059730000000005</v>
      </c>
      <c r="F43" s="71"/>
      <c r="G43" s="71"/>
      <c r="H43" s="71"/>
      <c r="I43" s="71"/>
      <c r="J43" s="71"/>
      <c r="K43" s="71"/>
      <c r="L43" s="70"/>
    </row>
    <row r="44" spans="1:12">
      <c r="A44" s="72">
        <v>43935</v>
      </c>
      <c r="B44" s="71">
        <v>0.53066420000000003</v>
      </c>
      <c r="C44" s="71">
        <v>0.62324760000000001</v>
      </c>
      <c r="D44" s="71">
        <v>0.67995859999999997</v>
      </c>
      <c r="F44" s="71"/>
      <c r="G44" s="71"/>
      <c r="H44" s="71"/>
      <c r="I44" s="71"/>
      <c r="J44" s="71"/>
      <c r="K44" s="71"/>
      <c r="L44" s="70"/>
    </row>
    <row r="45" spans="1:12">
      <c r="A45" s="72">
        <v>43936</v>
      </c>
      <c r="B45" s="71">
        <v>0.51401580000000002</v>
      </c>
      <c r="C45" s="71">
        <v>0.62416090000000002</v>
      </c>
      <c r="D45" s="71">
        <v>0.66871380000000002</v>
      </c>
      <c r="F45" s="71"/>
      <c r="G45" s="71"/>
      <c r="H45" s="71"/>
      <c r="I45" s="71"/>
      <c r="J45" s="71"/>
      <c r="K45" s="71"/>
      <c r="L45" s="70"/>
    </row>
    <row r="46" spans="1:12">
      <c r="A46" s="72">
        <v>43937</v>
      </c>
      <c r="B46" s="71">
        <v>0.54165850000000004</v>
      </c>
      <c r="C46" s="71">
        <v>0.62928689999999998</v>
      </c>
      <c r="D46" s="71">
        <v>0.68836470000000005</v>
      </c>
      <c r="F46" s="71"/>
      <c r="G46" s="71"/>
      <c r="H46" s="71"/>
      <c r="I46" s="71"/>
      <c r="J46" s="71"/>
      <c r="K46" s="71"/>
      <c r="L46" s="70"/>
    </row>
    <row r="47" spans="1:12">
      <c r="A47" s="72">
        <v>43938</v>
      </c>
      <c r="B47" s="71">
        <v>0.53929660000000001</v>
      </c>
      <c r="C47" s="71">
        <v>0.63984110000000005</v>
      </c>
      <c r="D47" s="71">
        <v>0.70353940000000004</v>
      </c>
      <c r="F47" s="71"/>
      <c r="G47" s="71"/>
      <c r="H47" s="71"/>
      <c r="I47" s="71"/>
      <c r="J47" s="71"/>
      <c r="K47" s="71"/>
      <c r="L47" s="70"/>
    </row>
    <row r="48" spans="1:12">
      <c r="A48" s="72">
        <v>43939</v>
      </c>
      <c r="B48" s="71">
        <v>0.53919660000000003</v>
      </c>
      <c r="C48" s="71">
        <v>0.64665300000000003</v>
      </c>
      <c r="D48" s="71">
        <v>0.70368960000000003</v>
      </c>
      <c r="F48" s="71"/>
      <c r="G48" s="71"/>
      <c r="H48" s="71"/>
      <c r="I48" s="71"/>
      <c r="J48" s="71"/>
      <c r="K48" s="71"/>
      <c r="L48" s="70"/>
    </row>
    <row r="49" spans="1:12">
      <c r="A49" s="72">
        <v>43940</v>
      </c>
      <c r="B49" s="71">
        <v>0.56553390000000003</v>
      </c>
      <c r="C49" s="71">
        <v>0.6784348</v>
      </c>
      <c r="D49" s="71">
        <v>0.74947399999999997</v>
      </c>
      <c r="F49" s="71"/>
      <c r="G49" s="71"/>
      <c r="H49" s="71"/>
      <c r="I49" s="71"/>
      <c r="J49" s="71"/>
      <c r="K49" s="71"/>
      <c r="L49" s="70"/>
    </row>
    <row r="50" spans="1:12">
      <c r="A50" s="72">
        <v>43941</v>
      </c>
      <c r="B50" s="71">
        <v>0.57008650000000005</v>
      </c>
      <c r="C50" s="71">
        <v>0.71740230000000005</v>
      </c>
      <c r="D50" s="71">
        <v>0.76609669999999996</v>
      </c>
      <c r="F50" s="71"/>
      <c r="G50" s="71"/>
      <c r="H50" s="71"/>
      <c r="I50" s="71"/>
      <c r="J50" s="71"/>
      <c r="K50" s="71"/>
      <c r="L50" s="70"/>
    </row>
    <row r="51" spans="1:12">
      <c r="A51" s="72">
        <v>43942</v>
      </c>
      <c r="B51" s="71">
        <v>0.61786220000000003</v>
      </c>
      <c r="C51" s="71">
        <v>0.77095100000000005</v>
      </c>
      <c r="D51" s="71">
        <v>0.82984290000000005</v>
      </c>
      <c r="F51" s="71"/>
      <c r="G51" s="71"/>
      <c r="H51" s="71"/>
      <c r="I51" s="71"/>
      <c r="J51" s="71"/>
      <c r="K51" s="71"/>
      <c r="L51" s="70"/>
    </row>
    <row r="52" spans="1:12">
      <c r="A52" s="72">
        <v>43943</v>
      </c>
      <c r="B52" s="71">
        <v>0.63705520000000004</v>
      </c>
      <c r="C52" s="71">
        <v>0.82412200000000002</v>
      </c>
      <c r="D52" s="71">
        <v>0.87359489999999995</v>
      </c>
      <c r="F52" s="71"/>
      <c r="G52" s="71"/>
      <c r="H52" s="71"/>
      <c r="I52" s="71"/>
      <c r="J52" s="71"/>
      <c r="K52" s="71"/>
      <c r="L52" s="70"/>
    </row>
    <row r="53" spans="1:12">
      <c r="A53" s="72">
        <v>43944</v>
      </c>
      <c r="B53" s="71">
        <v>0.69611959999999995</v>
      </c>
      <c r="C53" s="71">
        <v>0.87120589999999998</v>
      </c>
      <c r="D53" s="71">
        <v>0.93620040000000004</v>
      </c>
      <c r="F53" s="71"/>
      <c r="G53" s="71"/>
      <c r="H53" s="71"/>
      <c r="I53" s="71"/>
      <c r="J53" s="71"/>
      <c r="K53" s="71"/>
      <c r="L53" s="70"/>
    </row>
    <row r="54" spans="1:12">
      <c r="A54" s="72">
        <v>43945</v>
      </c>
      <c r="B54" s="71">
        <v>0.72427390000000003</v>
      </c>
      <c r="C54" s="71">
        <v>0.9116784</v>
      </c>
      <c r="D54" s="71">
        <v>0.96482279999999998</v>
      </c>
      <c r="F54" s="71"/>
      <c r="G54" s="71"/>
      <c r="H54" s="71"/>
      <c r="I54" s="71"/>
      <c r="J54" s="71"/>
      <c r="K54" s="71"/>
      <c r="L54" s="70"/>
    </row>
    <row r="55" spans="1:12">
      <c r="A55" s="72">
        <v>43946</v>
      </c>
      <c r="B55" s="71">
        <v>0.74720929999999997</v>
      </c>
      <c r="C55" s="71">
        <v>0.95387120000000003</v>
      </c>
      <c r="D55" s="71">
        <v>0.99507449999999997</v>
      </c>
      <c r="F55" s="71"/>
      <c r="G55" s="71"/>
      <c r="H55" s="71"/>
      <c r="I55" s="71"/>
      <c r="J55" s="71"/>
      <c r="K55" s="71"/>
      <c r="L55" s="70"/>
    </row>
    <row r="56" spans="1:12">
      <c r="A56" s="72">
        <v>43947</v>
      </c>
      <c r="B56" s="71">
        <v>0.80991360000000001</v>
      </c>
      <c r="C56" s="71">
        <v>1.0005514</v>
      </c>
      <c r="D56" s="71">
        <v>1.0602772</v>
      </c>
      <c r="F56" s="71"/>
      <c r="G56" s="71"/>
      <c r="H56" s="71"/>
      <c r="I56" s="71"/>
      <c r="J56" s="71"/>
      <c r="K56" s="71"/>
      <c r="L56" s="70"/>
    </row>
    <row r="57" spans="1:12">
      <c r="A57" s="72">
        <v>43948</v>
      </c>
      <c r="B57" s="71">
        <v>0.86163889999999999</v>
      </c>
      <c r="C57" s="71">
        <v>1.0421621000000001</v>
      </c>
      <c r="D57" s="71">
        <v>1.1133660000000001</v>
      </c>
      <c r="F57" s="71"/>
      <c r="G57" s="71"/>
      <c r="H57" s="71"/>
      <c r="I57" s="71"/>
      <c r="J57" s="71"/>
      <c r="K57" s="71"/>
      <c r="L57" s="70"/>
    </row>
    <row r="58" spans="1:12">
      <c r="A58" s="72">
        <v>43949</v>
      </c>
      <c r="B58" s="71">
        <v>0.91287249999999998</v>
      </c>
      <c r="C58" s="71">
        <v>1.0673296999999999</v>
      </c>
      <c r="D58" s="71">
        <v>1.1492552</v>
      </c>
      <c r="F58" s="71"/>
      <c r="G58" s="71"/>
      <c r="H58" s="71"/>
      <c r="I58" s="71"/>
      <c r="J58" s="71"/>
      <c r="K58" s="71"/>
      <c r="L58" s="70"/>
    </row>
    <row r="59" spans="1:12">
      <c r="A59" s="72">
        <v>43950</v>
      </c>
      <c r="B59" s="71">
        <v>0.89864750000000004</v>
      </c>
      <c r="C59" s="71">
        <v>1.0684908</v>
      </c>
      <c r="D59" s="71">
        <v>1.1373287999999999</v>
      </c>
      <c r="F59" s="71"/>
      <c r="G59" s="71"/>
      <c r="H59" s="71"/>
      <c r="I59" s="71"/>
      <c r="J59" s="71"/>
      <c r="K59" s="71"/>
      <c r="L59" s="70"/>
    </row>
    <row r="60" spans="1:12">
      <c r="A60" s="72">
        <v>43951</v>
      </c>
      <c r="B60" s="71">
        <v>0.92119549999999994</v>
      </c>
      <c r="C60" s="71">
        <v>1.0772033999999999</v>
      </c>
      <c r="D60" s="71">
        <v>1.1553028999999999</v>
      </c>
      <c r="F60" s="71"/>
      <c r="G60" s="71"/>
      <c r="H60" s="71"/>
      <c r="I60" s="71"/>
      <c r="J60" s="71"/>
      <c r="K60" s="71"/>
      <c r="L60" s="70"/>
    </row>
    <row r="61" spans="1:12">
      <c r="A61" s="72">
        <v>43952</v>
      </c>
      <c r="B61" s="71">
        <v>0.93522280000000002</v>
      </c>
      <c r="C61" s="71">
        <v>1.0537448</v>
      </c>
      <c r="D61" s="71">
        <v>1.1628563000000001</v>
      </c>
      <c r="F61" s="71"/>
      <c r="G61" s="71"/>
      <c r="H61" s="71"/>
      <c r="I61" s="71"/>
      <c r="J61" s="71"/>
      <c r="K61" s="71"/>
      <c r="L61" s="70"/>
    </row>
    <row r="62" spans="1:12">
      <c r="A62" s="72">
        <v>43953</v>
      </c>
      <c r="B62" s="71">
        <v>0.91454749999999996</v>
      </c>
      <c r="C62" s="71">
        <v>1.0300929999999999</v>
      </c>
      <c r="D62" s="71">
        <v>1.1408022</v>
      </c>
      <c r="F62" s="71"/>
      <c r="G62" s="71"/>
      <c r="H62" s="71"/>
      <c r="I62" s="71"/>
      <c r="J62" s="71"/>
      <c r="K62" s="71"/>
      <c r="L62" s="70"/>
    </row>
    <row r="63" spans="1:12">
      <c r="A63" s="72">
        <v>43954</v>
      </c>
      <c r="B63" s="71">
        <v>0.86665020000000004</v>
      </c>
      <c r="C63" s="71">
        <v>0.99037470000000005</v>
      </c>
      <c r="D63" s="71">
        <v>1.0952185999999999</v>
      </c>
      <c r="F63" s="71"/>
      <c r="G63" s="71"/>
      <c r="H63" s="71"/>
      <c r="I63" s="71"/>
      <c r="J63" s="71"/>
      <c r="K63" s="71"/>
      <c r="L63" s="70"/>
    </row>
    <row r="64" spans="1:12">
      <c r="A64" s="72">
        <v>43955</v>
      </c>
      <c r="B64" s="71">
        <v>0.86065789999999998</v>
      </c>
      <c r="C64" s="71">
        <v>0.9570921</v>
      </c>
      <c r="D64" s="71">
        <v>1.0935988999999999</v>
      </c>
      <c r="F64" s="71"/>
      <c r="G64" s="71"/>
      <c r="H64" s="71"/>
      <c r="I64" s="71"/>
      <c r="J64" s="71"/>
      <c r="K64" s="71"/>
      <c r="L64" s="70"/>
    </row>
    <row r="65" spans="1:12">
      <c r="A65" s="72">
        <v>43956</v>
      </c>
      <c r="B65" s="71">
        <v>0.83440579999999998</v>
      </c>
      <c r="C65" s="71">
        <v>0.92701109999999998</v>
      </c>
      <c r="D65" s="71">
        <v>1.0593082</v>
      </c>
      <c r="F65" s="71"/>
      <c r="G65" s="71"/>
      <c r="H65" s="71"/>
      <c r="I65" s="71"/>
      <c r="J65" s="71"/>
      <c r="K65" s="71"/>
      <c r="L65" s="70"/>
    </row>
    <row r="66" spans="1:12">
      <c r="A66" s="72">
        <v>43957</v>
      </c>
      <c r="B66" s="71">
        <v>0.79744329999999997</v>
      </c>
      <c r="C66" s="71">
        <v>0.92045719999999998</v>
      </c>
      <c r="D66" s="71">
        <v>1.0104169999999999</v>
      </c>
      <c r="F66" s="71"/>
      <c r="G66" s="71"/>
      <c r="H66" s="71"/>
      <c r="I66" s="71"/>
      <c r="J66" s="71"/>
      <c r="K66" s="71"/>
      <c r="L66" s="70"/>
    </row>
    <row r="67" spans="1:12">
      <c r="A67" s="72">
        <v>43958</v>
      </c>
      <c r="B67" s="71">
        <v>0.80800269999999996</v>
      </c>
      <c r="C67" s="71">
        <v>0.91137100000000004</v>
      </c>
      <c r="D67" s="71">
        <v>1.0294213000000001</v>
      </c>
      <c r="F67" s="71"/>
      <c r="G67" s="71"/>
      <c r="H67" s="71"/>
      <c r="I67" s="71"/>
      <c r="J67" s="71"/>
      <c r="K67" s="71"/>
      <c r="L67" s="70"/>
    </row>
    <row r="68" spans="1:12">
      <c r="A68" s="72">
        <v>43959</v>
      </c>
      <c r="B68" s="71">
        <v>0.80652509999999999</v>
      </c>
      <c r="C68" s="71">
        <v>0.91406370000000003</v>
      </c>
      <c r="D68" s="71">
        <v>1.0206609</v>
      </c>
      <c r="F68" s="71"/>
      <c r="G68" s="71"/>
      <c r="H68" s="71"/>
      <c r="I68" s="71"/>
      <c r="J68" s="71"/>
      <c r="K68" s="71"/>
      <c r="L68" s="70"/>
    </row>
    <row r="69" spans="1:12">
      <c r="A69" s="72">
        <v>43960</v>
      </c>
      <c r="B69" s="71">
        <v>0.78476449999999998</v>
      </c>
      <c r="C69" s="71">
        <v>0.92226470000000005</v>
      </c>
      <c r="D69" s="71">
        <v>0.99413280000000004</v>
      </c>
      <c r="F69" s="71"/>
      <c r="G69" s="71"/>
      <c r="H69" s="71"/>
      <c r="I69" s="71"/>
      <c r="J69" s="71"/>
      <c r="K69" s="71"/>
      <c r="L69" s="70"/>
    </row>
    <row r="70" spans="1:12">
      <c r="A70" s="72">
        <v>43961</v>
      </c>
      <c r="B70" s="71">
        <v>0.7912072</v>
      </c>
      <c r="C70" s="71">
        <v>0.92860489999999996</v>
      </c>
      <c r="D70" s="71">
        <v>1.0155987</v>
      </c>
      <c r="F70" s="71"/>
      <c r="G70" s="71"/>
      <c r="H70" s="71"/>
      <c r="I70" s="71"/>
      <c r="J70" s="71"/>
      <c r="K70" s="71"/>
      <c r="L70" s="70"/>
    </row>
    <row r="71" spans="1:12">
      <c r="A71" s="72">
        <v>43962</v>
      </c>
      <c r="B71" s="71">
        <v>0.78109949999999995</v>
      </c>
      <c r="C71" s="71">
        <v>0.92849700000000002</v>
      </c>
      <c r="D71" s="71">
        <v>0.99795429999999996</v>
      </c>
      <c r="F71" s="71"/>
      <c r="G71" s="71"/>
      <c r="H71" s="71"/>
      <c r="I71" s="71"/>
      <c r="J71" s="71"/>
      <c r="K71" s="71"/>
      <c r="L71" s="70"/>
    </row>
    <row r="72" spans="1:12">
      <c r="A72" s="72">
        <v>43963</v>
      </c>
      <c r="B72" s="71">
        <v>0.78729579999999999</v>
      </c>
      <c r="C72" s="71">
        <v>0.9102519</v>
      </c>
      <c r="D72" s="71">
        <v>1.0050424</v>
      </c>
      <c r="F72" s="71"/>
      <c r="G72" s="71"/>
      <c r="H72" s="71"/>
      <c r="I72" s="71"/>
      <c r="J72" s="71"/>
      <c r="K72" s="71"/>
      <c r="L72" s="70"/>
    </row>
    <row r="73" spans="1:12">
      <c r="A73" s="72">
        <v>43964</v>
      </c>
      <c r="B73" s="71">
        <v>0.77214360000000004</v>
      </c>
      <c r="C73" s="71">
        <v>0.90403869999999997</v>
      </c>
      <c r="D73" s="71">
        <v>0.99812780000000001</v>
      </c>
      <c r="F73" s="71"/>
      <c r="G73" s="71"/>
      <c r="H73" s="71"/>
      <c r="I73" s="71"/>
      <c r="J73" s="71"/>
      <c r="K73" s="71"/>
      <c r="L73" s="70"/>
    </row>
    <row r="74" spans="1:12">
      <c r="A74" s="72">
        <v>43965</v>
      </c>
      <c r="B74" s="71">
        <v>0.77836059999999996</v>
      </c>
      <c r="C74" s="71">
        <v>0.89109539999999998</v>
      </c>
      <c r="D74" s="71">
        <v>1.0028785</v>
      </c>
      <c r="F74" s="71"/>
      <c r="G74" s="71"/>
      <c r="H74" s="71"/>
      <c r="I74" s="71"/>
      <c r="J74" s="71"/>
      <c r="K74" s="71"/>
      <c r="L74" s="70"/>
    </row>
    <row r="75" spans="1:12">
      <c r="A75" s="72">
        <v>43966</v>
      </c>
      <c r="B75" s="71">
        <v>0.75487899999999997</v>
      </c>
      <c r="C75" s="71">
        <v>0.8844339</v>
      </c>
      <c r="D75" s="71">
        <v>0.98384689999999997</v>
      </c>
      <c r="F75" s="71"/>
      <c r="G75" s="71"/>
      <c r="H75" s="71"/>
      <c r="I75" s="71"/>
      <c r="J75" s="71"/>
      <c r="K75" s="71"/>
      <c r="L75" s="70"/>
    </row>
    <row r="76" spans="1:12">
      <c r="A76" s="72">
        <v>43967</v>
      </c>
      <c r="B76" s="71">
        <v>0.74984580000000001</v>
      </c>
      <c r="C76" s="71">
        <v>0.87595480000000003</v>
      </c>
      <c r="D76" s="71">
        <v>0.97014469999999997</v>
      </c>
      <c r="F76" s="71"/>
      <c r="G76" s="71"/>
      <c r="H76" s="71"/>
      <c r="I76" s="71"/>
      <c r="J76" s="71"/>
      <c r="K76" s="71"/>
      <c r="L76" s="70"/>
    </row>
    <row r="77" spans="1:12">
      <c r="A77" s="72">
        <v>43968</v>
      </c>
      <c r="B77" s="71">
        <v>0.74604409999999999</v>
      </c>
      <c r="C77" s="71">
        <v>0.90401100000000001</v>
      </c>
      <c r="D77" s="71">
        <v>0.98530269999999998</v>
      </c>
      <c r="F77" s="71"/>
      <c r="G77" s="71"/>
      <c r="H77" s="71"/>
      <c r="I77" s="71"/>
      <c r="J77" s="71"/>
      <c r="K77" s="71"/>
      <c r="L77" s="70"/>
    </row>
    <row r="78" spans="1:12">
      <c r="A78" s="72">
        <v>43969</v>
      </c>
      <c r="B78" s="71">
        <v>0.76527849999999997</v>
      </c>
      <c r="C78" s="71">
        <v>0.92863739999999995</v>
      </c>
      <c r="D78" s="71">
        <v>1.0141663999999999</v>
      </c>
      <c r="F78" s="71"/>
      <c r="G78" s="71"/>
      <c r="H78" s="71"/>
      <c r="I78" s="71"/>
      <c r="J78" s="71"/>
      <c r="K78" s="71"/>
      <c r="L78" s="70"/>
    </row>
    <row r="79" spans="1:12">
      <c r="A79" s="72">
        <v>43970</v>
      </c>
      <c r="B79" s="71">
        <v>0.76630549999999997</v>
      </c>
      <c r="C79" s="71">
        <v>0.95941949999999998</v>
      </c>
      <c r="D79" s="71">
        <v>1.0290668999999999</v>
      </c>
      <c r="F79" s="71"/>
      <c r="G79" s="71"/>
      <c r="H79" s="71"/>
      <c r="I79" s="71"/>
      <c r="J79" s="71"/>
      <c r="K79" s="71"/>
      <c r="L79" s="70"/>
    </row>
    <row r="80" spans="1:12">
      <c r="A80" s="72">
        <v>43971</v>
      </c>
      <c r="B80" s="71">
        <v>0.81776490000000002</v>
      </c>
      <c r="C80" s="71">
        <v>0.99593370000000003</v>
      </c>
      <c r="D80" s="71">
        <v>1.0877979</v>
      </c>
      <c r="F80" s="71"/>
      <c r="G80" s="71"/>
      <c r="H80" s="71"/>
      <c r="I80" s="71"/>
      <c r="J80" s="71"/>
      <c r="K80" s="71"/>
      <c r="L80" s="70"/>
    </row>
    <row r="81" spans="1:12">
      <c r="A81" s="72">
        <v>43972</v>
      </c>
      <c r="B81" s="71">
        <v>0.83152159999999997</v>
      </c>
      <c r="C81" s="71">
        <v>1.004883</v>
      </c>
      <c r="D81" s="71">
        <v>1.0877950999999999</v>
      </c>
      <c r="F81" s="71"/>
      <c r="G81" s="71"/>
      <c r="H81" s="71"/>
      <c r="I81" s="71"/>
      <c r="J81" s="71"/>
      <c r="K81" s="71"/>
      <c r="L81" s="70"/>
    </row>
    <row r="82" spans="1:12">
      <c r="A82" s="72">
        <v>43973</v>
      </c>
      <c r="B82" s="71">
        <v>0.83237950000000005</v>
      </c>
      <c r="C82" s="71">
        <v>1.0281066000000001</v>
      </c>
      <c r="D82" s="71">
        <v>1.0986244999999999</v>
      </c>
      <c r="F82" s="71"/>
      <c r="G82" s="71"/>
      <c r="H82" s="71"/>
      <c r="I82" s="71"/>
      <c r="J82" s="71"/>
      <c r="K82" s="71"/>
      <c r="L82" s="70"/>
    </row>
    <row r="83" spans="1:12">
      <c r="A83" s="72">
        <v>43974</v>
      </c>
      <c r="B83" s="71">
        <v>0.87264249999999999</v>
      </c>
      <c r="C83" s="71">
        <v>1.0382392</v>
      </c>
      <c r="D83" s="71">
        <v>1.1365627</v>
      </c>
      <c r="F83" s="71"/>
      <c r="G83" s="71"/>
      <c r="H83" s="71"/>
      <c r="I83" s="71"/>
      <c r="J83" s="71"/>
      <c r="K83" s="71"/>
      <c r="L83" s="70"/>
    </row>
    <row r="84" spans="1:12">
      <c r="A84" s="72">
        <v>43975</v>
      </c>
      <c r="B84" s="71">
        <v>0.88257649999999999</v>
      </c>
      <c r="C84" s="71">
        <v>1.0463165000000001</v>
      </c>
      <c r="D84" s="71">
        <v>1.1460931999999999</v>
      </c>
      <c r="F84" s="71"/>
      <c r="G84" s="71"/>
      <c r="H84" s="71"/>
      <c r="I84" s="71"/>
      <c r="J84" s="71"/>
      <c r="K84" s="71"/>
      <c r="L84" s="70"/>
    </row>
    <row r="85" spans="1:12">
      <c r="A85" s="72">
        <v>43976</v>
      </c>
      <c r="B85" s="71">
        <v>0.88951800000000003</v>
      </c>
      <c r="C85" s="71">
        <v>1.041061</v>
      </c>
      <c r="D85" s="71">
        <v>1.1611648000000001</v>
      </c>
      <c r="F85" s="71"/>
      <c r="G85" s="71"/>
      <c r="H85" s="71"/>
      <c r="I85" s="71"/>
      <c r="J85" s="71"/>
      <c r="K85" s="71"/>
      <c r="L85" s="70"/>
    </row>
    <row r="86" spans="1:12">
      <c r="A86" s="72">
        <v>43977</v>
      </c>
      <c r="B86" s="71">
        <v>0.84822710000000001</v>
      </c>
      <c r="C86" s="71">
        <v>1.0254376000000001</v>
      </c>
      <c r="D86" s="71">
        <v>1.1132823999999999</v>
      </c>
      <c r="F86" s="71"/>
      <c r="G86" s="71"/>
      <c r="H86" s="71"/>
      <c r="I86" s="71"/>
      <c r="J86" s="71"/>
      <c r="K86" s="71"/>
      <c r="L86" s="70"/>
    </row>
    <row r="87" spans="1:12">
      <c r="A87" s="72">
        <v>43978</v>
      </c>
      <c r="B87" s="71">
        <v>0.86669839999999998</v>
      </c>
      <c r="C87" s="71">
        <v>0.99847660000000005</v>
      </c>
      <c r="D87" s="71">
        <v>1.1370267999999999</v>
      </c>
      <c r="F87" s="71"/>
      <c r="G87" s="71"/>
      <c r="H87" s="71"/>
      <c r="I87" s="71"/>
      <c r="J87" s="71"/>
      <c r="K87" s="71"/>
      <c r="L87" s="70"/>
    </row>
    <row r="88" spans="1:12">
      <c r="A88" s="72">
        <v>43979</v>
      </c>
      <c r="B88" s="71">
        <v>0.86148800000000003</v>
      </c>
      <c r="C88" s="71">
        <v>0.98314690000000005</v>
      </c>
      <c r="D88" s="71">
        <v>1.1272982</v>
      </c>
      <c r="F88" s="71"/>
      <c r="G88" s="71"/>
      <c r="H88" s="71"/>
      <c r="I88" s="71"/>
      <c r="J88" s="71"/>
      <c r="K88" s="71"/>
      <c r="L88" s="70"/>
    </row>
    <row r="89" spans="1:12">
      <c r="A89" s="72">
        <v>43980</v>
      </c>
      <c r="B89" s="71">
        <v>0.82819719999999997</v>
      </c>
      <c r="C89" s="71">
        <v>0.98070219999999997</v>
      </c>
      <c r="D89" s="71">
        <v>1.0919643999999999</v>
      </c>
      <c r="F89" s="71"/>
      <c r="G89" s="71"/>
      <c r="H89" s="71"/>
      <c r="I89" s="71"/>
      <c r="J89" s="71"/>
      <c r="K89" s="71"/>
      <c r="L89" s="70"/>
    </row>
    <row r="90" spans="1:12">
      <c r="A90" s="72">
        <v>43981</v>
      </c>
      <c r="B90" s="71">
        <v>0.80823610000000001</v>
      </c>
      <c r="C90" s="71">
        <v>0.97779490000000002</v>
      </c>
      <c r="D90" s="71">
        <v>1.0694987</v>
      </c>
      <c r="F90" s="71"/>
      <c r="G90" s="71"/>
      <c r="H90" s="71"/>
      <c r="I90" s="71"/>
      <c r="J90" s="71"/>
      <c r="K90" s="71"/>
      <c r="L90" s="70"/>
    </row>
    <row r="91" spans="1:12">
      <c r="A91" s="72">
        <v>43982</v>
      </c>
      <c r="B91" s="71">
        <v>0.81641090000000005</v>
      </c>
      <c r="C91" s="71">
        <v>0.99069470000000004</v>
      </c>
      <c r="D91" s="71">
        <v>1.091197</v>
      </c>
      <c r="F91" s="71"/>
      <c r="G91" s="71"/>
      <c r="H91" s="71"/>
      <c r="I91" s="71"/>
      <c r="J91" s="71"/>
      <c r="K91" s="71"/>
      <c r="L91" s="70"/>
    </row>
    <row r="92" spans="1:12">
      <c r="A92" s="72">
        <v>43983</v>
      </c>
      <c r="B92" s="71">
        <v>0.82382</v>
      </c>
      <c r="C92" s="71">
        <v>1.0053000000000001</v>
      </c>
      <c r="D92" s="71">
        <v>1.0895269000000001</v>
      </c>
      <c r="F92" s="71"/>
      <c r="G92" s="71"/>
      <c r="H92" s="71"/>
      <c r="I92" s="71"/>
      <c r="J92" s="71"/>
      <c r="K92" s="71"/>
      <c r="L92" s="70"/>
    </row>
    <row r="93" spans="1:12">
      <c r="A93" s="72">
        <v>43984</v>
      </c>
      <c r="B93" s="71">
        <v>0.85583330000000002</v>
      </c>
      <c r="C93" s="71">
        <v>1.0401095</v>
      </c>
      <c r="D93" s="71">
        <v>1.1410013000000001</v>
      </c>
      <c r="F93" s="71"/>
      <c r="G93" s="71"/>
      <c r="H93" s="71"/>
      <c r="I93" s="71"/>
      <c r="J93" s="71"/>
      <c r="K93" s="71"/>
      <c r="L93" s="70"/>
    </row>
    <row r="94" spans="1:12">
      <c r="A94" s="72">
        <v>43985</v>
      </c>
      <c r="B94" s="71">
        <v>0.87878339999999999</v>
      </c>
      <c r="C94" s="71">
        <v>1.0835680999999999</v>
      </c>
      <c r="D94" s="71">
        <v>1.1796758000000001</v>
      </c>
      <c r="F94" s="71"/>
      <c r="G94" s="71"/>
      <c r="H94" s="71"/>
      <c r="I94" s="71"/>
      <c r="J94" s="71"/>
      <c r="K94" s="71"/>
      <c r="L94" s="70"/>
    </row>
    <row r="95" spans="1:12">
      <c r="A95" s="72">
        <v>43986</v>
      </c>
      <c r="B95" s="71">
        <v>0.92442800000000003</v>
      </c>
      <c r="C95" s="71">
        <v>1.1446934</v>
      </c>
      <c r="D95" s="71">
        <v>1.2431265</v>
      </c>
      <c r="F95" s="71"/>
      <c r="G95" s="71"/>
      <c r="H95" s="71"/>
      <c r="I95" s="71"/>
      <c r="J95" s="71"/>
      <c r="K95" s="71"/>
      <c r="L95" s="70"/>
    </row>
    <row r="96" spans="1:12">
      <c r="A96" s="72">
        <v>43987</v>
      </c>
      <c r="B96" s="71">
        <v>0.97574450000000001</v>
      </c>
      <c r="C96" s="71">
        <v>1.2122280000000001</v>
      </c>
      <c r="D96" s="71">
        <v>1.2939654</v>
      </c>
      <c r="F96" s="71"/>
      <c r="G96" s="71"/>
      <c r="H96" s="71"/>
      <c r="I96" s="71"/>
      <c r="J96" s="71"/>
      <c r="K96" s="71"/>
      <c r="L96" s="70"/>
    </row>
    <row r="97" spans="1:12">
      <c r="A97" s="72">
        <v>43988</v>
      </c>
      <c r="B97" s="71">
        <v>1.0249045000000001</v>
      </c>
      <c r="C97" s="71">
        <v>1.2774171000000001</v>
      </c>
      <c r="D97" s="71">
        <v>1.3544715000000001</v>
      </c>
      <c r="F97" s="71"/>
      <c r="G97" s="71"/>
      <c r="H97" s="71"/>
      <c r="I97" s="71"/>
      <c r="J97" s="71"/>
      <c r="K97" s="71"/>
      <c r="L97" s="70"/>
    </row>
    <row r="98" spans="1:12">
      <c r="A98" s="72">
        <v>43989</v>
      </c>
      <c r="B98" s="71">
        <v>1.0913864</v>
      </c>
      <c r="C98" s="71">
        <v>1.3397109</v>
      </c>
      <c r="D98" s="71">
        <v>1.4352050999999999</v>
      </c>
      <c r="F98" s="71"/>
      <c r="G98" s="71"/>
      <c r="H98" s="71"/>
      <c r="I98" s="71"/>
      <c r="J98" s="71"/>
      <c r="K98" s="71"/>
      <c r="L98" s="70"/>
    </row>
    <row r="99" spans="1:12">
      <c r="A99" s="72">
        <v>43990</v>
      </c>
      <c r="B99" s="71">
        <v>1.1731855</v>
      </c>
      <c r="C99" s="71">
        <v>1.3702736</v>
      </c>
      <c r="D99" s="71">
        <v>1.4926482000000001</v>
      </c>
      <c r="F99" s="71"/>
      <c r="G99" s="71"/>
      <c r="H99" s="71"/>
      <c r="I99" s="71"/>
      <c r="J99" s="71"/>
      <c r="K99" s="71"/>
      <c r="L99" s="70"/>
    </row>
    <row r="100" spans="1:12">
      <c r="A100" s="72">
        <v>43991</v>
      </c>
      <c r="B100" s="71">
        <v>1.1861687999999999</v>
      </c>
      <c r="C100" s="71">
        <v>1.4107485</v>
      </c>
      <c r="D100" s="71">
        <v>1.4878728000000001</v>
      </c>
      <c r="F100" s="71"/>
      <c r="G100" s="71"/>
      <c r="H100" s="71"/>
      <c r="I100" s="71"/>
      <c r="J100" s="71"/>
      <c r="K100" s="71"/>
      <c r="L100" s="70"/>
    </row>
    <row r="101" spans="1:12">
      <c r="A101" s="72">
        <v>43992</v>
      </c>
      <c r="B101" s="71">
        <v>1.2206759</v>
      </c>
      <c r="C101" s="71">
        <v>1.428361</v>
      </c>
      <c r="D101" s="71">
        <v>1.5118043000000001</v>
      </c>
      <c r="F101" s="71"/>
      <c r="G101" s="71"/>
      <c r="H101" s="71"/>
      <c r="I101" s="71"/>
      <c r="J101" s="71"/>
      <c r="K101" s="71"/>
      <c r="L101" s="70"/>
    </row>
    <row r="102" spans="1:12">
      <c r="A102" s="72">
        <v>43993</v>
      </c>
      <c r="B102" s="71">
        <v>1.2737803000000001</v>
      </c>
      <c r="C102" s="71">
        <v>1.4336724000000001</v>
      </c>
      <c r="D102" s="71">
        <v>1.535336</v>
      </c>
      <c r="F102" s="71"/>
      <c r="G102" s="71"/>
      <c r="H102" s="71"/>
      <c r="I102" s="71"/>
      <c r="J102" s="71"/>
      <c r="K102" s="71"/>
      <c r="L102" s="70"/>
    </row>
    <row r="103" spans="1:12">
      <c r="A103" s="72">
        <v>43994</v>
      </c>
      <c r="B103" s="71">
        <v>1.2526006000000001</v>
      </c>
      <c r="C103" s="71">
        <v>1.4147803999999999</v>
      </c>
      <c r="D103" s="71">
        <v>1.5221955</v>
      </c>
      <c r="F103" s="71"/>
      <c r="G103" s="71"/>
      <c r="H103" s="71"/>
      <c r="I103" s="71"/>
      <c r="J103" s="71"/>
      <c r="K103" s="71"/>
      <c r="L103" s="70"/>
    </row>
    <row r="104" spans="1:12">
      <c r="A104" s="72">
        <v>43995</v>
      </c>
      <c r="B104" s="71">
        <v>1.2708881999999999</v>
      </c>
      <c r="C104" s="71">
        <v>1.4139155000000001</v>
      </c>
      <c r="D104" s="71">
        <v>1.5231539000000001</v>
      </c>
      <c r="F104" s="71"/>
      <c r="G104" s="71"/>
      <c r="H104" s="71"/>
      <c r="I104" s="71"/>
      <c r="J104" s="71"/>
      <c r="K104" s="71"/>
      <c r="L104" s="70"/>
    </row>
    <row r="105" spans="1:12">
      <c r="A105" s="72">
        <v>43996</v>
      </c>
      <c r="B105" s="71">
        <v>1.2942187000000001</v>
      </c>
      <c r="C105" s="71">
        <v>1.3979484</v>
      </c>
      <c r="D105" s="71">
        <v>1.5461857999999999</v>
      </c>
      <c r="F105" s="71"/>
      <c r="G105" s="71"/>
      <c r="H105" s="71"/>
      <c r="I105" s="71"/>
      <c r="J105" s="71"/>
      <c r="K105" s="71"/>
      <c r="L105" s="70"/>
    </row>
    <row r="106" spans="1:12">
      <c r="A106" s="72">
        <v>43997</v>
      </c>
      <c r="B106" s="71">
        <v>1.2604983000000001</v>
      </c>
      <c r="C106" s="71">
        <v>1.4068963000000001</v>
      </c>
      <c r="D106" s="71">
        <v>1.4988402000000001</v>
      </c>
      <c r="F106" s="71"/>
      <c r="G106" s="71"/>
      <c r="H106" s="71"/>
      <c r="I106" s="71"/>
      <c r="J106" s="71"/>
      <c r="K106" s="71"/>
      <c r="L106" s="70"/>
    </row>
    <row r="107" spans="1:12">
      <c r="A107" s="72">
        <v>43998</v>
      </c>
      <c r="B107" s="71">
        <v>1.2618183999999999</v>
      </c>
      <c r="C107" s="71">
        <v>1.3994507</v>
      </c>
      <c r="D107" s="71">
        <v>1.5053715000000001</v>
      </c>
      <c r="F107" s="71"/>
      <c r="G107" s="71"/>
      <c r="H107" s="71"/>
      <c r="I107" s="71"/>
      <c r="J107" s="71"/>
      <c r="K107" s="71"/>
      <c r="L107" s="70"/>
    </row>
    <row r="108" spans="1:12">
      <c r="A108" s="72">
        <v>43999</v>
      </c>
      <c r="B108" s="71">
        <v>1.2762278</v>
      </c>
      <c r="C108" s="71">
        <v>1.4131107999999999</v>
      </c>
      <c r="D108" s="71">
        <v>1.4994786</v>
      </c>
      <c r="F108" s="71"/>
      <c r="G108" s="71"/>
      <c r="H108" s="71"/>
      <c r="I108" s="71"/>
      <c r="J108" s="71"/>
      <c r="K108" s="71"/>
      <c r="L108" s="70"/>
    </row>
    <row r="109" spans="1:12">
      <c r="A109" s="72">
        <v>44000</v>
      </c>
      <c r="B109" s="71">
        <v>1.2886639</v>
      </c>
      <c r="C109" s="71">
        <v>1.4243591</v>
      </c>
      <c r="D109" s="71">
        <v>1.5071471000000001</v>
      </c>
      <c r="F109" s="71"/>
      <c r="G109" s="71"/>
      <c r="H109" s="71"/>
      <c r="I109" s="71"/>
      <c r="J109" s="71"/>
      <c r="K109" s="71"/>
      <c r="L109" s="70"/>
    </row>
    <row r="110" spans="1:12">
      <c r="A110" s="72">
        <v>44001</v>
      </c>
      <c r="B110" s="71">
        <v>1.29511</v>
      </c>
      <c r="C110" s="71">
        <v>1.4388614</v>
      </c>
      <c r="D110" s="71">
        <v>1.5103572999999999</v>
      </c>
      <c r="F110" s="71"/>
      <c r="G110" s="71"/>
      <c r="H110" s="71"/>
      <c r="I110" s="71"/>
      <c r="J110" s="71"/>
      <c r="K110" s="71"/>
      <c r="L110" s="70"/>
    </row>
    <row r="111" spans="1:12">
      <c r="A111" s="72">
        <v>44002</v>
      </c>
      <c r="B111" s="71">
        <v>1.2955920999999999</v>
      </c>
      <c r="C111" s="71">
        <v>1.450704</v>
      </c>
      <c r="D111" s="71">
        <v>1.5171212000000001</v>
      </c>
      <c r="F111" s="71"/>
      <c r="G111" s="71"/>
      <c r="H111" s="71"/>
      <c r="I111" s="71"/>
      <c r="J111" s="71"/>
      <c r="K111" s="71"/>
      <c r="L111" s="70"/>
    </row>
    <row r="112" spans="1:12">
      <c r="A112" s="72">
        <v>44003</v>
      </c>
      <c r="B112" s="71">
        <v>1.3204189</v>
      </c>
      <c r="C112" s="71">
        <v>1.4570828</v>
      </c>
      <c r="D112" s="71">
        <v>1.5283099</v>
      </c>
      <c r="F112" s="71"/>
      <c r="G112" s="71"/>
      <c r="H112" s="71"/>
      <c r="I112" s="71"/>
      <c r="J112" s="71"/>
      <c r="K112" s="71"/>
      <c r="L112" s="70"/>
    </row>
    <row r="113" spans="1:12">
      <c r="A113" s="72">
        <v>44004</v>
      </c>
      <c r="B113" s="71">
        <v>1.3267627</v>
      </c>
      <c r="C113" s="71">
        <v>1.4581497999999999</v>
      </c>
      <c r="D113" s="71">
        <v>1.5292195</v>
      </c>
      <c r="F113" s="71"/>
      <c r="G113" s="71"/>
      <c r="H113" s="71"/>
      <c r="I113" s="71"/>
      <c r="J113" s="71"/>
      <c r="K113" s="71"/>
      <c r="L113" s="70"/>
    </row>
    <row r="114" spans="1:12">
      <c r="A114" s="72">
        <v>44005</v>
      </c>
      <c r="B114" s="71">
        <v>1.3308065</v>
      </c>
      <c r="C114" s="71">
        <v>1.4592385000000001</v>
      </c>
      <c r="D114" s="71">
        <v>1.5283981</v>
      </c>
      <c r="F114" s="71"/>
      <c r="G114" s="71"/>
      <c r="H114" s="71"/>
      <c r="I114" s="71"/>
      <c r="J114" s="71"/>
      <c r="K114" s="71"/>
      <c r="L114" s="70"/>
    </row>
    <row r="115" spans="1:12">
      <c r="A115" s="72">
        <v>44006</v>
      </c>
      <c r="B115" s="71">
        <v>1.3262163</v>
      </c>
      <c r="C115" s="71">
        <v>1.4579812000000001</v>
      </c>
      <c r="D115" s="71">
        <v>1.5213325</v>
      </c>
      <c r="F115" s="71"/>
      <c r="G115" s="71"/>
      <c r="H115" s="71"/>
      <c r="I115" s="71"/>
      <c r="J115" s="71"/>
      <c r="K115" s="71"/>
      <c r="L115" s="70"/>
    </row>
    <row r="116" spans="1:12">
      <c r="A116" s="72">
        <v>44007</v>
      </c>
      <c r="B116" s="71">
        <v>1.3176512</v>
      </c>
      <c r="C116" s="71">
        <v>1.4454598999999999</v>
      </c>
      <c r="D116" s="71">
        <v>1.4984295999999999</v>
      </c>
      <c r="F116" s="71"/>
      <c r="G116" s="71"/>
      <c r="H116" s="71"/>
      <c r="I116" s="71"/>
      <c r="J116" s="71"/>
      <c r="K116" s="71"/>
      <c r="L116" s="7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8</vt:i4>
      </vt:variant>
    </vt:vector>
  </HeadingPairs>
  <TitlesOfParts>
    <vt:vector size="25" baseType="lpstr">
      <vt:lpstr>NACIONAL</vt:lpstr>
      <vt:lpstr>REGIÕES</vt:lpstr>
      <vt:lpstr>Rt Graph Calculator</vt:lpstr>
      <vt:lpstr>SWITZERLAND</vt:lpstr>
      <vt:lpstr>SPAIN</vt:lpstr>
      <vt:lpstr>DK</vt:lpstr>
      <vt:lpstr>NO</vt:lpstr>
      <vt:lpstr>NZ</vt:lpstr>
      <vt:lpstr>AUS</vt:lpstr>
      <vt:lpstr>SWEDEN</vt:lpstr>
      <vt:lpstr>DE</vt:lpstr>
      <vt:lpstr>SCOT</vt:lpstr>
      <vt:lpstr>UK</vt:lpstr>
      <vt:lpstr>NI</vt:lpstr>
      <vt:lpstr>WA</vt:lpstr>
      <vt:lpstr>NL</vt:lpstr>
      <vt:lpstr>BEAR PT - EKL</vt:lpstr>
      <vt:lpstr>SPAIN!_1</vt:lpstr>
      <vt:lpstr>SPAIN!_1_1</vt:lpstr>
      <vt:lpstr>SPAIN!_2</vt:lpstr>
      <vt:lpstr>SPAIN!_2_1</vt:lpstr>
      <vt:lpstr>SPAIN!_3</vt:lpstr>
      <vt:lpstr>SPAIN!_3_1</vt:lpstr>
      <vt:lpstr>DK!Rt_cases_2020_07_8</vt:lpstr>
      <vt:lpstr>DK!Rt_indlagte_2020_07_08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2020-07-10T14:34:15Z</dcterms:modified>
</cp:coreProperties>
</file>