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615" windowWidth="17415" windowHeight="6345"/>
  </bookViews>
  <sheets>
    <sheet name="Erläuterungen" sheetId="2" r:id="rId1"/>
    <sheet name="Nowcast_R" sheetId="1" r:id="rId2"/>
  </sheets>
  <calcPr calcId="145621"/>
</workbook>
</file>

<file path=xl/calcChain.xml><?xml version="1.0" encoding="utf-8"?>
<calcChain xmlns="http://schemas.openxmlformats.org/spreadsheetml/2006/main">
  <c r="P70" i="1" l="1"/>
  <c r="N71" i="1"/>
  <c r="O71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O10" i="1"/>
  <c r="N10" i="1"/>
  <c r="O9" i="1"/>
  <c r="N9" i="1"/>
  <c r="N8" i="1"/>
  <c r="N7" i="1"/>
  <c r="N6" i="1"/>
</calcChain>
</file>

<file path=xl/sharedStrings.xml><?xml version="1.0" encoding="utf-8"?>
<sst xmlns="http://schemas.openxmlformats.org/spreadsheetml/2006/main" count="26" uniqueCount="26">
  <si>
    <t>Datum des Erkrankungsbeginns</t>
  </si>
  <si>
    <t>Punktschätzer der Anzahl Neuerkrankungen (ohne Glättung)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</si>
  <si>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</si>
  <si>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</si>
  <si>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</si>
  <si>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</si>
  <si>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</si>
  <si>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</si>
  <si>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Punktschätzer des 7-Tage-R Wertes</t>
  </si>
  <si>
    <t>Untere Grenze des 95%-Prädiktionsintervalls des 7-Tage-R Wertes</t>
  </si>
  <si>
    <t>Obere Grenze des 95%-Prädiktionsintervalls des 7-Tage-R Wertes</t>
  </si>
  <si>
    <t>Untere Grenze des 95%-Prädiktionsintervalls der Anzahl Neuerkrankungen (ohne Glättung)</t>
  </si>
  <si>
    <t>Obere Grenze des 95%-Prädiktionsintervalls der Anzahl Neuerkrankungen (ohne Glättung)</t>
  </si>
  <si>
    <t>Ergebnisse des Nowcastings und der Schätzung der Reproduktionszahl R</t>
  </si>
  <si>
    <t>Datenstand: 14.05.2020,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</si>
  <si>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</si>
  <si>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</si>
  <si>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14. Mai 2020 dargestellten Nowcasting-Kurve.</t>
  </si>
  <si>
    <t>Der letzte Schätzwert der Reproduktionszahl R wird ebenfalls im gleichen Lagebericht erwähnt.</t>
  </si>
  <si>
    <r>
      <rPr>
        <b/>
        <sz val="11"/>
        <color rgb="FFFF0000"/>
        <rFont val="Calibri"/>
        <family val="2"/>
      </rPr>
      <t>Achtung</t>
    </r>
    <r>
      <rPr>
        <sz val="11"/>
        <rFont val="Calibri"/>
        <family val="2"/>
      </rPr>
      <t xml:space="preserve">: Die Schätzwerte zur Anzahl von Neuerkrankungen und der R-Schätzung zu früheren Tagen können von den Angaben in früheren Lageberichten abweichen, </t>
    </r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</si>
  <si>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</si>
  <si>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</si>
  <si>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Berechnung 1 des R-Wertes (Formel in Excel hinterlegt)</t>
  </si>
  <si>
    <t>Berechnung 2 des R-Wertes (Formel in Excel hinterlegt)</t>
  </si>
  <si>
    <t xml:space="preserve">Durch Verwendung eines gleitenden 7-Tages-Mittel der Nowcasting-Kurve wird das das 7-Tage-R geschätzt. Schwankungen werden dadurch stärker ausgeglichen. </t>
  </si>
  <si>
    <t>Berechnung des 7-Tage-R Wertes  (Formel in Excel hinterlegt)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</si>
</sst>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Calibri"/>
    </font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6">
    <xf numFmtId="0" fontId="0" fillId="0" borderId="0"/>
    <xf numFmtId="0" fontId="2" fillId="0" borderId="1"/>
    <xf numFmtId="0" fontId="1" fillId="0" borderId="1"/>
    <xf numFmtId="0" fontId="1" fillId="0" borderId="1"/>
    <xf numFmtId="0" fontId="2" fillId="0" borderId="1"/>
    <xf numFmtId="0" fontId="1" fillId="0" borderId="1"/>
  </cellStyleXfs>
  <cellXfs count="13">
    <xf numFmtId="0" fontId="0" fillId="0" borderId="0" xfId="0"/>
    <xf numFmtId="14" fontId="0" fillId="0" borderId="1" xfId="0" applyNumberFormat="1" applyBorder="1"/>
    <xf numFmtId="0" fontId="2" fillId="0" borderId="1" xfId="1" applyFont="1" applyAlignment="1">
      <alignment horizontal="center" vertical="center" wrapText="1"/>
    </xf>
    <xf numFmtId="0" fontId="2" fillId="0" borderId="1" xfId="1" applyFont="1" applyFill="1" applyAlignment="1">
      <alignment horizontal="center" vertical="center" wrapText="1"/>
    </xf>
    <xf numFmtId="0" fontId="1" fillId="0" borderId="1" xfId="2"/>
    <xf numFmtId="2" fontId="1" fillId="0" borderId="1" xfId="2" applyNumberFormat="1"/>
    <xf numFmtId="2" fontId="1" fillId="0" borderId="1" xfId="3" applyNumberFormat="1"/>
    <xf numFmtId="0" fontId="2" fillId="0" borderId="1" xfId="1" applyAlignment="1">
      <alignment horizontal="center" vertical="center" wrapText="1"/>
    </xf>
    <xf numFmtId="0" fontId="3" fillId="0" borderId="1" xfId="4" applyFont="1"/>
    <xf numFmtId="0" fontId="1" fillId="0" borderId="1" xfId="5"/>
    <xf numFmtId="0" fontId="2" fillId="0" borderId="1" xfId="4" applyFont="1"/>
    <xf numFmtId="0" fontId="2" fillId="0" borderId="1" xfId="4"/>
    <xf numFmtId="0" fontId="2" fillId="0" borderId="1" xfId="5" applyFont="1"/>
  </cellXfs>
  <cellStyles count="6">
    <cellStyle name="Standard" xfId="0" builtinId="0"/>
    <cellStyle name="Standard 2" xfId="5"/>
    <cellStyle name="Standard 3" xfId="1"/>
    <cellStyle name="Standard 5" xfId="4"/>
    <cellStyle name="Standard 7" xfId="2"/>
    <cellStyle name="Standard 8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tabSelected="1" workbookViewId="0">
      <selection activeCell="G24" sqref="G24"/>
    </sheetView>
  </sheetViews>
  <sheetFormatPr baseColWidth="10" defaultRowHeight="15"/>
  <cols>
    <col min="1" max="16384" width="11.42578125" style="9"/>
  </cols>
  <sheetData>
    <row r="1" spans="1:1">
      <c r="A1" s="8" t="s">
        <v>13</v>
      </c>
    </row>
    <row r="3" spans="1:1">
      <c r="A3" s="10" t="s">
        <v>14</v>
      </c>
    </row>
    <row r="5" spans="1:1">
      <c r="A5" s="10" t="s">
        <v>15</v>
      </c>
    </row>
    <row r="6" spans="1:1">
      <c r="A6" s="10" t="s">
        <v>16</v>
      </c>
    </row>
    <row r="7" spans="1:1">
      <c r="A7" s="10"/>
    </row>
    <row r="8" spans="1:1">
      <c r="A8" s="12" t="s">
        <v>24</v>
      </c>
    </row>
    <row r="10" spans="1:1">
      <c r="A10" s="10" t="s">
        <v>17</v>
      </c>
    </row>
    <row r="11" spans="1:1">
      <c r="A11" s="10" t="s">
        <v>18</v>
      </c>
    </row>
    <row r="13" spans="1:1">
      <c r="A13" s="10" t="s">
        <v>19</v>
      </c>
    </row>
    <row r="14" spans="1:1">
      <c r="A14" s="11" t="s">
        <v>20</v>
      </c>
    </row>
    <row r="16" spans="1:1">
      <c r="A16" s="10" t="s">
        <v>21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opLeftCell="E1" workbookViewId="0">
      <pane ySplit="1" topLeftCell="A5" activePane="bottomLeft" state="frozen"/>
      <selection activeCell="E1" sqref="E1"/>
      <selection pane="bottomLeft" activeCell="P1" sqref="P1"/>
    </sheetView>
  </sheetViews>
  <sheetFormatPr baseColWidth="10" defaultColWidth="9.140625" defaultRowHeight="15"/>
  <cols>
    <col min="1" max="13" width="20.5703125" customWidth="1"/>
    <col min="14" max="16" width="20.140625" customWidth="1"/>
  </cols>
  <sheetData>
    <row r="1" spans="1:16" ht="90">
      <c r="A1" s="7" t="s">
        <v>0</v>
      </c>
      <c r="B1" s="7" t="s">
        <v>1</v>
      </c>
      <c r="C1" s="7" t="s">
        <v>11</v>
      </c>
      <c r="D1" s="7" t="s">
        <v>12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2" t="s">
        <v>22</v>
      </c>
      <c r="O1" s="2" t="s">
        <v>23</v>
      </c>
      <c r="P1" s="3" t="s">
        <v>25</v>
      </c>
    </row>
    <row r="2" spans="1:16">
      <c r="A2" s="1">
        <v>43892</v>
      </c>
      <c r="B2">
        <v>309</v>
      </c>
      <c r="C2">
        <v>296</v>
      </c>
      <c r="D2">
        <v>326</v>
      </c>
      <c r="E2">
        <v>226</v>
      </c>
      <c r="F2">
        <v>214</v>
      </c>
      <c r="G2">
        <v>241</v>
      </c>
      <c r="N2" s="4"/>
      <c r="O2" s="4"/>
      <c r="P2" s="4"/>
    </row>
    <row r="3" spans="1:16">
      <c r="A3" s="1">
        <v>43893</v>
      </c>
      <c r="B3">
        <v>328</v>
      </c>
      <c r="C3">
        <v>311</v>
      </c>
      <c r="D3">
        <v>347</v>
      </c>
      <c r="E3">
        <v>263</v>
      </c>
      <c r="F3">
        <v>250</v>
      </c>
      <c r="G3">
        <v>280</v>
      </c>
      <c r="N3" s="4"/>
      <c r="O3" s="4"/>
      <c r="P3" s="4"/>
    </row>
    <row r="4" spans="1:16">
      <c r="A4" s="1">
        <v>43894</v>
      </c>
      <c r="B4">
        <v>452</v>
      </c>
      <c r="C4">
        <v>432</v>
      </c>
      <c r="D4">
        <v>472</v>
      </c>
      <c r="E4">
        <v>328</v>
      </c>
      <c r="F4">
        <v>313</v>
      </c>
      <c r="G4">
        <v>346</v>
      </c>
      <c r="N4" s="4"/>
      <c r="O4" s="4"/>
      <c r="P4" s="4"/>
    </row>
    <row r="5" spans="1:16">
      <c r="A5" s="1">
        <v>43895</v>
      </c>
      <c r="B5">
        <v>497</v>
      </c>
      <c r="C5">
        <v>475</v>
      </c>
      <c r="D5">
        <v>521</v>
      </c>
      <c r="E5">
        <v>397</v>
      </c>
      <c r="F5">
        <v>378</v>
      </c>
      <c r="G5">
        <v>416</v>
      </c>
      <c r="N5" s="4"/>
      <c r="O5" s="4"/>
      <c r="P5" s="4"/>
    </row>
    <row r="6" spans="1:16">
      <c r="A6" s="1">
        <v>43896</v>
      </c>
      <c r="B6">
        <v>764</v>
      </c>
      <c r="C6">
        <v>743</v>
      </c>
      <c r="D6">
        <v>791</v>
      </c>
      <c r="E6">
        <v>510</v>
      </c>
      <c r="F6">
        <v>490</v>
      </c>
      <c r="G6">
        <v>532</v>
      </c>
      <c r="H6">
        <v>2.25</v>
      </c>
      <c r="I6">
        <v>2.17</v>
      </c>
      <c r="J6">
        <v>2.34</v>
      </c>
      <c r="K6">
        <v>2.3199999999999998</v>
      </c>
      <c r="L6">
        <v>2.27</v>
      </c>
      <c r="M6">
        <v>2.38</v>
      </c>
      <c r="N6" s="5">
        <f>E6/E2</f>
        <v>2.2566371681415931</v>
      </c>
      <c r="O6" s="4"/>
      <c r="P6" s="4"/>
    </row>
    <row r="7" spans="1:16">
      <c r="A7" s="1">
        <v>43897</v>
      </c>
      <c r="B7">
        <v>988</v>
      </c>
      <c r="C7">
        <v>961</v>
      </c>
      <c r="D7">
        <v>1022</v>
      </c>
      <c r="E7">
        <v>675</v>
      </c>
      <c r="F7">
        <v>653</v>
      </c>
      <c r="G7">
        <v>701</v>
      </c>
      <c r="H7">
        <v>2.57</v>
      </c>
      <c r="I7">
        <v>2.4700000000000002</v>
      </c>
      <c r="J7">
        <v>2.66</v>
      </c>
      <c r="K7">
        <v>2.54</v>
      </c>
      <c r="L7">
        <v>2.4900000000000002</v>
      </c>
      <c r="M7">
        <v>2.59</v>
      </c>
      <c r="N7" s="5">
        <f t="shared" ref="N7:N70" si="0">E7/E3</f>
        <v>2.5665399239543727</v>
      </c>
      <c r="O7" s="4"/>
      <c r="P7" s="4"/>
    </row>
    <row r="8" spans="1:16">
      <c r="A8" s="1">
        <v>43898</v>
      </c>
      <c r="B8">
        <v>1333</v>
      </c>
      <c r="C8">
        <v>1297</v>
      </c>
      <c r="D8">
        <v>1367</v>
      </c>
      <c r="E8">
        <v>896</v>
      </c>
      <c r="F8">
        <v>869</v>
      </c>
      <c r="G8">
        <v>925</v>
      </c>
      <c r="H8">
        <v>2.73</v>
      </c>
      <c r="I8">
        <v>2.64</v>
      </c>
      <c r="J8">
        <v>2.82</v>
      </c>
      <c r="K8">
        <v>2.91</v>
      </c>
      <c r="L8">
        <v>2.86</v>
      </c>
      <c r="M8">
        <v>2.96</v>
      </c>
      <c r="N8" s="5">
        <f t="shared" si="0"/>
        <v>2.7317073170731709</v>
      </c>
      <c r="O8" s="4"/>
      <c r="P8" s="4"/>
    </row>
    <row r="9" spans="1:16">
      <c r="A9" s="1">
        <v>43899</v>
      </c>
      <c r="B9">
        <v>1984</v>
      </c>
      <c r="C9">
        <v>1941</v>
      </c>
      <c r="D9">
        <v>2025</v>
      </c>
      <c r="E9">
        <v>1267</v>
      </c>
      <c r="F9">
        <v>1235</v>
      </c>
      <c r="G9">
        <v>1301</v>
      </c>
      <c r="H9">
        <v>3.2</v>
      </c>
      <c r="I9">
        <v>3.11</v>
      </c>
      <c r="J9">
        <v>3.29</v>
      </c>
      <c r="K9">
        <v>3.1</v>
      </c>
      <c r="L9">
        <v>3.05</v>
      </c>
      <c r="M9">
        <v>3.15</v>
      </c>
      <c r="N9" s="5">
        <f t="shared" si="0"/>
        <v>3.191435768261965</v>
      </c>
      <c r="O9" s="6">
        <f>SUM(B6:B9)/SUM(B2:B5)</f>
        <v>3.1960907944514503</v>
      </c>
      <c r="P9" s="4"/>
    </row>
    <row r="10" spans="1:16">
      <c r="A10" s="1">
        <v>43900</v>
      </c>
      <c r="B10">
        <v>2556</v>
      </c>
      <c r="C10">
        <v>2513</v>
      </c>
      <c r="D10">
        <v>2598</v>
      </c>
      <c r="E10">
        <v>1715</v>
      </c>
      <c r="F10">
        <v>1678</v>
      </c>
      <c r="G10">
        <v>1753</v>
      </c>
      <c r="H10">
        <v>3.36</v>
      </c>
      <c r="I10">
        <v>3.29</v>
      </c>
      <c r="J10">
        <v>3.44</v>
      </c>
      <c r="K10">
        <v>3.19</v>
      </c>
      <c r="L10">
        <v>3.14</v>
      </c>
      <c r="M10">
        <v>3.23</v>
      </c>
      <c r="N10" s="5">
        <f t="shared" si="0"/>
        <v>3.3627450980392157</v>
      </c>
      <c r="O10" s="6">
        <f t="shared" ref="O10:O69" si="1">SUM(B7:B10)/SUM(B3:B6)</f>
        <v>3.3615874571288584</v>
      </c>
      <c r="P10" s="4"/>
    </row>
    <row r="11" spans="1:16">
      <c r="A11" s="1">
        <v>43901</v>
      </c>
      <c r="B11">
        <v>3229</v>
      </c>
      <c r="C11">
        <v>3174</v>
      </c>
      <c r="D11">
        <v>3288</v>
      </c>
      <c r="E11">
        <v>2275</v>
      </c>
      <c r="F11">
        <v>2231</v>
      </c>
      <c r="G11">
        <v>2319</v>
      </c>
      <c r="H11">
        <v>3.37</v>
      </c>
      <c r="I11">
        <v>3.3</v>
      </c>
      <c r="J11">
        <v>3.44</v>
      </c>
      <c r="K11">
        <v>3.09</v>
      </c>
      <c r="L11">
        <v>3.05</v>
      </c>
      <c r="M11">
        <v>3.13</v>
      </c>
      <c r="N11" s="5">
        <f t="shared" si="0"/>
        <v>3.3703703703703702</v>
      </c>
      <c r="O11" s="6">
        <f t="shared" si="1"/>
        <v>3.3698630136986303</v>
      </c>
      <c r="P11" s="5">
        <f>SUM(B6:B12)/SUM(B2:B8)</f>
        <v>3.0929137229715264</v>
      </c>
    </row>
    <row r="12" spans="1:16">
      <c r="A12" s="1">
        <v>43902</v>
      </c>
      <c r="B12">
        <v>3593</v>
      </c>
      <c r="C12">
        <v>3538</v>
      </c>
      <c r="D12">
        <v>3647</v>
      </c>
      <c r="E12">
        <v>2840</v>
      </c>
      <c r="F12">
        <v>2791</v>
      </c>
      <c r="G12">
        <v>2889</v>
      </c>
      <c r="H12">
        <v>3.17</v>
      </c>
      <c r="I12">
        <v>3.11</v>
      </c>
      <c r="J12">
        <v>3.23</v>
      </c>
      <c r="K12">
        <v>2.85</v>
      </c>
      <c r="L12">
        <v>2.81</v>
      </c>
      <c r="M12">
        <v>2.88</v>
      </c>
      <c r="N12" s="5">
        <f t="shared" si="0"/>
        <v>3.1696428571428572</v>
      </c>
      <c r="O12" s="6">
        <f t="shared" si="1"/>
        <v>3.1719709659408153</v>
      </c>
      <c r="P12" s="5">
        <f>SUM(B7:B13)/SUM(B3:B9)</f>
        <v>2.8457295934446898</v>
      </c>
    </row>
    <row r="13" spans="1:16">
      <c r="A13" s="1">
        <v>43903</v>
      </c>
      <c r="B13">
        <v>4376</v>
      </c>
      <c r="C13">
        <v>4316</v>
      </c>
      <c r="D13">
        <v>4439</v>
      </c>
      <c r="E13">
        <v>3438</v>
      </c>
      <c r="F13">
        <v>3385</v>
      </c>
      <c r="G13">
        <v>3493</v>
      </c>
      <c r="H13">
        <v>2.71</v>
      </c>
      <c r="I13">
        <v>2.67</v>
      </c>
      <c r="J13">
        <v>2.75</v>
      </c>
      <c r="K13">
        <v>2.5099999999999998</v>
      </c>
      <c r="L13">
        <v>2.4900000000000002</v>
      </c>
      <c r="M13">
        <v>2.54</v>
      </c>
      <c r="N13" s="5">
        <f t="shared" si="0"/>
        <v>2.7134964483030783</v>
      </c>
      <c r="O13" s="6">
        <f t="shared" si="1"/>
        <v>2.7133556914578811</v>
      </c>
      <c r="P13" s="5">
        <f t="shared" ref="P13:P70" si="2">SUM(B8:B14)/SUM(B4:B10)</f>
        <v>2.5115465360391882</v>
      </c>
    </row>
    <row r="14" spans="1:16">
      <c r="A14" s="1">
        <v>43904</v>
      </c>
      <c r="B14">
        <v>4463</v>
      </c>
      <c r="C14">
        <v>4400</v>
      </c>
      <c r="D14">
        <v>4538</v>
      </c>
      <c r="E14">
        <v>3915</v>
      </c>
      <c r="F14">
        <v>3857</v>
      </c>
      <c r="G14">
        <v>3978</v>
      </c>
      <c r="H14">
        <v>2.2799999999999998</v>
      </c>
      <c r="I14">
        <v>2.25</v>
      </c>
      <c r="J14">
        <v>2.31</v>
      </c>
      <c r="K14">
        <v>2.19</v>
      </c>
      <c r="L14">
        <v>2.1800000000000002</v>
      </c>
      <c r="M14">
        <v>2.21</v>
      </c>
      <c r="N14" s="5">
        <f t="shared" si="0"/>
        <v>2.2827988338192422</v>
      </c>
      <c r="O14" s="6">
        <f t="shared" si="1"/>
        <v>2.2826118641597435</v>
      </c>
      <c r="P14" s="5">
        <f t="shared" si="2"/>
        <v>2.1935512289666108</v>
      </c>
    </row>
    <row r="15" spans="1:16">
      <c r="A15" s="1">
        <v>43905</v>
      </c>
      <c r="B15">
        <v>4698</v>
      </c>
      <c r="C15">
        <v>4635</v>
      </c>
      <c r="D15">
        <v>4770</v>
      </c>
      <c r="E15">
        <v>4283</v>
      </c>
      <c r="F15">
        <v>4222</v>
      </c>
      <c r="G15">
        <v>4348</v>
      </c>
      <c r="H15">
        <v>1.88</v>
      </c>
      <c r="I15">
        <v>1.86</v>
      </c>
      <c r="J15">
        <v>1.91</v>
      </c>
      <c r="K15">
        <v>2</v>
      </c>
      <c r="L15">
        <v>1.99</v>
      </c>
      <c r="M15">
        <v>2.02</v>
      </c>
      <c r="N15" s="5">
        <f t="shared" si="0"/>
        <v>1.8826373626373627</v>
      </c>
      <c r="O15" s="6">
        <f t="shared" si="1"/>
        <v>1.8820039551746868</v>
      </c>
      <c r="P15" s="5">
        <f t="shared" si="2"/>
        <v>2.0033917076209593</v>
      </c>
    </row>
    <row r="16" spans="1:16">
      <c r="A16" s="1">
        <v>43906</v>
      </c>
      <c r="B16">
        <v>6028</v>
      </c>
      <c r="C16">
        <v>5970</v>
      </c>
      <c r="D16">
        <v>6100</v>
      </c>
      <c r="E16">
        <v>4891</v>
      </c>
      <c r="F16">
        <v>4830</v>
      </c>
      <c r="G16">
        <v>4961</v>
      </c>
      <c r="H16">
        <v>1.72</v>
      </c>
      <c r="I16">
        <v>1.7</v>
      </c>
      <c r="J16">
        <v>1.74</v>
      </c>
      <c r="K16">
        <v>1.75</v>
      </c>
      <c r="L16">
        <v>1.74</v>
      </c>
      <c r="M16">
        <v>1.76</v>
      </c>
      <c r="N16" s="5">
        <f t="shared" si="0"/>
        <v>1.7221830985915494</v>
      </c>
      <c r="O16" s="6">
        <f t="shared" si="1"/>
        <v>1.7219679633867278</v>
      </c>
      <c r="P16" s="5">
        <f t="shared" si="2"/>
        <v>1.7525887369178803</v>
      </c>
    </row>
    <row r="17" spans="1:16">
      <c r="A17" s="1">
        <v>43907</v>
      </c>
      <c r="B17">
        <v>5263</v>
      </c>
      <c r="C17">
        <v>5188</v>
      </c>
      <c r="D17">
        <v>5332</v>
      </c>
      <c r="E17">
        <v>5113</v>
      </c>
      <c r="F17">
        <v>5048</v>
      </c>
      <c r="G17">
        <v>5185</v>
      </c>
      <c r="H17">
        <v>1.49</v>
      </c>
      <c r="I17">
        <v>1.47</v>
      </c>
      <c r="J17">
        <v>1.5</v>
      </c>
      <c r="K17">
        <v>1.57</v>
      </c>
      <c r="L17">
        <v>1.56</v>
      </c>
      <c r="M17">
        <v>1.58</v>
      </c>
      <c r="N17" s="5">
        <f t="shared" si="0"/>
        <v>1.4872018615474112</v>
      </c>
      <c r="O17" s="6">
        <f t="shared" si="1"/>
        <v>1.4869856041878726</v>
      </c>
      <c r="P17" s="5">
        <f t="shared" si="2"/>
        <v>1.5672889384229591</v>
      </c>
    </row>
    <row r="18" spans="1:16">
      <c r="A18" s="1">
        <v>43908</v>
      </c>
      <c r="B18">
        <v>5329</v>
      </c>
      <c r="C18">
        <v>5274</v>
      </c>
      <c r="D18">
        <v>5386</v>
      </c>
      <c r="E18">
        <v>5330</v>
      </c>
      <c r="F18">
        <v>5267</v>
      </c>
      <c r="G18">
        <v>5397</v>
      </c>
      <c r="H18">
        <v>1.36</v>
      </c>
      <c r="I18">
        <v>1.35</v>
      </c>
      <c r="J18">
        <v>1.37</v>
      </c>
      <c r="K18">
        <v>1.4</v>
      </c>
      <c r="L18">
        <v>1.39</v>
      </c>
      <c r="M18">
        <v>1.41</v>
      </c>
      <c r="N18" s="5">
        <f t="shared" si="0"/>
        <v>1.3614303959131546</v>
      </c>
      <c r="O18" s="6">
        <f t="shared" si="1"/>
        <v>1.3612157588915139</v>
      </c>
      <c r="P18" s="5">
        <f t="shared" si="2"/>
        <v>1.4013414193341098</v>
      </c>
    </row>
    <row r="19" spans="1:16">
      <c r="A19" s="1">
        <v>43909</v>
      </c>
      <c r="B19">
        <v>4735</v>
      </c>
      <c r="C19">
        <v>4665</v>
      </c>
      <c r="D19">
        <v>4798</v>
      </c>
      <c r="E19">
        <v>5339</v>
      </c>
      <c r="F19">
        <v>5274</v>
      </c>
      <c r="G19">
        <v>5404</v>
      </c>
      <c r="H19">
        <v>1.25</v>
      </c>
      <c r="I19">
        <v>1.23</v>
      </c>
      <c r="J19">
        <v>1.26</v>
      </c>
      <c r="K19">
        <v>1.24</v>
      </c>
      <c r="L19">
        <v>1.23</v>
      </c>
      <c r="M19">
        <v>1.24</v>
      </c>
      <c r="N19" s="5">
        <f t="shared" si="0"/>
        <v>1.2465561522297455</v>
      </c>
      <c r="O19" s="6">
        <f t="shared" si="1"/>
        <v>1.2466433158201984</v>
      </c>
      <c r="P19" s="5">
        <f t="shared" si="2"/>
        <v>1.2375358463186263</v>
      </c>
    </row>
    <row r="20" spans="1:16">
      <c r="A20" s="1">
        <v>43910</v>
      </c>
      <c r="B20">
        <v>5302</v>
      </c>
      <c r="C20">
        <v>5236</v>
      </c>
      <c r="D20">
        <v>5368</v>
      </c>
      <c r="E20">
        <v>5157</v>
      </c>
      <c r="F20">
        <v>5091</v>
      </c>
      <c r="G20">
        <v>5221</v>
      </c>
      <c r="H20">
        <v>1.05</v>
      </c>
      <c r="I20">
        <v>1.04</v>
      </c>
      <c r="J20">
        <v>1.06</v>
      </c>
      <c r="K20">
        <v>1.1299999999999999</v>
      </c>
      <c r="L20">
        <v>1.1299999999999999</v>
      </c>
      <c r="M20">
        <v>1.1399999999999999</v>
      </c>
      <c r="N20" s="5">
        <f t="shared" si="0"/>
        <v>1.0543856062154979</v>
      </c>
      <c r="O20" s="6">
        <f t="shared" si="1"/>
        <v>1.0543828264758497</v>
      </c>
      <c r="P20" s="5">
        <f t="shared" si="2"/>
        <v>1.1313112164296999</v>
      </c>
    </row>
    <row r="21" spans="1:16">
      <c r="A21" s="1">
        <v>43911</v>
      </c>
      <c r="B21">
        <v>4451</v>
      </c>
      <c r="C21">
        <v>4384</v>
      </c>
      <c r="D21">
        <v>4506</v>
      </c>
      <c r="E21">
        <v>4954</v>
      </c>
      <c r="F21">
        <v>4890</v>
      </c>
      <c r="G21">
        <v>5014</v>
      </c>
      <c r="H21">
        <v>0.97</v>
      </c>
      <c r="I21">
        <v>0.96</v>
      </c>
      <c r="J21">
        <v>0.98</v>
      </c>
      <c r="K21">
        <v>1.04</v>
      </c>
      <c r="L21">
        <v>1.03</v>
      </c>
      <c r="M21">
        <v>1.04</v>
      </c>
      <c r="N21" s="5">
        <f t="shared" si="0"/>
        <v>0.9689027967924897</v>
      </c>
      <c r="O21" s="6">
        <f t="shared" si="1"/>
        <v>0.96895169176608642</v>
      </c>
      <c r="P21" s="5">
        <f t="shared" si="2"/>
        <v>1.0364148148148149</v>
      </c>
    </row>
    <row r="22" spans="1:16">
      <c r="A22" s="1">
        <v>43912</v>
      </c>
      <c r="B22">
        <v>3871</v>
      </c>
      <c r="C22">
        <v>3805</v>
      </c>
      <c r="D22">
        <v>3943</v>
      </c>
      <c r="E22">
        <v>4590</v>
      </c>
      <c r="F22">
        <v>4522</v>
      </c>
      <c r="G22">
        <v>4654</v>
      </c>
      <c r="H22">
        <v>0.86</v>
      </c>
      <c r="I22">
        <v>0.85</v>
      </c>
      <c r="J22">
        <v>0.87</v>
      </c>
      <c r="K22">
        <v>0.98</v>
      </c>
      <c r="L22">
        <v>0.97</v>
      </c>
      <c r="M22">
        <v>0.98</v>
      </c>
      <c r="N22" s="5">
        <f t="shared" si="0"/>
        <v>0.86116322701688552</v>
      </c>
      <c r="O22" s="6">
        <f t="shared" si="1"/>
        <v>0.86119711042311664</v>
      </c>
      <c r="P22" s="5">
        <f t="shared" si="2"/>
        <v>0.97804654362031407</v>
      </c>
    </row>
    <row r="23" spans="1:16">
      <c r="A23" s="1">
        <v>43913</v>
      </c>
      <c r="B23">
        <v>5175</v>
      </c>
      <c r="C23">
        <v>5103</v>
      </c>
      <c r="D23">
        <v>5246</v>
      </c>
      <c r="E23">
        <v>4700</v>
      </c>
      <c r="F23">
        <v>4632</v>
      </c>
      <c r="G23">
        <v>4766</v>
      </c>
      <c r="H23">
        <v>0.88</v>
      </c>
      <c r="I23">
        <v>0.87</v>
      </c>
      <c r="J23">
        <v>0.89</v>
      </c>
      <c r="K23">
        <v>0.92</v>
      </c>
      <c r="L23">
        <v>0.92</v>
      </c>
      <c r="M23">
        <v>0.93</v>
      </c>
      <c r="N23" s="5">
        <f t="shared" si="0"/>
        <v>0.88031466566772809</v>
      </c>
      <c r="O23" s="6">
        <f t="shared" si="1"/>
        <v>0.88030906110981033</v>
      </c>
      <c r="P23" s="5">
        <f t="shared" si="2"/>
        <v>0.92185493327377299</v>
      </c>
    </row>
    <row r="24" spans="1:16">
      <c r="A24" s="1">
        <v>43914</v>
      </c>
      <c r="B24">
        <v>4156</v>
      </c>
      <c r="C24">
        <v>4088</v>
      </c>
      <c r="D24">
        <v>4213</v>
      </c>
      <c r="E24">
        <v>4413</v>
      </c>
      <c r="F24">
        <v>4345</v>
      </c>
      <c r="G24">
        <v>4477</v>
      </c>
      <c r="H24">
        <v>0.86</v>
      </c>
      <c r="I24">
        <v>0.85</v>
      </c>
      <c r="J24">
        <v>0.86</v>
      </c>
      <c r="K24">
        <v>0.9</v>
      </c>
      <c r="L24">
        <v>0.89</v>
      </c>
      <c r="M24">
        <v>0.9</v>
      </c>
      <c r="N24" s="5">
        <f t="shared" si="0"/>
        <v>0.85573007562536363</v>
      </c>
      <c r="O24" s="6">
        <f t="shared" si="1"/>
        <v>0.85573706917446313</v>
      </c>
      <c r="P24" s="5">
        <f t="shared" si="2"/>
        <v>0.89646986538568951</v>
      </c>
    </row>
    <row r="25" spans="1:16">
      <c r="A25" s="1">
        <v>43915</v>
      </c>
      <c r="B25">
        <v>4409</v>
      </c>
      <c r="C25">
        <v>4345</v>
      </c>
      <c r="D25">
        <v>4482</v>
      </c>
      <c r="E25">
        <v>4403</v>
      </c>
      <c r="F25">
        <v>4335</v>
      </c>
      <c r="G25">
        <v>4471</v>
      </c>
      <c r="H25">
        <v>0.89</v>
      </c>
      <c r="I25">
        <v>0.88</v>
      </c>
      <c r="J25">
        <v>0.9</v>
      </c>
      <c r="K25">
        <v>0.9</v>
      </c>
      <c r="L25">
        <v>0.89</v>
      </c>
      <c r="M25">
        <v>0.9</v>
      </c>
      <c r="N25" s="5">
        <f t="shared" si="0"/>
        <v>0.88877674606378687</v>
      </c>
      <c r="O25" s="6">
        <f t="shared" si="1"/>
        <v>0.88868143513145281</v>
      </c>
      <c r="P25" s="5">
        <f t="shared" si="2"/>
        <v>0.89725263729666371</v>
      </c>
    </row>
    <row r="26" spans="1:16">
      <c r="A26" s="1">
        <v>43916</v>
      </c>
      <c r="B26">
        <v>4021</v>
      </c>
      <c r="C26">
        <v>3953</v>
      </c>
      <c r="D26">
        <v>4092</v>
      </c>
      <c r="E26">
        <v>4440</v>
      </c>
      <c r="F26">
        <v>4372</v>
      </c>
      <c r="G26">
        <v>4508</v>
      </c>
      <c r="H26">
        <v>0.97</v>
      </c>
      <c r="I26">
        <v>0.96</v>
      </c>
      <c r="J26">
        <v>0.98</v>
      </c>
      <c r="K26">
        <v>0.89</v>
      </c>
      <c r="L26">
        <v>0.88</v>
      </c>
      <c r="M26">
        <v>0.89</v>
      </c>
      <c r="N26" s="5">
        <f t="shared" si="0"/>
        <v>0.9673202614379085</v>
      </c>
      <c r="O26" s="6">
        <f t="shared" si="1"/>
        <v>0.9674274197941064</v>
      </c>
      <c r="P26" s="5">
        <f t="shared" si="2"/>
        <v>0.88521948074781687</v>
      </c>
    </row>
    <row r="27" spans="1:16">
      <c r="A27" s="1">
        <v>43917</v>
      </c>
      <c r="B27">
        <v>4126</v>
      </c>
      <c r="C27">
        <v>4058</v>
      </c>
      <c r="D27">
        <v>4192</v>
      </c>
      <c r="E27">
        <v>4178</v>
      </c>
      <c r="F27">
        <v>4111</v>
      </c>
      <c r="G27">
        <v>4245</v>
      </c>
      <c r="H27">
        <v>0.89</v>
      </c>
      <c r="I27">
        <v>0.88</v>
      </c>
      <c r="J27">
        <v>0.9</v>
      </c>
      <c r="K27">
        <v>0.9</v>
      </c>
      <c r="L27">
        <v>0.89</v>
      </c>
      <c r="M27">
        <v>0.9</v>
      </c>
      <c r="N27" s="5">
        <f t="shared" si="0"/>
        <v>0.88893617021276594</v>
      </c>
      <c r="O27" s="6">
        <f t="shared" si="1"/>
        <v>0.88898345656683864</v>
      </c>
      <c r="P27" s="5">
        <f t="shared" si="2"/>
        <v>0.89860383415609191</v>
      </c>
    </row>
    <row r="28" spans="1:16">
      <c r="A28" s="1">
        <v>43918</v>
      </c>
      <c r="B28">
        <v>3913</v>
      </c>
      <c r="C28">
        <v>3846</v>
      </c>
      <c r="D28">
        <v>3987</v>
      </c>
      <c r="E28">
        <v>4117</v>
      </c>
      <c r="F28">
        <v>4050</v>
      </c>
      <c r="G28">
        <v>4188</v>
      </c>
      <c r="H28">
        <v>0.93</v>
      </c>
      <c r="I28">
        <v>0.92</v>
      </c>
      <c r="J28">
        <v>0.94</v>
      </c>
      <c r="K28">
        <v>0.91</v>
      </c>
      <c r="L28">
        <v>0.9</v>
      </c>
      <c r="M28">
        <v>0.91</v>
      </c>
      <c r="N28" s="5">
        <f t="shared" si="0"/>
        <v>0.93292544754135509</v>
      </c>
      <c r="O28" s="6">
        <f t="shared" si="1"/>
        <v>0.93292924715345837</v>
      </c>
      <c r="P28" s="5">
        <f t="shared" si="2"/>
        <v>0.90769182840586937</v>
      </c>
    </row>
    <row r="29" spans="1:16">
      <c r="A29" s="1">
        <v>43919</v>
      </c>
      <c r="B29">
        <v>3336</v>
      </c>
      <c r="C29">
        <v>3277</v>
      </c>
      <c r="D29">
        <v>3402</v>
      </c>
      <c r="E29">
        <v>3849</v>
      </c>
      <c r="F29">
        <v>3783</v>
      </c>
      <c r="G29">
        <v>3918</v>
      </c>
      <c r="H29">
        <v>0.87</v>
      </c>
      <c r="I29">
        <v>0.86</v>
      </c>
      <c r="J29">
        <v>0.89</v>
      </c>
      <c r="K29">
        <v>0.9</v>
      </c>
      <c r="L29">
        <v>0.9</v>
      </c>
      <c r="M29">
        <v>0.91</v>
      </c>
      <c r="N29" s="5">
        <f t="shared" si="0"/>
        <v>0.87417669770610951</v>
      </c>
      <c r="O29" s="6">
        <f t="shared" si="1"/>
        <v>0.87422633581284426</v>
      </c>
      <c r="P29" s="5">
        <f t="shared" si="2"/>
        <v>0.90304285486697466</v>
      </c>
    </row>
    <row r="30" spans="1:16">
      <c r="A30" s="1">
        <v>43920</v>
      </c>
      <c r="B30">
        <v>4381</v>
      </c>
      <c r="C30">
        <v>4308</v>
      </c>
      <c r="D30">
        <v>4447</v>
      </c>
      <c r="E30">
        <v>3939</v>
      </c>
      <c r="F30">
        <v>3872</v>
      </c>
      <c r="G30">
        <v>4007</v>
      </c>
      <c r="H30">
        <v>0.89</v>
      </c>
      <c r="I30">
        <v>0.87</v>
      </c>
      <c r="J30">
        <v>0.9</v>
      </c>
      <c r="K30">
        <v>0.92</v>
      </c>
      <c r="L30">
        <v>0.91</v>
      </c>
      <c r="M30">
        <v>0.93</v>
      </c>
      <c r="N30" s="5">
        <f t="shared" si="0"/>
        <v>0.88716216216216215</v>
      </c>
      <c r="O30" s="6">
        <f t="shared" si="1"/>
        <v>0.88711221215021674</v>
      </c>
      <c r="P30" s="5">
        <f t="shared" si="2"/>
        <v>0.91969280677943654</v>
      </c>
    </row>
    <row r="31" spans="1:16">
      <c r="A31" s="1">
        <v>43921</v>
      </c>
      <c r="B31">
        <v>3597</v>
      </c>
      <c r="C31">
        <v>3528</v>
      </c>
      <c r="D31">
        <v>3667</v>
      </c>
      <c r="E31">
        <v>3807</v>
      </c>
      <c r="F31">
        <v>3739</v>
      </c>
      <c r="G31">
        <v>3875</v>
      </c>
      <c r="H31">
        <v>0.91</v>
      </c>
      <c r="I31">
        <v>0.9</v>
      </c>
      <c r="J31">
        <v>0.92</v>
      </c>
      <c r="K31">
        <v>0.92</v>
      </c>
      <c r="L31">
        <v>0.92</v>
      </c>
      <c r="M31">
        <v>0.93</v>
      </c>
      <c r="N31" s="5">
        <f t="shared" si="0"/>
        <v>0.91120153183341313</v>
      </c>
      <c r="O31" s="6">
        <f t="shared" si="1"/>
        <v>0.91114169459071326</v>
      </c>
      <c r="P31" s="5">
        <f t="shared" si="2"/>
        <v>0.92349432105422802</v>
      </c>
    </row>
    <row r="32" spans="1:16">
      <c r="A32" s="1">
        <v>43922</v>
      </c>
      <c r="B32">
        <v>4027</v>
      </c>
      <c r="C32">
        <v>3970</v>
      </c>
      <c r="D32">
        <v>4100</v>
      </c>
      <c r="E32">
        <v>3835</v>
      </c>
      <c r="F32">
        <v>3770</v>
      </c>
      <c r="G32">
        <v>3904</v>
      </c>
      <c r="H32">
        <v>0.93</v>
      </c>
      <c r="I32">
        <v>0.92</v>
      </c>
      <c r="J32">
        <v>0.94</v>
      </c>
      <c r="K32">
        <v>0.93</v>
      </c>
      <c r="L32">
        <v>0.93</v>
      </c>
      <c r="M32">
        <v>0.94</v>
      </c>
      <c r="N32" s="5">
        <f t="shared" si="0"/>
        <v>0.9315035219820258</v>
      </c>
      <c r="O32" s="6">
        <f t="shared" si="1"/>
        <v>0.93150768109782012</v>
      </c>
      <c r="P32" s="5">
        <f t="shared" si="2"/>
        <v>0.93166529379461838</v>
      </c>
    </row>
    <row r="33" spans="1:16">
      <c r="A33" s="1">
        <v>43923</v>
      </c>
      <c r="B33">
        <v>3765</v>
      </c>
      <c r="C33">
        <v>3700</v>
      </c>
      <c r="D33">
        <v>3834</v>
      </c>
      <c r="E33">
        <v>3943</v>
      </c>
      <c r="F33">
        <v>3876</v>
      </c>
      <c r="G33">
        <v>4012</v>
      </c>
      <c r="H33">
        <v>1.02</v>
      </c>
      <c r="I33">
        <v>1.01</v>
      </c>
      <c r="J33">
        <v>1.04</v>
      </c>
      <c r="K33">
        <v>0.95</v>
      </c>
      <c r="L33">
        <v>0.94</v>
      </c>
      <c r="M33">
        <v>0.95</v>
      </c>
      <c r="N33" s="5">
        <f t="shared" si="0"/>
        <v>1.0244219277734476</v>
      </c>
      <c r="O33" s="6">
        <f t="shared" si="1"/>
        <v>1.0242920239023123</v>
      </c>
      <c r="P33" s="5">
        <f t="shared" si="2"/>
        <v>0.94502857949333141</v>
      </c>
    </row>
    <row r="34" spans="1:16">
      <c r="A34" s="1">
        <v>43924</v>
      </c>
      <c r="B34">
        <v>3765</v>
      </c>
      <c r="C34">
        <v>3697</v>
      </c>
      <c r="D34">
        <v>3827</v>
      </c>
      <c r="E34">
        <v>3788</v>
      </c>
      <c r="F34">
        <v>3723</v>
      </c>
      <c r="G34">
        <v>3857</v>
      </c>
      <c r="H34">
        <v>0.96</v>
      </c>
      <c r="I34">
        <v>0.95</v>
      </c>
      <c r="J34">
        <v>0.97</v>
      </c>
      <c r="K34">
        <v>0.93</v>
      </c>
      <c r="L34">
        <v>0.93</v>
      </c>
      <c r="M34">
        <v>0.94</v>
      </c>
      <c r="N34" s="5">
        <f t="shared" si="0"/>
        <v>0.96166539730896161</v>
      </c>
      <c r="O34" s="6">
        <f t="shared" si="1"/>
        <v>0.96179233307946177</v>
      </c>
      <c r="P34" s="5">
        <f t="shared" si="2"/>
        <v>0.93362847784616487</v>
      </c>
    </row>
    <row r="35" spans="1:16">
      <c r="A35" s="1">
        <v>43925</v>
      </c>
      <c r="B35">
        <v>3068</v>
      </c>
      <c r="C35">
        <v>2999</v>
      </c>
      <c r="D35">
        <v>3133</v>
      </c>
      <c r="E35">
        <v>3656</v>
      </c>
      <c r="F35">
        <v>3591</v>
      </c>
      <c r="G35">
        <v>3723</v>
      </c>
      <c r="H35">
        <v>0.96</v>
      </c>
      <c r="I35">
        <v>0.95</v>
      </c>
      <c r="J35">
        <v>0.97</v>
      </c>
      <c r="K35">
        <v>0.92</v>
      </c>
      <c r="L35">
        <v>0.92</v>
      </c>
      <c r="M35">
        <v>0.93</v>
      </c>
      <c r="N35" s="5">
        <f t="shared" si="0"/>
        <v>0.96033622274757025</v>
      </c>
      <c r="O35" s="6">
        <f t="shared" si="1"/>
        <v>0.96046496355158595</v>
      </c>
      <c r="P35" s="5">
        <f t="shared" si="2"/>
        <v>0.92456479690522242</v>
      </c>
    </row>
    <row r="36" spans="1:16">
      <c r="A36" s="1">
        <v>43926</v>
      </c>
      <c r="B36">
        <v>2731</v>
      </c>
      <c r="C36">
        <v>2675</v>
      </c>
      <c r="D36">
        <v>2792</v>
      </c>
      <c r="E36">
        <v>3332</v>
      </c>
      <c r="F36">
        <v>3268</v>
      </c>
      <c r="G36">
        <v>3396</v>
      </c>
      <c r="H36">
        <v>0.87</v>
      </c>
      <c r="I36">
        <v>0.86</v>
      </c>
      <c r="J36">
        <v>0.88</v>
      </c>
      <c r="K36">
        <v>0.9</v>
      </c>
      <c r="L36">
        <v>0.89</v>
      </c>
      <c r="M36">
        <v>0.9</v>
      </c>
      <c r="N36" s="5">
        <f t="shared" si="0"/>
        <v>0.86883963494132987</v>
      </c>
      <c r="O36" s="6">
        <f t="shared" si="1"/>
        <v>0.86884818460335045</v>
      </c>
      <c r="P36" s="5">
        <f t="shared" si="2"/>
        <v>0.89570823356050833</v>
      </c>
    </row>
    <row r="37" spans="1:16">
      <c r="A37" s="1">
        <v>43927</v>
      </c>
      <c r="B37">
        <v>3361</v>
      </c>
      <c r="C37">
        <v>3307</v>
      </c>
      <c r="D37">
        <v>3419</v>
      </c>
      <c r="E37">
        <v>3231</v>
      </c>
      <c r="F37">
        <v>3169</v>
      </c>
      <c r="G37">
        <v>3292</v>
      </c>
      <c r="H37">
        <v>0.82</v>
      </c>
      <c r="I37">
        <v>0.81</v>
      </c>
      <c r="J37">
        <v>0.83</v>
      </c>
      <c r="K37">
        <v>0.89</v>
      </c>
      <c r="L37">
        <v>0.88</v>
      </c>
      <c r="M37">
        <v>0.89</v>
      </c>
      <c r="N37" s="5">
        <f t="shared" si="0"/>
        <v>0.81942683236114633</v>
      </c>
      <c r="O37" s="6">
        <f t="shared" si="1"/>
        <v>0.81959416613823721</v>
      </c>
      <c r="P37" s="5">
        <f t="shared" si="2"/>
        <v>0.88892622461170845</v>
      </c>
    </row>
    <row r="38" spans="1:16">
      <c r="A38" s="1">
        <v>43928</v>
      </c>
      <c r="B38">
        <v>3092</v>
      </c>
      <c r="C38">
        <v>3026</v>
      </c>
      <c r="D38">
        <v>3158</v>
      </c>
      <c r="E38">
        <v>3063</v>
      </c>
      <c r="F38">
        <v>3002</v>
      </c>
      <c r="G38">
        <v>3125</v>
      </c>
      <c r="H38">
        <v>0.81</v>
      </c>
      <c r="I38">
        <v>0.8</v>
      </c>
      <c r="J38">
        <v>0.82</v>
      </c>
      <c r="K38">
        <v>0.87</v>
      </c>
      <c r="L38">
        <v>0.87</v>
      </c>
      <c r="M38">
        <v>0.88</v>
      </c>
      <c r="N38" s="5">
        <f t="shared" si="0"/>
        <v>0.80860612460401271</v>
      </c>
      <c r="O38" s="6">
        <f t="shared" si="1"/>
        <v>0.80849940609740001</v>
      </c>
      <c r="P38" s="5">
        <f t="shared" si="2"/>
        <v>0.87428196923551404</v>
      </c>
    </row>
    <row r="39" spans="1:16">
      <c r="A39" s="1">
        <v>43929</v>
      </c>
      <c r="B39">
        <v>2896</v>
      </c>
      <c r="C39">
        <v>2840</v>
      </c>
      <c r="D39">
        <v>2974</v>
      </c>
      <c r="E39">
        <v>3020</v>
      </c>
      <c r="F39">
        <v>2962</v>
      </c>
      <c r="G39">
        <v>3085</v>
      </c>
      <c r="H39">
        <v>0.83</v>
      </c>
      <c r="I39">
        <v>0.82</v>
      </c>
      <c r="J39">
        <v>0.84</v>
      </c>
      <c r="K39">
        <v>0.85</v>
      </c>
      <c r="L39">
        <v>0.85</v>
      </c>
      <c r="M39">
        <v>0.86</v>
      </c>
      <c r="N39" s="5">
        <f t="shared" si="0"/>
        <v>0.82603938730853388</v>
      </c>
      <c r="O39" s="6">
        <f t="shared" si="1"/>
        <v>0.82598290598290602</v>
      </c>
      <c r="P39" s="5">
        <f t="shared" si="2"/>
        <v>0.85335912212836507</v>
      </c>
    </row>
    <row r="40" spans="1:16">
      <c r="A40" s="1">
        <v>43930</v>
      </c>
      <c r="B40">
        <v>2706</v>
      </c>
      <c r="C40">
        <v>2653</v>
      </c>
      <c r="D40">
        <v>2769</v>
      </c>
      <c r="E40">
        <v>3014</v>
      </c>
      <c r="F40">
        <v>2956</v>
      </c>
      <c r="G40">
        <v>3080</v>
      </c>
      <c r="H40">
        <v>0.9</v>
      </c>
      <c r="I40">
        <v>0.89</v>
      </c>
      <c r="J40">
        <v>0.92</v>
      </c>
      <c r="K40">
        <v>0.83</v>
      </c>
      <c r="L40">
        <v>0.82</v>
      </c>
      <c r="M40">
        <v>0.84</v>
      </c>
      <c r="N40" s="5">
        <f t="shared" si="0"/>
        <v>0.90456182472989199</v>
      </c>
      <c r="O40" s="6">
        <f t="shared" si="1"/>
        <v>0.90441893615425017</v>
      </c>
      <c r="P40" s="5">
        <f t="shared" si="2"/>
        <v>0.8299333717199967</v>
      </c>
    </row>
    <row r="41" spans="1:16">
      <c r="A41" s="1">
        <v>43931</v>
      </c>
      <c r="B41">
        <v>2325</v>
      </c>
      <c r="C41">
        <v>2264</v>
      </c>
      <c r="D41">
        <v>2398</v>
      </c>
      <c r="E41">
        <v>2755</v>
      </c>
      <c r="F41">
        <v>2696</v>
      </c>
      <c r="G41">
        <v>2824</v>
      </c>
      <c r="H41">
        <v>0.85</v>
      </c>
      <c r="I41">
        <v>0.84</v>
      </c>
      <c r="J41">
        <v>0.86</v>
      </c>
      <c r="K41">
        <v>0.8</v>
      </c>
      <c r="L41">
        <v>0.8</v>
      </c>
      <c r="M41">
        <v>0.81</v>
      </c>
      <c r="N41" s="5">
        <f t="shared" si="0"/>
        <v>0.85267718972454354</v>
      </c>
      <c r="O41" s="6">
        <f t="shared" si="1"/>
        <v>0.85253384912959385</v>
      </c>
      <c r="P41" s="5">
        <f t="shared" si="2"/>
        <v>0.80364568020496452</v>
      </c>
    </row>
    <row r="42" spans="1:16">
      <c r="A42" s="1">
        <v>43932</v>
      </c>
      <c r="B42">
        <v>2023</v>
      </c>
      <c r="C42">
        <v>1971</v>
      </c>
      <c r="D42">
        <v>2081</v>
      </c>
      <c r="E42">
        <v>2488</v>
      </c>
      <c r="F42">
        <v>2432</v>
      </c>
      <c r="G42">
        <v>2555</v>
      </c>
      <c r="H42">
        <v>0.81</v>
      </c>
      <c r="I42">
        <v>0.8</v>
      </c>
      <c r="J42">
        <v>0.82</v>
      </c>
      <c r="K42">
        <v>0.81</v>
      </c>
      <c r="L42">
        <v>0.8</v>
      </c>
      <c r="M42">
        <v>0.82</v>
      </c>
      <c r="N42" s="5">
        <f t="shared" si="0"/>
        <v>0.81227554684949399</v>
      </c>
      <c r="O42" s="6">
        <f t="shared" si="1"/>
        <v>0.81211230819458047</v>
      </c>
      <c r="P42" s="5">
        <f t="shared" si="2"/>
        <v>0.81140312196842757</v>
      </c>
    </row>
    <row r="43" spans="1:16">
      <c r="A43" s="1">
        <v>43933</v>
      </c>
      <c r="B43">
        <v>1998</v>
      </c>
      <c r="C43">
        <v>1947</v>
      </c>
      <c r="D43">
        <v>2048</v>
      </c>
      <c r="E43">
        <v>2263</v>
      </c>
      <c r="F43">
        <v>2208</v>
      </c>
      <c r="G43">
        <v>2324</v>
      </c>
      <c r="H43">
        <v>0.75</v>
      </c>
      <c r="I43">
        <v>0.74</v>
      </c>
      <c r="J43">
        <v>0.76</v>
      </c>
      <c r="K43">
        <v>0.78</v>
      </c>
      <c r="L43">
        <v>0.78</v>
      </c>
      <c r="M43">
        <v>0.79</v>
      </c>
      <c r="N43" s="5">
        <f t="shared" si="0"/>
        <v>0.74933774834437084</v>
      </c>
      <c r="O43" s="6">
        <f t="shared" si="1"/>
        <v>0.74933774834437084</v>
      </c>
      <c r="P43" s="5">
        <f t="shared" si="2"/>
        <v>0.78481890929275178</v>
      </c>
    </row>
    <row r="44" spans="1:16">
      <c r="A44" s="1">
        <v>43934</v>
      </c>
      <c r="B44">
        <v>1927</v>
      </c>
      <c r="C44">
        <v>1876</v>
      </c>
      <c r="D44">
        <v>1976</v>
      </c>
      <c r="E44">
        <v>2068</v>
      </c>
      <c r="F44">
        <v>2014</v>
      </c>
      <c r="G44">
        <v>2126</v>
      </c>
      <c r="H44">
        <v>0.69</v>
      </c>
      <c r="I44">
        <v>0.67</v>
      </c>
      <c r="J44">
        <v>0.7</v>
      </c>
      <c r="K44">
        <v>0.79</v>
      </c>
      <c r="L44">
        <v>0.78</v>
      </c>
      <c r="M44">
        <v>0.79</v>
      </c>
      <c r="N44" s="5">
        <f t="shared" si="0"/>
        <v>0.68613138686131392</v>
      </c>
      <c r="O44" s="6">
        <f t="shared" si="1"/>
        <v>0.68627125673994194</v>
      </c>
      <c r="P44" s="5">
        <f t="shared" si="2"/>
        <v>0.78641161603647358</v>
      </c>
    </row>
    <row r="45" spans="1:16">
      <c r="A45" s="1">
        <v>43935</v>
      </c>
      <c r="B45">
        <v>1994</v>
      </c>
      <c r="C45">
        <v>1939</v>
      </c>
      <c r="D45">
        <v>2051</v>
      </c>
      <c r="E45">
        <v>1986</v>
      </c>
      <c r="F45">
        <v>1933</v>
      </c>
      <c r="G45">
        <v>2039</v>
      </c>
      <c r="H45">
        <v>0.72</v>
      </c>
      <c r="I45">
        <v>0.71</v>
      </c>
      <c r="J45">
        <v>0.73</v>
      </c>
      <c r="K45">
        <v>0.78</v>
      </c>
      <c r="L45">
        <v>0.77</v>
      </c>
      <c r="M45">
        <v>0.79</v>
      </c>
      <c r="N45" s="5">
        <f t="shared" si="0"/>
        <v>0.72087114337568059</v>
      </c>
      <c r="O45" s="6">
        <f t="shared" si="1"/>
        <v>0.72075505944278062</v>
      </c>
      <c r="P45" s="5">
        <f t="shared" si="2"/>
        <v>0.77965924532246267</v>
      </c>
    </row>
    <row r="46" spans="1:16">
      <c r="A46" s="1">
        <v>43936</v>
      </c>
      <c r="B46">
        <v>1945</v>
      </c>
      <c r="C46">
        <v>1870</v>
      </c>
      <c r="D46">
        <v>2012</v>
      </c>
      <c r="E46">
        <v>1966</v>
      </c>
      <c r="F46">
        <v>1908</v>
      </c>
      <c r="G46">
        <v>2022</v>
      </c>
      <c r="H46">
        <v>0.79</v>
      </c>
      <c r="I46">
        <v>0.78</v>
      </c>
      <c r="J46">
        <v>0.8</v>
      </c>
      <c r="K46">
        <v>0.76</v>
      </c>
      <c r="L46">
        <v>0.75</v>
      </c>
      <c r="M46">
        <v>0.77</v>
      </c>
      <c r="N46" s="5">
        <f t="shared" si="0"/>
        <v>0.79019292604501612</v>
      </c>
      <c r="O46" s="6">
        <f t="shared" si="1"/>
        <v>0.79035175879396979</v>
      </c>
      <c r="P46" s="5">
        <f t="shared" si="2"/>
        <v>0.76077387098527249</v>
      </c>
    </row>
    <row r="47" spans="1:16">
      <c r="A47" s="1">
        <v>43937</v>
      </c>
      <c r="B47">
        <v>1787</v>
      </c>
      <c r="C47">
        <v>1732</v>
      </c>
      <c r="D47">
        <v>1848</v>
      </c>
      <c r="E47">
        <v>1913</v>
      </c>
      <c r="F47">
        <v>1854</v>
      </c>
      <c r="G47">
        <v>1972</v>
      </c>
      <c r="H47">
        <v>0.85</v>
      </c>
      <c r="I47">
        <v>0.83</v>
      </c>
      <c r="J47">
        <v>0.86</v>
      </c>
      <c r="K47">
        <v>0.79</v>
      </c>
      <c r="L47">
        <v>0.78</v>
      </c>
      <c r="M47">
        <v>0.8</v>
      </c>
      <c r="N47" s="5">
        <f t="shared" si="0"/>
        <v>0.8453380468404772</v>
      </c>
      <c r="O47" s="6">
        <f t="shared" si="1"/>
        <v>0.84544851966416257</v>
      </c>
      <c r="P47" s="5">
        <f t="shared" si="2"/>
        <v>0.78752873224494602</v>
      </c>
    </row>
    <row r="48" spans="1:16">
      <c r="A48" s="1">
        <v>43938</v>
      </c>
      <c r="B48">
        <v>1688</v>
      </c>
      <c r="C48">
        <v>1635</v>
      </c>
      <c r="D48">
        <v>1744</v>
      </c>
      <c r="E48">
        <v>1853</v>
      </c>
      <c r="F48">
        <v>1794</v>
      </c>
      <c r="G48">
        <v>1914</v>
      </c>
      <c r="H48">
        <v>0.9</v>
      </c>
      <c r="I48">
        <v>0.88</v>
      </c>
      <c r="J48">
        <v>0.91</v>
      </c>
      <c r="K48">
        <v>0.81</v>
      </c>
      <c r="L48">
        <v>0.8</v>
      </c>
      <c r="M48">
        <v>0.82</v>
      </c>
      <c r="N48" s="5">
        <f t="shared" si="0"/>
        <v>0.89603481624758219</v>
      </c>
      <c r="O48" s="6">
        <f t="shared" si="1"/>
        <v>0.89616825818929047</v>
      </c>
      <c r="P48" s="5">
        <f t="shared" si="2"/>
        <v>0.8068561346020543</v>
      </c>
    </row>
    <row r="49" spans="1:16">
      <c r="A49" s="1">
        <v>43939</v>
      </c>
      <c r="B49">
        <v>1465</v>
      </c>
      <c r="C49">
        <v>1415</v>
      </c>
      <c r="D49">
        <v>1513</v>
      </c>
      <c r="E49">
        <v>1721</v>
      </c>
      <c r="F49">
        <v>1663</v>
      </c>
      <c r="G49">
        <v>1779</v>
      </c>
      <c r="H49">
        <v>0.87</v>
      </c>
      <c r="I49">
        <v>0.85</v>
      </c>
      <c r="J49">
        <v>0.89</v>
      </c>
      <c r="K49">
        <v>0.81</v>
      </c>
      <c r="L49">
        <v>0.8</v>
      </c>
      <c r="M49">
        <v>0.82</v>
      </c>
      <c r="N49" s="5">
        <f t="shared" si="0"/>
        <v>0.86656596173212486</v>
      </c>
      <c r="O49" s="6">
        <f t="shared" si="1"/>
        <v>0.86691009821203724</v>
      </c>
      <c r="P49" s="5">
        <f t="shared" si="2"/>
        <v>0.81304464405416277</v>
      </c>
    </row>
    <row r="50" spans="1:16">
      <c r="A50" s="1">
        <v>43940</v>
      </c>
      <c r="B50">
        <v>1323</v>
      </c>
      <c r="C50">
        <v>1262</v>
      </c>
      <c r="D50">
        <v>1386</v>
      </c>
      <c r="E50">
        <v>1566</v>
      </c>
      <c r="F50">
        <v>1511</v>
      </c>
      <c r="G50">
        <v>1623</v>
      </c>
      <c r="H50">
        <v>0.8</v>
      </c>
      <c r="I50">
        <v>0.78</v>
      </c>
      <c r="J50">
        <v>0.81</v>
      </c>
      <c r="K50">
        <v>0.84</v>
      </c>
      <c r="L50">
        <v>0.83</v>
      </c>
      <c r="M50">
        <v>0.85</v>
      </c>
      <c r="N50" s="5">
        <f t="shared" si="0"/>
        <v>0.79654120040691756</v>
      </c>
      <c r="O50" s="6">
        <f t="shared" si="1"/>
        <v>0.79641403865717197</v>
      </c>
      <c r="P50" s="5">
        <f t="shared" si="2"/>
        <v>0.84084577469819277</v>
      </c>
    </row>
    <row r="51" spans="1:16">
      <c r="A51" s="1">
        <v>43941</v>
      </c>
      <c r="B51">
        <v>1569</v>
      </c>
      <c r="C51">
        <v>1517</v>
      </c>
      <c r="D51">
        <v>1623</v>
      </c>
      <c r="E51">
        <v>1511</v>
      </c>
      <c r="F51">
        <v>1457</v>
      </c>
      <c r="G51">
        <v>1567</v>
      </c>
      <c r="H51">
        <v>0.79</v>
      </c>
      <c r="I51">
        <v>0.77</v>
      </c>
      <c r="J51">
        <v>0.81</v>
      </c>
      <c r="K51">
        <v>0.83</v>
      </c>
      <c r="L51">
        <v>0.83</v>
      </c>
      <c r="M51">
        <v>0.84</v>
      </c>
      <c r="N51" s="5">
        <f t="shared" si="0"/>
        <v>0.78985886042864606</v>
      </c>
      <c r="O51" s="6">
        <f t="shared" si="1"/>
        <v>0.78988631909055274</v>
      </c>
      <c r="P51" s="5">
        <f t="shared" si="2"/>
        <v>0.83468043706032036</v>
      </c>
    </row>
    <row r="52" spans="1:16">
      <c r="A52" s="1">
        <v>43942</v>
      </c>
      <c r="B52">
        <v>1376</v>
      </c>
      <c r="C52">
        <v>1319</v>
      </c>
      <c r="D52">
        <v>1425</v>
      </c>
      <c r="E52">
        <v>1433</v>
      </c>
      <c r="F52">
        <v>1378</v>
      </c>
      <c r="G52">
        <v>1487</v>
      </c>
      <c r="H52">
        <v>0.77</v>
      </c>
      <c r="I52">
        <v>0.76</v>
      </c>
      <c r="J52">
        <v>0.79</v>
      </c>
      <c r="K52">
        <v>0.82</v>
      </c>
      <c r="L52">
        <v>0.81</v>
      </c>
      <c r="M52">
        <v>0.83</v>
      </c>
      <c r="N52" s="5">
        <f t="shared" si="0"/>
        <v>0.77334052887209925</v>
      </c>
      <c r="O52" s="6">
        <f t="shared" si="1"/>
        <v>0.77326679255462638</v>
      </c>
      <c r="P52" s="5">
        <f t="shared" si="2"/>
        <v>0.82232114964073721</v>
      </c>
    </row>
    <row r="53" spans="1:16">
      <c r="A53" s="1">
        <v>43943</v>
      </c>
      <c r="B53">
        <v>1321</v>
      </c>
      <c r="C53">
        <v>1267</v>
      </c>
      <c r="D53">
        <v>1382</v>
      </c>
      <c r="E53">
        <v>1397</v>
      </c>
      <c r="F53">
        <v>1341</v>
      </c>
      <c r="G53">
        <v>1454</v>
      </c>
      <c r="H53">
        <v>0.81</v>
      </c>
      <c r="I53">
        <v>0.79</v>
      </c>
      <c r="J53">
        <v>0.84</v>
      </c>
      <c r="K53">
        <v>0.83</v>
      </c>
      <c r="L53">
        <v>0.82</v>
      </c>
      <c r="M53">
        <v>0.84</v>
      </c>
      <c r="N53" s="5">
        <f t="shared" si="0"/>
        <v>0.81173736199883784</v>
      </c>
      <c r="O53" s="6">
        <f t="shared" si="1"/>
        <v>0.81176470588235294</v>
      </c>
      <c r="P53" s="5">
        <f t="shared" si="2"/>
        <v>0.82933465248577787</v>
      </c>
    </row>
    <row r="54" spans="1:16">
      <c r="A54" s="1">
        <v>43944</v>
      </c>
      <c r="B54">
        <v>1317</v>
      </c>
      <c r="C54">
        <v>1265</v>
      </c>
      <c r="D54">
        <v>1373</v>
      </c>
      <c r="E54">
        <v>1396</v>
      </c>
      <c r="F54">
        <v>1342</v>
      </c>
      <c r="G54">
        <v>1451</v>
      </c>
      <c r="H54">
        <v>0.89</v>
      </c>
      <c r="I54">
        <v>0.87</v>
      </c>
      <c r="J54">
        <v>0.91</v>
      </c>
      <c r="K54">
        <v>0.81</v>
      </c>
      <c r="L54">
        <v>0.8</v>
      </c>
      <c r="M54">
        <v>0.83</v>
      </c>
      <c r="N54" s="5">
        <f t="shared" si="0"/>
        <v>0.89144316730523632</v>
      </c>
      <c r="O54" s="6">
        <f t="shared" si="1"/>
        <v>0.89142583426472932</v>
      </c>
      <c r="P54" s="5">
        <f t="shared" si="2"/>
        <v>0.81114603687027442</v>
      </c>
    </row>
    <row r="55" spans="1:16">
      <c r="A55" s="1">
        <v>43945</v>
      </c>
      <c r="B55">
        <v>1177</v>
      </c>
      <c r="C55">
        <v>1129</v>
      </c>
      <c r="D55">
        <v>1237</v>
      </c>
      <c r="E55">
        <v>1298</v>
      </c>
      <c r="F55">
        <v>1245</v>
      </c>
      <c r="G55">
        <v>1354</v>
      </c>
      <c r="H55">
        <v>0.86</v>
      </c>
      <c r="I55">
        <v>0.84</v>
      </c>
      <c r="J55">
        <v>0.88</v>
      </c>
      <c r="K55">
        <v>0.82</v>
      </c>
      <c r="L55">
        <v>0.8</v>
      </c>
      <c r="M55">
        <v>0.83</v>
      </c>
      <c r="N55" s="5">
        <f t="shared" si="0"/>
        <v>0.85903375248180014</v>
      </c>
      <c r="O55" s="6">
        <f t="shared" si="1"/>
        <v>0.85872622001654264</v>
      </c>
      <c r="P55" s="5">
        <f t="shared" si="2"/>
        <v>0.81726889626109567</v>
      </c>
    </row>
    <row r="56" spans="1:16">
      <c r="A56" s="1">
        <v>43946</v>
      </c>
      <c r="B56">
        <v>1032</v>
      </c>
      <c r="C56">
        <v>980</v>
      </c>
      <c r="D56">
        <v>1084</v>
      </c>
      <c r="E56">
        <v>1212</v>
      </c>
      <c r="F56">
        <v>1160</v>
      </c>
      <c r="G56">
        <v>1269</v>
      </c>
      <c r="H56">
        <v>0.85</v>
      </c>
      <c r="I56">
        <v>0.82</v>
      </c>
      <c r="J56">
        <v>0.87</v>
      </c>
      <c r="K56">
        <v>0.83</v>
      </c>
      <c r="L56">
        <v>0.82</v>
      </c>
      <c r="M56">
        <v>0.84</v>
      </c>
      <c r="N56" s="5">
        <f t="shared" si="0"/>
        <v>0.84577808792742504</v>
      </c>
      <c r="O56" s="6">
        <f t="shared" si="1"/>
        <v>0.84545613117041685</v>
      </c>
      <c r="P56" s="5">
        <f t="shared" si="2"/>
        <v>0.82989837591414184</v>
      </c>
    </row>
    <row r="57" spans="1:16">
      <c r="A57" s="1">
        <v>43947</v>
      </c>
      <c r="B57">
        <v>946</v>
      </c>
      <c r="C57">
        <v>897</v>
      </c>
      <c r="D57">
        <v>1004</v>
      </c>
      <c r="E57">
        <v>1118</v>
      </c>
      <c r="F57">
        <v>1068</v>
      </c>
      <c r="G57">
        <v>1175</v>
      </c>
      <c r="H57">
        <v>0.8</v>
      </c>
      <c r="I57">
        <v>0.78</v>
      </c>
      <c r="J57">
        <v>0.83</v>
      </c>
      <c r="K57">
        <v>0.82</v>
      </c>
      <c r="L57">
        <v>0.81</v>
      </c>
      <c r="M57">
        <v>0.84</v>
      </c>
      <c r="N57" s="5">
        <f t="shared" si="0"/>
        <v>0.80028632784538301</v>
      </c>
      <c r="O57" s="6">
        <f t="shared" si="1"/>
        <v>0.80014313830738948</v>
      </c>
      <c r="P57" s="5">
        <f t="shared" si="2"/>
        <v>0.82463465553235904</v>
      </c>
    </row>
    <row r="58" spans="1:16">
      <c r="A58" s="1">
        <v>43948</v>
      </c>
      <c r="B58">
        <v>1126</v>
      </c>
      <c r="C58">
        <v>1065</v>
      </c>
      <c r="D58">
        <v>1188</v>
      </c>
      <c r="E58">
        <v>1070</v>
      </c>
      <c r="F58">
        <v>1018</v>
      </c>
      <c r="G58">
        <v>1128</v>
      </c>
      <c r="H58">
        <v>0.77</v>
      </c>
      <c r="I58">
        <v>0.74</v>
      </c>
      <c r="J58">
        <v>0.79</v>
      </c>
      <c r="K58">
        <v>0.82</v>
      </c>
      <c r="L58">
        <v>0.81</v>
      </c>
      <c r="M58">
        <v>0.84</v>
      </c>
      <c r="N58" s="5">
        <f t="shared" si="0"/>
        <v>0.76647564469914042</v>
      </c>
      <c r="O58" s="6">
        <f t="shared" si="1"/>
        <v>0.76679204728640515</v>
      </c>
      <c r="P58" s="5">
        <f t="shared" si="2"/>
        <v>0.82299958106409721</v>
      </c>
    </row>
    <row r="59" spans="1:16">
      <c r="A59" s="1">
        <v>43949</v>
      </c>
      <c r="B59">
        <v>939</v>
      </c>
      <c r="C59">
        <v>889</v>
      </c>
      <c r="D59">
        <v>993</v>
      </c>
      <c r="E59">
        <v>1011</v>
      </c>
      <c r="F59">
        <v>958</v>
      </c>
      <c r="G59">
        <v>1067</v>
      </c>
      <c r="H59">
        <v>0.78</v>
      </c>
      <c r="I59">
        <v>0.76</v>
      </c>
      <c r="J59">
        <v>0.8</v>
      </c>
      <c r="K59">
        <v>0.82</v>
      </c>
      <c r="L59">
        <v>0.8</v>
      </c>
      <c r="M59">
        <v>0.83</v>
      </c>
      <c r="N59" s="5">
        <f t="shared" si="0"/>
        <v>0.77889060092449924</v>
      </c>
      <c r="O59" s="6">
        <f t="shared" si="1"/>
        <v>0.77884800616451555</v>
      </c>
      <c r="P59" s="5">
        <f t="shared" si="2"/>
        <v>0.8154690071311026</v>
      </c>
    </row>
    <row r="60" spans="1:16">
      <c r="A60" s="1">
        <v>43950</v>
      </c>
      <c r="B60">
        <v>896</v>
      </c>
      <c r="C60">
        <v>823</v>
      </c>
      <c r="D60">
        <v>968</v>
      </c>
      <c r="E60">
        <v>977</v>
      </c>
      <c r="F60">
        <v>918</v>
      </c>
      <c r="G60">
        <v>1038</v>
      </c>
      <c r="H60">
        <v>0.81</v>
      </c>
      <c r="I60">
        <v>0.78</v>
      </c>
      <c r="J60">
        <v>0.84</v>
      </c>
      <c r="K60">
        <v>0.81</v>
      </c>
      <c r="L60">
        <v>0.79</v>
      </c>
      <c r="M60">
        <v>0.82</v>
      </c>
      <c r="N60" s="5">
        <f t="shared" si="0"/>
        <v>0.80610561056105612</v>
      </c>
      <c r="O60" s="6">
        <f t="shared" si="1"/>
        <v>0.80606560759232515</v>
      </c>
      <c r="P60" s="5">
        <f t="shared" si="2"/>
        <v>0.80739299610894943</v>
      </c>
    </row>
    <row r="61" spans="1:16">
      <c r="A61" s="1">
        <v>43951</v>
      </c>
      <c r="B61">
        <v>939</v>
      </c>
      <c r="C61">
        <v>871</v>
      </c>
      <c r="D61">
        <v>1003</v>
      </c>
      <c r="E61">
        <v>975</v>
      </c>
      <c r="F61">
        <v>912</v>
      </c>
      <c r="G61">
        <v>1038</v>
      </c>
      <c r="H61">
        <v>0.87</v>
      </c>
      <c r="I61">
        <v>0.83</v>
      </c>
      <c r="J61">
        <v>0.9</v>
      </c>
      <c r="K61">
        <v>0.8</v>
      </c>
      <c r="L61">
        <v>0.79</v>
      </c>
      <c r="M61">
        <v>0.82</v>
      </c>
      <c r="N61" s="5">
        <f t="shared" si="0"/>
        <v>0.87209302325581395</v>
      </c>
      <c r="O61" s="6">
        <f t="shared" si="1"/>
        <v>0.87209302325581395</v>
      </c>
      <c r="P61" s="5">
        <f t="shared" si="2"/>
        <v>0.80482218203737188</v>
      </c>
    </row>
    <row r="62" spans="1:16">
      <c r="A62" s="1">
        <v>43952</v>
      </c>
      <c r="B62">
        <v>798</v>
      </c>
      <c r="C62">
        <v>721</v>
      </c>
      <c r="D62">
        <v>859</v>
      </c>
      <c r="E62">
        <v>893</v>
      </c>
      <c r="F62">
        <v>826</v>
      </c>
      <c r="G62">
        <v>956</v>
      </c>
      <c r="H62">
        <v>0.83</v>
      </c>
      <c r="I62">
        <v>0.8</v>
      </c>
      <c r="J62">
        <v>0.87</v>
      </c>
      <c r="K62">
        <v>0.81</v>
      </c>
      <c r="L62">
        <v>0.79</v>
      </c>
      <c r="M62">
        <v>0.83</v>
      </c>
      <c r="N62" s="5">
        <f t="shared" si="0"/>
        <v>0.83457943925233646</v>
      </c>
      <c r="O62" s="6">
        <f t="shared" si="1"/>
        <v>0.83438448960523237</v>
      </c>
      <c r="P62" s="5">
        <f t="shared" si="2"/>
        <v>0.81483838126749808</v>
      </c>
    </row>
    <row r="63" spans="1:16">
      <c r="A63" s="1">
        <v>43953</v>
      </c>
      <c r="B63">
        <v>759</v>
      </c>
      <c r="C63">
        <v>671</v>
      </c>
      <c r="D63">
        <v>848</v>
      </c>
      <c r="E63">
        <v>848</v>
      </c>
      <c r="F63">
        <v>772</v>
      </c>
      <c r="G63">
        <v>919</v>
      </c>
      <c r="H63">
        <v>0.84</v>
      </c>
      <c r="I63">
        <v>0.8</v>
      </c>
      <c r="J63">
        <v>0.88</v>
      </c>
      <c r="K63">
        <v>0.84</v>
      </c>
      <c r="L63">
        <v>0.82</v>
      </c>
      <c r="M63">
        <v>0.87</v>
      </c>
      <c r="N63" s="5">
        <f t="shared" si="0"/>
        <v>0.83877349159248271</v>
      </c>
      <c r="O63" s="6">
        <f t="shared" si="1"/>
        <v>0.83898095473658174</v>
      </c>
      <c r="P63" s="5">
        <f t="shared" si="2"/>
        <v>0.84434279564106018</v>
      </c>
    </row>
    <row r="64" spans="1:16">
      <c r="A64" s="1">
        <v>43954</v>
      </c>
      <c r="B64">
        <v>819</v>
      </c>
      <c r="C64">
        <v>720</v>
      </c>
      <c r="D64">
        <v>926</v>
      </c>
      <c r="E64">
        <v>829</v>
      </c>
      <c r="F64">
        <v>746</v>
      </c>
      <c r="G64">
        <v>909</v>
      </c>
      <c r="H64">
        <v>0.85</v>
      </c>
      <c r="I64">
        <v>0.8</v>
      </c>
      <c r="J64">
        <v>0.9</v>
      </c>
      <c r="K64">
        <v>0.86</v>
      </c>
      <c r="L64">
        <v>0.83</v>
      </c>
      <c r="M64">
        <v>0.89</v>
      </c>
      <c r="N64" s="5">
        <f t="shared" si="0"/>
        <v>0.84851586489252817</v>
      </c>
      <c r="O64" s="6">
        <f t="shared" si="1"/>
        <v>0.84847709239825952</v>
      </c>
      <c r="P64" s="5">
        <f t="shared" si="2"/>
        <v>0.86194188518781001</v>
      </c>
    </row>
    <row r="65" spans="1:16">
      <c r="A65" s="1">
        <v>43955</v>
      </c>
      <c r="B65">
        <v>931</v>
      </c>
      <c r="C65">
        <v>785</v>
      </c>
      <c r="D65">
        <v>1058</v>
      </c>
      <c r="E65">
        <v>827</v>
      </c>
      <c r="F65">
        <v>725</v>
      </c>
      <c r="G65">
        <v>923</v>
      </c>
      <c r="H65">
        <v>0.85</v>
      </c>
      <c r="I65">
        <v>0.79</v>
      </c>
      <c r="J65">
        <v>0.91</v>
      </c>
      <c r="K65">
        <v>0.9</v>
      </c>
      <c r="L65">
        <v>0.87</v>
      </c>
      <c r="M65">
        <v>0.94</v>
      </c>
      <c r="N65" s="5">
        <f t="shared" si="0"/>
        <v>0.84820512820512817</v>
      </c>
      <c r="O65" s="6">
        <f t="shared" si="1"/>
        <v>0.84794871794871796</v>
      </c>
      <c r="P65" s="5">
        <f t="shared" si="2"/>
        <v>0.90263630916716597</v>
      </c>
    </row>
    <row r="66" spans="1:16">
      <c r="A66" s="1">
        <v>43956</v>
      </c>
      <c r="B66">
        <v>884</v>
      </c>
      <c r="C66">
        <v>765</v>
      </c>
      <c r="D66">
        <v>1008</v>
      </c>
      <c r="E66">
        <v>848</v>
      </c>
      <c r="F66">
        <v>736</v>
      </c>
      <c r="G66">
        <v>960</v>
      </c>
      <c r="H66">
        <v>0.95</v>
      </c>
      <c r="I66">
        <v>0.88</v>
      </c>
      <c r="J66">
        <v>1.02</v>
      </c>
      <c r="K66">
        <v>0.93</v>
      </c>
      <c r="L66">
        <v>0.88</v>
      </c>
      <c r="M66">
        <v>0.97</v>
      </c>
      <c r="N66" s="5">
        <f t="shared" si="0"/>
        <v>0.94960806270996645</v>
      </c>
      <c r="O66" s="6">
        <f t="shared" si="1"/>
        <v>0.94988801791713329</v>
      </c>
      <c r="P66" s="5">
        <f t="shared" si="2"/>
        <v>0.92987662033421836</v>
      </c>
    </row>
    <row r="67" spans="1:16">
      <c r="A67" s="1">
        <v>43957</v>
      </c>
      <c r="B67">
        <v>824</v>
      </c>
      <c r="C67">
        <v>657</v>
      </c>
      <c r="D67">
        <v>980</v>
      </c>
      <c r="E67">
        <v>864</v>
      </c>
      <c r="F67">
        <v>732</v>
      </c>
      <c r="G67">
        <v>993</v>
      </c>
      <c r="H67">
        <v>1.02</v>
      </c>
      <c r="I67">
        <v>0.94</v>
      </c>
      <c r="J67">
        <v>1.1100000000000001</v>
      </c>
      <c r="K67">
        <v>0.92</v>
      </c>
      <c r="L67">
        <v>0.87</v>
      </c>
      <c r="M67">
        <v>0.97</v>
      </c>
      <c r="N67" s="5">
        <f t="shared" si="0"/>
        <v>1.0188679245283019</v>
      </c>
      <c r="O67" s="6">
        <f t="shared" si="1"/>
        <v>1.0194575471698113</v>
      </c>
      <c r="P67" s="5">
        <f t="shared" si="2"/>
        <v>0.91889738687061828</v>
      </c>
    </row>
    <row r="68" spans="1:16">
      <c r="A68" s="1">
        <v>43958</v>
      </c>
      <c r="B68">
        <v>752</v>
      </c>
      <c r="C68">
        <v>584</v>
      </c>
      <c r="D68">
        <v>925</v>
      </c>
      <c r="E68">
        <v>848</v>
      </c>
      <c r="F68">
        <v>698</v>
      </c>
      <c r="G68">
        <v>993</v>
      </c>
      <c r="H68">
        <v>1.02</v>
      </c>
      <c r="I68">
        <v>0.93</v>
      </c>
      <c r="J68">
        <v>1.1200000000000001</v>
      </c>
      <c r="K68">
        <v>0.93</v>
      </c>
      <c r="L68">
        <v>0.87</v>
      </c>
      <c r="M68">
        <v>0.99</v>
      </c>
      <c r="N68" s="5">
        <f t="shared" si="0"/>
        <v>1.02291917973462</v>
      </c>
      <c r="O68" s="6">
        <f t="shared" si="1"/>
        <v>1.0229260935143287</v>
      </c>
      <c r="P68" s="5">
        <f t="shared" si="2"/>
        <v>0.92895905278737045</v>
      </c>
    </row>
    <row r="69" spans="1:16">
      <c r="A69" s="1">
        <v>43959</v>
      </c>
      <c r="B69">
        <v>680</v>
      </c>
      <c r="C69">
        <v>507</v>
      </c>
      <c r="D69">
        <v>882</v>
      </c>
      <c r="E69">
        <v>785</v>
      </c>
      <c r="F69">
        <v>629</v>
      </c>
      <c r="G69">
        <v>949</v>
      </c>
      <c r="H69">
        <v>0.95</v>
      </c>
      <c r="I69">
        <v>0.83</v>
      </c>
      <c r="J69">
        <v>1.0900000000000001</v>
      </c>
      <c r="K69">
        <v>0.91</v>
      </c>
      <c r="L69">
        <v>0.85</v>
      </c>
      <c r="M69">
        <v>0.98</v>
      </c>
      <c r="N69" s="5">
        <f t="shared" si="0"/>
        <v>0.94921402660217657</v>
      </c>
      <c r="O69" s="6">
        <f t="shared" si="1"/>
        <v>0.94950105836105236</v>
      </c>
      <c r="P69" s="5">
        <f t="shared" si="2"/>
        <v>0.91287753070029876</v>
      </c>
    </row>
    <row r="70" spans="1:16">
      <c r="A70" s="1">
        <v>43960</v>
      </c>
      <c r="B70">
        <v>611</v>
      </c>
      <c r="C70">
        <v>410</v>
      </c>
      <c r="D70">
        <v>816</v>
      </c>
      <c r="E70">
        <v>717</v>
      </c>
      <c r="F70">
        <v>540</v>
      </c>
      <c r="G70">
        <v>901</v>
      </c>
      <c r="H70">
        <v>0.85</v>
      </c>
      <c r="I70">
        <v>0.73</v>
      </c>
      <c r="J70">
        <v>0.97</v>
      </c>
      <c r="K70">
        <v>0.88</v>
      </c>
      <c r="L70">
        <v>0.81</v>
      </c>
      <c r="M70">
        <v>0.95</v>
      </c>
      <c r="N70" s="5">
        <f t="shared" si="0"/>
        <v>0.84551886792452835</v>
      </c>
      <c r="O70" s="6">
        <f>SUM(B67:B70)/SUM(B63:B66)</f>
        <v>0.84497494842322429</v>
      </c>
      <c r="P70" s="5">
        <f t="shared" si="2"/>
        <v>0.87991266375545851</v>
      </c>
    </row>
    <row r="71" spans="1:16">
      <c r="A71" s="1">
        <v>43961</v>
      </c>
      <c r="B71">
        <v>557</v>
      </c>
      <c r="C71">
        <v>320</v>
      </c>
      <c r="D71">
        <v>840</v>
      </c>
      <c r="E71">
        <v>650</v>
      </c>
      <c r="F71">
        <v>455</v>
      </c>
      <c r="G71">
        <v>866</v>
      </c>
      <c r="H71">
        <v>0.75</v>
      </c>
      <c r="I71">
        <v>0.61</v>
      </c>
      <c r="J71">
        <v>0.88</v>
      </c>
      <c r="N71" s="5">
        <f t="shared" ref="N71" si="3">E71/E67</f>
        <v>0.75231481481481477</v>
      </c>
      <c r="O71" s="6">
        <f>SUM(B68:B71)/SUM(B64:B67)</f>
        <v>0.75187969924812026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Erläuterungen</vt:lpstr>
      <vt:lpstr>Nowcast_R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der Heiden, Matthias</dc:creator>
  <cp:lastModifiedBy>Wenchel, Ronja</cp:lastModifiedBy>
  <dcterms:created xsi:type="dcterms:W3CDTF">2020-05-14T17:28:07Z</dcterms:created>
  <dcterms:modified xsi:type="dcterms:W3CDTF">2020-05-14T18:37:07Z</dcterms:modified>
</cp:coreProperties>
</file>