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54E2BEA4-45F2-2E45-8081-450178A01543}" xr6:coauthVersionLast="45" xr6:coauthVersionMax="45" xr10:uidLastSave="{00000000-0000-0000-0000-000000000000}"/>
  <bookViews>
    <workbookView xWindow="0" yWindow="460" windowWidth="28800" windowHeight="16700" activeTab="3" xr2:uid="{47C6AFC8-4B9D-1645-AE0A-12E26D4B0EBF}"/>
  </bookViews>
  <sheets>
    <sheet name="NACIONAL" sheetId="44" r:id="rId1"/>
    <sheet name="REGIÕES" sheetId="47" r:id="rId2"/>
    <sheet name="Rt Graph Calculator" sheetId="38" r:id="rId3"/>
    <sheet name="DK¨" sheetId="125" r:id="rId4"/>
    <sheet name="BEAR PT - EKL" sheetId="6" state="hidden" r:id="rId5"/>
  </sheets>
  <externalReferences>
    <externalReference r:id="rId6"/>
    <externalReference r:id="rId7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Rt_indlagte_2020_07_21" localSheetId="3">DK¨!$A$1:$D$127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H25" i="44" l="1"/>
  <c r="EG25" i="44"/>
  <c r="EE25" i="44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 s="1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 s="1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DA3" i="38" l="1"/>
  <c r="BY172" i="38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DA2" i="38" l="1"/>
  <c r="U148" i="38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AB20A6-90A3-7341-BCE6-A1785F32BC37}" name="Rt_indlagte_2020_07_21" type="6" refreshedVersion="6" background="1" saveData="1">
    <textPr codePage="65001" sourceFile="/Users/edlindemann/Downloads/Data-Epidemiologiske-Rapport-21072020-7hg2/Rt_indlagte_2020_07_21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<sst xmlns="http://schemas.openxmlformats.org/spreadsheetml/2006/main" count="20163" uniqueCount="1027">
  <si>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</si>
  <si>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</si>
  <si>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</si>
  <si>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</si>
  <si>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</si>
  <si>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</si>
  <si>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</si>
  <si>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</si>
  <si>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</si>
  <si>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</si>
  <si>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</si>
  <si>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</si>
  <si>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</si>
  <si>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</si>
  <si>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</si>
  <si>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</si>
  <si>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</si>
  <si>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</si>
  <si>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</si>
  <si>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</si>
  <si>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</si>
  <si>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</si>
  <si>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</si>
  <si>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</si>
  <si>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</si>
  <si>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</si>
  <si>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</si>
  <si>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</si>
  <si>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</si>
  <si>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</si>
  <si>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</si>
  <si>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</si>
  <si>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</si>
  <si>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</si>
  <si>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</si>
  <si>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</si>
  <si>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</si>
  <si>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</si>
  <si>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</si>
  <si>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</si>
  <si>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</si>
  <si>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</si>
  <si>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</si>
  <si>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</si>
  <si>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</si>
  <si>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</si>
  <si>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</si>
  <si>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</si>
  <si>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</si>
  <si>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</si>
  <si>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</si>
  <si>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</si>
  <si>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</si>
  <si>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</si>
  <si>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</si>
  <si>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</si>
  <si>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</si>
  <si>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</si>
  <si>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</si>
  <si>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</si>
  <si>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</si>
  <si>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</si>
  <si>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</si>
  <si>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</si>
  <si>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</si>
  <si>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</si>
  <si>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</si>
  <si>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</si>
  <si>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</si>
  <si>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</si>
  <si>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</si>
  <si>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</si>
  <si>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</si>
  <si>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</si>
  <si>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</si>
  <si>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</si>
  <si>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</si>
  <si>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</si>
  <si>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</si>
  <si>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</si>
  <si>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</si>
  <si>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</si>
  <si>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</si>
  <si>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</si>
  <si>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</si>
  <si>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</si>
  <si>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</si>
  <si>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</si>
  <si>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</si>
  <si>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</si>
  <si>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</si>
  <si>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</si>
  <si>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</si>
  <si>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</si>
  <si>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</si>
  <si>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</si>
  <si>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</si>
  <si>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</si>
  <si>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</si>
  <si>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</si>
  <si>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</si>
  <si>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</si>
  <si>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</si>
  <si>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</si>
  <si>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</si>
  <si>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</si>
  <si>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</si>
  <si>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</si>
  <si>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</si>
  <si>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</si>
  <si>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</si>
  <si>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</si>
  <si>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</si>
  <si>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</si>
  <si>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</si>
  <si>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</si>
  <si>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</si>
  <si>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</si>
  <si>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</si>
  <si>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</si>
  <si>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</si>
  <si>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</si>
  <si>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</si>
  <si>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</si>
  <si>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</si>
  <si>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</si>
  <si>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</si>
  <si>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</si>
  <si>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</si>
  <si>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</si>
  <si>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</si>
  <si>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</si>
  <si>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</si>
  <si>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</si>
  <si>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</si>
  <si>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</si>
  <si>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</si>
  <si>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</si>
  <si>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</si>
  <si>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</si>
  <si>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</si>
  <si>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</si>
  <si>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</si>
  <si>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</si>
  <si>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</si>
  <si>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</si>
  <si>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</si>
  <si>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</si>
  <si>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</si>
  <si>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</si>
  <si>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</si>
  <si>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</si>
  <si>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</si>
  <si>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</si>
  <si>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</si>
  <si>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</si>
  <si>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</si>
  <si>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</si>
  <si>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</si>
  <si>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</si>
  <si>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</si>
  <si>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</si>
  <si>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</si>
  <si>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</si>
  <si>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</si>
  <si>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</si>
  <si>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</si>
  <si>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</si>
  <si>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</si>
  <si>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</si>
  <si>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</si>
  <si>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</si>
  <si>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</si>
  <si>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</si>
  <si>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</si>
  <si>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</si>
  <si>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</si>
  <si>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</si>
  <si>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</si>
  <si>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</si>
  <si>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</si>
  <si>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</si>
  <si>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</si>
  <si>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</si>
  <si>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</si>
  <si>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</si>
  <si>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</si>
  <si>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</si>
  <si>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</si>
  <si>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</si>
  <si>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</si>
  <si>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</si>
  <si>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</si>
  <si>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</si>
  <si>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</si>
  <si>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</si>
  <si>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</si>
  <si>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</si>
  <si>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</si>
  <si>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</si>
  <si>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</si>
  <si>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</si>
  <si>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</si>
  <si>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</si>
  <si>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</si>
  <si>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</si>
  <si>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</si>
  <si>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</si>
  <si>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</si>
  <si>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</si>
  <si>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</si>
  <si>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</si>
  <si>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</si>
  <si>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</si>
  <si>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</si>
  <si>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</si>
  <si>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</si>
  <si>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</si>
  <si>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</si>
  <si>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</si>
  <si>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</si>
  <si>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</si>
  <si>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</si>
  <si>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</si>
  <si>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</si>
  <si>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</si>
  <si>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</si>
  <si>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</si>
  <si>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</si>
  <si>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</si>
  <si>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</si>
  <si>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</si>
  <si>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</si>
  <si>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</si>
  <si>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</si>
  <si>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</si>
  <si>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</si>
  <si>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</si>
  <si>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</si>
  <si>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</si>
  <si>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</si>
  <si>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</si>
  <si>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</si>
  <si>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</si>
  <si>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</si>
  <si>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</si>
  <si>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</si>
  <si>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</si>
  <si>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</si>
  <si>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</si>
  <si>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</si>
  <si>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</si>
  <si>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</si>
  <si>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</si>
  <si>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</si>
  <si>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</si>
  <si>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</si>
  <si>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</si>
  <si>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</si>
  <si>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</si>
  <si>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</si>
  <si>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</si>
  <si>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</si>
  <si>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</si>
  <si>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</si>
  <si>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</si>
  <si>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</si>
  <si>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</si>
  <si>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</si>
  <si>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</si>
  <si>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</si>
  <si>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</si>
  <si>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</si>
  <si>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</si>
  <si>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</si>
  <si>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</si>
  <si>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</si>
  <si>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</si>
  <si>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</si>
  <si>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</si>
  <si>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</si>
  <si>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</si>
  <si>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</si>
  <si>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</si>
  <si>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</si>
  <si>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</si>
  <si>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</si>
  <si>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</si>
  <si>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</si>
  <si>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</si>
  <si>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</si>
  <si>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</si>
  <si>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</si>
  <si>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</si>
  <si>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</si>
  <si>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</si>
  <si>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</si>
  <si>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</si>
  <si>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</si>
  <si>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</si>
  <si>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</si>
  <si>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</si>
  <si>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</si>
  <si>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</si>
  <si>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</si>
  <si>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</si>
  <si>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</si>
  <si>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</si>
  <si>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</si>
  <si>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</si>
  <si>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</si>
  <si>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</si>
  <si>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</si>
  <si>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</si>
  <si>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</si>
  <si>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</si>
  <si>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</si>
  <si>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</si>
  <si>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</si>
  <si>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</si>
  <si>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</si>
  <si>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</si>
  <si>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</si>
  <si>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</si>
  <si>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</si>
  <si>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</si>
  <si>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</si>
  <si>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</si>
  <si>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</si>
  <si>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</si>
  <si>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</si>
  <si>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</si>
  <si>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</si>
  <si>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</si>
  <si>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</si>
  <si>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</si>
  <si>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</si>
  <si>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</si>
  <si>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</si>
  <si>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</si>
  <si>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</si>
  <si>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</si>
  <si>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</si>
  <si>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</si>
  <si>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</si>
  <si>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</si>
  <si>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</si>
  <si>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</si>
  <si>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</si>
  <si>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</si>
  <si>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</si>
  <si>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</si>
  <si>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</si>
  <si>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</si>
  <si>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</si>
  <si>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</si>
  <si>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</si>
  <si>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</si>
  <si>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</si>
  <si>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</si>
  <si>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</si>
  <si>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</si>
  <si>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</si>
  <si>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</si>
  <si>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</si>
  <si>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</si>
  <si>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</si>
  <si>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</si>
  <si>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</si>
  <si>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</si>
  <si>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</si>
  <si>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</si>
  <si>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</si>
  <si>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</si>
  <si>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</si>
  <si>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</si>
  <si>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</si>
  <si>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</si>
  <si>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</si>
  <si>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</si>
  <si>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</si>
  <si>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</si>
  <si>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</si>
  <si>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</si>
  <si>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</si>
  <si>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</si>
  <si>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</si>
  <si>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</si>
  <si>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</si>
  <si>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</si>
  <si>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</si>
  <si>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</si>
  <si>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</si>
  <si>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</si>
  <si>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</si>
  <si>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</si>
  <si>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</si>
  <si>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</si>
  <si>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</si>
  <si>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</si>
  <si>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</si>
  <si>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</si>
  <si>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</si>
  <si>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</si>
  <si>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</si>
  <si>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</si>
  <si>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</si>
  <si>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</si>
  <si>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</si>
  <si>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</si>
  <si>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</si>
  <si>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</si>
  <si>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</si>
  <si>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</si>
  <si>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</si>
  <si>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</si>
  <si>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</si>
  <si>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</si>
  <si>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</si>
  <si>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</si>
  <si>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</si>
  <si>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</si>
  <si>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</si>
  <si>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</si>
  <si>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</si>
  <si>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</si>
  <si>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</si>
  <si>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</si>
  <si>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</si>
  <si>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</si>
  <si>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</si>
  <si>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</si>
  <si>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</si>
  <si>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</si>
  <si>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</si>
  <si>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</si>
  <si>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</si>
  <si>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</si>
  <si>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</si>
  <si>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</si>
  <si>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</si>
  <si>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</si>
  <si>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</si>
  <si>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</si>
  <si>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</si>
  <si>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</si>
  <si>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</si>
  <si>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</si>
  <si>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</si>
  <si>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</si>
  <si>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</si>
  <si>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</si>
  <si>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</si>
  <si>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</si>
  <si>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</si>
  <si>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</si>
  <si>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</si>
  <si>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</si>
  <si>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</si>
  <si>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</si>
  <si>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</si>
  <si>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</si>
  <si>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</si>
  <si>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</si>
  <si>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</si>
  <si>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</si>
  <si>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</si>
  <si>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</si>
  <si>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</si>
  <si>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</si>
  <si>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</si>
  <si>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</si>
  <si>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</si>
  <si>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</si>
  <si>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</si>
  <si>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</si>
  <si>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</si>
  <si>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</si>
  <si>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</si>
  <si>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</si>
  <si>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</si>
  <si>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</si>
  <si>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</si>
  <si>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</si>
  <si>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</si>
  <si>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</si>
  <si>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</si>
  <si>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</si>
  <si>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</si>
  <si>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</si>
  <si>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</si>
  <si>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</si>
  <si>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</si>
  <si>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</si>
  <si>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</si>
  <si>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</si>
  <si>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</si>
  <si>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</si>
  <si>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</si>
  <si>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</si>
  <si>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</si>
  <si>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</si>
  <si>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</si>
  <si>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</si>
  <si>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</si>
  <si>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</si>
  <si>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</si>
  <si>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</si>
  <si>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</si>
  <si>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</si>
  <si>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</si>
  <si>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</si>
  <si>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</si>
  <si>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</si>
  <si>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</si>
  <si>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</si>
  <si>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</si>
  <si>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</si>
  <si>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</si>
  <si>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</si>
  <si>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</si>
  <si>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</si>
  <si>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</si>
  <si>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</si>
  <si>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</si>
  <si>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</si>
  <si>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</si>
  <si>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</si>
  <si>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</si>
  <si>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</si>
  <si>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</si>
  <si>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</si>
  <si>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</si>
  <si>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</si>
  <si>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</si>
  <si>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</si>
  <si>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</si>
  <si>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</si>
  <si>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</si>
  <si>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</si>
  <si>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</si>
  <si>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</si>
  <si>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</si>
  <si>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</si>
  <si>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</si>
  <si>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</si>
  <si>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</si>
  <si>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</si>
  <si>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</si>
  <si>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</si>
  <si>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</si>
  <si>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</si>
  <si>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</si>
  <si>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</si>
  <si>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</si>
  <si>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</si>
  <si>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</si>
  <si>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</si>
  <si>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</si>
  <si>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</si>
  <si>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</si>
  <si>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</si>
  <si>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</si>
  <si>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</si>
  <si>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</si>
  <si>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</si>
  <si>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</si>
  <si>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</si>
  <si>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</si>
  <si>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</si>
  <si>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</si>
  <si>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</si>
  <si>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</si>
  <si>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</si>
  <si>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</si>
  <si>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</si>
  <si>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</si>
  <si>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</si>
  <si>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</si>
  <si>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</si>
  <si>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</si>
  <si>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</si>
  <si>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</si>
  <si>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</si>
  <si>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</si>
  <si>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</si>
  <si>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</si>
  <si>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</si>
  <si>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</si>
  <si>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</si>
  <si>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</si>
  <si>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</si>
  <si>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</si>
  <si>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</si>
  <si>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</si>
  <si>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</si>
  <si>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</si>
  <si>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</si>
  <si>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</si>
  <si>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</si>
  <si>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</si>
  <si>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</si>
  <si>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</si>
  <si>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</si>
  <si>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</si>
  <si>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</si>
  <si>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</si>
  <si>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</si>
  <si>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</si>
  <si>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</si>
  <si>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</si>
  <si>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</si>
  <si>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</si>
  <si>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</si>
  <si>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</si>
  <si>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</si>
  <si>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</si>
  <si>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</si>
  <si>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</si>
  <si>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</si>
  <si>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</si>
  <si>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</si>
  <si>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</si>
  <si>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</si>
  <si>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</si>
  <si>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</si>
  <si>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</si>
  <si>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</si>
  <si>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</si>
  <si>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</si>
  <si>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</si>
  <si>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</si>
  <si>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</si>
  <si>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</si>
  <si>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</si>
  <si>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</si>
  <si>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</si>
  <si>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</si>
  <si>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</si>
  <si>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</si>
  <si>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</si>
  <si>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</si>
  <si>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</si>
  <si>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</si>
  <si>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</si>
  <si>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</si>
  <si>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</si>
  <si>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</si>
  <si>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</si>
  <si>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</si>
  <si>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</si>
  <si>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</si>
  <si>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</si>
  <si>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</si>
  <si>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</si>
  <si>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</si>
  <si>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</si>
  <si>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</si>
  <si>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</si>
  <si>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</si>
  <si>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</si>
  <si>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</si>
  <si>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</si>
  <si>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</si>
  <si>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</si>
  <si>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</si>
  <si>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</si>
  <si>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</si>
  <si>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</si>
  <si>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</si>
  <si>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</si>
  <si>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</si>
  <si>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</si>
  <si>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</si>
  <si>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</si>
  <si>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</si>
  <si>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</si>
  <si>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</si>
  <si>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</si>
  <si>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</si>
  <si>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</si>
  <si>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</si>
  <si>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</si>
  <si>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</si>
  <si>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</si>
  <si>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</si>
  <si>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</si>
  <si>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</si>
  <si>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</si>
  <si>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</si>
  <si>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</si>
  <si>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</si>
  <si>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</si>
  <si>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</si>
  <si>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</si>
  <si>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</si>
  <si>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</si>
  <si>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</si>
  <si>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</si>
  <si>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</si>
  <si>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</si>
  <si>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</si>
  <si>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</si>
  <si>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</si>
  <si>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</si>
  <si>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</si>
  <si>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</si>
  <si>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</si>
  <si>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</si>
  <si>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</si>
  <si>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</si>
  <si>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</si>
  <si>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</si>
  <si>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</si>
  <si>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</si>
  <si>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</si>
  <si>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</si>
  <si>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</si>
  <si>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</si>
  <si>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</si>
  <si>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</si>
  <si>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</si>
  <si>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</si>
  <si>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</si>
  <si>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</si>
  <si>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</si>
  <si>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</si>
  <si>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</si>
  <si>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</si>
  <si>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</si>
  <si>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</si>
  <si>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</si>
  <si>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</si>
  <si>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</si>
  <si>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</si>
  <si>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</si>
  <si>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</si>
  <si>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</si>
  <si>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</si>
  <si>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</si>
  <si>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</si>
  <si>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</si>
  <si>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</si>
  <si>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</si>
  <si>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</si>
  <si>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</si>
  <si>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</si>
  <si>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</si>
  <si>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</si>
  <si>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</si>
  <si>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</si>
  <si>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</si>
  <si>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</si>
  <si>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</si>
  <si>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</si>
  <si>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</si>
  <si>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</si>
  <si>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</si>
  <si>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</si>
  <si>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</si>
  <si>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</si>
  <si>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</si>
  <si>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</si>
  <si>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</si>
  <si>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</si>
  <si>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</si>
  <si>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</si>
  <si>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</si>
  <si>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</si>
  <si>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</si>
  <si>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</si>
  <si>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</si>
  <si>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</si>
  <si>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</si>
  <si>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</si>
  <si>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</si>
  <si>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</si>
  <si>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</si>
  <si>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</si>
  <si>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</si>
  <si>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</si>
  <si>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</si>
  <si>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</si>
  <si>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</si>
  <si>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</si>
  <si>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</si>
  <si>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</si>
  <si>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</si>
  <si>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</si>
  <si>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</si>
  <si>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</si>
  <si>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</si>
  <si>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</si>
  <si>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</si>
  <si>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</si>
  <si>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</si>
  <si>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</si>
  <si>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</si>
  <si>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</si>
  <si>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</si>
  <si>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</si>
  <si>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</si>
  <si>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</si>
  <si>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</si>
  <si>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</si>
  <si>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</si>
  <si>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</si>
  <si>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</si>
  <si>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</si>
  <si>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</si>
  <si>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</si>
  <si>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</si>
  <si>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</si>
  <si>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</si>
  <si>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</si>
  <si>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</si>
  <si>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</si>
  <si>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</si>
  <si>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</si>
  <si>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</si>
  <si>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</si>
  <si>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</si>
  <si>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</si>
  <si>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</si>
  <si>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</si>
  <si>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</si>
  <si>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</si>
  <si>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</si>
  <si>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</si>
  <si>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</si>
  <si>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</si>
  <si>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</si>
  <si>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</si>
  <si>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</si>
  <si>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</si>
  <si>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</si>
  <si>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</si>
  <si>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</si>
  <si>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</si>
  <si>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</si>
  <si>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</si>
  <si>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</si>
  <si>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</si>
  <si>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</si>
  <si>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</si>
  <si>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</si>
  <si>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</si>
  <si>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</si>
  <si>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</si>
  <si>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</si>
  <si>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</si>
  <si>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</si>
  <si>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</si>
  <si>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</si>
  <si>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</si>
  <si>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</si>
  <si>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</si>
  <si>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</si>
  <si>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</si>
  <si>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</si>
  <si>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</si>
  <si>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</si>
  <si>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</si>
  <si>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</si>
  <si>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</si>
  <si>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</si>
  <si>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</si>
  <si>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</si>
  <si>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</si>
  <si>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</si>
  <si>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</si>
  <si>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</si>
  <si>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</si>
  <si>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</si>
  <si>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</si>
  <si>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</si>
  <si>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</si>
  <si>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</si>
  <si>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</si>
  <si>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</si>
  <si>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</si>
  <si>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</si>
  <si>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</si>
  <si>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</si>
  <si>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</si>
  <si>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</si>
  <si>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</si>
  <si>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</si>
  <si>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</si>
  <si>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</si>
  <si>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</si>
  <si>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</si>
  <si>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</si>
  <si>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</si>
  <si>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</si>
  <si>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</si>
  <si>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</si>
  <si>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</si>
  <si>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</si>
  <si>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</si>
  <si>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</si>
  <si>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</si>
  <si>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</si>
  <si>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</si>
  <si>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</si>
  <si>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</si>
  <si>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</si>
  <si>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</si>
  <si>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</si>
  <si>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</si>
  <si>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</si>
  <si>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</si>
  <si>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</si>
  <si>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</si>
  <si>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</si>
  <si>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</si>
  <si>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</si>
  <si>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</si>
  <si>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</si>
  <si>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</si>
  <si>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</si>
  <si>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</si>
  <si>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</si>
  <si>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</si>
  <si>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</si>
  <si>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</si>
  <si>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</si>
  <si>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</si>
  <si>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</si>
  <si>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</si>
  <si>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</si>
  <si>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</si>
  <si>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</si>
  <si>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</si>
  <si>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</si>
  <si>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</si>
  <si>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</si>
  <si>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</si>
  <si>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</si>
  <si>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</si>
  <si>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</si>
  <si>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</si>
  <si>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</si>
  <si>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</si>
  <si>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</si>
  <si>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</si>
  <si>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</si>
  <si>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</si>
  <si>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</si>
  <si>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</si>
  <si>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</si>
  <si>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</si>
  <si>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</si>
  <si>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</si>
  <si>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</si>
  <si>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</si>
  <si>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</si>
  <si>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</si>
  <si>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</si>
  <si>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</si>
  <si>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</si>
  <si>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</si>
  <si>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</si>
  <si>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</si>
  <si>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</si>
  <si>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</si>
  <si>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</si>
  <si>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</si>
  <si>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</si>
  <si>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</si>
  <si>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</si>
  <si>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</si>
  <si>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</si>
  <si>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</si>
  <si>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</si>
  <si>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</si>
  <si>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</si>
  <si>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</si>
  <si>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</si>
  <si>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</si>
  <si>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</si>
  <si>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</si>
  <si>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</si>
  <si>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</si>
  <si>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</si>
  <si>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</si>
  <si>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</si>
  <si>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</si>
  <si>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</si>
  <si>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</si>
  <si>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</si>
  <si>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</si>
  <si>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</si>
  <si>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</si>
  <si>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</si>
  <si>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</si>
  <si>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</si>
  <si>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</si>
  <si>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</si>
  <si>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date_sample</t>
  </si>
  <si>
    <t>estimate</t>
  </si>
  <si>
    <t>uncertainty_lower</t>
  </si>
  <si>
    <t>uncertainty_upper</t>
  </si>
  <si>
    <t>1,7</t>
  </si>
  <si>
    <t>1,3</t>
  </si>
  <si>
    <t>2,4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</si>
  <si>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</si>
  <si>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</si>
  <si>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</si>
  <si>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</si>
  <si>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</si>
  <si>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</si>
  <si>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</si>
  <si>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</si>
  <si>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</si>
  <si>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</si>
  <si>
    <t>1,5</t>
  </si>
  <si>
    <t>0,3</t>
  </si>
  <si>
    <t>0,0</t>
  </si>
  <si>
    <t>1,8</t>
  </si>
  <si>
    <t>2,6</t>
  </si>
  <si>
    <t>2,3</t>
  </si>
  <si>
    <t>2,2</t>
  </si>
  <si>
    <t>1,9</t>
  </si>
  <si>
    <t>2,5</t>
  </si>
  <si>
    <t>2,1</t>
  </si>
  <si>
    <t>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</si>
</sst>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9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Normal 5" xfId="6" xr:uid="{33360960-4C16-AA49-8EEF-928B8C81AF08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21" connectionId="1" xr16:uid="{81C7A684-8A3D-194F-A9E1-96CC2B34DF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7" workbookViewId="0">
      <pane xSplit="2" topLeftCell="DU1" activePane="topRight" state="frozen"/>
      <selection pane="topRight" activeCell="EH33" sqref="EH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>
        <v>358303</v>
      </c>
      <c r="EH5" s="38">
        <v>360428</v>
      </c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3.7623263110713179E-3</v>
      </c>
      <c r="EH6" s="23">
        <f t="shared" si="17"/>
        <v>5.9307346017196672E-3</v>
      </c>
      <c r="EI6" s="23">
        <f t="shared" si="17"/>
        <v>-1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G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1343</v>
      </c>
      <c r="EH7" s="22">
        <f t="shared" si="26"/>
        <v>2125</v>
      </c>
      <c r="EI7" s="22">
        <f t="shared" si="26"/>
        <v>-360428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>
        <v>31065</v>
      </c>
      <c r="EH8" s="38">
        <v>31550</v>
      </c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5.1121105251237253E-3</v>
      </c>
      <c r="EH9" s="23">
        <f t="shared" si="34"/>
        <v>1.5612425559311083E-2</v>
      </c>
      <c r="EI9" s="23">
        <f t="shared" si="34"/>
        <v>-1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G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158</v>
      </c>
      <c r="EH10" s="22">
        <f t="shared" si="43"/>
        <v>485</v>
      </c>
      <c r="EI10" s="22">
        <f t="shared" si="43"/>
        <v>-31550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380506</v>
      </c>
      <c r="DU12" s="42">
        <v>382887</v>
      </c>
      <c r="DV12" s="42">
        <v>385092</v>
      </c>
      <c r="DW12" s="42">
        <v>387126</v>
      </c>
      <c r="DX12" s="42">
        <v>389169</v>
      </c>
      <c r="DY12" s="42">
        <v>390600</v>
      </c>
      <c r="DZ12" s="42">
        <v>391851</v>
      </c>
      <c r="EA12" s="42">
        <v>394334</v>
      </c>
      <c r="EB12" s="42">
        <v>396721</v>
      </c>
      <c r="EC12" s="42">
        <v>399122</v>
      </c>
      <c r="ED12" s="42">
        <v>401496</v>
      </c>
      <c r="EE12" s="42">
        <v>403748</v>
      </c>
      <c r="EF12" s="42">
        <v>405110</v>
      </c>
      <c r="EG12" s="42">
        <v>406412</v>
      </c>
      <c r="EH12" s="42">
        <v>408951</v>
      </c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6.4352651472070477E-3</v>
      </c>
      <c r="DU13" s="30">
        <f t="shared" si="51"/>
        <v>6.2574571754452357E-3</v>
      </c>
      <c r="DV13" s="30">
        <f t="shared" si="51"/>
        <v>5.7588792515808063E-3</v>
      </c>
      <c r="DW13" s="30">
        <f t="shared" si="51"/>
        <v>5.2818547256239246E-3</v>
      </c>
      <c r="DX13" s="30">
        <f t="shared" si="51"/>
        <v>5.2773515599571219E-3</v>
      </c>
      <c r="DY13" s="30">
        <f t="shared" si="51"/>
        <v>3.6770657477855906E-3</v>
      </c>
      <c r="DZ13" s="30">
        <f t="shared" si="51"/>
        <v>3.2027649769585942E-3</v>
      </c>
      <c r="EA13" s="30">
        <f t="shared" si="51"/>
        <v>6.3365922251059636E-3</v>
      </c>
      <c r="EB13" s="30">
        <f t="shared" si="51"/>
        <v>6.0532442041518753E-3</v>
      </c>
      <c r="EC13" s="30">
        <f t="shared" ref="EC13:FH13" si="52">(EC12/EB12)-1</f>
        <v>6.0521121896748298E-3</v>
      </c>
      <c r="ED13" s="30">
        <f t="shared" si="52"/>
        <v>5.9480559828823942E-3</v>
      </c>
      <c r="EE13" s="30">
        <f t="shared" si="52"/>
        <v>5.6090222567597436E-3</v>
      </c>
      <c r="EF13" s="30">
        <f t="shared" si="52"/>
        <v>3.3733913233007229E-3</v>
      </c>
      <c r="EG13" s="30">
        <f t="shared" si="52"/>
        <v>3.2139418923256002E-3</v>
      </c>
      <c r="EH13" s="30">
        <f t="shared" si="52"/>
        <v>6.2473549009378626E-3</v>
      </c>
      <c r="EI13" s="30">
        <f t="shared" si="52"/>
        <v>-1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G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2433</v>
      </c>
      <c r="DU14" s="25">
        <f t="shared" si="60"/>
        <v>2381</v>
      </c>
      <c r="DV14" s="25">
        <f t="shared" si="60"/>
        <v>2205</v>
      </c>
      <c r="DW14" s="25">
        <f t="shared" si="60"/>
        <v>2034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2252</v>
      </c>
      <c r="EF14" s="25">
        <f t="shared" si="61"/>
        <v>1362</v>
      </c>
      <c r="EG14" s="25">
        <f t="shared" si="61"/>
        <v>1302</v>
      </c>
      <c r="EH14" s="25">
        <f t="shared" si="61"/>
        <v>2539</v>
      </c>
      <c r="EI14" s="25">
        <f t="shared" si="61"/>
        <v>-408951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>
        <v>34301</v>
      </c>
      <c r="EH15" s="42">
        <v>31550</v>
      </c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-6.1138154844692094E-3</v>
      </c>
      <c r="EH16" s="30">
        <f t="shared" si="70"/>
        <v>-8.0201743389405555E-2</v>
      </c>
      <c r="EI16" s="30">
        <f t="shared" si="70"/>
        <v>-1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G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-211</v>
      </c>
      <c r="EH17" s="25">
        <f t="shared" si="79"/>
        <v>-2751</v>
      </c>
      <c r="EI17" s="25">
        <f t="shared" si="79"/>
        <v>-31550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>
        <v>1291</v>
      </c>
      <c r="EH18" s="42">
        <v>1472</v>
      </c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-0.21184371184371187</v>
      </c>
      <c r="EH19" s="30">
        <f t="shared" si="88"/>
        <v>0.14020139426800937</v>
      </c>
      <c r="EI19" s="30">
        <f t="shared" si="88"/>
        <v>-1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G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-347</v>
      </c>
      <c r="EH20" s="25">
        <f t="shared" si="97"/>
        <v>181</v>
      </c>
      <c r="EI20" s="25">
        <f t="shared" si="97"/>
        <v>-1472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42171</v>
      </c>
      <c r="DU22" s="45">
        <v>42523</v>
      </c>
      <c r="DV22" s="45">
        <v>42901</v>
      </c>
      <c r="DW22" s="45">
        <v>43356</v>
      </c>
      <c r="DX22" s="45">
        <v>43769</v>
      </c>
      <c r="DY22" s="45">
        <v>44097</v>
      </c>
      <c r="DZ22" s="45">
        <v>44329</v>
      </c>
      <c r="EA22" s="45">
        <v>44616</v>
      </c>
      <c r="EB22" s="45">
        <v>45059</v>
      </c>
      <c r="EC22" s="45">
        <v>45477</v>
      </c>
      <c r="ED22" s="45">
        <v>45879</v>
      </c>
      <c r="EE22" s="45">
        <v>46221</v>
      </c>
      <c r="EF22" s="45">
        <v>46512</v>
      </c>
      <c r="EG22" s="45">
        <v>46818</v>
      </c>
      <c r="EH22" s="45">
        <v>47051</v>
      </c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6.1796144302348477E-3</v>
      </c>
      <c r="DU23" s="32">
        <f t="shared" si="105"/>
        <v>8.3469682957482139E-3</v>
      </c>
      <c r="DV23" s="32">
        <f t="shared" si="105"/>
        <v>8.8893069632904886E-3</v>
      </c>
      <c r="DW23" s="32">
        <f t="shared" si="105"/>
        <v>1.0605813384303442E-2</v>
      </c>
      <c r="DX23" s="32">
        <f t="shared" si="105"/>
        <v>9.5257865116709084E-3</v>
      </c>
      <c r="DY23" s="32">
        <f t="shared" si="105"/>
        <v>7.4938883684800839E-3</v>
      </c>
      <c r="DZ23" s="32">
        <f t="shared" si="105"/>
        <v>5.2611288749802032E-3</v>
      </c>
      <c r="EA23" s="32">
        <f t="shared" si="105"/>
        <v>6.4743170385075377E-3</v>
      </c>
      <c r="EB23" s="32">
        <f t="shared" si="105"/>
        <v>9.9291733907118651E-3</v>
      </c>
      <c r="EC23" s="32">
        <f t="shared" ref="EC23:FH23" si="106">(EC22/EB22)-1</f>
        <v>9.2767260702635301E-3</v>
      </c>
      <c r="ED23" s="32">
        <f t="shared" si="106"/>
        <v>8.8396332211886364E-3</v>
      </c>
      <c r="EE23" s="32">
        <f t="shared" si="106"/>
        <v>7.4543908977964257E-3</v>
      </c>
      <c r="EF23" s="32">
        <f t="shared" si="106"/>
        <v>6.2958395534498113E-3</v>
      </c>
      <c r="EG23" s="32">
        <f t="shared" si="106"/>
        <v>6.5789473684210176E-3</v>
      </c>
      <c r="EH23" s="32">
        <f t="shared" si="106"/>
        <v>4.9767183561877371E-3</v>
      </c>
      <c r="EI23" s="32">
        <f t="shared" si="106"/>
        <v>-1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G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259</v>
      </c>
      <c r="DU24" s="50">
        <f t="shared" si="114"/>
        <v>352</v>
      </c>
      <c r="DV24" s="50">
        <f t="shared" si="114"/>
        <v>378</v>
      </c>
      <c r="DW24" s="50">
        <f t="shared" si="114"/>
        <v>455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342</v>
      </c>
      <c r="EF24" s="50">
        <f t="shared" si="115"/>
        <v>291</v>
      </c>
      <c r="EG24" s="50">
        <f t="shared" si="115"/>
        <v>306</v>
      </c>
      <c r="EH24" s="50">
        <f t="shared" si="115"/>
        <v>233</v>
      </c>
      <c r="EI24" s="50">
        <f t="shared" si="115"/>
        <v>-47051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13090</v>
      </c>
      <c r="DU25" s="45">
        <f t="shared" si="121"/>
        <v>13146</v>
      </c>
      <c r="DV25" s="45">
        <f t="shared" si="121"/>
        <v>13217</v>
      </c>
      <c r="DW25" s="45">
        <f t="shared" si="121"/>
        <v>13334</v>
      </c>
      <c r="DX25" s="45">
        <f t="shared" si="121"/>
        <v>13392</v>
      </c>
      <c r="DY25" s="45">
        <f t="shared" si="121"/>
        <v>13466</v>
      </c>
      <c r="DZ25" s="45">
        <f t="shared" si="121"/>
        <v>13543</v>
      </c>
      <c r="EA25" s="45">
        <f t="shared" si="121"/>
        <v>13542</v>
      </c>
      <c r="EB25" s="45">
        <f t="shared" si="121"/>
        <v>13714</v>
      </c>
      <c r="EC25" s="45">
        <f t="shared" si="121"/>
        <v>13784</v>
      </c>
      <c r="ED25" s="45">
        <f t="shared" si="121"/>
        <v>13883</v>
      </c>
      <c r="EE25" s="45">
        <f t="shared" si="121"/>
        <v>13912</v>
      </c>
      <c r="EF25" s="45">
        <f t="shared" ref="EF25:EH25" si="122">EF22-EF36-EF8</f>
        <v>13945</v>
      </c>
      <c r="EG25" s="45">
        <f t="shared" si="122"/>
        <v>14091</v>
      </c>
      <c r="EH25" s="45">
        <f t="shared" si="122"/>
        <v>13833</v>
      </c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-3.7293553542887548E-3</v>
      </c>
      <c r="DU26" s="32">
        <f t="shared" si="127"/>
        <v>4.2780748663102663E-3</v>
      </c>
      <c r="DV26" s="32">
        <f t="shared" si="127"/>
        <v>5.4008823976874343E-3</v>
      </c>
      <c r="DW26" s="32">
        <f t="shared" si="127"/>
        <v>8.8522357569795762E-3</v>
      </c>
      <c r="DX26" s="32">
        <f t="shared" si="127"/>
        <v>4.3497825108744781E-3</v>
      </c>
      <c r="DY26" s="32">
        <f t="shared" si="127"/>
        <v>5.5256869772999373E-3</v>
      </c>
      <c r="DZ26" s="32">
        <f t="shared" si="127"/>
        <v>5.7181048566761206E-3</v>
      </c>
      <c r="EA26" s="32">
        <f t="shared" si="127"/>
        <v>-7.3838883556054391E-5</v>
      </c>
      <c r="EB26" s="32">
        <f t="shared" si="127"/>
        <v>1.2701225815979988E-2</v>
      </c>
      <c r="EC26" s="32">
        <f t="shared" ref="EC26:FH26" si="128">(EC25/EB25)-1</f>
        <v>5.1042730056876096E-3</v>
      </c>
      <c r="ED26" s="32">
        <f t="shared" si="128"/>
        <v>7.1822402785839401E-3</v>
      </c>
      <c r="EE26" s="32">
        <f t="shared" si="128"/>
        <v>2.0888856875314055E-3</v>
      </c>
      <c r="EF26" s="32">
        <f t="shared" si="128"/>
        <v>2.3720529039676919E-3</v>
      </c>
      <c r="EG26" s="32">
        <f t="shared" si="128"/>
        <v>1.0469702402294834E-2</v>
      </c>
      <c r="EH26" s="32">
        <f t="shared" si="128"/>
        <v>-1.83095592931658E-2</v>
      </c>
      <c r="EI26" s="32">
        <f t="shared" si="128"/>
        <v>-1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G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-49</v>
      </c>
      <c r="DU27" s="50">
        <f t="shared" si="136"/>
        <v>56</v>
      </c>
      <c r="DV27" s="50">
        <f t="shared" si="136"/>
        <v>71</v>
      </c>
      <c r="DW27" s="50">
        <f t="shared" si="136"/>
        <v>117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29</v>
      </c>
      <c r="EF27" s="50">
        <f t="shared" si="137"/>
        <v>33</v>
      </c>
      <c r="EG27" s="50">
        <f t="shared" si="137"/>
        <v>146</v>
      </c>
      <c r="EH27" s="50">
        <f t="shared" si="137"/>
        <v>-258</v>
      </c>
      <c r="EI27" s="50">
        <f t="shared" si="137"/>
        <v>-13833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>
        <v>467</v>
      </c>
      <c r="EH29" s="48">
        <v>472</v>
      </c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1.0822510822510845E-2</v>
      </c>
      <c r="EH30" s="34">
        <f t="shared" si="146"/>
        <v>1.0706638115631772E-2</v>
      </c>
      <c r="EI30" s="34">
        <f t="shared" si="146"/>
        <v>-1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G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5</v>
      </c>
      <c r="EH31" s="51">
        <f t="shared" si="155"/>
        <v>5</v>
      </c>
      <c r="EI31" s="51">
        <f t="shared" si="155"/>
        <v>-472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>
        <v>63</v>
      </c>
      <c r="EH32" s="48">
        <v>69</v>
      </c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-1.5625E-2</v>
      </c>
      <c r="EH33" s="34">
        <f t="shared" si="163"/>
        <v>9.5238095238095344E-2</v>
      </c>
      <c r="EI33" s="34">
        <f t="shared" si="163"/>
        <v>-1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G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-1</v>
      </c>
      <c r="EH34" s="51">
        <f t="shared" si="172"/>
        <v>6</v>
      </c>
      <c r="EI34" s="51">
        <f t="shared" si="172"/>
        <v>-69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>
        <v>1662</v>
      </c>
      <c r="EH36" s="49">
        <v>1668</v>
      </c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1.2048192771083599E-3</v>
      </c>
      <c r="EH37" s="36">
        <f t="shared" si="180"/>
        <v>3.6101083032491488E-3</v>
      </c>
      <c r="EI37" s="36">
        <f t="shared" si="180"/>
        <v>-1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G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2</v>
      </c>
      <c r="EH38" s="52">
        <f t="shared" si="189"/>
        <v>6</v>
      </c>
      <c r="EI38" s="52">
        <f t="shared" si="189"/>
        <v>-1668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E3" activePane="bottomRight" state="frozen"/>
      <selection pane="topRight" activeCell="C1" sqref="C1"/>
      <selection pane="bottomLeft" activeCell="A3" sqref="A3"/>
      <selection pane="bottomRight" activeCell="EM36" sqref="EM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>
        <v>18142</v>
      </c>
      <c r="EM4" s="61">
        <v>18184</v>
      </c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>
        <f t="shared" si="3"/>
        <v>1.8189835740271194E-3</v>
      </c>
      <c r="EM5" s="32">
        <f t="shared" si="3"/>
        <v>2.3097228332600089E-3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33</v>
      </c>
      <c r="EM6" s="50">
        <f t="shared" si="9"/>
        <v>42</v>
      </c>
      <c r="EN6" s="50">
        <f t="shared" si="9"/>
        <v>-18184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>
        <v>823</v>
      </c>
      <c r="EM7" s="62">
        <v>823</v>
      </c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>
        <f t="shared" si="13"/>
        <v>1.215066828675577E-3</v>
      </c>
      <c r="EM8" s="54">
        <f t="shared" si="13"/>
        <v>0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1</v>
      </c>
      <c r="EM9" s="56">
        <f t="shared" si="19"/>
        <v>0</v>
      </c>
      <c r="EN9" s="56">
        <f t="shared" si="19"/>
        <v>-823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>
        <v>4276</v>
      </c>
      <c r="EM11" s="61">
        <v>4297</v>
      </c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>
        <f t="shared" si="23"/>
        <v>2.1047708138447149E-3</v>
      </c>
      <c r="EM12" s="32">
        <f t="shared" si="23"/>
        <v>4.8871305562020011E-3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9</v>
      </c>
      <c r="EM13" s="50">
        <f t="shared" si="29"/>
        <v>21</v>
      </c>
      <c r="EN13" s="50">
        <f t="shared" si="29"/>
        <v>-4297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>
        <v>250</v>
      </c>
      <c r="EM14" s="62">
        <v>250</v>
      </c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>
        <f t="shared" si="33"/>
        <v>0</v>
      </c>
      <c r="EM15" s="54">
        <f t="shared" si="33"/>
        <v>0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0</v>
      </c>
      <c r="EM16" s="56">
        <f t="shared" si="39"/>
        <v>0</v>
      </c>
      <c r="EN16" s="56">
        <f t="shared" si="39"/>
        <v>-250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19452</v>
      </c>
      <c r="EA18" s="61">
        <v>19775</v>
      </c>
      <c r="EB18" s="61">
        <v>20156</v>
      </c>
      <c r="EC18" s="61">
        <v>20473</v>
      </c>
      <c r="ED18" s="61">
        <v>20727</v>
      </c>
      <c r="EE18" s="61">
        <v>20922</v>
      </c>
      <c r="EF18" s="61">
        <v>21129</v>
      </c>
      <c r="EG18" s="61">
        <v>21456</v>
      </c>
      <c r="EH18" s="61">
        <v>21784</v>
      </c>
      <c r="EI18" s="61">
        <v>22126</v>
      </c>
      <c r="EJ18" s="61">
        <v>22385</v>
      </c>
      <c r="EK18" s="61">
        <v>22611</v>
      </c>
      <c r="EL18" s="61">
        <v>22865</v>
      </c>
      <c r="EM18" s="61">
        <v>23008</v>
      </c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1.3212009047912811E-2</v>
      </c>
      <c r="EA19" s="32">
        <f t="shared" si="43"/>
        <v>1.6333754740834386E-2</v>
      </c>
      <c r="EB19" s="32">
        <f t="shared" si="43"/>
        <v>1.8902560031752332E-2</v>
      </c>
      <c r="EC19" s="32">
        <f t="shared" si="43"/>
        <v>1.5483807942167733E-2</v>
      </c>
      <c r="ED19" s="32">
        <f t="shared" si="43"/>
        <v>1.2254547208954504E-2</v>
      </c>
      <c r="EE19" s="32">
        <f t="shared" si="43"/>
        <v>9.3203326641812453E-3</v>
      </c>
      <c r="EF19" s="32">
        <f t="shared" si="43"/>
        <v>9.7969615220786597E-3</v>
      </c>
      <c r="EG19" s="32">
        <f t="shared" si="43"/>
        <v>1.5240492170022371E-2</v>
      </c>
      <c r="EH19" s="32">
        <f t="shared" si="43"/>
        <v>1.5056922511935366E-2</v>
      </c>
      <c r="EI19" s="32">
        <f t="shared" si="43"/>
        <v>1.5456928500406761E-2</v>
      </c>
      <c r="EJ19" s="32">
        <f t="shared" si="43"/>
        <v>1.1570247933884297E-2</v>
      </c>
      <c r="EK19" s="32">
        <f t="shared" si="43"/>
        <v>9.9951351112290473E-3</v>
      </c>
      <c r="EL19" s="32">
        <f t="shared" si="43"/>
        <v>1.1108681390771922E-2</v>
      </c>
      <c r="EM19" s="32">
        <f t="shared" si="43"/>
        <v>6.2152294853963837E-3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257</v>
      </c>
      <c r="EA20" s="50">
        <f t="shared" si="48"/>
        <v>323</v>
      </c>
      <c r="EB20" s="50">
        <f t="shared" si="48"/>
        <v>381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259</v>
      </c>
      <c r="EK20" s="50">
        <f t="shared" si="49"/>
        <v>226</v>
      </c>
      <c r="EL20" s="50">
        <f t="shared" si="49"/>
        <v>254</v>
      </c>
      <c r="EM20" s="50">
        <f t="shared" si="49"/>
        <v>143</v>
      </c>
      <c r="EN20" s="50">
        <f t="shared" si="49"/>
        <v>-23008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>
        <v>541</v>
      </c>
      <c r="EM21" s="62">
        <v>547</v>
      </c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>
        <f t="shared" si="53"/>
        <v>1.8484288354898336E-3</v>
      </c>
      <c r="EM22" s="54">
        <f t="shared" si="53"/>
        <v>1.0968921389396709E-2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1</v>
      </c>
      <c r="EM23" s="56">
        <f t="shared" si="59"/>
        <v>6</v>
      </c>
      <c r="EN23" s="56">
        <f t="shared" si="59"/>
        <v>-547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>
        <v>576</v>
      </c>
      <c r="EM25" s="61">
        <v>596</v>
      </c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>
        <f t="shared" si="63"/>
        <v>6.9444444444444441E-3</v>
      </c>
      <c r="EM26" s="32">
        <f t="shared" si="63"/>
        <v>3.3557046979865772E-2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4</v>
      </c>
      <c r="EM27" s="50">
        <f t="shared" si="69"/>
        <v>20</v>
      </c>
      <c r="EN27" s="50">
        <f t="shared" si="69"/>
        <v>-596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>
        <v>18</v>
      </c>
      <c r="EM28" s="62">
        <v>18</v>
      </c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>
        <f t="shared" si="73"/>
        <v>0</v>
      </c>
      <c r="EM29" s="54">
        <f t="shared" si="73"/>
        <v>0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0</v>
      </c>
      <c r="EM30" s="56">
        <f t="shared" si="79"/>
        <v>0</v>
      </c>
      <c r="EN30" s="56">
        <f t="shared" si="79"/>
        <v>-18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>
        <v>708</v>
      </c>
      <c r="EM32" s="61">
        <v>725</v>
      </c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>
        <f t="shared" si="81"/>
        <v>5.6497175141242938E-3</v>
      </c>
      <c r="EM33" s="32">
        <f t="shared" si="81"/>
        <v>2.3448275862068966E-2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GG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4</v>
      </c>
      <c r="EM34" s="50">
        <f t="shared" si="85"/>
        <v>17</v>
      </c>
      <c r="EN34" s="50">
        <f t="shared" si="85"/>
        <v>-725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>
        <v>15</v>
      </c>
      <c r="EM35" s="62">
        <v>15</v>
      </c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>
        <f t="shared" si="89"/>
        <v>0</v>
      </c>
      <c r="EM36" s="54">
        <f t="shared" si="89"/>
        <v>0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0</v>
      </c>
      <c r="EM37" s="56">
        <f t="shared" si="95"/>
        <v>0</v>
      </c>
      <c r="EN37" s="56">
        <f t="shared" si="95"/>
        <v>-15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>
        <v>99</v>
      </c>
      <c r="EM39" s="61">
        <v>99</v>
      </c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>
        <f t="shared" si="99"/>
        <v>2.0202020202020204E-2</v>
      </c>
      <c r="EM40" s="32">
        <f t="shared" si="99"/>
        <v>0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2</v>
      </c>
      <c r="EM41" s="50">
        <f t="shared" si="105"/>
        <v>0</v>
      </c>
      <c r="EN41" s="50">
        <f t="shared" si="105"/>
        <v>-99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>
        <v>0</v>
      </c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>
        <v>152</v>
      </c>
      <c r="EM46" s="61">
        <v>152</v>
      </c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>
        <f t="shared" si="119"/>
        <v>0</v>
      </c>
      <c r="EM47" s="32">
        <f t="shared" si="119"/>
        <v>0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0</v>
      </c>
      <c r="EM48" s="50">
        <f t="shared" si="125"/>
        <v>0</v>
      </c>
      <c r="EN48" s="50">
        <f t="shared" si="125"/>
        <v>-152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>
        <v>15</v>
      </c>
      <c r="EM49" s="62">
        <v>15</v>
      </c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>
        <f t="shared" si="129"/>
        <v>0</v>
      </c>
      <c r="EM50" s="54">
        <f t="shared" si="129"/>
        <v>0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0</v>
      </c>
      <c r="EM51" s="56">
        <f t="shared" si="135"/>
        <v>0</v>
      </c>
      <c r="EN51" s="56">
        <f t="shared" si="135"/>
        <v>-15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0.67602300826537498</v>
      </c>
      <c r="F2">
        <v>1.2708993963867701</v>
      </c>
      <c r="G2">
        <v>2.0459993054858998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1.2708993963867701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0.67602300826537498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2.0459993054858998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1.27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2.0499999999999998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2.0499999999999998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{"window_index":1,"window_t_start":2,"window_t_end":8,"Data":"2020-03-06","R_e_median":1.27089939638677,"R_e_q0025":0.676023008265375,"R_e_q0975":2.0459993054859,"fit":1.27,"lwr":0.68,"upr":2.05,"low":0.68,"high":2.05},</v>
      </c>
      <c r="DA2" t="str">
        <f>_xlfn.TEXTJOIN("",TRUE,CH2:CH147)</f>
        <v>{"window_index":1,"window_t_start":2,"window_t_end":8,"Data":"2020-03-06","R_e_median":1.27089939638677,"R_e_q0025":0.676023008265375,"R_e_q0975":2.0459993054859,"fit":1.27,"lwr":0.68,"upr":2.05,"low":0.68,"high":2.05},{"window_index":2,"window_t_start":3,"window_t_end":9,"Data":"2020-03-07","R_e_median":1.30941202141074,"R_e_q0026":0.715493450970411,"R_e_q0976":2.07808355927108,"fit":1.31,"lwr":0.72,"upr":2.08,"low":0.72,"high":2.08},{"window_index":3,"window_t_start":4,"window_t_end":10,"Data":"2020-03-08","R_e_median":1.41940111331418,"R_e_q0027":0.809357078892386,"R_e_q0977":2.19332205248054,"fit":1.42,"lwr":0.81,"upr":2.19,"low":0.81,"high":2.19},{"window_index":4,"window_t_start":5,"window_t_end":11,"Data":"2020-03-09","R_e_median":1.93049608209098,"R_e_q0028":1.21586550964802,"R_e_q0978":2.81131329968159,"fit":1.93,"lwr":1.22,"upr":2.81,"low":1.22,"high":2.81},{"window_index":5,"window_t_start":6,"window_t_end":12,"Data":"2020-03-10","R_e_median":2.33832672496499,"R_e_q0029":1.56548353556054,"R_e_q0979":3.26340888762077,"fit":2.34,"lwr":1.57,"upr":3.26,"low":1.57,"high":3.26},{"window_index":6,"window_t_start":7,"window_t_end":13,"Data":"2020-03-11","R_e_median":2.19380604769507,"R_e_q0030":1.4672075201584,"R_e_q0980":3.07295835641022,"fit":2.19,"lwr":1.47,"upr":3.07,"low":1.47,"high":3.07},{"window_index":7,"window_t_start":8,"window_t_end":14,"Data":"2020-03-12","R_e_median":2.18020726916649,"R_e_q0031":1.48760819061672,"R_e_q0981":3.02491045874591,"fit":2.18,"lwr":1.49,"upr":3.02,"low":1.49,"high":3.02},{"window_index":8,"window_t_start":9,"window_t_end":15,"Data":"2020-03-13","R_e_median":2.09101629990361,"R_e_q0032":1.46201270751725,"R_e_q0982":2.87095099173787,"fit":2.09,"lwr":1.46,"upr":2.87,"low":1.46,"high":2.87},{"window_index":9,"window_t_start":10,"window_t_end":16,"Data":"2020-03-14","R_e_median":2.0198664738393,"R_e_q0033":1.45156414413189,"R_e_q0983":2.72265614859331,"fit":2.02,"lwr":1.45,"upr":2.72,"low":1.45,"high":2.72},{"window_index":10,"window_t_start":11,"window_t_end":17,"Data":"2020-03-15","R_e_median":1.80422936328031,"R_e_q0034":1.30986291379471,"R_e_q0984":2.39850856605942,"fit":1.8,"lwr":1.31,"upr":2.4,"low":1.31,"high":2.4},{"window_index":11,"window_t_start":12,"window_t_end":18,"Data":"2020-03-16","R_e_median":1.60158328408949,"R_e_q0035":1.17330178017354,"R_e_q0985":2.11823780610283,"fit":1.6,"lwr":1.17,"upr":2.12,"low":1.17,"high":2.12},{"window_index":12,"window_t_start":13,"window_t_end":19,"Data":"2020-03-17","R_e_median":1.47243883038516,"R_e_q0036":1.09069775178064,"R_e_q0986":1.9240664503968,"fit":1.47,"lwr":1.09,"upr":1.92,"low":1.09,"high":1.92},{"window_index":13,"window_t_start":14,"window_t_end":20,"Data":"2020-03-18","R_e_median":1.4530339100887,"R_e_q0037":1.10070384254341,"R_e_q0987":1.86863758180444,"fit":1.45,"lwr":1.1,"upr":1.87,"low":1.1,"high":1.87},{"window_index":14,"window_t_start":15,"window_t_end":21,"Data":"2020-03-19","R_e_median":1.65235298924019,"R_e_q0038":1.2866503224026,"R_e_q0988":2.07159209120822,"fit":1.65,"lwr":1.29,"upr":2.07,"low":1.29,"high":2.07},{"window_index":15,"window_t_start":16,"window_t_end":22,"Data":"2020-03-20","R_e_median":1.49777870395004,"R_e_q0039":1.16863202841152,"R_e_q0989":1.87755077659209,"fit":1.5,"lwr":1.17,"upr":1.88,"low":1.17,"high":1.88},{"window_index":16,"window_t_start":17,"window_t_end":23,"Data":"2020-03-21","R_e_median":1.9736308372478,"R_e_q0040":1.60311436732395,"R_e_q0990":2.40039023570247,"fit":1.97,"lwr":1.6,"upr":2.4,"low":1.6,"high":2.4},{"window_index":17,"window_t_start":18,"window_t_end":24,"Data":"2020-03-22","R_e_median":2.06984657326641,"R_e_q0041":1.6858764693435,"R_e_q0991":2.50238455736686,"fit":2.07,"lwr":1.69,"upr":2.5,"low":1.69,"high":2.5},{"window_index":18,"window_t_start":19,"window_t_end":25,"Data":"2020-03-23","R_e_median":2.14165122796316,"R_e_q0042":1.74627762200552,"R_e_q0992":2.59092223741726,"fit":2.14,"lwr":1.75,"upr":2.59,"low":1.75,"high":2.59},{"window_index":19,"window_t_start":20,"window_t_end":26,"Data":"2020-03-24","R_e_median":2.08304253516201,"R_e_q0043":1.68722134752549,"R_e_q0993":2.54155851510267,"fit":2.08,"lwr":1.69,"upr":2.54,"low":1.69,"high":2.54},{"window_index":20,"window_t_start":21,"window_t_end":27,"Data":"2020-03-25","R_e_median":2.12791411331055,"R_e_q0044":1.74074942099724,"R_e_q0994":2.59150428530659,"fit":2.13,"lwr":1.74,"upr":2.59,"low":1.74,"high":2.59},{"window_index":21,"window_t_start":22,"window_t_end":28,"Data":"2020-03-26","R_e_median":2.06610160488507,"R_e_q0045":1.70257076651536,"R_e_q0995":2.50497373847508,"fit":2.07,"lwr":1.7,"upr":2.5,"low":1.7,"high":2.5},{"window_index":22,"window_t_start":23,"window_t_end":29,"Data":"2020-03-27","R_e_median":1.980350445576,"R_e_q0046":1.64485538989939,"R_e_q0996":2.39195040888223,"fit":1.98,"lwr":1.64,"upr":2.39,"low":1.64,"high":2.39},{"window_index":23,"window_t_start":24,"window_t_end":30,"Data":"2020-03-28","R_e_median":2.05052979814973,"R_e_q0047":1.72174981536102,"R_e_q0997":2.45780089567349,"fit":2.05,"lwr":1.72,"upr":2.46,"low":1.72,"high":2.46},{"window_index":24,"window_t_start":25,"window_t_end":31,"Data":"2020-03-29","R_e_median":1.82963908447773,"R_e_q0048":1.53922215316085,"R_e_q0998":2.18189521191663,"fit":1.83,"lwr":1.54,"upr":2.18,"low":1.54,"high":2.18},{"window_index":25,"window_t_start":26,"window_t_end":32,"Data":"2020-03-30","R_e_median":1.95719981584583,"R_e_q0049":1.66865190817796,"R_e_q0999":2.31192691668573,"fit":1.96,"lwr":1.67,"upr":2.31,"low":1.67,"high":2.31},{"window_index":26,"window_t_start":27,"window_t_end":33,"Data":"2020-03-31","R_e_median":1.83003095885076,"R_e_q0050":1.56972502535888,"R_e_q1000":2.15370710907429,"fit":1.83,"lwr":1.57,"upr":2.15,"low":1.57,"high":2.15},{"window_index":27,"window_t_start":28,"window_t_end":34,"Data":"2020-03-32","R_e_median":1.81763694150744,"R_e_q0051":1.56511144796126,"R_e_q1001":2.12369152588706,"fit":1.82,"lwr":1.57,"upr":2.12,"low":1.57,"high":2.12},{"window_index":28,"window_t_start":29,"window_t_end":35,"Data":"2020-03-33","R_e_median":1.73080835933899,"R_e_q0052":1.50026889531996,"R_e_q1002":2.01456792086467,"fit":1.73,"lwr":1.5,"upr":2.01,"low":1.5,"high":2.01},{"window_index":29,"window_t_start":30,"window_t_end":36,"Data":"2020-03-34","R_e_median":1.62908887190553,"R_e_q0053":1.42133714174104,"R_e_q1003":1.88218798808144,"fit":1.63,"lwr":1.42,"upr":1.88,"low":1.42,"high":1.88},{"window_index":30,"window_t_start":31,"window_t_end":37,"Data":"2020-03-35","R_e_median":1.5693118150571,"R_e_q0054":1.38176342768104,"R_e_q1004":1.80250541602914,"fit":1.57,"lwr":1.38,"upr":1.8,"low":1.38,"high":1.8},{"window_index":31,"window_t_start":32,"window_t_end":38,"Data":"2020-03-36","R_e_median":1.49555179555156,"R_e_q0055":1.32818310822914,"R_e_q1005":1.70047089757957,"fit":1.5,"lwr":1.33,"upr":1.7,"low":1.33,"high":1.7},{"window_index":32,"window_t_start":33,"window_t_end":39,"Data":"2020-03-37","R_e_median":1.47571566419239,"R_e_q0056":1.32320833034204,"R_e_q1006":1.66439547214738,"fit":1.48,"lwr":1.32,"upr":1.66,"low":1.32,"high":1.66},{"window_index":33,"window_t_start":34,"window_t_end":40,"Data":"2020-03-38","R_e_median":1.42426336653287,"R_e_q0057":1.28507005466031,"R_e_q1007":1.59421152248439,"fit":1.42,"lwr":1.29,"upr":1.59,"low":1.29,"high":1.59},{"window_index":34,"window_t_start":35,"window_t_end":41,"Data":"2020-03-39","R_e_median":1.41009495021773,"R_e_q0058":1.27941384839563,"R_e_q1008":1.56526438754184,"fit":1.41,"lwr":1.28,"upr":1.57,"low":1.28,"high":1.57},{"window_index":35,"window_t_start":36,"window_t_end":42,"Data":"2020-03-40","R_e_median":1.51122910914738,"R_e_q0059":1.37945527371685,"R_e_q1009":1.6666118140033,"fit":1.51,"lwr":1.38,"upr":1.67,"low":1.38,"high":1.67},{"window_index":36,"window_t_start":37,"window_t_end":43,"Data":"2020-03-41","R_e_median":1.41814828245435,"R_e_q0060":1.29311204766288,"R_e_q1010":1.56004506477501,"fit":1.42,"lwr":1.29,"upr":1.56,"low":1.29,"high":1.56},{"window_index":37,"window_t_start":38,"window_t_end":44,"Data":"2020-03-42","R_e_median":1.35438833487845,"R_e_q0061":1.23539165098809,"R_e_q1011":1.49181465811355,"fit":1.35,"lwr":1.24,"upr":1.49,"low":1.24,"high":1.49},{"window_index":38,"window_t_start":39,"window_t_end":45,"Data":"2020-03-43","R_e_median":1.27043315404737,"R_e_q0062":1.16210319430375,"R_e_q1012":1.39608639179186,"fit":1.27,"lwr":1.16,"upr":1.4,"low":1.16,"high":1.4},{"window_index":39,"window_t_start":40,"window_t_end":46,"Data":"2020-03-44","R_e_median":1.23130848445944,"R_e_q0063":1.13226468524307,"R_e_q1013":1.34619563665135,"fit":1.23,"lwr":1.13,"upr":1.35,"low":1.13,"high":1.35},{"window_index":40,"window_t_start":41,"window_t_end":47,"Data":"2020-03-45","R_e_median":1.21767006952863,"R_e_q0064":1.12908666839424,"R_e_q1014":1.32021417261147,"fit":1.22,"lwr":1.13,"upr":1.32,"low":1.13,"high":1.32},{"window_index":41,"window_t_start":42,"window_t_end":48,"Data":"2020-03-46","R_e_median":1.15930517529606,"R_e_q0065":1.08075485058789,"R_e_q1015":1.2481764361064,"fit":1.16,"lwr":1.08,"upr":1.25,"low":1.08,"high":1.25},{"window_index":42,"window_t_start":43,"window_t_end":49,"Data":"2020-03-47","R_e_median":1.10663029128512,"R_e_q0066":1.0347454634798,"R_e_q1016":1.18631187631907,"fit":1.11,"lwr":1.03,"upr":1.19,"low":1.03,"high":1.19},{"window_index":43,"window_t_start":44,"window_t_end":50,"Data":"2020-03-48","R_e_median":1.01038036644343,"R_e_q0067":0.945924317085685,"R_e_q1017":1.08001121805321,"fit":1.01,"lwr":0.95,"upr":1.08,"low":0.95,"high":1.08},{"window_index":44,"window_t_start":45,"window_t_end":51,"Data":"2020-03-49","R_e_median":1.01386515955385,"R_e_q0068":0.952730932540337,"R_e_q1018":1.0781731251842,"fit":1.01,"lwr":0.95,"upr":1.08,"low":0.95,"high":1.08},{"window_index":45,"window_t_start":46,"window_t_end":52,"Data":"2020-03-50","R_e_median":1.02142312863745,"R_e_q0069":0.962525691219115,"R_e_q1019":1.08166768000811,"fit":1.02,"lwr":0.96,"upr":1.08,"low":0.96,"high":1.08},{"window_index":46,"window_t_start":47,"window_t_end":53,"Data":"2020-03-51","R_e_median":1.14794144300788,"R_e_q0070":1.08741149352386,"R_e_q1020":1.20775504131651,"fit":1.15,"lwr":1.09,"upr":1.21,"low":1.09,"high":1.21},{"window_index":47,"window_t_start":48,"window_t_end":54,"Data":"2020-03-52","R_e_median":1.14906207380938,"R_e_q0071":1.08952692029304,"R_e_q1021":1.20591776424796,"fit":1.15,"lwr":1.09,"upr":1.21,"low":1.09,"high":1.21},{"window_index":48,"window_t_start":49,"window_t_end":55,"Data":"2020-03-53","R_e_median":1.10340838864677,"R_e_q0072":1.04236873606517,"R_e_q1022":1.16045187465151,"fit":1.1,"lwr":1.04,"upr":1.16,"low":1.04,"high":1.16},{"window_index":49,"window_t_start":50,"window_t_end":56,"Data":"2020-03-54","R_e_median":1.10107941885369,"R_e_q0073":1.03935359595657,"R_e_q1023":1.16038589435551,"fit":1.1,"lwr":1.04,"upr":1.16,"low":1.04,"high":1.16},{"window_index":50,"window_t_start":51,"window_t_end":57,"Data":"2020-03-55","R_e_median":1.13425109951581,"R_e_q0074":1.07333540083463,"R_e_q1024":1.19420737901122,"fit":1.13,"lwr":1.07,"upr":1.19,"low":1.07,"high":1.19},{"window_index":51,"window_t_start":52,"window_t_end":58,"Data":"2020-03-56","R_e_median":1.08202070668804,"R_e_q0075":1.02373957402999,"R_e_q1025":1.13900844099294,"fit":1.08,"lwr":1.02,"upr":1.14,"low":1.02,"high":1.14},{"window_index":52,"window_t_start":53,"window_t_end":59,"Data":"2020-03-57","R_e_median":1.06998554172637,"R_e_q0076":1.01251982519776,"R_e_q1026":1.12526237545845,"fit":1.07,"lwr":1.01,"upr":1.13,"low":1.01,"high":1.13},{"window_index":53,"window_t_start":54,"window_t_end":60,"Data":"2020-03-58","R_e_median":1.07482469528395,"R_e_q0077":1.01783410993398,"R_e_q1027":1.12927059224679,"fit":1.07,"lwr":1.02,"upr":1.13,"low":1.02,"high":1.13},{"window_index":54,"window_t_start":55,"window_t_end":61,"Data":"2020-03-59","R_e_median":0.960944103044639,"R_e_q0078":0.90902343176271,"R_e_q1028":1.01009288555289,"fit":0.96,"lwr":0.91,"upr":1.01,"low":0.91,"high":1.01},{"window_index":55,"window_t_start":56,"window_t_end":62,"Data":"2020-03-60","R_e_median":1.01787065568588,"R_e_q0079":0.965168264394616,"R_e_q1029":1.06792634586924,"fit":1.02,"lwr":0.97,"upr":1.07,"low":0.97,"high":1.07},{"window_index":56,"window_t_start":57,"window_t_end":63,"Data":"2020-03-61","R_e_median":1.01050586375607,"R_e_q0080":0.958686322879794,"R_e_q1030":1.05840228473013,"fit":1.01,"lwr":0.96,"upr":1.06,"low":0.96,"high":1.06},{"window_index":57,"window_t_start":58,"window_t_end":64,"Data":"2020-03-62","R_e_median":0.973989867039812,"R_e_q0081":0.923976250456539,"R_e_q1031":1.02033028336813,"fit":0.97,"lwr":0.92,"upr":1.02,"low":0.92,"high":1.02},{"window_index":58,"window_t_start":59,"window_t_end":65,"Data":"2020-03-63","R_e_median":0.912175304963395,"R_e_q0082":0.86382441600154,"R_e_q1032":0.956411745129737,"fit":0.91,"lwr":0.86,"upr":0.96,"low":0.86,"high":0.96},{"window_index":59,"window_t_start":60,"window_t_end":66,"Data":"2020-03-64","R_e_median":0.917592445844259,"R_e_q0083":0.868150104976048,"R_e_q1033":0.963170524591332,"fit":0.92,"lwr":0.87,"upr":0.96,"low":0.87,"high":0.96},{"window_index":60,"window_t_start":61,"window_t_end":67,"Data":"2020-03-65","R_e_median":0.938953365447791,"R_e_q0084":0.887431959601378,"R_e_q1034":0.986011090328701,"fit":0.94,"lwr":0.89,"upr":0.99,"low":0.89,"high":0.99},{"window_index":61,"window_t_start":62,"window_t_end":68,"Data":"2020-03-66","R_e_median":0.906282372294869,"R_e_q0085":0.855334069735546,"R_e_q1035":0.953163567209183,"fit":0.91,"lwr":0.86,"upr":0.95,"low":0.86,"high":0.95},{"window_index":62,"window_t_start":63,"window_t_end":69,"Data":"2020-03-67","R_e_median":0.885902209359127,"R_e_q0086":0.835154308435359,"R_e_q1036":0.932755323005363,"fit":0.89,"lwr":0.84,"upr":0.93,"low":0.84,"high":0.93},{"window_index":63,"window_t_start":64,"window_t_end":70,"Data":"2020-03-68","R_e_median":0.808394549405107,"R_e_q0087":0.758127841411408,"R_e_q1037":0.854118355012231,"fit":0.81,"lwr":0.76,"upr":0.85,"low":0.76,"high":0.85},{"window_index":64,"window_t_start":65,"window_t_end":71,"Data":"2020-03-69","R_e_median":0.790464078364467,"R_e_q0088":0.738834875824847,"R_e_q1038":0.83765044668175,"fit":0.79,"lwr":0.74,"upr":0.84,"low":0.74,"high":0.84},{"window_index":65,"window_t_start":66,"window_t_end":72,"Data":"2020-03-70","R_e_median":0.841200049473122,"R_e_q0089":0.783302505511936,"R_e_q1039":0.895261979252385,"fit":0.84,"lwr":0.78,"upr":0.9,"low":0.78,"high":0.9},{"window_index":66,"window_t_start":67,"window_t_end":73,"Data":"2020-03-71","R_e_median":0.85558891506921,"R_e_q0090":0.793423765157633,"R_e_q1040":0.913789688471478,"fit":0.86,"lwr":0.79,"upr":0.91,"low":0.79,"high":0.91},{"window_index":67,"window_t_start":68,"window_t_end":74,"Data":"2020-03-72","R_e_median":0.854805751793897,"R_e_q0091":0.790800975242377,"R_e_q1041":0.913353672738298,"fit":0.85,"lwr":0.79,"upr":0.91,"low":0.79,"high":0.91},{"window_index":68,"window_t_start":69,"window_t_end":75,"Data":"2020-03-73","R_e_median":0.799097842305657,"R_e_q0092":0.737683973298541,"R_e_q1042":0.854269785146993,"fit":0.8,"lwr":0.74,"upr":0.85,"low":0.74,"high":0.85},{"window_index":69,"window_t_start":70,"window_t_end":76,"Data":"2020-03-74","R_e_median":0.794893959878656,"R_e_q0093":0.733084531913502,"R_e_q1043":0.850789438453253,"fit":0.79,"lwr":0.73,"upr":0.85,"low":0.73,"high":0.85},{"window_index":70,"window_t_start":71,"window_t_end":77,"Data":"2020-03-75","R_e_median":0.845386068028462,"R_e_q0094":0.779515206395027,"R_e_q1044":0.905643883046314,"fit":0.85,"lwr":0.78,"upr":0.91,"low":0.78,"high":0.91},{"window_index":71,"window_t_start":72,"window_t_end":78,"Data":"2020-03-76","R_e_median":0.809460267371666,"R_e_q0095":0.743359557893609,"R_e_q1045":0.870724813602654,"fit":0.81,"lwr":0.74,"upr":0.87,"low":0.74,"high":0.87},{"window_index":72,"window_t_start":73,"window_t_end":79,"Data":"2020-03-77","R_e_median":0.815580346289157,"R_e_q0096":0.746746244058282,"R_e_q1046":0.877937964722754,"fit":0.82,"lwr":0.75,"upr":0.88,"low":0.75,"high":0.88},{"window_index":73,"window_t_start":74,"window_t_end":80,"Data":"2020-03-78","R_e_median":0.754810849759288,"R_e_q0097":0.68784553951339,"R_e_q1047":0.814110487420082,"fit":0.75,"lwr":0.69,"upr":0.81,"low":0.69,"high":0.81},{"window_index":74,"window_t_start":75,"window_t_end":81,"Data":"2020-03-79","R_e_median":0.749873280310927,"R_e_q0098":0.681034764176655,"R_e_q1048":0.811529879195351,"fit":0.75,"lwr":0.68,"upr":0.81,"low":0.68,"high":0.81},{"window_index":75,"window_t_start":76,"window_t_end":82,"Data":"2020-03-80","R_e_median":0.749092144925278,"R_e_q0099":0.679376813115839,"R_e_q1049":0.814406146801571,"fit":0.75,"lwr":0.68,"upr":0.81,"low":0.68,"high":0.81},{"window_index":76,"window_t_start":77,"window_t_end":83,"Data":"2020-03-81","R_e_median":0.74867339616417,"R_e_q0100":0.674327740081173,"R_e_q1050":0.818701818982851,"fit":0.75,"lwr":0.67,"upr":0.82,"low":0.67,"high":0.82},{"window_index":77,"window_t_start":78,"window_t_end":84,"Data":"2020-03-82","R_e_median":0.822521172230309,"R_e_q0101":0.738505529800945,"R_e_q1051":0.900664698171713,"fit":0.82,"lwr":0.74,"upr":0.9,"low":0.74,"high":0.9},{"window_index":78,"window_t_start":79,"window_t_end":85,"Data":"2020-03-83","R_e_median":0.805354545641867,"R_e_q0102":0.720325919079556,"R_e_q1052":0.883910041970241,"fit":0.81,"lwr":0.72,"upr":0.88,"low":0.72,"high":0.88},{"window_index":79,"window_t_start":80,"window_t_end":86,"Data":"2020-03-84","R_e_median":0.824744387466904,"R_e_q0103":0.737682830769624,"R_e_q1053":0.903337147483783,"fit":0.82,"lwr":0.74,"upr":0.9,"low":0.74,"high":0.9},{"window_index":80,"window_t_start":81,"window_t_end":87,"Data":"2020-03-85","R_e_median":0.834458858691461,"R_e_q0104":0.748364860124552,"R_e_q1054":0.91318934032679,"fit":0.83,"lwr":0.75,"upr":0.91,"low":0.75,"high":0.91},{"window_index":81,"window_t_start":82,"window_t_end":88,"Data":"2020-03-86","R_e_median":0.833821881407955,"R_e_q0105":0.747597194042965,"R_e_q1055":0.912398337636177,"fit":0.83,"lwr":0.75,"upr":0.91,"low":0.75,"high":0.91},{"window_index":82,"window_t_start":83,"window_t_end":89,"Data":"2020-03-87","R_e_median":0.871493155789887,"R_e_q0106":0.783162458875712,"R_e_q1056":0.952892594114594,"fit":0.87,"lwr":0.78,"upr":0.95,"low":0.78,"high":0.95},{"window_index":83,"window_t_start":84,"window_t_end":90,"Data":"2020-03-88","R_e_median":0.856930681944812,"R_e_q0107":0.76987399689897,"R_e_q1057":0.938000184742074,"fit":0.86,"lwr":0.77,"upr":0.94,"low":0.77,"high":0.94},{"window_index":84,"window_t_start":85,"window_t_end":91,"Data":"2020-03-89","R_e_median":0.911863871795012,"R_e_q0108":0.822068928811004,"R_e_q1058":0.99586567000564,"fit":0.91,"lwr":0.82,"upr":1,"low":0.82,"high":1},{"window_index":85,"window_t_start":86,"window_t_end":92,"Data":"2020-03-90","R_e_median":0.83208560929308,"R_e_q0109":0.745779305225079,"R_e_q1059":0.911988263308896,"fit":0.83,"lwr":0.75,"upr":0.91,"low":0.75,"high":0.91},{"window_index":86,"window_t_start":87,"window_t_end":93,"Data":"2020-03-91","R_e_median":0.878720263581732,"R_e_q0110":0.790195785022107,"R_e_q1060":0.961650176222143,"fit":0.88,"lwr":0.79,"upr":0.96,"low":0.79,"high":0.96},{"window_index":87,"window_t_start":88,"window_t_end":94,"Data":"2020-03-92","R_e_median":0.872229438706131,"R_e_q0111":0.781401885034446,"R_e_q1061":0.957675864998096,"fit":0.87,"lwr":0.78,"upr":0.96,"low":0.78,"high":0.96},{"window_index":88,"window_t_start":89,"window_t_end":95,"Data":"2020-03-93","R_e_median":0.915394184208813,"R_e_q0112":0.821030777605526,"R_e_q1062":1.00426572145258,"fit":0.92,"lwr":0.82,"upr":1,"low":0.82,"high":1},{"window_index":89,"window_t_start":90,"window_t_end":96,"Data":"2020-03-94","R_e_median":0.91372483104378,"R_e_q0113":0.818749893592387,"R_e_q1063":1.004034650849,"fit":0.91,"lwr":0.82,"upr":1,"low":0.82,"high":1},{"window_index":90,"window_t_start":91,"window_t_end":97,"Data":"2020-03-95","R_e_median":0.898485093203739,"R_e_q0114":0.803257277972248,"R_e_q1064":0.988871826592366,"fit":0.9,"lwr":0.8,"upr":0.99,"low":0.8,"high":0.99},{"window_index":91,"window_t_start":92,"window_t_end":98,"Data":"2020-03-96","R_e_median":0.931508118724129,"R_e_q0115":0.834113363882499,"R_e_q1065":1.02416530385362,"fit":0.93,"lwr":0.83,"upr":1.02,"low":0.83,"high":1.02},{"window_index":92,"window_t_start":93,"window_t_end":99,"Data":"2020-03-97","R_e_median":0.901741176584114,"R_e_q0116":0.80492755899533,"R_e_q1066":0.994609726394463,"fit":0.9,"lwr":0.8,"upr":0.99,"low":0.8,"high":0.99},{"window_index":93,"window_t_start":94,"window_t_end":100,"Data":"2020-03-98","R_e_median":0.879335075596803,"R_e_q0117":0.782788672752088,"R_e_q1067":0.972054434881684,"fit":0.88,"lwr":0.78,"upr":0.97,"low":0.78,"high":0.97},{"window_index":94,"window_t_start":95,"window_t_end":101,"Data":"2020-03-99","R_e_median":0.790504030519239,"R_e_q0118":0.695958635911649,"R_e_q1068":0.882378009307988,"fit":0.79,"lwr":0.7,"upr":0.88,"low":0.7,"high":0.88},{"window_index":95,"window_t_start":96,"window_t_end":102,"Data":"2020-03-100","R_e_median":0.825508950450552,"R_e_q0119":0.725385029515564,"R_e_q1069":0.92231328516342,"fit":0.83,"lwr":0.73,"upr":0.92,"low":0.73,"high":0.92},{"window_index":96,"window_t_start":97,"window_t_end":103,"Data":"2020-03-101","R_e_median":0.841180666349344,"R_e_q0120":0.734471443298983,"R_e_q1070":0.945827893546758,"fit":0.84,"lwr":0.73,"upr":0.95,"low":0.73,"high":0.95},{"window_index":97,"window_t_start":98,"window_t_end":104,"Data":"2020-03-102","R_e_median":0.827984403319491,"R_e_q0121":0.716212184013968,"R_e_q1071":0.936040079952668,"fit":0.83,"lwr":0.72,"upr":0.94,"low":0.72,"high":0.94},{"window_index":98,"window_t_start":99,"window_t_end":105,"Data":"2020-03-103","R_e_median":0.827013355368725,"R_e_q0122":0.712032678849355,"R_e_q1072":0.939685024430454,"fit":0.83,"lwr":0.71,"upr":0.94,"low":0.71,"high":0.94},{"window_index":99,"window_t_start":100,"window_t_end":106,"Data":"2020-03-104","R_e_median":0.813746046515337,"R_e_q0123":0.692718200310391,"R_e_q1073":0.931194707508291,"fit":0.81,"lwr":0.69,"upr":0.93,"low":0.69,"high":0.93},{"window_index":100,"window_t_start":101,"window_t_end":107,"Data":"2020-03-105","R_e_median":0.829770094840086,"R_e_q0124":0.701003664633308,"R_e_q1074":0.955804704841857,"fit":0.83,"lwr":0.7,"upr":0.96,"low":0.7,"high":0.96},{"window_index":101,"window_t_start":102,"window_t_end":108,"Data":"2020-03-106","R_e_median":0.890189350064939,"R_e_q0125":0.744653180059488,"R_e_q1075":1.03358647165532,"fit":0.89,"lwr":0.74,"upr":1.03,"low":0.74,"high":1.03},{"window_index":102,"window_t_start":103,"window_t_end":109,"Data":"2020-03-107","R_e_median":0.96313424639383,"R_e_q0126":0.797739274196444,"R_e_q1076":1.13094301163611,"fit":0.96,"lwr":0.8,"upr":1.13,"low":0.8,"high":1.13},{"window_index":103,"window_t_start":104,"window_t_end":110,"Data":"2020-03-108","R_e_median":0.983912093300557,"R_e_q0127":0.805390031275616,"R_e_q1077":1.16684538998062,"fit":0.98,"lwr":0.81,"upr":1.17,"low":0.81,"high":1.17},{"window_index":104,"window_t_start":105,"window_t_end":111,"Data":"2020-03-109","R_e_median":0.984478063033002,"R_e_q0128":0.789692208662468,"R_e_q1078":1.19121757975974,"fit":0.98,"lwr":0.79,"upr":1.19,"low":0.79,"high":1.19},{"window_index":105,"window_t_start":106,"window_t_end":112,"Data":"2020-03-110","R_e_median":1.03467967018584,"R_e_q0129":0.824746777947371,"R_e_q1079":1.2688332007784,"fit":1.03,"lwr":0.82,"upr":1.27,"low":0.82,"high":1.27},{"window_index":106,"window_t_start":107,"window_t_end":113,"Data":"2020-03-111","R_e_median":1.07235910166111,"R_e_q0130":0.840078915890472,"R_e_q1080":1.33404901658291,"fit":1.07,"lwr":0.84,"upr":1.33,"low":0.84,"high":1.33},{"window_index":107,"window_t_start":108,"window_t_end":114,"Data":"2020-03-112","R_e_median":1.09387197380772,"R_e_q0131":0.839850153304547,"R_e_q1081":1.38139182717604,"fit":1.09,"lwr":0.84,"upr":1.38,"low":0.84,"high":1.38},{"window_index":108,"window_t_start":109,"window_t_end":115,"Data":"2020-03-113","R_e_median":1.08661627475233,"R_e_q0132":0.808245858810316,"R_e_q1082":1.40589765830953,"fit":1.09,"lwr":0.81,"upr":1.41,"low":0.81,"high":1.41},{"window_index":109,"window_t_start":110,"window_t_end":116,"Data":"2020-03-114","R_e_median":1.04673267161681,"R_e_q0133":0.746496227804679,"R_e_q1083":1.41218129440732,"fit":1.05,"lwr":0.75,"upr":1.41,"low":0.75,"high":1.41},{"window_index":110,"window_t_start":111,"window_t_end":117,"Data":"2020-03-115","R_e_median":0.981249308454143,"R_e_q0134":0.641955159613639,"R_e_q1084":1.40852174908515,"fit":0.98,"lwr":0.64,"upr":1.41,"low":0.64,"high":1.41},{"window_index":111,"window_t_start":112,"window_t_end":118,"Data":"2020-03-116","R_e_median":0.956551427721297,"R_e_q0135":0.581715130265011,"R_e_q1085":1.45877676735587,"fit":0.96,"lwr":0.58,"upr":1.46,"low":0.58,"high":1.46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0.71549345097041095</v>
      </c>
      <c r="F3">
        <v>1.3094120214107401</v>
      </c>
      <c r="G3">
        <v>2.07808355927108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1.3094120214107401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0.71549345097041095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2.07808355927108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1.31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0.72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2.08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0.72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2.08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{"window_index":2,"window_t_start":3,"window_t_end":9,"Data":"2020-03-07","R_e_median":1.30941202141074,"R_e_q0026":0.715493450970411,"R_e_q0976":2.07808355927108,"fit":1.31,"lwr":0.72,"upr":2.08,"low":0.72,"high":2.08},</v>
      </c>
      <c r="DA3" t="str">
        <f>_xlfn.TEXTJOIN(",",TRUE,BG2:BG150)</f>
        <v>1.27,1.31,1.42,1.93,2.34,2.19,2.18,2.09,2.02,1.8,1.6,1.47,1.45,1.65,1.5,1.97,2.07,2.14,2.08,2.13,2.07,1.98,2.05,1.83,1.96,1.83,1.82,1.73,1.63,1.57,1.5,1.48,1.42,1.41,1.51,1.42,1.35,1.27,1.23,1.22,1.16,1.11,1.01,1.01,1.02,1.15,1.15,1.1,1.1,1.13,1.08,1.07,1.07,0.96,1.02,1.01,0.97,0.91,0.92,0.94,0.91,0.89,0.81,0.79,0.84,0.86,0.85,0.8,0.79,0.85,0.81,0.82,0.75,0.75,0.75,0.75,0.82,0.81,0.82,0.83,0.83,0.87,0.86,0.91,0.83,0.88,0.87,0.92,0.91,0.9,0.93,0.9,0.88,0.79,0.83,0.84,0.83,0.83,0.81,0.83,0.89,0.96,0.98,0.98,1.03,1.07,1.09,1.09,1.05,0.98,0.96,0,0,0,0,0,0,0,0,0,0,0,0,0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0.80935707889238595</v>
      </c>
      <c r="F4">
        <v>1.41940111331418</v>
      </c>
      <c r="G4">
        <v>2.1933220524805401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1.41940111331418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0.80935707889238595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2.1933220524805401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1.42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0.81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2.19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0.81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2.19</v>
      </c>
      <c r="CF4" t="s">
        <v>94</v>
      </c>
      <c r="CG4" t="s">
        <v>87</v>
      </c>
      <c r="CH4" t="str">
        <f t="shared" si="11"/>
        <v>{"window_index":3,"window_t_start":4,"window_t_end":10,"Data":"2020-03-08","R_e_median":1.41940111331418,"R_e_q0027":0.809357078892386,"R_e_q0977":2.19332205248054,"fit":1.42,"lwr":0.81,"upr":2.19,"low":0.81,"high":2.19},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1.21586550964802</v>
      </c>
      <c r="F5">
        <v>1.93049608209098</v>
      </c>
      <c r="G5">
        <v>2.8113132996815899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1.93049608209098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1.21586550964802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2.8113132996815899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1.93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1.22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2.81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1.22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2.81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{"window_index":4,"window_t_start":5,"window_t_end":11,"Data":"2020-03-09","R_e_median":1.93049608209098,"R_e_q0028":1.21586550964802,"R_e_q0978":2.81131329968159,"fit":1.93,"lwr":1.22,"upr":2.81,"low":1.22,"high":2.81},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1.5654835355605401</v>
      </c>
      <c r="F6">
        <v>2.3383267249649902</v>
      </c>
      <c r="G6">
        <v>3.2634088876207699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2.3383267249649902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1.5654835355605401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3.2634088876207699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2.34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1.57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1.57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{"window_index":5,"window_t_start":6,"window_t_end":12,"Data":"2020-03-10","R_e_median":2.33832672496499,"R_e_q0029":1.56548353556054,"R_e_q0979":3.26340888762077,"fit":2.34,"lwr":1.57,"upr":3.26,"low":1.57,"high":3.26},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1.4672075201584001</v>
      </c>
      <c r="F7">
        <v>2.19380604769507</v>
      </c>
      <c r="G7">
        <v>3.0729583564102199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2.19380604769507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1.4672075201584001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3.0729583564102199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2.19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1.47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3.07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1.47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3.07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{"window_index":6,"window_t_start":7,"window_t_end":13,"Data":"2020-03-11","R_e_median":2.19380604769507,"R_e_q0030":1.4672075201584,"R_e_q0980":3.07295835641022,"fit":2.19,"lwr":1.47,"upr":3.07,"low":1.47,"high":3.07},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1.48760819061672</v>
      </c>
      <c r="F8">
        <v>2.1802072691664902</v>
      </c>
      <c r="G8">
        <v>3.0249104587459099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2.1802072691664902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1.48760819061672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3.0249104587459099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2.1800000000000002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1.49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3.02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1.49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3.02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{"window_index":7,"window_t_start":8,"window_t_end":14,"Data":"2020-03-12","R_e_median":2.18020726916649,"R_e_q0031":1.48760819061672,"R_e_q0981":3.02491045874591,"fit":2.18,"lwr":1.49,"upr":3.02,"low":1.49,"high":3.02},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1.46201270751725</v>
      </c>
      <c r="F9">
        <v>2.0910162999036102</v>
      </c>
      <c r="G9">
        <v>2.8709509917378702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2.0910162999036102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1.46201270751725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2.8709509917378702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2.09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1.46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2.87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1.46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2.87</v>
      </c>
      <c r="CF9" t="s">
        <v>94</v>
      </c>
      <c r="CG9" t="s">
        <v>87</v>
      </c>
      <c r="CH9" t="str">
        <f t="shared" si="11"/>
        <v>{"window_index":8,"window_t_start":9,"window_t_end":15,"Data":"2020-03-13","R_e_median":2.09101629990361,"R_e_q0032":1.46201270751725,"R_e_q0982":2.87095099173787,"fit":2.09,"lwr":1.46,"upr":2.87,"low":1.46,"high":2.87},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1.4515641441318901</v>
      </c>
      <c r="F10">
        <v>2.0198664738393002</v>
      </c>
      <c r="G10">
        <v>2.7226561485933098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2.0198664738393002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1.4515641441318901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2.7226561485933098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2.02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1.45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2.72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1.45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2.72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{"window_index":9,"window_t_start":10,"window_t_end":16,"Data":"2020-03-14","R_e_median":2.0198664738393,"R_e_q0033":1.45156414413189,"R_e_q0983":2.72265614859331,"fit":2.02,"lwr":1.45,"upr":2.72,"low":1.45,"high":2.72},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1.30986291379471</v>
      </c>
      <c r="F11">
        <v>1.8042293632803099</v>
      </c>
      <c r="G11">
        <v>2.3985085660594199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1.8042293632803099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1.30986291379471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2.3985085660594199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1.8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1.31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2.4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1.31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2.4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{"window_index":10,"window_t_start":11,"window_t_end":17,"Data":"2020-03-15","R_e_median":1.80422936328031,"R_e_q0034":1.30986291379471,"R_e_q0984":2.39850856605942,"fit":1.8,"lwr":1.31,"upr":2.4,"low":1.31,"high":2.4},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1.1733017801735399</v>
      </c>
      <c r="F12">
        <v>1.6015832840894899</v>
      </c>
      <c r="G12">
        <v>2.11823780610283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1.6015832840894899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1.1733017801735399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2.11823780610283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1.6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1.17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2.12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1.17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2.12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{"window_index":11,"window_t_start":12,"window_t_end":18,"Data":"2020-03-16","R_e_median":1.60158328408949,"R_e_q0035":1.17330178017354,"R_e_q0985":2.11823780610283,"fit":1.6,"lwr":1.17,"upr":2.12,"low":1.17,"high":2.12},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1.09069775178064</v>
      </c>
      <c r="F13">
        <v>1.4724388303851601</v>
      </c>
      <c r="G13">
        <v>1.9240664503967999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1.4724388303851601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1.09069775178064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1.9240664503967999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1.47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1.0900000000000001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1.92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1.0900000000000001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1.92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{"window_index":12,"window_t_start":13,"window_t_end":19,"Data":"2020-03-17","R_e_median":1.47243883038516,"R_e_q0036":1.09069775178064,"R_e_q0986":1.9240664503968,"fit":1.47,"lwr":1.09,"upr":1.92,"low":1.09,"high":1.92},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1.1007038425434099</v>
      </c>
      <c r="F14">
        <v>1.4530339100887</v>
      </c>
      <c r="G14">
        <v>1.8686375818044401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1.4530339100887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1.1007038425434099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1.8686375818044401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1.45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1.1000000000000001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1.87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1.1000000000000001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1.87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{"window_index":13,"window_t_start":14,"window_t_end":20,"Data":"2020-03-18","R_e_median":1.4530339100887,"R_e_q0037":1.10070384254341,"R_e_q0987":1.86863758180444,"fit":1.45,"lwr":1.1,"upr":1.87,"low":1.1,"high":1.87},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1.2866503224026</v>
      </c>
      <c r="F15">
        <v>1.65235298924019</v>
      </c>
      <c r="G15">
        <v>2.07159209120822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1.65235298924019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1.2866503224026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2.07159209120822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1.65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1.29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2.0699999999999998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1.29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2.0699999999999998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{"window_index":14,"window_t_start":15,"window_t_end":21,"Data":"2020-03-19","R_e_median":1.65235298924019,"R_e_q0038":1.2866503224026,"R_e_q0988":2.07159209120822,"fit":1.65,"lwr":1.29,"upr":2.07,"low":1.29,"high":2.07},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1.1686320284115199</v>
      </c>
      <c r="F16">
        <v>1.4977787039500401</v>
      </c>
      <c r="G16">
        <v>1.87755077659209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1.4977787039500401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1.1686320284115199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1.87755077659209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1.17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1.88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1.17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1.88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{"window_index":15,"window_t_start":16,"window_t_end":22,"Data":"2020-03-20","R_e_median":1.49777870395004,"R_e_q0039":1.16863202841152,"R_e_q0989":1.87755077659209,"fit":1.5,"lwr":1.17,"upr":1.88,"low":1.17,"high":1.88},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1.6031143673239501</v>
      </c>
      <c r="F17">
        <v>1.9736308372478</v>
      </c>
      <c r="G17">
        <v>2.4003902357024698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1.9736308372478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1.6031143673239501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2.4003902357024698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1.97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1.6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2.4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1.6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2.4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{"window_index":16,"window_t_start":17,"window_t_end":23,"Data":"2020-03-21","R_e_median":1.9736308372478,"R_e_q0040":1.60311436732395,"R_e_q0990":2.40039023570247,"fit":1.97,"lwr":1.6,"upr":2.4,"low":1.6,"high":2.4},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1.6858764693435</v>
      </c>
      <c r="F18">
        <v>2.06984657326641</v>
      </c>
      <c r="G18">
        <v>2.5023845573668599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2.06984657326641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1.6858764693435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2.5023845573668599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2.0699999999999998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1.69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2.5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1.69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2.5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{"window_index":17,"window_t_start":18,"window_t_end":24,"Data":"2020-03-22","R_e_median":2.06984657326641,"R_e_q0041":1.6858764693435,"R_e_q0991":2.50238455736686,"fit":2.07,"lwr":1.69,"upr":2.5,"low":1.69,"high":2.5},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1.7462776220055201</v>
      </c>
      <c r="F19">
        <v>2.1416512279631599</v>
      </c>
      <c r="G19">
        <v>2.59092223741726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2.1416512279631599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1.7462776220055201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2.59092223741726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2.14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1.75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2.59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1.75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2.59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{"window_index":18,"window_t_start":19,"window_t_end":25,"Data":"2020-03-23","R_e_median":2.14165122796316,"R_e_q0042":1.74627762200552,"R_e_q0992":2.59092223741726,"fit":2.14,"lwr":1.75,"upr":2.59,"low":1.75,"high":2.59},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1.68722134752549</v>
      </c>
      <c r="F20">
        <v>2.0830425351620101</v>
      </c>
      <c r="G20">
        <v>2.5415585151026701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2.0830425351620101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1.68722134752549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2.5415585151026701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2.08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1.69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2.54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1.69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2.54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{"window_index":19,"window_t_start":20,"window_t_end":26,"Data":"2020-03-24","R_e_median":2.08304253516201,"R_e_q0043":1.68722134752549,"R_e_q0993":2.54155851510267,"fit":2.08,"lwr":1.69,"upr":2.54,"low":1.69,"high":2.54},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1.7407494209972401</v>
      </c>
      <c r="F21">
        <v>2.1279141133105499</v>
      </c>
      <c r="G21">
        <v>2.5915042853065899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2.1279141133105499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1.7407494209972401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2.5915042853065899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2.13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1.74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2.59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1.74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2.59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{"window_index":20,"window_t_start":21,"window_t_end":27,"Data":"2020-03-25","R_e_median":2.12791411331055,"R_e_q0044":1.74074942099724,"R_e_q0994":2.59150428530659,"fit":2.13,"lwr":1.74,"upr":2.59,"low":1.74,"high":2.59},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1.70257076651536</v>
      </c>
      <c r="F22">
        <v>2.0661016048850702</v>
      </c>
      <c r="G22">
        <v>2.5049737384750799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2.0661016048850702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1.70257076651536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2.5049737384750799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2.0699999999999998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1.7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2.5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1.7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2.5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{"window_index":21,"window_t_start":22,"window_t_end":28,"Data":"2020-03-26","R_e_median":2.06610160488507,"R_e_q0045":1.70257076651536,"R_e_q0995":2.50497373847508,"fit":2.07,"lwr":1.7,"upr":2.5,"low":1.7,"high":2.5},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1.6448553898993901</v>
      </c>
      <c r="F23">
        <v>1.9803504455759999</v>
      </c>
      <c r="G23">
        <v>2.3919504088822299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1.9803504455759999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1.6448553898993901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2.3919504088822299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1.98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1.64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2.39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1.64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2.39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{"window_index":22,"window_t_start":23,"window_t_end":29,"Data":"2020-03-27","R_e_median":1.980350445576,"R_e_q0046":1.64485538989939,"R_e_q0996":2.39195040888223,"fit":1.98,"lwr":1.64,"upr":2.39,"low":1.64,"high":2.39},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1.72174981536102</v>
      </c>
      <c r="F24">
        <v>2.0505297981497299</v>
      </c>
      <c r="G24">
        <v>2.4578008956734898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2.0505297981497299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1.72174981536102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2.4578008956734898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2.0499999999999998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1.72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2.46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1.72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2.46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{"window_index":23,"window_t_start":24,"window_t_end":30,"Data":"2020-03-28","R_e_median":2.05052979814973,"R_e_q0047":1.72174981536102,"R_e_q0997":2.45780089567349,"fit":2.05,"lwr":1.72,"upr":2.46,"low":1.72,"high":2.46},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1.5392221531608501</v>
      </c>
      <c r="F25">
        <v>1.8296390844777299</v>
      </c>
      <c r="G25">
        <v>2.1818952119166299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1.8296390844777299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1.5392221531608501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2.1818952119166299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1.83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1.54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2.1800000000000002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1.54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2.1800000000000002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{"window_index":24,"window_t_start":25,"window_t_end":31,"Data":"2020-03-29","R_e_median":1.82963908447773,"R_e_q0048":1.53922215316085,"R_e_q0998":2.18189521191663,"fit":1.83,"lwr":1.54,"upr":2.18,"low":1.54,"high":2.18},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1.6686519081779601</v>
      </c>
      <c r="F26">
        <v>1.9571998158458299</v>
      </c>
      <c r="G26">
        <v>2.3119269166857301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1.9571998158458299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1.6686519081779601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2.3119269166857301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1.96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1.67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2.31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1.67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2.31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{"window_index":25,"window_t_start":26,"window_t_end":32,"Data":"2020-03-30","R_e_median":1.95719981584583,"R_e_q0049":1.66865190817796,"R_e_q0999":2.31192691668573,"fit":1.96,"lwr":1.67,"upr":2.31,"low":1.67,"high":2.31},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1.5697250253588799</v>
      </c>
      <c r="F27">
        <v>1.8300309588507599</v>
      </c>
      <c r="G27">
        <v>2.1537071090742899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1.8300309588507599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1.5697250253588799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2.1537071090742899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1.83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1.57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2.15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1.57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2.15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{"window_index":26,"window_t_start":27,"window_t_end":33,"Data":"2020-03-31","R_e_median":1.83003095885076,"R_e_q0050":1.56972502535888,"R_e_q1000":2.15370710907429,"fit":1.83,"lwr":1.57,"upr":2.15,"low":1.57,"high":2.15},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1.56511144796126</v>
      </c>
      <c r="F28">
        <v>1.81763694150744</v>
      </c>
      <c r="G28">
        <v>2.1236915258870601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1.81763694150744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1.56511144796126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2.1236915258870601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1.57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2.12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1.57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2.12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{"window_index":27,"window_t_start":28,"window_t_end":34,"Data":"2020-03-32","R_e_median":1.81763694150744,"R_e_q0051":1.56511144796126,"R_e_q1001":2.12369152588706,"fit":1.82,"lwr":1.57,"upr":2.12,"low":1.57,"high":2.12},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1.5002688953199601</v>
      </c>
      <c r="F29">
        <v>1.73080835933899</v>
      </c>
      <c r="G29">
        <v>2.0145679208646698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1.73080835933899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1.5002688953199601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2.0145679208646698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1.73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1.5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2.0099999999999998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1.5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2.0099999999999998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{"window_index":28,"window_t_start":29,"window_t_end":35,"Data":"2020-03-33","R_e_median":1.73080835933899,"R_e_q0052":1.50026889531996,"R_e_q1002":2.01456792086467,"fit":1.73,"lwr":1.5,"upr":2.01,"low":1.5,"high":2.01},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1.4213371417410401</v>
      </c>
      <c r="F30">
        <v>1.6290888719055301</v>
      </c>
      <c r="G30">
        <v>1.8821879880814401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1.6290888719055301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1.4213371417410401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1.8821879880814401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1.63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1.42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1.88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1.42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1.88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{"window_index":29,"window_t_start":30,"window_t_end":36,"Data":"2020-03-34","R_e_median":1.62908887190553,"R_e_q0053":1.42133714174104,"R_e_q1003":1.88218798808144,"fit":1.63,"lwr":1.42,"upr":1.88,"low":1.42,"high":1.88},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1.38176342768104</v>
      </c>
      <c r="F31">
        <v>1.5693118150570999</v>
      </c>
      <c r="G31">
        <v>1.8025054160291401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1.5693118150570999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1.38176342768104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1.8025054160291401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1.57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1.38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1.8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1.38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1.8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{"window_index":30,"window_t_start":31,"window_t_end":37,"Data":"2020-03-35","R_e_median":1.5693118150571,"R_e_q0054":1.38176342768104,"R_e_q1004":1.80250541602914,"fit":1.57,"lwr":1.38,"upr":1.8,"low":1.38,"high":1.8},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1.32818310822914</v>
      </c>
      <c r="F32">
        <v>1.49555179555156</v>
      </c>
      <c r="G32">
        <v>1.7004708975795699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1.49555179555156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1.32818310822914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1.7004708975795699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1.5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1.33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1.7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1.33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1.7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{"window_index":31,"window_t_start":32,"window_t_end":38,"Data":"2020-03-36","R_e_median":1.49555179555156,"R_e_q0055":1.32818310822914,"R_e_q1005":1.70047089757957,"fit":1.5,"lwr":1.33,"upr":1.7,"low":1.33,"high":1.7},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1.3232083303420401</v>
      </c>
      <c r="F33">
        <v>1.4757156641923901</v>
      </c>
      <c r="G33">
        <v>1.6643954721473799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1.4757156641923901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1.3232083303420401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1.6643954721473799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1.48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1.32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1.66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1.32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1.66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{"window_index":32,"window_t_start":33,"window_t_end":39,"Data":"2020-03-37","R_e_median":1.47571566419239,"R_e_q0056":1.32320833034204,"R_e_q1006":1.66439547214738,"fit":1.48,"lwr":1.32,"upr":1.66,"low":1.32,"high":1.66},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1.28507005466031</v>
      </c>
      <c r="F34">
        <v>1.4242633665328699</v>
      </c>
      <c r="G34">
        <v>1.59421152248439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1.4242633665328699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1.28507005466031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1.59421152248439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1.42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1.29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1.59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1.29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1.59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{"window_index":33,"window_t_start":34,"window_t_end":40,"Data":"2020-03-38","R_e_median":1.42426336653287,"R_e_q0057":1.28507005466031,"R_e_q1007":1.59421152248439,"fit":1.42,"lwr":1.29,"upr":1.59,"low":1.29,"high":1.59},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1.2794138483956301</v>
      </c>
      <c r="F35">
        <v>1.41009495021773</v>
      </c>
      <c r="G35">
        <v>1.5652643875418399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1.41009495021773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1.2794138483956301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1.5652643875418399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1.41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1.28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1.57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1.28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1.57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{"window_index":34,"window_t_start":35,"window_t_end":41,"Data":"2020-03-39","R_e_median":1.41009495021773,"R_e_q0058":1.27941384839563,"R_e_q1008":1.56526438754184,"fit":1.41,"lwr":1.28,"upr":1.57,"low":1.28,"high":1.57},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1.37945527371685</v>
      </c>
      <c r="F36">
        <v>1.51122910914738</v>
      </c>
      <c r="G36">
        <v>1.6666118140032999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1.51122910914738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1.37945527371685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1.6666118140032999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1.51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1.38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1.67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1.38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1.67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{"window_index":35,"window_t_start":36,"window_t_end":42,"Data":"2020-03-40","R_e_median":1.51122910914738,"R_e_q0059":1.37945527371685,"R_e_q1009":1.6666118140033,"fit":1.51,"lwr":1.38,"upr":1.67,"low":1.38,"high":1.67},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1.2931120476628799</v>
      </c>
      <c r="F37">
        <v>1.4181482824543501</v>
      </c>
      <c r="G37">
        <v>1.5600450647750099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1.4181482824543501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1.2931120476628799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1.5600450647750099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1.42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1.29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1.56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1.29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1.56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{"window_index":36,"window_t_start":37,"window_t_end":43,"Data":"2020-03-41","R_e_median":1.41814828245435,"R_e_q0060":1.29311204766288,"R_e_q1010":1.56004506477501,"fit":1.42,"lwr":1.29,"upr":1.56,"low":1.29,"high":1.56},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1.23539165098809</v>
      </c>
      <c r="F38">
        <v>1.35438833487845</v>
      </c>
      <c r="G38">
        <v>1.4918146581135501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1.35438833487845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1.23539165098809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1.4918146581135501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1.35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1.24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1.49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1.24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1.49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{"window_index":37,"window_t_start":38,"window_t_end":44,"Data":"2020-03-42","R_e_median":1.35438833487845,"R_e_q0061":1.23539165098809,"R_e_q1011":1.49181465811355,"fit":1.35,"lwr":1.24,"upr":1.49,"low":1.24,"high":1.49},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1.1621031943037501</v>
      </c>
      <c r="F39">
        <v>1.2704331540473699</v>
      </c>
      <c r="G39">
        <v>1.39608639179186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1.2704331540473699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1.1621031943037501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1.39608639179186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1.27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1.1599999999999999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1.1599999999999999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1.4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{"window_index":38,"window_t_start":39,"window_t_end":45,"Data":"2020-03-43","R_e_median":1.27043315404737,"R_e_q0062":1.16210319430375,"R_e_q1012":1.39608639179186,"fit":1.27,"lwr":1.16,"upr":1.4,"low":1.16,"high":1.4},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1.13226468524307</v>
      </c>
      <c r="F40">
        <v>1.23130848445944</v>
      </c>
      <c r="G40">
        <v>1.3461956366513499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1.23130848445944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1.13226468524307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1.3461956366513499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1.23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1.1299999999999999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1.35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1.1299999999999999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1.35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{"window_index":39,"window_t_start":40,"window_t_end":46,"Data":"2020-03-44","R_e_median":1.23130848445944,"R_e_q0063":1.13226468524307,"R_e_q1013":1.34619563665135,"fit":1.23,"lwr":1.13,"upr":1.35,"low":1.13,"high":1.35},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1.12908666839424</v>
      </c>
      <c r="F41">
        <v>1.21767006952863</v>
      </c>
      <c r="G41">
        <v>1.32021417261147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1.21767006952863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1.12908666839424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1.32021417261147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1.22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1.1299999999999999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1.32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1.1299999999999999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1.32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{"window_index":40,"window_t_start":41,"window_t_end":47,"Data":"2020-03-45","R_e_median":1.21767006952863,"R_e_q0064":1.12908666839424,"R_e_q1014":1.32021417261147,"fit":1.22,"lwr":1.13,"upr":1.32,"low":1.13,"high":1.32},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1.0807548505878899</v>
      </c>
      <c r="F42">
        <v>1.1593051752960599</v>
      </c>
      <c r="G42">
        <v>1.2481764361064001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1.1593051752960599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1.0807548505878899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1.2481764361064001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1.1599999999999999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1.08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1.25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1.08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1.25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{"window_index":41,"window_t_start":42,"window_t_end":48,"Data":"2020-03-46","R_e_median":1.15930517529606,"R_e_q0065":1.08075485058789,"R_e_q1015":1.2481764361064,"fit":1.16,"lwr":1.08,"upr":1.25,"low":1.08,"high":1.25},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1.0347454634797999</v>
      </c>
      <c r="F43">
        <v>1.10663029128512</v>
      </c>
      <c r="G43">
        <v>1.1863118763190701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1.10663029128512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1.0347454634797999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1.1863118763190701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1.1100000000000001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1.03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1.19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1.03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1.19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{"window_index":42,"window_t_start":43,"window_t_end":49,"Data":"2020-03-47","R_e_median":1.10663029128512,"R_e_q0066":1.0347454634798,"R_e_q1016":1.18631187631907,"fit":1.11,"lwr":1.03,"upr":1.19,"low":1.03,"high":1.19},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0.94592431708568503</v>
      </c>
      <c r="F44">
        <v>1.0103803664434301</v>
      </c>
      <c r="G44">
        <v>1.08001121805321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1.0103803664434301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0.94592431708568503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1.08001121805321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1.01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0.95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1.08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0.95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1.08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{"window_index":43,"window_t_start":44,"window_t_end":50,"Data":"2020-03-48","R_e_median":1.01038036644343,"R_e_q0067":0.945924317085685,"R_e_q1017":1.08001121805321,"fit":1.01,"lwr":0.95,"upr":1.08,"low":0.95,"high":1.08},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0.95273093254033703</v>
      </c>
      <c r="F45">
        <v>1.0138651595538499</v>
      </c>
      <c r="G45">
        <v>1.0781731251841999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1.0138651595538499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0.95273093254033703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1.0781731251841999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1.01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0.95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1.08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0.95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1.08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{"window_index":44,"window_t_start":45,"window_t_end":51,"Data":"2020-03-49","R_e_median":1.01386515955385,"R_e_q0068":0.952730932540337,"R_e_q1018":1.0781731251842,"fit":1.01,"lwr":0.95,"upr":1.08,"low":0.95,"high":1.08},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0.96252569121911502</v>
      </c>
      <c r="F46">
        <v>1.02142312863745</v>
      </c>
      <c r="G46">
        <v>1.08166768000811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1.02142312863745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0.96252569121911502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1.08166768000811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1.02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0.96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1.08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0.96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1.08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{"window_index":45,"window_t_start":46,"window_t_end":52,"Data":"2020-03-50","R_e_median":1.02142312863745,"R_e_q0069":0.962525691219115,"R_e_q1019":1.08166768000811,"fit":1.02,"lwr":0.96,"upr":1.08,"low":0.96,"high":1.08},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1.0874114935238599</v>
      </c>
      <c r="F47">
        <v>1.14794144300788</v>
      </c>
      <c r="G47">
        <v>1.2077550413165099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1.14794144300788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1.0874114935238599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1.2077550413165099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1.1499999999999999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1.0900000000000001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1.21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1.0900000000000001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1.21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{"window_index":46,"window_t_start":47,"window_t_end":53,"Data":"2020-03-51","R_e_median":1.14794144300788,"R_e_q0070":1.08741149352386,"R_e_q1020":1.20775504131651,"fit":1.15,"lwr":1.09,"upr":1.21,"low":1.09,"high":1.21},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1.08952692029304</v>
      </c>
      <c r="F48">
        <v>1.14906207380938</v>
      </c>
      <c r="G48">
        <v>1.2059177642479599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1.14906207380938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1.08952692029304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1.2059177642479599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1.1499999999999999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1.0900000000000001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1.0900000000000001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1.21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{"window_index":47,"window_t_start":48,"window_t_end":54,"Data":"2020-03-52","R_e_median":1.14906207380938,"R_e_q0071":1.08952692029304,"R_e_q1021":1.20591776424796,"fit":1.15,"lwr":1.09,"upr":1.21,"low":1.09,"high":1.21},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1.0423687360651701</v>
      </c>
      <c r="F49">
        <v>1.10340838864677</v>
      </c>
      <c r="G49">
        <v>1.16045187465151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1.10340838864677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1.0423687360651701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1.16045187465151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1.1000000000000001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1.04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1.1599999999999999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1.04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1.1599999999999999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{"window_index":48,"window_t_start":49,"window_t_end":55,"Data":"2020-03-53","R_e_median":1.10340838864677,"R_e_q0072":1.04236873606517,"R_e_q1022":1.16045187465151,"fit":1.1,"lwr":1.04,"upr":1.16,"low":1.04,"high":1.16},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1.0393535959565701</v>
      </c>
      <c r="F50">
        <v>1.1010794188536901</v>
      </c>
      <c r="G50">
        <v>1.1603858943555101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1.1010794188536901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1.0393535959565701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1.1603858943555101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1.1000000000000001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1.04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1.1599999999999999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1.04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1.1599999999999999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{"window_index":49,"window_t_start":50,"window_t_end":56,"Data":"2020-03-54","R_e_median":1.10107941885369,"R_e_q0073":1.03935359595657,"R_e_q1023":1.16038589435551,"fit":1.1,"lwr":1.04,"upr":1.16,"low":1.04,"high":1.16},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1.0733354008346301</v>
      </c>
      <c r="F51">
        <v>1.1342510995158099</v>
      </c>
      <c r="G51">
        <v>1.19420737901122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1.1342510995158099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1.0733354008346301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1.19420737901122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1.1299999999999999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1.07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1.19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1.07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1.19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{"window_index":50,"window_t_start":51,"window_t_end":57,"Data":"2020-03-55","R_e_median":1.13425109951581,"R_e_q0074":1.07333540083463,"R_e_q1024":1.19420737901122,"fit":1.13,"lwr":1.07,"upr":1.19,"low":1.07,"high":1.19},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1.0237395740299899</v>
      </c>
      <c r="F52">
        <v>1.0820207066880401</v>
      </c>
      <c r="G52">
        <v>1.13900844099294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1.0820207066880401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1.0237395740299899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1.13900844099294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1.08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1.02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1.1399999999999999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1.02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1.1399999999999999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{"window_index":51,"window_t_start":52,"window_t_end":58,"Data":"2020-03-56","R_e_median":1.08202070668804,"R_e_q0075":1.02373957402999,"R_e_q1025":1.13900844099294,"fit":1.08,"lwr":1.02,"upr":1.14,"low":1.02,"high":1.14},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1.0125198251977601</v>
      </c>
      <c r="F53">
        <v>1.0699855417263699</v>
      </c>
      <c r="G53">
        <v>1.1252623754584501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1.0699855417263699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1.0125198251977601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1.1252623754584501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1.07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1.01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1.1299999999999999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1.01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1.1299999999999999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{"window_index":52,"window_t_start":53,"window_t_end":59,"Data":"2020-03-57","R_e_median":1.06998554172637,"R_e_q0076":1.01251982519776,"R_e_q1026":1.12526237545845,"fit":1.07,"lwr":1.01,"upr":1.13,"low":1.01,"high":1.13},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1.01783410993398</v>
      </c>
      <c r="F54">
        <v>1.07482469528395</v>
      </c>
      <c r="G54">
        <v>1.1292705922467901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1.07482469528395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1.01783410993398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1.1292705922467901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1.07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1.02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1.1299999999999999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1.02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1.1299999999999999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{"window_index":53,"window_t_start":54,"window_t_end":60,"Data":"2020-03-58","R_e_median":1.07482469528395,"R_e_q0077":1.01783410993398,"R_e_q1027":1.12927059224679,"fit":1.07,"lwr":1.02,"upr":1.13,"low":1.02,"high":1.13},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0.90902343176271005</v>
      </c>
      <c r="F55">
        <v>0.96094410304463895</v>
      </c>
      <c r="G55">
        <v>1.0100928855528899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0.96094410304463895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0.90902343176271005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1.0100928855528899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0.96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0.91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1.01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0.91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1.01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{"window_index":54,"window_t_start":55,"window_t_end":61,"Data":"2020-03-59","R_e_median":0.960944103044639,"R_e_q0078":0.90902343176271,"R_e_q1028":1.01009288555289,"fit":0.96,"lwr":0.91,"upr":1.01,"low":0.91,"high":1.01},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0.965168264394616</v>
      </c>
      <c r="F56">
        <v>1.0178706556858801</v>
      </c>
      <c r="G56">
        <v>1.0679263458692401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1.0178706556858801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0.965168264394616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1.0679263458692401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1.02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0.97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1.07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0.97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1.07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{"window_index":55,"window_t_start":56,"window_t_end":62,"Data":"2020-03-60","R_e_median":1.01787065568588,"R_e_q0079":0.965168264394616,"R_e_q1029":1.06792634586924,"fit":1.02,"lwr":0.97,"upr":1.07,"low":0.97,"high":1.07},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0.95868632287979405</v>
      </c>
      <c r="F57">
        <v>1.01050586375607</v>
      </c>
      <c r="G57">
        <v>1.05840228473013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1.01050586375607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0.95868632287979405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1.05840228473013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1.01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0.96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1.06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0.96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1.06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{"window_index":56,"window_t_start":57,"window_t_end":63,"Data":"2020-03-61","R_e_median":1.01050586375607,"R_e_q0080":0.958686322879794,"R_e_q1030":1.05840228473013,"fit":1.01,"lwr":0.96,"upr":1.06,"low":0.96,"high":1.06},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0.92397625045653897</v>
      </c>
      <c r="F58">
        <v>0.97398986703981205</v>
      </c>
      <c r="G58">
        <v>1.02033028336813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0.97398986703981205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0.92397625045653897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1.02033028336813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0.97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0.92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1.02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0.92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1.02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{"window_index":57,"window_t_start":58,"window_t_end":64,"Data":"2020-03-62","R_e_median":0.973989867039812,"R_e_q0081":0.923976250456539,"R_e_q1031":1.02033028336813,"fit":0.97,"lwr":0.92,"upr":1.02,"low":0.92,"high":1.02},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0.86382441600154003</v>
      </c>
      <c r="F59">
        <v>0.91217530496339505</v>
      </c>
      <c r="G59">
        <v>0.95641174512973703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0.91217530496339505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0.86382441600154003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0.95641174512973703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0.91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0.86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0.96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0.86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0.96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{"window_index":58,"window_t_start":59,"window_t_end":65,"Data":"2020-03-63","R_e_median":0.912175304963395,"R_e_q0082":0.86382441600154,"R_e_q1032":0.956411745129737,"fit":0.91,"lwr":0.86,"upr":0.96,"low":0.86,"high":0.96},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0.86815010497604805</v>
      </c>
      <c r="F60">
        <v>0.91759244584425903</v>
      </c>
      <c r="G60">
        <v>0.96317052459133201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0.91759244584425903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0.86815010497604805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0.96317052459133201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0.92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0.87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0.96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0.87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0.96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{"window_index":59,"window_t_start":60,"window_t_end":66,"Data":"2020-03-64","R_e_median":0.917592445844259,"R_e_q0083":0.868150104976048,"R_e_q1033":0.963170524591332,"fit":0.92,"lwr":0.87,"upr":0.96,"low":0.87,"high":0.96},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0.887431959601378</v>
      </c>
      <c r="F61">
        <v>0.93895336544779096</v>
      </c>
      <c r="G61">
        <v>0.98601109032870105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0.93895336544779096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0.887431959601378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0.98601109032870105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0.94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0.89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0.99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0.89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0.99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{"window_index":60,"window_t_start":61,"window_t_end":67,"Data":"2020-03-65","R_e_median":0.938953365447791,"R_e_q0084":0.887431959601378,"R_e_q1034":0.986011090328701,"fit":0.94,"lwr":0.89,"upr":0.99,"low":0.89,"high":0.99},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0.85533406973554604</v>
      </c>
      <c r="F62">
        <v>0.90628237229486897</v>
      </c>
      <c r="G62">
        <v>0.95316356720918305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0.90628237229486897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0.85533406973554604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0.95316356720918305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0.91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0.86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0.95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0.86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0.95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{"window_index":61,"window_t_start":62,"window_t_end":68,"Data":"2020-03-66","R_e_median":0.906282372294869,"R_e_q0085":0.855334069735546,"R_e_q1035":0.953163567209183,"fit":0.91,"lwr":0.86,"upr":0.95,"low":0.86,"high":0.95},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0.83515430843535898</v>
      </c>
      <c r="F63">
        <v>0.885902209359127</v>
      </c>
      <c r="G63">
        <v>0.93275532300536301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0.885902209359127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0.83515430843535898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0.93275532300536301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0.89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0.84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0.93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0.84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0.93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{"window_index":62,"window_t_start":63,"window_t_end":69,"Data":"2020-03-67","R_e_median":0.885902209359127,"R_e_q0086":0.835154308435359,"R_e_q1036":0.932755323005363,"fit":0.89,"lwr":0.84,"upr":0.93,"low":0.84,"high":0.93},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0.75812784141140799</v>
      </c>
      <c r="F64">
        <v>0.80839454940510702</v>
      </c>
      <c r="G64">
        <v>0.85411835501223099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0.80839454940510702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0.75812784141140799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0.85411835501223099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0.81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0.76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0.85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0.76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0.85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{"window_index":63,"window_t_start":64,"window_t_end":70,"Data":"2020-03-68","R_e_median":0.808394549405107,"R_e_q0087":0.758127841411408,"R_e_q1037":0.854118355012231,"fit":0.81,"lwr":0.76,"upr":0.85,"low":0.76,"high":0.85},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0.73883487582484697</v>
      </c>
      <c r="F65">
        <v>0.79046407836446697</v>
      </c>
      <c r="G65">
        <v>0.83765044668175004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0.79046407836446697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0.73883487582484697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0.83765044668175004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0.79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0.74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0.84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0.74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0.84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{"window_index":64,"window_t_start":65,"window_t_end":71,"Data":"2020-03-69","R_e_median":0.790464078364467,"R_e_q0088":0.738834875824847,"R_e_q1038":0.83765044668175,"fit":0.79,"lwr":0.74,"upr":0.84,"low":0.74,"high":0.84},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0.78330250551193603</v>
      </c>
      <c r="F66">
        <v>0.84120004947312199</v>
      </c>
      <c r="G66">
        <v>0.89526197925238504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0.84120004947312199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0.78330250551193603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0.89526197925238504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0.84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0.78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0.9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0.78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0.9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{"window_index":65,"window_t_start":66,"window_t_end":72,"Data":"2020-03-70","R_e_median":0.841200049473122,"R_e_q0089":0.783302505511936,"R_e_q1039":0.895261979252385,"fit":0.84,"lwr":0.78,"upr":0.9,"low":0.78,"high":0.9},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0.79342376515763302</v>
      </c>
      <c r="F67">
        <v>0.85558891506920998</v>
      </c>
      <c r="G67">
        <v>0.91378968847147801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0.85558891506920998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0.79342376515763302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0.91378968847147801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0.86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0.79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0.91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0.79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0.91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{"window_index":66,"window_t_start":67,"window_t_end":73,"Data":"2020-03-71","R_e_median":0.85558891506921,"R_e_q0090":0.793423765157633,"R_e_q1040":0.913789688471478,"fit":0.86,"lwr":0.79,"upr":0.91,"low":0.79,"high":0.91},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0.79080097524237702</v>
      </c>
      <c r="F68">
        <v>0.85480575179389695</v>
      </c>
      <c r="G68">
        <v>0.91335367273829804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0.85480575179389695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0.79080097524237702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0.91335367273829804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0.85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0.79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0.91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0.79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0.91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{"window_index":67,"window_t_start":68,"window_t_end":74,"Data":"2020-03-72","R_e_median":0.854805751793897,"R_e_q0091":0.790800975242377,"R_e_q1041":0.913353672738298,"fit":0.85,"lwr":0.79,"upr":0.91,"low":0.79,"high":0.91},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0.73768397329854096</v>
      </c>
      <c r="F69">
        <v>0.79909784230565695</v>
      </c>
      <c r="G69">
        <v>0.85426978514699303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0.79909784230565695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0.73768397329854096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0.85426978514699303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0.8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0.74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0.85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0.74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0.85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{"window_index":68,"window_t_start":69,"window_t_end":75,"Data":"2020-03-73","R_e_median":0.799097842305657,"R_e_q0092":0.737683973298541,"R_e_q1042":0.854269785146993,"fit":0.8,"lwr":0.74,"upr":0.85,"low":0.74,"high":0.85},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0.73308453191350198</v>
      </c>
      <c r="F70">
        <v>0.79489395987865596</v>
      </c>
      <c r="G70">
        <v>0.85078943845325306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0.79489395987865596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0.73308453191350198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0.85078943845325306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0.79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0.73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0.85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0.73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0.85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{"window_index":69,"window_t_start":70,"window_t_end":76,"Data":"2020-03-74","R_e_median":0.794893959878656,"R_e_q0093":0.733084531913502,"R_e_q1043":0.850789438453253,"fit":0.79,"lwr":0.73,"upr":0.85,"low":0.73,"high":0.85},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0.77951520639502703</v>
      </c>
      <c r="F71">
        <v>0.84538606802846195</v>
      </c>
      <c r="G71">
        <v>0.90564388304631405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0.84538606802846195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0.77951520639502703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0.90564388304631405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0.85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0.78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0.91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0.78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0.91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{"window_index":70,"window_t_start":71,"window_t_end":77,"Data":"2020-03-75","R_e_median":0.845386068028462,"R_e_q0094":0.779515206395027,"R_e_q1044":0.905643883046314,"fit":0.85,"lwr":0.78,"upr":0.91,"low":0.78,"high":0.91},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0.74335955789360897</v>
      </c>
      <c r="F72">
        <v>0.80946026737166599</v>
      </c>
      <c r="G72">
        <v>0.87072481360265397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0.80946026737166599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0.74335955789360897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0.87072481360265397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0.81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0.74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0.87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0.74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0.87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{"window_index":71,"window_t_start":72,"window_t_end":78,"Data":"2020-03-76","R_e_median":0.809460267371666,"R_e_q0095":0.743359557893609,"R_e_q1045":0.870724813602654,"fit":0.81,"lwr":0.74,"upr":0.87,"low":0.74,"high":0.87},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0.74674624405828205</v>
      </c>
      <c r="F73">
        <v>0.81558034628915699</v>
      </c>
      <c r="G73">
        <v>0.87793796472275398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0.81558034628915699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0.74674624405828205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0.87793796472275398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0.82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0.75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0.88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0.75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0.88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{"window_index":72,"window_t_start":73,"window_t_end":79,"Data":"2020-03-77","R_e_median":0.815580346289157,"R_e_q0096":0.746746244058282,"R_e_q1046":0.877937964722754,"fit":0.82,"lwr":0.75,"upr":0.88,"low":0.75,"high":0.88},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0.68784553951339</v>
      </c>
      <c r="F74">
        <v>0.75481084975928803</v>
      </c>
      <c r="G74">
        <v>0.81411048742008196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0.75481084975928803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0.68784553951339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0.81411048742008196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0.75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0.69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0.81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0.69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0.81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{"window_index":73,"window_t_start":74,"window_t_end":80,"Data":"2020-03-78","R_e_median":0.754810849759288,"R_e_q0097":0.68784553951339,"R_e_q1047":0.814110487420082,"fit":0.75,"lwr":0.69,"upr":0.81,"low":0.69,"high":0.81},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0.68103476417665498</v>
      </c>
      <c r="F75">
        <v>0.74987328031092704</v>
      </c>
      <c r="G75">
        <v>0.81152987919535102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0.74987328031092704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0.68103476417665498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0.81152987919535102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0.75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0.68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0.81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0.68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0.81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{"window_index":74,"window_t_start":75,"window_t_end":81,"Data":"2020-03-79","R_e_median":0.749873280310927,"R_e_q0098":0.681034764176655,"R_e_q1048":0.811529879195351,"fit":0.75,"lwr":0.68,"upr":0.81,"low":0.68,"high":0.81},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0.67937681311583897</v>
      </c>
      <c r="F76">
        <v>0.74909214492527798</v>
      </c>
      <c r="G76">
        <v>0.81440614680157097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0.74909214492527798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0.67937681311583897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0.81440614680157097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0.75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0.68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0.81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0.68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0.81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{"window_index":75,"window_t_start":76,"window_t_end":82,"Data":"2020-03-80","R_e_median":0.749092144925278,"R_e_q0099":0.679376813115839,"R_e_q1049":0.814406146801571,"fit":0.75,"lwr":0.68,"upr":0.81,"low":0.68,"high":0.81},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0.67432774008117302</v>
      </c>
      <c r="F77">
        <v>0.74867339616416995</v>
      </c>
      <c r="G77">
        <v>0.81870181898285099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0.74867339616416995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0.67432774008117302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0.81870181898285099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0.75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0.67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0.82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0.67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0.82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{"window_index":76,"window_t_start":77,"window_t_end":83,"Data":"2020-03-81","R_e_median":0.74867339616417,"R_e_q0100":0.674327740081173,"R_e_q1050":0.818701818982851,"fit":0.75,"lwr":0.67,"upr":0.82,"low":0.67,"high":0.82},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0.73850552980094497</v>
      </c>
      <c r="F78">
        <v>0.82252117223030896</v>
      </c>
      <c r="G78">
        <v>0.90066469817171302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0.82252117223030896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0.73850552980094497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0.90066469817171302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0.82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0.74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0.9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0.74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0.9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{"window_index":77,"window_t_start":78,"window_t_end":84,"Data":"2020-03-82","R_e_median":0.822521172230309,"R_e_q0101":0.738505529800945,"R_e_q1051":0.900664698171713,"fit":0.82,"lwr":0.74,"upr":0.9,"low":0.74,"high":0.9},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0.72032591907955601</v>
      </c>
      <c r="F79">
        <v>0.80535454564186704</v>
      </c>
      <c r="G79">
        <v>0.88391004197024103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0.80535454564186704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0.72032591907955601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0.88391004197024103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0.81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0.72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0.88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0.72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0.88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{"window_index":78,"window_t_start":79,"window_t_end":85,"Data":"2020-03-83","R_e_median":0.805354545641867,"R_e_q0102":0.720325919079556,"R_e_q1052":0.883910041970241,"fit":0.81,"lwr":0.72,"upr":0.88,"low":0.72,"high":0.88},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0.73768283076962404</v>
      </c>
      <c r="F80">
        <v>0.82474438746690404</v>
      </c>
      <c r="G80">
        <v>0.90333714748378302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0.82474438746690404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0.73768283076962404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0.90333714748378302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0.82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0.74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0.9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0.74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0.9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{"window_index":79,"window_t_start":80,"window_t_end":86,"Data":"2020-03-84","R_e_median":0.824744387466904,"R_e_q0103":0.737682830769624,"R_e_q1053":0.903337147483783,"fit":0.82,"lwr":0.74,"upr":0.9,"low":0.74,"high":0.9},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0.74836486012455194</v>
      </c>
      <c r="F81">
        <v>0.83445885869146097</v>
      </c>
      <c r="G81">
        <v>0.91318934032679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0.83445885869146097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0.74836486012455194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0.91318934032679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0.83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0.75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0.75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0.91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{"window_index":80,"window_t_start":81,"window_t_end":87,"Data":"2020-03-85","R_e_median":0.834458858691461,"R_e_q0104":0.748364860124552,"R_e_q1054":0.91318934032679,"fit":0.83,"lwr":0.75,"upr":0.91,"low":0.75,"high":0.91},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0.74759719404296499</v>
      </c>
      <c r="F82">
        <v>0.83382188140795499</v>
      </c>
      <c r="G82">
        <v>0.91239833763617695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0.83382188140795499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0.74759719404296499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0.91239833763617695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0.83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0.75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0.91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0.75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0.91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{"window_index":81,"window_t_start":82,"window_t_end":88,"Data":"2020-03-86","R_e_median":0.833821881407955,"R_e_q0105":0.747597194042965,"R_e_q1055":0.912398337636177,"fit":0.83,"lwr":0.75,"upr":0.91,"low":0.75,"high":0.91},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0.78316245887571201</v>
      </c>
      <c r="F83">
        <v>0.87149315578988695</v>
      </c>
      <c r="G83">
        <v>0.95289259411459404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0.87149315578988695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0.78316245887571201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0.95289259411459404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0.87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0.78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0.95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0.78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0.95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{"window_index":82,"window_t_start":83,"window_t_end":89,"Data":"2020-03-87","R_e_median":0.871493155789887,"R_e_q0106":0.783162458875712,"R_e_q1056":0.952892594114594,"fit":0.87,"lwr":0.78,"upr":0.95,"low":0.78,"high":0.95},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0.76987399689896996</v>
      </c>
      <c r="F84">
        <v>0.85693068194481203</v>
      </c>
      <c r="G84">
        <v>0.93800018474207403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0.85693068194481203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0.76987399689896996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0.93800018474207403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0.86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0.77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0.94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0.77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0.94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{"window_index":83,"window_t_start":84,"window_t_end":90,"Data":"2020-03-88","R_e_median":0.856930681944812,"R_e_q0107":0.76987399689897,"R_e_q1057":0.938000184742074,"fit":0.86,"lwr":0.77,"upr":0.94,"low":0.77,"high":0.94},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0.82206892881100402</v>
      </c>
      <c r="F85">
        <v>0.91186387179501205</v>
      </c>
      <c r="G85">
        <v>0.99586567000563997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0.91186387179501205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0.82206892881100402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0.99586567000563997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0.91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0.82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1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0.82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1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{"window_index":84,"window_t_start":85,"window_t_end":91,"Data":"2020-03-89","R_e_median":0.911863871795012,"R_e_q0108":0.822068928811004,"R_e_q1058":0.99586567000564,"fit":0.91,"lwr":0.82,"upr":1,"low":0.82,"high":1},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0.74577930522507896</v>
      </c>
      <c r="F86">
        <v>0.83208560929307995</v>
      </c>
      <c r="G86">
        <v>0.91198826330889604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0.83208560929307995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0.74577930522507896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0.91198826330889604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0.83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0.75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0.75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0.91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{"window_index":85,"window_t_start":86,"window_t_end":92,"Data":"2020-03-90","R_e_median":0.83208560929308,"R_e_q0109":0.745779305225079,"R_e_q1059":0.911988263308896,"fit":0.83,"lwr":0.75,"upr":0.91,"low":0.75,"high":0.91},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0.79019578502210697</v>
      </c>
      <c r="F87">
        <v>0.87872026358173205</v>
      </c>
      <c r="G87">
        <v>0.96165017622214299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0.87872026358173205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0.79019578502210697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0.96165017622214299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0.88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0.79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0.96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0.79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0.96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{"window_index":86,"window_t_start":87,"window_t_end":93,"Data":"2020-03-91","R_e_median":0.878720263581732,"R_e_q0110":0.790195785022107,"R_e_q1060":0.961650176222143,"fit":0.88,"lwr":0.79,"upr":0.96,"low":0.79,"high":0.96},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0.78140188503444596</v>
      </c>
      <c r="F88">
        <v>0.87222943870613101</v>
      </c>
      <c r="G88">
        <v>0.95767586499809598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0.87222943870613101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0.78140188503444596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0.95767586499809598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0.87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0.78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0.96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0.78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0.96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{"window_index":87,"window_t_start":88,"window_t_end":94,"Data":"2020-03-92","R_e_median":0.872229438706131,"R_e_q0111":0.781401885034446,"R_e_q1061":0.957675864998096,"fit":0.87,"lwr":0.78,"upr":0.96,"low":0.78,"high":0.96},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0.82103077760552601</v>
      </c>
      <c r="F89">
        <v>0.91539418420881302</v>
      </c>
      <c r="G89">
        <v>1.0042657214525801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0.91539418420881302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0.82103077760552601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1.0042657214525801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0.92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0.82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0.82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{"window_index":88,"window_t_start":89,"window_t_end":95,"Data":"2020-03-93","R_e_median":0.915394184208813,"R_e_q0112":0.821030777605526,"R_e_q1062":1.00426572145258,"fit":0.92,"lwr":0.82,"upr":1,"low":0.82,"high":1},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0.81874989359238703</v>
      </c>
      <c r="F90">
        <v>0.91372483104377999</v>
      </c>
      <c r="G90">
        <v>1.0040346508489999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0.91372483104377999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0.81874989359238703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1.0040346508489999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0.91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0.82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0.82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{"window_index":89,"window_t_start":90,"window_t_end":96,"Data":"2020-03-94","R_e_median":0.91372483104378,"R_e_q0113":0.818749893592387,"R_e_q1063":1.004034650849,"fit":0.91,"lwr":0.82,"upr":1,"low":0.82,"high":1},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0.803257277972248</v>
      </c>
      <c r="F91">
        <v>0.89848509320373904</v>
      </c>
      <c r="G91">
        <v>0.98887182659236605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0.89848509320373904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0.803257277972248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0.98887182659236605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0.8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0.99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0.8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0.99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{"window_index":90,"window_t_start":91,"window_t_end":97,"Data":"2020-03-95","R_e_median":0.898485093203739,"R_e_q0114":0.803257277972248,"R_e_q1064":0.988871826592366,"fit":0.9,"lwr":0.8,"upr":0.99,"low":0.8,"high":0.99},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0.83411336388249901</v>
      </c>
      <c r="F92">
        <v>0.93150811872412898</v>
      </c>
      <c r="G92">
        <v>1.02416530385362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0.93150811872412898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0.83411336388249901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1.02416530385362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0.93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0.83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1.02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0.83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1.02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{"window_index":91,"window_t_start":92,"window_t_end":98,"Data":"2020-03-96","R_e_median":0.931508118724129,"R_e_q0115":0.834113363882499,"R_e_q1065":1.02416530385362,"fit":0.93,"lwr":0.83,"upr":1.02,"low":0.83,"high":1.02},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0.80492755899532997</v>
      </c>
      <c r="F93">
        <v>0.90174117658411401</v>
      </c>
      <c r="G93">
        <v>0.99460972639446299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0.90174117658411401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0.80492755899532997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0.99460972639446299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0.9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0.8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0.99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0.8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0.99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{"window_index":92,"window_t_start":93,"window_t_end":99,"Data":"2020-03-97","R_e_median":0.901741176584114,"R_e_q0116":0.80492755899533,"R_e_q1066":0.994609726394463,"fit":0.9,"lwr":0.8,"upr":0.99,"low":0.8,"high":0.99},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0.78278867275208797</v>
      </c>
      <c r="F94">
        <v>0.87933507559680302</v>
      </c>
      <c r="G94">
        <v>0.97205443488168397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0.87933507559680302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0.78278867275208797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0.97205443488168397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0.88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0.78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0.97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0.78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0.97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{"window_index":93,"window_t_start":94,"window_t_end":100,"Data":"2020-03-98","R_e_median":0.879335075596803,"R_e_q0117":0.782788672752088,"R_e_q1067":0.972054434881684,"fit":0.88,"lwr":0.78,"upr":0.97,"low":0.78,"high":0.97},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0.69595863591164897</v>
      </c>
      <c r="F95">
        <v>0.79050403051923901</v>
      </c>
      <c r="G95">
        <v>0.88237800930798804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0.79050403051923901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0.69595863591164897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0.88237800930798804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0.79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0.7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0.88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0.7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0.88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{"window_index":94,"window_t_start":95,"window_t_end":101,"Data":"2020-03-99","R_e_median":0.790504030519239,"R_e_q0118":0.695958635911649,"R_e_q1068":0.882378009307988,"fit":0.79,"lwr":0.7,"upr":0.88,"low":0.7,"high":0.88},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0.72538502951556405</v>
      </c>
      <c r="F96">
        <v>0.82550895045055195</v>
      </c>
      <c r="G96">
        <v>0.92231328516342004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0.82550895045055195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0.72538502951556405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0.92231328516342004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0.83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0.73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0.92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0.73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0.92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{"window_index":95,"window_t_start":96,"window_t_end":102,"Data":"2020-03-100","R_e_median":0.825508950450552,"R_e_q0119":0.725385029515564,"R_e_q1069":0.92231328516342,"fit":0.83,"lwr":0.73,"upr":0.92,"low":0.73,"high":0.92},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0.73447144329898295</v>
      </c>
      <c r="F97">
        <v>0.84118066634934396</v>
      </c>
      <c r="G97">
        <v>0.945827893546758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0.84118066634934396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0.73447144329898295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0.945827893546758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0.84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0.73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0.95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0.73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0.95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{"window_index":96,"window_t_start":97,"window_t_end":103,"Data":"2020-03-101","R_e_median":0.841180666349344,"R_e_q0120":0.734471443298983,"R_e_q1070":0.945827893546758,"fit":0.84,"lwr":0.73,"upr":0.95,"low":0.73,"high":0.95},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0.71621218401396802</v>
      </c>
      <c r="F98">
        <v>0.82798440331949097</v>
      </c>
      <c r="G98">
        <v>0.93604007995266802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0.82798440331949097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0.71621218401396802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0.93604007995266802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0.72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0.94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0.72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0.94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{"window_index":97,"window_t_start":98,"window_t_end":104,"Data":"2020-03-102","R_e_median":0.827984403319491,"R_e_q0121":0.716212184013968,"R_e_q1071":0.936040079952668,"fit":0.83,"lwr":0.72,"upr":0.94,"low":0.72,"high":0.94},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0.71203267884935495</v>
      </c>
      <c r="F99">
        <v>0.827013355368725</v>
      </c>
      <c r="G99">
        <v>0.93968502443045399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0.827013355368725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0.71203267884935495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0.93968502443045399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0.83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0.71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0.94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0.71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0.94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{"window_index":98,"window_t_start":99,"window_t_end":105,"Data":"2020-03-103","R_e_median":0.827013355368725,"R_e_q0122":0.712032678849355,"R_e_q1072":0.939685024430454,"fit":0.83,"lwr":0.71,"upr":0.94,"low":0.71,"high":0.94},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0.692718200310391</v>
      </c>
      <c r="F100">
        <v>0.813746046515337</v>
      </c>
      <c r="G100">
        <v>0.93119470750829103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0.813746046515337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0.692718200310391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0.93119470750829103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0.81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0.69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0.93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0.69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0.93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{"window_index":99,"window_t_start":100,"window_t_end":106,"Data":"2020-03-104","R_e_median":0.813746046515337,"R_e_q0123":0.692718200310391,"R_e_q1073":0.931194707508291,"fit":0.81,"lwr":0.69,"upr":0.93,"low":0.69,"high":0.93},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0.70100366463330799</v>
      </c>
      <c r="F101">
        <v>0.82977009484008601</v>
      </c>
      <c r="G101">
        <v>0.95580470484185698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0.82977009484008601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0.70100366463330799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0.95580470484185698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0.83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0.7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0.96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0.7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0.96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{"window_index":100,"window_t_start":101,"window_t_end":107,"Data":"2020-03-105","R_e_median":0.829770094840086,"R_e_q0124":0.701003664633308,"R_e_q1074":0.955804704841857,"fit":0.83,"lwr":0.7,"upr":0.96,"low":0.7,"high":0.96},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0.744653180059488</v>
      </c>
      <c r="F102">
        <v>0.89018935006493904</v>
      </c>
      <c r="G102">
        <v>1.03358647165532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0.89018935006493904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0.744653180059488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1.03358647165532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0.89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0.74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1.03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0.74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1.03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{"window_index":101,"window_t_start":102,"window_t_end":108,"Data":"2020-03-106","R_e_median":0.890189350064939,"R_e_q0125":0.744653180059488,"R_e_q1075":1.03358647165532,"fit":0.89,"lwr":0.74,"upr":1.03,"low":0.74,"high":1.03},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0.79773927419644397</v>
      </c>
      <c r="F103">
        <v>0.96313424639383005</v>
      </c>
      <c r="G103">
        <v>1.1309430116361101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0.96313424639383005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0.79773927419644397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1.1309430116361101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0.96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0.8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1.1299999999999999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0.8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1.1299999999999999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{"window_index":102,"window_t_start":103,"window_t_end":109,"Data":"2020-03-107","R_e_median":0.96313424639383,"R_e_q0126":0.797739274196444,"R_e_q1076":1.13094301163611,"fit":0.96,"lwr":0.8,"upr":1.13,"low":0.8,"high":1.13},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0.80539003127561604</v>
      </c>
      <c r="F104">
        <v>0.98391209330055696</v>
      </c>
      <c r="G104">
        <v>1.1668453899806199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0.98391209330055696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0.80539003127561604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1.1668453899806199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0.98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0.81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1.17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0.81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1.17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{"window_index":103,"window_t_start":104,"window_t_end":110,"Data":"2020-03-108","R_e_median":0.983912093300557,"R_e_q0127":0.805390031275616,"R_e_q1077":1.16684538998062,"fit":0.98,"lwr":0.81,"upr":1.17,"low":0.81,"high":1.17},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0.78969220866246803</v>
      </c>
      <c r="F105">
        <v>0.984478063033002</v>
      </c>
      <c r="G105">
        <v>1.19121757975974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0.984478063033002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0.78969220866246803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1.19121757975974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0.98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0.79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1.19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0.79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1.19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{"window_index":104,"window_t_start":105,"window_t_end":111,"Data":"2020-03-109","R_e_median":0.984478063033002,"R_e_q0128":0.789692208662468,"R_e_q1078":1.19121757975974,"fit":0.98,"lwr":0.79,"upr":1.19,"low":0.79,"high":1.19},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0.82474677794737095</v>
      </c>
      <c r="F106">
        <v>1.0346796701858401</v>
      </c>
      <c r="G106">
        <v>1.2688332007784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1.0346796701858401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0.82474677794737095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1.2688332007784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1.03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0.82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1.27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0.82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1.27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{"window_index":105,"window_t_start":106,"window_t_end":112,"Data":"2020-03-110","R_e_median":1.03467967018584,"R_e_q0129":0.824746777947371,"R_e_q1079":1.2688332007784,"fit":1.03,"lwr":0.82,"upr":1.27,"low":0.82,"high":1.27},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0.84007891589047201</v>
      </c>
      <c r="F107">
        <v>1.07235910166111</v>
      </c>
      <c r="G107">
        <v>1.33404901658291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1.07235910166111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0.84007891589047201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1.33404901658291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1.07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0.84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1.33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0.84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1.33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{"window_index":106,"window_t_start":107,"window_t_end":113,"Data":"2020-03-111","R_e_median":1.07235910166111,"R_e_q0130":0.840078915890472,"R_e_q1080":1.33404901658291,"fit":1.07,"lwr":0.84,"upr":1.33,"low":0.84,"high":1.33},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0.83985015330454704</v>
      </c>
      <c r="F108">
        <v>1.0938719738077201</v>
      </c>
      <c r="G108">
        <v>1.3813918271760399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1.0938719738077201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0.83985015330454704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1.3813918271760399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1.0900000000000001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0.84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1.38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0.84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1.38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{"window_index":107,"window_t_start":108,"window_t_end":114,"Data":"2020-03-112","R_e_median":1.09387197380772,"R_e_q0131":0.839850153304547,"R_e_q1081":1.38139182717604,"fit":1.09,"lwr":0.84,"upr":1.38,"low":0.84,"high":1.38},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0.80824585881031596</v>
      </c>
      <c r="F109">
        <v>1.08661627475233</v>
      </c>
      <c r="G109">
        <v>1.40589765830953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1.08661627475233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0.80824585881031596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1.40589765830953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1.0900000000000001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0.81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1.41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0.81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1.41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{"window_index":108,"window_t_start":109,"window_t_end":115,"Data":"2020-03-113","R_e_median":1.08661627475233,"R_e_q0132":0.808245858810316,"R_e_q1082":1.40589765830953,"fit":1.09,"lwr":0.81,"upr":1.41,"low":0.81,"high":1.41},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0.74649622780467895</v>
      </c>
      <c r="F110">
        <v>1.0467326716168099</v>
      </c>
      <c r="G110">
        <v>1.41218129440732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1.0467326716168099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0.74649622780467895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1.41218129440732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1.05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0.75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1.41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0.75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1.41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{"window_index":109,"window_t_start":110,"window_t_end":116,"Data":"2020-03-114","R_e_median":1.04673267161681,"R_e_q0133":0.746496227804679,"R_e_q1083":1.41218129440732,"fit":1.05,"lwr":0.75,"upr":1.41,"low":0.75,"high":1.41},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0.64195515961363903</v>
      </c>
      <c r="F111">
        <v>0.98124930845414304</v>
      </c>
      <c r="G111">
        <v>1.40852174908515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0.98124930845414304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0.64195515961363903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1.40852174908515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0.98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0.64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1.41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0.64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1.41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{"window_index":110,"window_t_start":111,"window_t_end":117,"Data":"2020-03-115","R_e_median":0.981249308454143,"R_e_q0134":0.641955159613639,"R_e_q1084":1.40852174908515,"fit":0.98,"lwr":0.64,"upr":1.41,"low":0.64,"high":1.41},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0.58171513026501098</v>
      </c>
      <c r="F112">
        <v>0.95655142772129698</v>
      </c>
      <c r="G112">
        <v>1.45877676735587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0.95655142772129698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0.58171513026501098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1.45877676735587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0.96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0.57999999999999996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1.46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0.57999999999999996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1.46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{"window_index":111,"window_t_start":112,"window_t_end":118,"Data":"2020-03-116","R_e_median":0.956551427721297,"R_e_q0135":0.581715130265011,"R_e_q1085":1.45877676735587,"fit":0.96,"lwr":0.58,"upr":1.46,"low":0.58,"high":1.46},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0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0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0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0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0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0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0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0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0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0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0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0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EBA7-E0E7-994A-BA04-1F7776AA7AB6}">
  <dimension ref="A1:D127"/>
  <sheetViews>
    <sheetView tabSelected="1" workbookViewId="0">
      <selection activeCell="B1" sqref="B1:B1048576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</cols>
  <sheetData>
    <row r="1" spans="1:4">
      <c r="A1" t="s">
        <v>999</v>
      </c>
      <c r="B1" t="s">
        <v>1001</v>
      </c>
      <c r="C1" t="s">
        <v>1000</v>
      </c>
      <c r="D1" t="s">
        <v>1002</v>
      </c>
    </row>
    <row r="2" spans="1:4">
      <c r="A2" s="9">
        <v>43898</v>
      </c>
      <c r="B2" t="s">
        <v>1018</v>
      </c>
      <c r="C2" t="s">
        <v>1017</v>
      </c>
      <c r="D2" t="s">
        <v>1004</v>
      </c>
    </row>
    <row r="3" spans="1:4">
      <c r="A3" s="9">
        <v>43899</v>
      </c>
      <c r="B3" t="s">
        <v>1017</v>
      </c>
      <c r="C3" t="s">
        <v>1008</v>
      </c>
      <c r="D3" t="s">
        <v>1019</v>
      </c>
    </row>
    <row r="4" spans="1:4">
      <c r="A4" s="9">
        <v>43900</v>
      </c>
      <c r="B4" t="s">
        <v>1012</v>
      </c>
      <c r="C4" t="s">
        <v>1014</v>
      </c>
      <c r="D4" t="s">
        <v>1020</v>
      </c>
    </row>
    <row r="5" spans="1:4">
      <c r="A5" s="9">
        <v>43901</v>
      </c>
      <c r="B5" t="s">
        <v>1012</v>
      </c>
      <c r="C5" t="s">
        <v>1013</v>
      </c>
      <c r="D5" t="s">
        <v>1005</v>
      </c>
    </row>
    <row r="6" spans="1:4">
      <c r="A6" s="9">
        <v>43902</v>
      </c>
      <c r="B6" t="s">
        <v>1010</v>
      </c>
      <c r="C6" t="s">
        <v>1016</v>
      </c>
      <c r="D6" t="s">
        <v>1020</v>
      </c>
    </row>
    <row r="7" spans="1:4">
      <c r="A7" s="9">
        <v>43903</v>
      </c>
      <c r="B7" t="s">
        <v>1008</v>
      </c>
      <c r="C7" t="s">
        <v>1014</v>
      </c>
      <c r="D7" t="s">
        <v>1021</v>
      </c>
    </row>
    <row r="8" spans="1:4">
      <c r="A8" s="9">
        <v>43904</v>
      </c>
      <c r="B8" t="s">
        <v>1011</v>
      </c>
      <c r="C8" t="s">
        <v>1016</v>
      </c>
      <c r="D8" t="s">
        <v>1022</v>
      </c>
    </row>
    <row r="9" spans="1:4">
      <c r="A9" s="9">
        <v>43905</v>
      </c>
      <c r="B9" t="s">
        <v>1009</v>
      </c>
      <c r="C9" t="s">
        <v>1007</v>
      </c>
      <c r="D9" t="s">
        <v>1022</v>
      </c>
    </row>
    <row r="10" spans="1:4">
      <c r="A10" s="9">
        <v>43906</v>
      </c>
      <c r="B10" t="s">
        <v>1004</v>
      </c>
      <c r="C10" t="s">
        <v>1019</v>
      </c>
      <c r="D10" t="s">
        <v>1005</v>
      </c>
    </row>
    <row r="11" spans="1:4">
      <c r="A11" s="9">
        <v>43907</v>
      </c>
      <c r="B11" t="s">
        <v>1014</v>
      </c>
      <c r="C11" t="s">
        <v>1023</v>
      </c>
      <c r="D11" t="s">
        <v>1024</v>
      </c>
    </row>
    <row r="12" spans="1:4">
      <c r="A12" s="9">
        <v>43908</v>
      </c>
      <c r="B12" t="s">
        <v>1016</v>
      </c>
      <c r="C12" t="s">
        <v>1023</v>
      </c>
      <c r="D12" t="s">
        <v>1005</v>
      </c>
    </row>
    <row r="13" spans="1:4">
      <c r="A13" s="9">
        <v>43909</v>
      </c>
      <c r="B13" t="s">
        <v>1004</v>
      </c>
      <c r="C13" t="s">
        <v>1003</v>
      </c>
      <c r="D13" t="s">
        <v>1022</v>
      </c>
    </row>
    <row r="14" spans="1:4">
      <c r="A14" s="9">
        <v>43910</v>
      </c>
      <c r="B14" t="s">
        <v>1014</v>
      </c>
      <c r="C14" t="s">
        <v>1003</v>
      </c>
      <c r="D14" t="s">
        <v>1025</v>
      </c>
    </row>
    <row r="15" spans="1:4">
      <c r="A15" s="9">
        <v>43911</v>
      </c>
      <c r="B15" t="s">
        <v>1013</v>
      </c>
      <c r="C15" t="s">
        <v>1016</v>
      </c>
      <c r="D15" t="s">
        <v>1019</v>
      </c>
    </row>
    <row r="16" spans="1:4">
      <c r="A16" s="9">
        <v>43912</v>
      </c>
      <c r="B16" t="s">
        <v>1009</v>
      </c>
      <c r="C16" t="s">
        <v>1014</v>
      </c>
      <c r="D16" t="s">
        <v>1007</v>
      </c>
    </row>
    <row r="17" spans="1:4">
      <c r="A17" s="9">
        <v>43913</v>
      </c>
      <c r="B17" t="s">
        <v>1013</v>
      </c>
      <c r="C17" t="s">
        <v>1014</v>
      </c>
      <c r="D17" t="s">
        <v>1007</v>
      </c>
    </row>
    <row r="18" spans="1:4">
      <c r="A18" s="9">
        <v>43914</v>
      </c>
      <c r="B18" t="s">
        <v>1009</v>
      </c>
      <c r="C18" t="s">
        <v>1004</v>
      </c>
      <c r="D18" t="s">
        <v>1016</v>
      </c>
    </row>
    <row r="19" spans="1:4">
      <c r="A19" s="9">
        <v>43915</v>
      </c>
      <c r="B19" t="s">
        <v>1013</v>
      </c>
      <c r="C19" t="s">
        <v>1004</v>
      </c>
      <c r="D19" t="s">
        <v>1016</v>
      </c>
    </row>
    <row r="20" spans="1:4">
      <c r="A20" s="9">
        <v>43916</v>
      </c>
      <c r="B20" t="s">
        <v>1013</v>
      </c>
      <c r="C20" t="s">
        <v>1014</v>
      </c>
      <c r="D20" t="s">
        <v>1016</v>
      </c>
    </row>
    <row r="21" spans="1:4">
      <c r="A21" s="9">
        <v>43917</v>
      </c>
      <c r="B21" t="s">
        <v>1013</v>
      </c>
      <c r="C21" t="s">
        <v>1004</v>
      </c>
      <c r="D21" t="s">
        <v>1016</v>
      </c>
    </row>
    <row r="22" spans="1:4">
      <c r="A22" s="9">
        <v>43918</v>
      </c>
      <c r="B22" t="s">
        <v>1013</v>
      </c>
      <c r="C22" t="s">
        <v>1014</v>
      </c>
      <c r="D22" t="s">
        <v>1007</v>
      </c>
    </row>
    <row r="23" spans="1:4">
      <c r="A23" s="9">
        <v>43919</v>
      </c>
      <c r="B23" t="s">
        <v>1009</v>
      </c>
      <c r="C23" t="s">
        <v>1004</v>
      </c>
      <c r="D23" t="s">
        <v>1016</v>
      </c>
    </row>
    <row r="24" spans="1:4">
      <c r="A24" s="9">
        <v>43920</v>
      </c>
      <c r="B24" t="s">
        <v>1009</v>
      </c>
      <c r="C24" t="s">
        <v>1013</v>
      </c>
      <c r="D24" t="s">
        <v>1014</v>
      </c>
    </row>
    <row r="25" spans="1:4">
      <c r="A25" s="9">
        <v>43921</v>
      </c>
      <c r="B25" t="s">
        <v>1006</v>
      </c>
      <c r="C25" t="s">
        <v>1009</v>
      </c>
      <c r="D25" t="s">
        <v>1013</v>
      </c>
    </row>
    <row r="26" spans="1:4">
      <c r="A26" s="9">
        <v>43922</v>
      </c>
      <c r="B26" t="s">
        <v>1011</v>
      </c>
      <c r="C26" t="s">
        <v>1006</v>
      </c>
      <c r="D26" t="s">
        <v>1009</v>
      </c>
    </row>
    <row r="27" spans="1:4">
      <c r="A27" s="9">
        <v>43923</v>
      </c>
      <c r="B27" t="s">
        <v>1008</v>
      </c>
      <c r="C27" t="s">
        <v>1011</v>
      </c>
      <c r="D27" t="s">
        <v>1006</v>
      </c>
    </row>
    <row r="28" spans="1:4">
      <c r="A28" s="9">
        <v>43924</v>
      </c>
      <c r="B28" t="s">
        <v>1008</v>
      </c>
      <c r="C28" t="s">
        <v>1008</v>
      </c>
      <c r="D28" t="s">
        <v>1011</v>
      </c>
    </row>
    <row r="29" spans="1:4">
      <c r="A29" s="9">
        <v>43925</v>
      </c>
      <c r="B29" t="s">
        <v>1010</v>
      </c>
      <c r="C29" t="s">
        <v>1008</v>
      </c>
      <c r="D29" t="s">
        <v>1008</v>
      </c>
    </row>
    <row r="30" spans="1:4">
      <c r="A30" s="9">
        <v>43926</v>
      </c>
      <c r="B30" t="s">
        <v>1010</v>
      </c>
      <c r="C30" t="s">
        <v>1010</v>
      </c>
      <c r="D30" t="s">
        <v>1008</v>
      </c>
    </row>
    <row r="31" spans="1:4">
      <c r="A31" s="9">
        <v>43927</v>
      </c>
      <c r="B31" t="s">
        <v>1012</v>
      </c>
      <c r="C31" t="s">
        <v>1010</v>
      </c>
      <c r="D31" t="s">
        <v>1008</v>
      </c>
    </row>
    <row r="32" spans="1:4">
      <c r="A32" s="9">
        <v>43928</v>
      </c>
      <c r="B32" t="s">
        <v>1012</v>
      </c>
      <c r="C32" t="s">
        <v>1010</v>
      </c>
      <c r="D32" t="s">
        <v>1008</v>
      </c>
    </row>
    <row r="33" spans="1:4">
      <c r="A33" s="9">
        <v>43929</v>
      </c>
      <c r="B33" t="s">
        <v>1012</v>
      </c>
      <c r="C33" t="s">
        <v>1010</v>
      </c>
      <c r="D33" t="s">
        <v>1008</v>
      </c>
    </row>
    <row r="34" spans="1:4">
      <c r="A34" s="9">
        <v>43930</v>
      </c>
      <c r="B34" t="s">
        <v>1012</v>
      </c>
      <c r="C34" t="s">
        <v>1010</v>
      </c>
      <c r="D34" t="s">
        <v>1008</v>
      </c>
    </row>
    <row r="35" spans="1:4">
      <c r="A35" s="9">
        <v>43931</v>
      </c>
      <c r="B35" t="s">
        <v>1015</v>
      </c>
      <c r="C35" t="s">
        <v>1012</v>
      </c>
      <c r="D35" t="s">
        <v>1010</v>
      </c>
    </row>
    <row r="36" spans="1:4">
      <c r="A36" s="9">
        <v>43932</v>
      </c>
      <c r="B36" t="s">
        <v>1015</v>
      </c>
      <c r="C36" t="s">
        <v>1012</v>
      </c>
      <c r="D36" t="s">
        <v>1010</v>
      </c>
    </row>
    <row r="37" spans="1:4">
      <c r="A37" s="9">
        <v>43933</v>
      </c>
      <c r="B37" t="s">
        <v>1015</v>
      </c>
      <c r="C37" t="s">
        <v>1012</v>
      </c>
      <c r="D37" t="s">
        <v>1010</v>
      </c>
    </row>
    <row r="38" spans="1:4">
      <c r="A38" s="9">
        <v>43934</v>
      </c>
      <c r="B38" t="s">
        <v>1015</v>
      </c>
      <c r="C38" t="s">
        <v>1012</v>
      </c>
      <c r="D38" t="s">
        <v>1010</v>
      </c>
    </row>
    <row r="39" spans="1:4">
      <c r="A39" s="9">
        <v>43935</v>
      </c>
      <c r="B39" t="s">
        <v>1015</v>
      </c>
      <c r="C39" t="s">
        <v>1012</v>
      </c>
      <c r="D39" t="s">
        <v>1008</v>
      </c>
    </row>
    <row r="40" spans="1:4">
      <c r="A40" s="9">
        <v>43936</v>
      </c>
      <c r="B40" t="s">
        <v>1012</v>
      </c>
      <c r="C40" t="s">
        <v>1010</v>
      </c>
      <c r="D40" t="s">
        <v>1008</v>
      </c>
    </row>
    <row r="41" spans="1:4">
      <c r="A41" s="9">
        <v>43937</v>
      </c>
      <c r="B41" t="s">
        <v>1012</v>
      </c>
      <c r="C41" t="s">
        <v>1010</v>
      </c>
      <c r="D41" t="s">
        <v>1011</v>
      </c>
    </row>
    <row r="42" spans="1:4">
      <c r="A42" s="9">
        <v>43938</v>
      </c>
      <c r="B42" t="s">
        <v>1010</v>
      </c>
      <c r="C42" t="s">
        <v>1008</v>
      </c>
      <c r="D42" t="s">
        <v>1006</v>
      </c>
    </row>
    <row r="43" spans="1:4">
      <c r="A43" s="9">
        <v>43939</v>
      </c>
      <c r="B43" t="s">
        <v>1010</v>
      </c>
      <c r="C43" t="s">
        <v>1008</v>
      </c>
      <c r="D43" t="s">
        <v>1006</v>
      </c>
    </row>
    <row r="44" spans="1:4">
      <c r="A44" s="9">
        <v>43940</v>
      </c>
      <c r="B44" t="s">
        <v>1010</v>
      </c>
      <c r="C44" t="s">
        <v>1011</v>
      </c>
      <c r="D44" t="s">
        <v>1006</v>
      </c>
    </row>
    <row r="45" spans="1:4">
      <c r="A45" s="9">
        <v>43941</v>
      </c>
      <c r="B45" t="s">
        <v>1008</v>
      </c>
      <c r="C45" t="s">
        <v>1011</v>
      </c>
      <c r="D45" t="s">
        <v>1009</v>
      </c>
    </row>
    <row r="46" spans="1:4">
      <c r="A46" s="9">
        <v>43942</v>
      </c>
      <c r="B46" t="s">
        <v>1008</v>
      </c>
      <c r="C46" t="s">
        <v>1011</v>
      </c>
      <c r="D46" t="s">
        <v>1009</v>
      </c>
    </row>
    <row r="47" spans="1:4">
      <c r="A47" s="9">
        <v>43943</v>
      </c>
      <c r="B47" t="s">
        <v>1008</v>
      </c>
      <c r="C47" t="s">
        <v>1006</v>
      </c>
      <c r="D47" t="s">
        <v>1009</v>
      </c>
    </row>
    <row r="48" spans="1:4">
      <c r="A48" s="9">
        <v>43944</v>
      </c>
      <c r="B48" t="s">
        <v>1011</v>
      </c>
      <c r="C48" t="s">
        <v>1006</v>
      </c>
      <c r="D48" t="s">
        <v>1013</v>
      </c>
    </row>
    <row r="49" spans="1:4">
      <c r="A49" s="9">
        <v>43945</v>
      </c>
      <c r="B49" t="s">
        <v>1008</v>
      </c>
      <c r="C49" t="s">
        <v>1006</v>
      </c>
      <c r="D49" t="s">
        <v>1009</v>
      </c>
    </row>
    <row r="50" spans="1:4">
      <c r="A50" s="9">
        <v>43946</v>
      </c>
      <c r="B50" t="s">
        <v>1008</v>
      </c>
      <c r="C50" t="s">
        <v>1006</v>
      </c>
      <c r="D50" t="s">
        <v>1009</v>
      </c>
    </row>
    <row r="51" spans="1:4">
      <c r="A51" s="9">
        <v>43947</v>
      </c>
      <c r="B51" t="s">
        <v>1008</v>
      </c>
      <c r="C51" t="s">
        <v>1011</v>
      </c>
      <c r="D51" t="s">
        <v>1009</v>
      </c>
    </row>
    <row r="52" spans="1:4">
      <c r="A52" s="9">
        <v>43948</v>
      </c>
      <c r="B52" t="s">
        <v>1008</v>
      </c>
      <c r="C52" t="s">
        <v>1011</v>
      </c>
      <c r="D52" t="s">
        <v>1006</v>
      </c>
    </row>
    <row r="53" spans="1:4">
      <c r="A53" s="9">
        <v>43949</v>
      </c>
      <c r="B53" t="s">
        <v>1010</v>
      </c>
      <c r="C53" t="s">
        <v>1008</v>
      </c>
      <c r="D53" t="s">
        <v>1011</v>
      </c>
    </row>
    <row r="54" spans="1:4">
      <c r="A54" s="9">
        <v>43950</v>
      </c>
      <c r="B54" t="s">
        <v>1012</v>
      </c>
      <c r="C54" t="s">
        <v>1008</v>
      </c>
      <c r="D54" t="s">
        <v>1011</v>
      </c>
    </row>
    <row r="55" spans="1:4">
      <c r="A55" s="9">
        <v>43951</v>
      </c>
      <c r="B55" t="s">
        <v>1012</v>
      </c>
      <c r="C55" t="s">
        <v>1010</v>
      </c>
      <c r="D55" t="s">
        <v>1011</v>
      </c>
    </row>
    <row r="56" spans="1:4">
      <c r="A56" s="9">
        <v>43952</v>
      </c>
      <c r="B56" t="s">
        <v>1012</v>
      </c>
      <c r="C56" t="s">
        <v>1010</v>
      </c>
      <c r="D56" t="s">
        <v>1011</v>
      </c>
    </row>
    <row r="57" spans="1:4">
      <c r="A57" s="9">
        <v>43953</v>
      </c>
      <c r="B57" t="s">
        <v>1012</v>
      </c>
      <c r="C57" t="s">
        <v>1010</v>
      </c>
      <c r="D57" t="s">
        <v>1011</v>
      </c>
    </row>
    <row r="58" spans="1:4">
      <c r="A58" s="9">
        <v>43954</v>
      </c>
      <c r="B58" t="s">
        <v>1012</v>
      </c>
      <c r="C58" t="s">
        <v>1010</v>
      </c>
      <c r="D58" t="s">
        <v>1011</v>
      </c>
    </row>
    <row r="59" spans="1:4">
      <c r="A59" s="9">
        <v>43955</v>
      </c>
      <c r="B59" t="s">
        <v>1012</v>
      </c>
      <c r="C59" t="s">
        <v>1010</v>
      </c>
      <c r="D59" t="s">
        <v>1011</v>
      </c>
    </row>
    <row r="60" spans="1:4">
      <c r="A60" s="9">
        <v>43956</v>
      </c>
      <c r="B60" t="s">
        <v>1012</v>
      </c>
      <c r="C60" t="s">
        <v>1008</v>
      </c>
      <c r="D60" t="s">
        <v>1006</v>
      </c>
    </row>
    <row r="61" spans="1:4">
      <c r="A61" s="9">
        <v>43957</v>
      </c>
      <c r="B61" t="s">
        <v>1012</v>
      </c>
      <c r="C61" t="s">
        <v>1010</v>
      </c>
      <c r="D61" t="s">
        <v>1011</v>
      </c>
    </row>
    <row r="62" spans="1:4">
      <c r="A62" s="9">
        <v>43958</v>
      </c>
      <c r="B62" t="s">
        <v>1012</v>
      </c>
      <c r="C62" t="s">
        <v>1010</v>
      </c>
      <c r="D62" t="s">
        <v>1011</v>
      </c>
    </row>
    <row r="63" spans="1:4">
      <c r="A63" s="9">
        <v>43959</v>
      </c>
      <c r="B63" t="s">
        <v>1012</v>
      </c>
      <c r="C63" t="s">
        <v>1008</v>
      </c>
      <c r="D63" t="s">
        <v>1011</v>
      </c>
    </row>
    <row r="64" spans="1:4">
      <c r="A64" s="9">
        <v>43960</v>
      </c>
      <c r="B64" t="s">
        <v>1012</v>
      </c>
      <c r="C64" t="s">
        <v>1008</v>
      </c>
      <c r="D64" t="s">
        <v>1006</v>
      </c>
    </row>
    <row r="65" spans="1:4">
      <c r="A65" s="9">
        <v>43961</v>
      </c>
      <c r="B65" t="s">
        <v>1015</v>
      </c>
      <c r="C65" t="s">
        <v>1010</v>
      </c>
      <c r="D65" t="s">
        <v>1011</v>
      </c>
    </row>
    <row r="66" spans="1:4">
      <c r="A66" s="9">
        <v>43962</v>
      </c>
      <c r="B66" t="s">
        <v>1015</v>
      </c>
      <c r="C66" t="s">
        <v>1010</v>
      </c>
      <c r="D66" t="s">
        <v>1011</v>
      </c>
    </row>
    <row r="67" spans="1:4">
      <c r="A67" s="9">
        <v>43963</v>
      </c>
      <c r="B67" t="s">
        <v>1015</v>
      </c>
      <c r="C67" t="s">
        <v>1012</v>
      </c>
      <c r="D67" t="s">
        <v>1008</v>
      </c>
    </row>
    <row r="68" spans="1:4">
      <c r="A68" s="9">
        <v>43964</v>
      </c>
      <c r="B68" t="s">
        <v>1015</v>
      </c>
      <c r="C68" t="s">
        <v>1012</v>
      </c>
      <c r="D68" t="s">
        <v>1011</v>
      </c>
    </row>
    <row r="69" spans="1:4">
      <c r="A69" s="9">
        <v>43965</v>
      </c>
      <c r="B69" t="s">
        <v>1015</v>
      </c>
      <c r="C69" t="s">
        <v>1010</v>
      </c>
      <c r="D69" t="s">
        <v>1011</v>
      </c>
    </row>
    <row r="70" spans="1:4">
      <c r="A70" s="9">
        <v>43966</v>
      </c>
      <c r="B70" t="s">
        <v>1012</v>
      </c>
      <c r="C70" t="s">
        <v>1008</v>
      </c>
      <c r="D70" t="s">
        <v>1009</v>
      </c>
    </row>
    <row r="71" spans="1:4">
      <c r="A71" s="9">
        <v>43967</v>
      </c>
      <c r="B71" t="s">
        <v>1012</v>
      </c>
      <c r="C71" t="s">
        <v>1008</v>
      </c>
      <c r="D71" t="s">
        <v>1006</v>
      </c>
    </row>
    <row r="72" spans="1:4">
      <c r="A72" s="9">
        <v>43968</v>
      </c>
      <c r="B72" t="s">
        <v>1012</v>
      </c>
      <c r="C72" t="s">
        <v>1008</v>
      </c>
      <c r="D72" t="s">
        <v>1009</v>
      </c>
    </row>
    <row r="73" spans="1:4">
      <c r="A73" s="9">
        <v>43969</v>
      </c>
      <c r="B73" t="s">
        <v>1012</v>
      </c>
      <c r="C73" t="s">
        <v>1008</v>
      </c>
      <c r="D73" t="s">
        <v>1009</v>
      </c>
    </row>
    <row r="74" spans="1:4">
      <c r="A74" s="9">
        <v>43970</v>
      </c>
      <c r="B74" t="s">
        <v>1012</v>
      </c>
      <c r="C74" t="s">
        <v>1011</v>
      </c>
      <c r="D74" t="s">
        <v>1009</v>
      </c>
    </row>
    <row r="75" spans="1:4">
      <c r="A75" s="9">
        <v>43971</v>
      </c>
      <c r="B75" t="s">
        <v>1010</v>
      </c>
      <c r="C75" t="s">
        <v>1006</v>
      </c>
      <c r="D75" t="s">
        <v>1004</v>
      </c>
    </row>
    <row r="76" spans="1:4">
      <c r="A76" s="9">
        <v>43972</v>
      </c>
      <c r="B76" t="s">
        <v>1010</v>
      </c>
      <c r="C76" t="s">
        <v>1011</v>
      </c>
      <c r="D76" t="s">
        <v>1013</v>
      </c>
    </row>
    <row r="77" spans="1:4">
      <c r="A77" s="9">
        <v>43973</v>
      </c>
      <c r="B77" t="s">
        <v>1010</v>
      </c>
      <c r="C77" t="s">
        <v>1006</v>
      </c>
      <c r="D77" t="s">
        <v>1004</v>
      </c>
    </row>
    <row r="78" spans="1:4">
      <c r="A78" s="9">
        <v>43974</v>
      </c>
      <c r="B78" t="s">
        <v>1010</v>
      </c>
      <c r="C78" t="s">
        <v>1006</v>
      </c>
      <c r="D78" t="s">
        <v>1004</v>
      </c>
    </row>
    <row r="79" spans="1:4">
      <c r="A79" s="9">
        <v>43975</v>
      </c>
      <c r="B79" t="s">
        <v>1010</v>
      </c>
      <c r="C79" t="s">
        <v>1006</v>
      </c>
      <c r="D79" t="s">
        <v>1004</v>
      </c>
    </row>
    <row r="80" spans="1:4">
      <c r="A80" s="9">
        <v>43976</v>
      </c>
      <c r="B80" t="s">
        <v>1010</v>
      </c>
      <c r="C80" t="s">
        <v>1011</v>
      </c>
      <c r="D80" t="s">
        <v>1013</v>
      </c>
    </row>
    <row r="81" spans="1:4">
      <c r="A81" s="9">
        <v>43977</v>
      </c>
      <c r="B81" t="s">
        <v>1008</v>
      </c>
      <c r="C81" t="s">
        <v>1006</v>
      </c>
      <c r="D81" t="s">
        <v>1014</v>
      </c>
    </row>
    <row r="82" spans="1:4">
      <c r="A82" s="9">
        <v>43978</v>
      </c>
      <c r="B82" t="s">
        <v>1008</v>
      </c>
      <c r="C82" t="s">
        <v>1009</v>
      </c>
      <c r="D82" t="s">
        <v>1014</v>
      </c>
    </row>
    <row r="83" spans="1:4">
      <c r="A83" s="9">
        <v>43979</v>
      </c>
      <c r="B83" t="s">
        <v>1008</v>
      </c>
      <c r="C83" t="s">
        <v>1006</v>
      </c>
      <c r="D83" t="s">
        <v>1004</v>
      </c>
    </row>
    <row r="84" spans="1:4">
      <c r="A84" s="9">
        <v>43980</v>
      </c>
      <c r="B84" t="s">
        <v>1012</v>
      </c>
      <c r="C84" t="s">
        <v>1011</v>
      </c>
      <c r="D84" t="s">
        <v>1009</v>
      </c>
    </row>
    <row r="85" spans="1:4">
      <c r="A85" s="9">
        <v>43981</v>
      </c>
      <c r="B85" t="s">
        <v>1012</v>
      </c>
      <c r="C85" t="s">
        <v>1011</v>
      </c>
      <c r="D85" t="s">
        <v>1013</v>
      </c>
    </row>
    <row r="86" spans="1:4">
      <c r="A86" s="9">
        <v>43982</v>
      </c>
      <c r="B86" t="s">
        <v>1012</v>
      </c>
      <c r="C86" t="s">
        <v>1008</v>
      </c>
      <c r="D86" t="s">
        <v>1009</v>
      </c>
    </row>
    <row r="87" spans="1:4">
      <c r="A87" s="9">
        <v>43983</v>
      </c>
      <c r="B87" t="s">
        <v>1012</v>
      </c>
      <c r="C87" t="s">
        <v>1011</v>
      </c>
      <c r="D87" t="s">
        <v>1013</v>
      </c>
    </row>
    <row r="88" spans="1:4">
      <c r="A88" s="9">
        <v>43984</v>
      </c>
      <c r="B88" t="s">
        <v>1015</v>
      </c>
      <c r="C88" t="s">
        <v>1010</v>
      </c>
      <c r="D88" t="s">
        <v>1006</v>
      </c>
    </row>
    <row r="89" spans="1:4">
      <c r="A89" s="9">
        <v>43985</v>
      </c>
      <c r="B89" t="s">
        <v>1026</v>
      </c>
      <c r="C89" t="s">
        <v>1012</v>
      </c>
      <c r="D89" t="s">
        <v>1008</v>
      </c>
    </row>
    <row r="90" spans="1:4">
      <c r="A90" s="9">
        <v>43986</v>
      </c>
      <c r="B90" t="s">
        <v>1017</v>
      </c>
      <c r="C90" t="s">
        <v>1012</v>
      </c>
      <c r="D90" t="s">
        <v>1008</v>
      </c>
    </row>
    <row r="91" spans="1:4">
      <c r="A91" s="9">
        <v>43987</v>
      </c>
      <c r="B91" t="s">
        <v>1026</v>
      </c>
      <c r="C91" t="s">
        <v>1012</v>
      </c>
      <c r="D91" t="s">
        <v>1011</v>
      </c>
    </row>
    <row r="92" spans="1:4">
      <c r="A92" s="9">
        <v>43988</v>
      </c>
      <c r="B92" t="s">
        <v>1017</v>
      </c>
      <c r="C92" t="s">
        <v>1015</v>
      </c>
      <c r="D92" t="s">
        <v>1008</v>
      </c>
    </row>
    <row r="93" spans="1:4">
      <c r="A93" s="9">
        <v>43989</v>
      </c>
      <c r="B93" t="s">
        <v>1026</v>
      </c>
      <c r="C93" t="s">
        <v>1012</v>
      </c>
      <c r="D93" t="s">
        <v>1006</v>
      </c>
    </row>
    <row r="94" spans="1:4">
      <c r="A94" s="9">
        <v>43990</v>
      </c>
      <c r="B94" t="s">
        <v>1017</v>
      </c>
      <c r="C94" t="s">
        <v>1012</v>
      </c>
      <c r="D94" t="s">
        <v>1011</v>
      </c>
    </row>
    <row r="95" spans="1:4">
      <c r="A95" s="9">
        <v>43992</v>
      </c>
      <c r="B95" t="s">
        <v>1026</v>
      </c>
      <c r="C95" t="s">
        <v>1010</v>
      </c>
      <c r="D95" t="s">
        <v>1009</v>
      </c>
    </row>
    <row r="96" spans="1:4">
      <c r="A96" s="9">
        <v>43993</v>
      </c>
      <c r="B96" t="s">
        <v>1015</v>
      </c>
      <c r="C96" t="s">
        <v>1008</v>
      </c>
      <c r="D96" t="s">
        <v>1004</v>
      </c>
    </row>
    <row r="97" spans="1:4">
      <c r="A97" s="9">
        <v>43994</v>
      </c>
      <c r="B97" t="s">
        <v>1010</v>
      </c>
      <c r="C97" t="s">
        <v>1009</v>
      </c>
      <c r="D97" t="s">
        <v>1007</v>
      </c>
    </row>
    <row r="98" spans="1:4">
      <c r="A98" s="9">
        <v>43995</v>
      </c>
      <c r="B98" t="s">
        <v>1010</v>
      </c>
      <c r="C98" t="s">
        <v>1009</v>
      </c>
      <c r="D98" t="s">
        <v>1007</v>
      </c>
    </row>
    <row r="99" spans="1:4">
      <c r="A99" s="9">
        <v>43996</v>
      </c>
      <c r="B99" t="s">
        <v>1008</v>
      </c>
      <c r="C99" t="s">
        <v>1013</v>
      </c>
      <c r="D99" t="s">
        <v>1003</v>
      </c>
    </row>
    <row r="100" spans="1:4">
      <c r="A100" s="9">
        <v>43997</v>
      </c>
      <c r="B100" t="s">
        <v>1008</v>
      </c>
      <c r="C100" t="s">
        <v>1013</v>
      </c>
      <c r="D100" t="s">
        <v>1019</v>
      </c>
    </row>
    <row r="101" spans="1:4">
      <c r="A101" s="9">
        <v>43998</v>
      </c>
      <c r="B101" t="s">
        <v>1011</v>
      </c>
      <c r="C101" t="s">
        <v>1004</v>
      </c>
      <c r="D101" t="s">
        <v>1019</v>
      </c>
    </row>
    <row r="102" spans="1:4">
      <c r="A102" s="9">
        <v>43999</v>
      </c>
      <c r="B102" t="s">
        <v>1008</v>
      </c>
      <c r="C102" t="s">
        <v>1013</v>
      </c>
      <c r="D102" t="s">
        <v>1003</v>
      </c>
    </row>
    <row r="103" spans="1:4">
      <c r="A103" s="9">
        <v>44000</v>
      </c>
      <c r="B103" t="s">
        <v>1008</v>
      </c>
      <c r="C103" t="s">
        <v>1009</v>
      </c>
      <c r="D103" t="s">
        <v>1007</v>
      </c>
    </row>
    <row r="104" spans="1:4">
      <c r="A104" s="9">
        <v>44001</v>
      </c>
      <c r="B104" t="s">
        <v>1012</v>
      </c>
      <c r="C104" t="s">
        <v>1011</v>
      </c>
      <c r="D104" t="s">
        <v>1004</v>
      </c>
    </row>
    <row r="105" spans="1:4">
      <c r="A105" s="9">
        <v>44003</v>
      </c>
      <c r="B105" t="s">
        <v>1015</v>
      </c>
      <c r="C105" t="s">
        <v>1008</v>
      </c>
      <c r="D105" t="s">
        <v>1013</v>
      </c>
    </row>
    <row r="106" spans="1:4">
      <c r="A106" s="9">
        <v>44004</v>
      </c>
      <c r="B106" t="s">
        <v>1015</v>
      </c>
      <c r="C106" t="s">
        <v>1008</v>
      </c>
      <c r="D106" t="s">
        <v>1009</v>
      </c>
    </row>
    <row r="107" spans="1:4">
      <c r="A107" s="9">
        <v>44005</v>
      </c>
      <c r="B107" t="s">
        <v>1015</v>
      </c>
      <c r="C107" t="s">
        <v>1010</v>
      </c>
      <c r="D107" t="s">
        <v>1009</v>
      </c>
    </row>
    <row r="108" spans="1:4">
      <c r="A108" s="9">
        <v>44006</v>
      </c>
      <c r="B108" t="s">
        <v>1012</v>
      </c>
      <c r="C108" t="s">
        <v>1011</v>
      </c>
      <c r="D108" t="s">
        <v>1004</v>
      </c>
    </row>
    <row r="109" spans="1:4">
      <c r="A109" s="9">
        <v>44007</v>
      </c>
      <c r="B109" t="s">
        <v>1015</v>
      </c>
      <c r="C109" t="s">
        <v>1008</v>
      </c>
      <c r="D109" t="s">
        <v>1013</v>
      </c>
    </row>
    <row r="110" spans="1:4">
      <c r="A110" s="9">
        <v>44008</v>
      </c>
      <c r="B110" t="s">
        <v>1015</v>
      </c>
      <c r="C110" t="s">
        <v>1008</v>
      </c>
      <c r="D110" t="s">
        <v>1013</v>
      </c>
    </row>
    <row r="111" spans="1:4">
      <c r="A111" s="9">
        <v>44009</v>
      </c>
      <c r="B111" t="s">
        <v>1015</v>
      </c>
      <c r="C111" t="s">
        <v>1011</v>
      </c>
      <c r="D111" t="s">
        <v>1013</v>
      </c>
    </row>
    <row r="112" spans="1:4">
      <c r="A112" s="9">
        <v>44010</v>
      </c>
      <c r="B112" t="s">
        <v>1015</v>
      </c>
      <c r="C112" t="s">
        <v>1008</v>
      </c>
      <c r="D112" t="s">
        <v>1013</v>
      </c>
    </row>
    <row r="113" spans="1:4">
      <c r="A113" s="9">
        <v>44012</v>
      </c>
      <c r="B113" t="s">
        <v>1012</v>
      </c>
      <c r="C113" t="s">
        <v>1011</v>
      </c>
      <c r="D113" t="s">
        <v>1014</v>
      </c>
    </row>
    <row r="114" spans="1:4">
      <c r="A114" s="9">
        <v>44013</v>
      </c>
      <c r="B114" t="s">
        <v>1015</v>
      </c>
      <c r="C114" t="s">
        <v>1011</v>
      </c>
      <c r="D114" t="s">
        <v>1004</v>
      </c>
    </row>
    <row r="115" spans="1:4">
      <c r="A115" s="9">
        <v>44014</v>
      </c>
      <c r="B115" t="s">
        <v>1017</v>
      </c>
      <c r="C115" t="s">
        <v>1012</v>
      </c>
      <c r="D115" t="s">
        <v>1006</v>
      </c>
    </row>
    <row r="116" spans="1:4">
      <c r="A116" s="9">
        <v>44017</v>
      </c>
      <c r="B116" t="s">
        <v>1017</v>
      </c>
      <c r="C116" t="s">
        <v>1012</v>
      </c>
      <c r="D116" t="s">
        <v>1006</v>
      </c>
    </row>
    <row r="117" spans="1:4">
      <c r="A117" s="9">
        <v>44018</v>
      </c>
      <c r="B117" t="s">
        <v>1026</v>
      </c>
      <c r="C117" t="s">
        <v>1010</v>
      </c>
      <c r="D117" t="s">
        <v>1009</v>
      </c>
    </row>
    <row r="118" spans="1:4">
      <c r="A118" s="9">
        <v>44019</v>
      </c>
      <c r="B118" t="s">
        <v>1017</v>
      </c>
      <c r="C118" t="s">
        <v>1012</v>
      </c>
      <c r="D118" t="s">
        <v>1006</v>
      </c>
    </row>
    <row r="119" spans="1:4">
      <c r="A119" s="9">
        <v>44020</v>
      </c>
      <c r="B119" t="s">
        <v>1026</v>
      </c>
      <c r="C119" t="s">
        <v>1010</v>
      </c>
      <c r="D119" t="s">
        <v>1009</v>
      </c>
    </row>
    <row r="120" spans="1:4">
      <c r="A120" s="9">
        <v>44021</v>
      </c>
      <c r="B120" t="s">
        <v>1017</v>
      </c>
      <c r="C120" t="s">
        <v>1010</v>
      </c>
      <c r="D120" t="s">
        <v>1013</v>
      </c>
    </row>
    <row r="121" spans="1:4">
      <c r="A121" s="9">
        <v>44022</v>
      </c>
      <c r="B121" t="s">
        <v>1026</v>
      </c>
      <c r="C121" t="s">
        <v>1010</v>
      </c>
      <c r="D121" t="s">
        <v>1004</v>
      </c>
    </row>
    <row r="122" spans="1:4">
      <c r="A122" s="9">
        <v>44023</v>
      </c>
      <c r="B122" t="s">
        <v>1026</v>
      </c>
      <c r="C122" t="s">
        <v>1011</v>
      </c>
      <c r="D122" t="s">
        <v>1016</v>
      </c>
    </row>
    <row r="123" spans="1:4">
      <c r="A123" s="9">
        <v>44024</v>
      </c>
      <c r="B123" t="s">
        <v>1015</v>
      </c>
      <c r="C123" t="s">
        <v>1011</v>
      </c>
      <c r="D123" t="s">
        <v>1007</v>
      </c>
    </row>
    <row r="124" spans="1:4">
      <c r="A124" s="9">
        <v>44025</v>
      </c>
      <c r="B124" t="s">
        <v>1015</v>
      </c>
      <c r="C124" t="s">
        <v>1011</v>
      </c>
      <c r="D124" t="s">
        <v>1003</v>
      </c>
    </row>
    <row r="125" spans="1:4">
      <c r="A125" s="9">
        <v>44027</v>
      </c>
      <c r="B125" t="s">
        <v>1012</v>
      </c>
      <c r="C125" t="s">
        <v>1013</v>
      </c>
      <c r="D125" t="s">
        <v>1023</v>
      </c>
    </row>
    <row r="126" spans="1:4">
      <c r="A126" s="9">
        <v>44028</v>
      </c>
      <c r="B126" t="s">
        <v>1010</v>
      </c>
      <c r="C126" t="s">
        <v>1013</v>
      </c>
      <c r="D126" t="s">
        <v>1023</v>
      </c>
    </row>
    <row r="127" spans="1:4">
      <c r="A127" s="9">
        <v>44029</v>
      </c>
      <c r="B127" t="s">
        <v>1015</v>
      </c>
      <c r="C127" t="s">
        <v>1011</v>
      </c>
      <c r="D127" t="s">
        <v>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NACIONAL</vt:lpstr>
      <vt:lpstr>REGIÕES</vt:lpstr>
      <vt:lpstr>Rt Graph Calculator</vt:lpstr>
      <vt:lpstr>DK¨</vt:lpstr>
      <vt:lpstr>BEAR PT - EKL</vt:lpstr>
      <vt:lpstr>DK¨!Rt_indlagte_2020_07_21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2020-07-22T21:31:16Z</dcterms:modified>
</cp:coreProperties>
</file>