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8_{3BF6C36C-B45E-5B4C-AD81-5B0E7C5F8E1B}" xr6:coauthVersionLast="45" xr6:coauthVersionMax="45" xr10:uidLastSave="{00000000-0000-0000-0000-000000000000}"/>
  <bookViews>
    <workbookView xWindow="0" yWindow="460" windowWidth="28800" windowHeight="16680" activeTab="9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COMP" sheetId="31" r:id="rId5"/>
    <sheet name="BEAR PT - EKL" sheetId="6" state="hidden" r:id="rId6"/>
    <sheet name="EPIFORECASTS - Rt" sheetId="30" r:id="rId7"/>
    <sheet name="EKL - DE - Nowcast_R" sheetId="32" r:id="rId8"/>
    <sheet name="EKL - BEAR SIM" sheetId="10" r:id="rId9"/>
    <sheet name="app" sheetId="33" r:id="rId10"/>
    <sheet name="covid_de" sheetId="29" state="hidden" r:id="rId11"/>
  </sheets>
  <externalReferences>
    <externalReference r:id="rId12"/>
    <externalReference r:id="rId13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0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5" i="4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13" i="2"/>
  <c r="N12" i="2"/>
  <c r="T79" i="2"/>
  <c r="R79" i="2"/>
  <c r="J79" i="2"/>
  <c r="H79" i="2"/>
  <c r="F79" i="2"/>
  <c r="D79" i="2"/>
  <c r="K1106" i="33"/>
  <c r="K1081" i="33"/>
  <c r="K1059" i="33"/>
  <c r="K1039" i="33"/>
  <c r="K1009" i="33"/>
  <c r="K980" i="33"/>
  <c r="K946" i="33"/>
  <c r="K922" i="33"/>
  <c r="K877" i="33"/>
  <c r="K848" i="33"/>
  <c r="K820" i="33"/>
  <c r="K786" i="33"/>
  <c r="K750" i="33"/>
  <c r="K716" i="33"/>
  <c r="K687" i="33"/>
  <c r="K662" i="33"/>
  <c r="K623" i="33"/>
  <c r="K589" i="33"/>
  <c r="K570" i="33"/>
  <c r="K540" i="33"/>
  <c r="K504" i="33"/>
  <c r="K474" i="33"/>
  <c r="K435" i="33"/>
  <c r="K400" i="33"/>
  <c r="K370" i="33"/>
  <c r="K341" i="33"/>
  <c r="K305" i="33"/>
  <c r="K276" i="33"/>
  <c r="K248" i="33"/>
  <c r="K217" i="33"/>
  <c r="K192" i="33"/>
  <c r="K163" i="33"/>
  <c r="K117" i="33"/>
  <c r="K59" i="33"/>
  <c r="K37" i="33"/>
  <c r="K2" i="33"/>
  <c r="M68" i="32" l="1"/>
  <c r="N7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4" i="32"/>
  <c r="M3" i="32"/>
  <c r="N8" i="32"/>
  <c r="N9" i="32"/>
  <c r="N10" i="32"/>
  <c r="N11" i="32"/>
  <c r="N12" i="32"/>
  <c r="N13" i="32"/>
  <c r="N14" i="32"/>
  <c r="N15" i="32"/>
  <c r="N16" i="32"/>
  <c r="N17" i="32"/>
  <c r="N18" i="3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F78" i="2"/>
  <c r="J78" i="2"/>
  <c r="H78" i="2"/>
  <c r="D78" i="2"/>
  <c r="T78" i="2"/>
  <c r="R78" i="2"/>
  <c r="T77" i="2" l="1"/>
  <c r="R77" i="2"/>
  <c r="J77" i="2"/>
  <c r="H77" i="2"/>
  <c r="F77" i="2"/>
  <c r="D77" i="2"/>
  <c r="T76" i="2" l="1"/>
  <c r="R76" i="2"/>
  <c r="J76" i="2"/>
  <c r="H76" i="2"/>
  <c r="F76" i="2"/>
  <c r="D76" i="2"/>
  <c r="H75" i="2" l="1"/>
  <c r="T75" i="2"/>
  <c r="R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V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P72" i="2" s="1"/>
  <c r="L73" i="2"/>
  <c r="P73" i="2" s="1"/>
  <c r="L74" i="2"/>
  <c r="P74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P92" i="2" s="1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123" i="2"/>
  <c r="P123" i="2" s="1"/>
  <c r="L124" i="2"/>
  <c r="P124" i="2" s="1"/>
  <c r="L125" i="2"/>
  <c r="P125" i="2" s="1"/>
  <c r="L126" i="2"/>
  <c r="P126" i="2" s="1"/>
  <c r="L127" i="2"/>
  <c r="P127" i="2" s="1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P134" i="2" s="1"/>
  <c r="L135" i="2"/>
  <c r="P135" i="2" s="1"/>
  <c r="L136" i="2"/>
  <c r="P136" i="2" s="1"/>
  <c r="L137" i="2"/>
  <c r="P137" i="2" s="1"/>
  <c r="L138" i="2"/>
  <c r="P138" i="2" s="1"/>
  <c r="L139" i="2"/>
  <c r="P139" i="2" s="1"/>
  <c r="L140" i="2"/>
  <c r="P140" i="2" s="1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P146" i="2" s="1"/>
  <c r="L147" i="2"/>
  <c r="P147" i="2" s="1"/>
  <c r="L148" i="2"/>
  <c r="P148" i="2" s="1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P158" i="2" s="1"/>
  <c r="L159" i="2"/>
  <c r="P159" i="2" s="1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P170" i="2" s="1"/>
  <c r="L171" i="2"/>
  <c r="P171" i="2" s="1"/>
  <c r="L172" i="2"/>
  <c r="P172" i="2" s="1"/>
  <c r="L173" i="2"/>
  <c r="P173" i="2" s="1"/>
  <c r="L174" i="2"/>
  <c r="P174" i="2" s="1"/>
  <c r="L175" i="2"/>
  <c r="P175" i="2" s="1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P182" i="2" s="1"/>
  <c r="L183" i="2"/>
  <c r="P183" i="2" s="1"/>
  <c r="L184" i="2"/>
  <c r="P184" i="2" s="1"/>
  <c r="L185" i="2"/>
  <c r="P185" i="2" s="1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P194" i="2" s="1"/>
  <c r="L195" i="2"/>
  <c r="P195" i="2" s="1"/>
  <c r="L196" i="2"/>
  <c r="P196" i="2" s="1"/>
  <c r="L197" i="2"/>
  <c r="P197" i="2" s="1"/>
  <c r="L198" i="2"/>
  <c r="P198" i="2" s="1"/>
  <c r="L199" i="2"/>
  <c r="P199" i="2" s="1"/>
  <c r="L200" i="2"/>
  <c r="P200" i="2" s="1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P206" i="2" s="1"/>
  <c r="L207" i="2"/>
  <c r="P207" i="2" s="1"/>
  <c r="L208" i="2"/>
  <c r="P208" i="2" s="1"/>
  <c r="L209" i="2"/>
  <c r="P209" i="2" s="1"/>
  <c r="L210" i="2"/>
  <c r="P210" i="2" s="1"/>
  <c r="L211" i="2"/>
  <c r="P211" i="2" s="1"/>
  <c r="L212" i="2"/>
  <c r="P212" i="2" s="1"/>
  <c r="L213" i="2"/>
  <c r="P213" i="2" s="1"/>
  <c r="L214" i="2"/>
  <c r="P214" i="2" s="1"/>
  <c r="L215" i="2"/>
  <c r="P215" i="2" s="1"/>
  <c r="L216" i="2"/>
  <c r="P216" i="2" s="1"/>
  <c r="L217" i="2"/>
  <c r="P217" i="2" s="1"/>
  <c r="L218" i="2"/>
  <c r="P218" i="2" s="1"/>
  <c r="L219" i="2"/>
  <c r="P219" i="2" s="1"/>
  <c r="L220" i="2"/>
  <c r="P220" i="2" s="1"/>
  <c r="L221" i="2"/>
  <c r="P221" i="2" s="1"/>
  <c r="L222" i="2"/>
  <c r="P222" i="2" s="1"/>
  <c r="L223" i="2"/>
  <c r="P223" i="2" s="1"/>
  <c r="L224" i="2"/>
  <c r="P224" i="2" s="1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P230" i="2" s="1"/>
  <c r="L231" i="2"/>
  <c r="P231" i="2" s="1"/>
  <c r="L232" i="2"/>
  <c r="P232" i="2" s="1"/>
  <c r="L233" i="2"/>
  <c r="P233" i="2" s="1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P239" i="2" s="1"/>
  <c r="L240" i="2"/>
  <c r="P240" i="2" s="1"/>
  <c r="L241" i="2"/>
  <c r="P241" i="2" s="1"/>
  <c r="L242" i="2"/>
  <c r="P242" i="2" s="1"/>
  <c r="L243" i="2"/>
  <c r="P243" i="2" s="1"/>
  <c r="L244" i="2"/>
  <c r="P244" i="2" s="1"/>
  <c r="L245" i="2"/>
  <c r="P245" i="2" s="1"/>
  <c r="L246" i="2"/>
  <c r="P246" i="2" s="1"/>
  <c r="L247" i="2"/>
  <c r="P247" i="2" s="1"/>
  <c r="L248" i="2"/>
  <c r="P248" i="2" s="1"/>
  <c r="L249" i="2"/>
  <c r="P249" i="2" s="1"/>
  <c r="L250" i="2"/>
  <c r="P250" i="2" s="1"/>
  <c r="L251" i="2"/>
  <c r="P251" i="2" s="1"/>
  <c r="L252" i="2"/>
  <c r="P252" i="2" s="1"/>
  <c r="L253" i="2"/>
  <c r="P253" i="2" s="1"/>
  <c r="L254" i="2"/>
  <c r="P254" i="2" s="1"/>
  <c r="L255" i="2"/>
  <c r="P255" i="2" s="1"/>
  <c r="L256" i="2"/>
  <c r="P256" i="2" s="1"/>
  <c r="L257" i="2"/>
  <c r="P257" i="2" s="1"/>
  <c r="L258" i="2"/>
  <c r="P258" i="2" s="1"/>
  <c r="L259" i="2"/>
  <c r="P259" i="2" s="1"/>
  <c r="L260" i="2"/>
  <c r="P260" i="2" s="1"/>
  <c r="L261" i="2"/>
  <c r="P261" i="2" s="1"/>
  <c r="L262" i="2"/>
  <c r="P262" i="2" s="1"/>
  <c r="L263" i="2"/>
  <c r="P263" i="2" s="1"/>
  <c r="L264" i="2"/>
  <c r="P264" i="2" s="1"/>
  <c r="L265" i="2"/>
  <c r="P265" i="2" s="1"/>
  <c r="L266" i="2"/>
  <c r="P266" i="2" s="1"/>
  <c r="L267" i="2"/>
  <c r="P267" i="2" s="1"/>
  <c r="L268" i="2"/>
  <c r="P268" i="2" s="1"/>
  <c r="L269" i="2"/>
  <c r="P269" i="2" s="1"/>
  <c r="L270" i="2"/>
  <c r="P270" i="2" s="1"/>
  <c r="L271" i="2"/>
  <c r="P271" i="2" s="1"/>
  <c r="L272" i="2"/>
  <c r="P272" i="2" s="1"/>
  <c r="L273" i="2"/>
  <c r="P273" i="2" s="1"/>
  <c r="L274" i="2"/>
  <c r="P274" i="2" s="1"/>
  <c r="L275" i="2"/>
  <c r="P275" i="2" s="1"/>
  <c r="L276" i="2"/>
  <c r="P276" i="2" s="1"/>
  <c r="L277" i="2"/>
  <c r="P277" i="2" s="1"/>
  <c r="L278" i="2"/>
  <c r="P278" i="2" s="1"/>
  <c r="L279" i="2"/>
  <c r="P279" i="2" s="1"/>
  <c r="L280" i="2"/>
  <c r="P280" i="2" s="1"/>
  <c r="L281" i="2"/>
  <c r="P281" i="2" s="1"/>
  <c r="L282" i="2"/>
  <c r="P282" i="2" s="1"/>
  <c r="L283" i="2"/>
  <c r="P283" i="2" s="1"/>
  <c r="L284" i="2"/>
  <c r="P284" i="2" s="1"/>
  <c r="L285" i="2"/>
  <c r="P285" i="2" s="1"/>
  <c r="L286" i="2"/>
  <c r="P286" i="2" s="1"/>
  <c r="L287" i="2"/>
  <c r="P287" i="2" s="1"/>
  <c r="L288" i="2"/>
  <c r="P288" i="2" s="1"/>
  <c r="L289" i="2"/>
  <c r="P289" i="2" s="1"/>
  <c r="L290" i="2"/>
  <c r="P290" i="2" s="1"/>
  <c r="L291" i="2"/>
  <c r="P291" i="2" s="1"/>
  <c r="L292" i="2"/>
  <c r="P292" i="2" s="1"/>
  <c r="L293" i="2"/>
  <c r="P293" i="2" s="1"/>
  <c r="L294" i="2"/>
  <c r="P294" i="2" s="1"/>
  <c r="L295" i="2"/>
  <c r="P295" i="2" s="1"/>
  <c r="L296" i="2"/>
  <c r="P296" i="2" s="1"/>
  <c r="L297" i="2"/>
  <c r="P297" i="2" s="1"/>
  <c r="L298" i="2"/>
  <c r="P298" i="2" s="1"/>
  <c r="L299" i="2"/>
  <c r="P299" i="2" s="1"/>
  <c r="L300" i="2"/>
  <c r="P300" i="2" s="1"/>
  <c r="L301" i="2"/>
  <c r="P301" i="2" s="1"/>
  <c r="L302" i="2"/>
  <c r="P302" i="2" s="1"/>
  <c r="L303" i="2"/>
  <c r="P303" i="2" s="1"/>
  <c r="L304" i="2"/>
  <c r="P304" i="2" s="1"/>
  <c r="L305" i="2"/>
  <c r="P305" i="2" s="1"/>
  <c r="L306" i="2"/>
  <c r="P306" i="2" s="1"/>
  <c r="L307" i="2"/>
  <c r="P307" i="2" s="1"/>
  <c r="L308" i="2"/>
  <c r="P308" i="2" s="1"/>
  <c r="L309" i="2"/>
  <c r="P309" i="2" s="1"/>
  <c r="L310" i="2"/>
  <c r="P310" i="2" s="1"/>
  <c r="L311" i="2"/>
  <c r="P311" i="2" s="1"/>
  <c r="L312" i="2"/>
  <c r="P312" i="2" s="1"/>
  <c r="L313" i="2"/>
  <c r="P313" i="2" s="1"/>
</calcChain>
</file>

<file path=xl/sharedStrings.xml><?xml version="1.0" encoding="utf-8"?>
<sst xmlns="http://schemas.openxmlformats.org/spreadsheetml/2006/main" count="455" uniqueCount="184">
  <si>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</si>
  <si>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</si>
  <si>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</si>
  <si>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</si>
  <si>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</si>
  <si>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</si>
  <si>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</si>
  <si>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</si>
  <si>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</si>
  <si>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</si>
  <si>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</si>
  <si>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</si>
  <si>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</si>
  <si>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</si>
  <si>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</si>
  <si>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</si>
  <si>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</si>
  <si>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</si>
  <si>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</si>
  <si>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</si>
  <si>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</si>
  <si>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</si>
  <si>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</si>
  <si>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</si>
  <si>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</si>
  <si>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</si>
  <si>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</si>
  <si>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</si>
  <si>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</si>
  <si>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</si>
  <si>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</si>
  <si>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</si>
  <si>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</si>
  <si>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</si>
  <si>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</si>
  <si>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</si>
  <si>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</si>
  <si>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</si>
  <si>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</si>
  <si>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</si>
  <si>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</si>
  <si>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</si>
  <si>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</si>
  <si>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</si>
  <si>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</si>
  <si>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</si>
  <si>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</si>
  <si>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</si>
  <si>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</si>
  <si>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</si>
  <si>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</si>
  <si>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</si>
  <si>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</si>
  <si>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</si>
  <si>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</si>
  <si>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</si>
  <si>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</si>
  <si>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</si>
  <si>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</si>
  <si>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</si>
  <si>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</si>
  <si>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</si>
  <si>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</si>
  <si>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</si>
  <si>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</si>
  <si>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</si>
  <si>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</si>
  <si>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</si>
  <si>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</si>
  <si>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</si>
  <si>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</si>
  <si>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</si>
  <si>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</si>
  <si>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</si>
  <si>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</si>
  <si>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</si>
  <si>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</si>
  <si>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</si>
  <si>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</si>
  <si>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</si>
  <si>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</si>
  <si>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</si>
  <si>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</si>
  <si>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</si>
  <si>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</si>
  <si>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</si>
  <si>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</si>
  <si>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</si>
  <si>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</si>
  <si>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</si>
  <si>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</si>
  <si>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</si>
  <si>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</si>
  <si>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</si>
  <si>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</si>
  <si>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</si>
  <si>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</si>
  <si>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</si>
  <si>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</si>
  <si>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</si>
  <si>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</si>
  <si>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</si>
  <si>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</si>
  <si>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</si>
  <si>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</si>
  <si>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</si>
  <si>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</si>
  <si>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</si>
  <si>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</si>
  <si>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</si>
  <si>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</si>
  <si>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</si>
  <si>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</si>
  <si>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</si>
  <si>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</si>
  <si>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</si>
  <si>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</si>
  <si>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</si>
  <si>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</si>
  <si>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</si>
  <si>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</si>
  <si>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</si>
  <si>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</si>
  <si>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</si>
  <si>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</si>
  <si>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</si>
  <si>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</si>
  <si>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</si>
  <si>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</si>
  <si>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</si>
  <si>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</si>
  <si>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</si>
  <si>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</si>
  <si>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</si>
  <si>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</si>
  <si>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</si>
  <si>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</si>
  <si>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</si>
  <si>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</si>
  <si>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</si>
  <si>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</si>
  <si>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</si>
  <si>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</si>
  <si>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</si>
  <si>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</si>
  <si>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</si>
  <si>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</si>
  <si>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</si>
  <si>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</si>
  <si>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</si>
  <si>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</si>
  <si>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</si>
  <si>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</si>
  <si>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</si>
  <si>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</si>
  <si>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</si>
  <si>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</si>
  <si>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</si>
  <si>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</si>
  <si>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</si>
  <si>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</si>
  <si>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</si>
  <si>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</si>
  <si>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</si>
  <si>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</si>
  <si>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</si>
  <si>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</si>
  <si>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</si>
  <si>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</si>
  <si>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</si>
  <si>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</si>
  <si>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</si>
  <si>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</si>
  <si>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</si>
  <si>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</si>
  <si>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</si>
  <si>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</si>
  <si>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</si>
  <si>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</si>
  <si>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</si>
  <si>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X</t>
  </si>
  <si>
    <t>Y</t>
  </si>
  <si>
    <t>4 '</t>
  </si>
  <si>
    <t>57 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</si>
</sst>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H313"/>
  <sheetViews>
    <sheetView zoomScale="116" workbookViewId="0">
      <pane xSplit="2" ySplit="2" topLeftCell="C64" activePane="bottomRight" state="frozen"/>
      <selection pane="topRight" activeCell="C1" sqref="C1"/>
      <selection pane="bottomLeft" activeCell="A3" sqref="A3"/>
      <selection pane="bottomRight" activeCell="A69" sqref="A69:XFD69"/>
    </sheetView>
  </sheetViews>
  <sheetFormatPr baseColWidth="10" defaultRowHeight="16"/>
  <cols>
    <col min="1" max="1" width="16.6640625" style="2" bestFit="1" customWidth="1"/>
    <col min="2" max="2" width="4.5" style="2" customWidth="1"/>
    <col min="3" max="22" width="7.83203125" customWidth="1"/>
    <col min="25" max="25" width="18.33203125" bestFit="1" customWidth="1"/>
    <col min="33" max="33" width="16" bestFit="1" customWidth="1"/>
    <col min="34" max="34" width="16" customWidth="1"/>
  </cols>
  <sheetData>
    <row r="1" spans="1:34" ht="17" customHeight="1" thickBot="1">
      <c r="A1" s="97" t="s">
        <v>14</v>
      </c>
      <c r="B1" s="98"/>
      <c r="C1" s="101" t="s">
        <v>1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2" spans="1:34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17" t="s">
        <v>18</v>
      </c>
      <c r="F2" s="50" t="s">
        <v>119</v>
      </c>
      <c r="G2" s="17" t="s">
        <v>17</v>
      </c>
      <c r="H2" s="50" t="s">
        <v>119</v>
      </c>
      <c r="I2" s="17" t="s">
        <v>25</v>
      </c>
      <c r="J2" s="50" t="s">
        <v>119</v>
      </c>
      <c r="K2" s="17" t="s">
        <v>26</v>
      </c>
      <c r="L2" s="17" t="s">
        <v>22</v>
      </c>
      <c r="M2" s="17" t="s">
        <v>114</v>
      </c>
      <c r="N2" s="50" t="s">
        <v>119</v>
      </c>
      <c r="O2" s="17" t="s">
        <v>19</v>
      </c>
      <c r="P2" s="17" t="s">
        <v>117</v>
      </c>
      <c r="Q2" s="17" t="s">
        <v>116</v>
      </c>
      <c r="R2" s="50" t="s">
        <v>119</v>
      </c>
      <c r="S2" s="17" t="s">
        <v>115</v>
      </c>
      <c r="T2" s="50" t="s">
        <v>119</v>
      </c>
      <c r="U2" s="17" t="s">
        <v>118</v>
      </c>
      <c r="V2" s="17" t="s">
        <v>23</v>
      </c>
    </row>
    <row r="3" spans="1:34" ht="18" thickBot="1">
      <c r="A3" s="99" t="s">
        <v>24</v>
      </c>
      <c r="B3" s="100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13</v>
      </c>
      <c r="O3" s="16" t="s">
        <v>20</v>
      </c>
      <c r="P3" s="16" t="s">
        <v>13</v>
      </c>
      <c r="Q3" s="16" t="s">
        <v>20</v>
      </c>
      <c r="R3" s="16" t="s">
        <v>13</v>
      </c>
      <c r="S3" s="16" t="s">
        <v>20</v>
      </c>
      <c r="T3" s="16" t="s">
        <v>13</v>
      </c>
      <c r="U3" s="16" t="s">
        <v>20</v>
      </c>
      <c r="V3" s="16" t="s">
        <v>20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f t="shared" ref="R5:R67" si="4">Q5-Q4</f>
        <v>0</v>
      </c>
      <c r="S5" s="13">
        <v>0</v>
      </c>
      <c r="T5" s="13">
        <f>S5-S4</f>
        <v>0</v>
      </c>
      <c r="U5" s="13">
        <v>0</v>
      </c>
      <c r="V5" s="13"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f t="shared" si="4"/>
        <v>0</v>
      </c>
      <c r="S6" s="13">
        <v>0</v>
      </c>
      <c r="T6" s="13">
        <f t="shared" ref="T6:T69" si="5">S6-S5</f>
        <v>0</v>
      </c>
      <c r="U6" s="13">
        <v>0</v>
      </c>
      <c r="V6" s="13"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f t="shared" si="4"/>
        <v>0</v>
      </c>
      <c r="S7" s="13">
        <v>0</v>
      </c>
      <c r="T7" s="13">
        <f t="shared" si="5"/>
        <v>0</v>
      </c>
      <c r="U7" s="13">
        <v>0</v>
      </c>
      <c r="V7" s="13">
        <v>0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f t="shared" si="4"/>
        <v>0</v>
      </c>
      <c r="S8" s="13">
        <v>0</v>
      </c>
      <c r="T8" s="13">
        <f t="shared" si="5"/>
        <v>0</v>
      </c>
      <c r="U8" s="13">
        <v>0</v>
      </c>
      <c r="V8" s="13">
        <f>V9-45</f>
        <v>25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f t="shared" si="4"/>
        <v>0</v>
      </c>
      <c r="S9" s="13">
        <v>0</v>
      </c>
      <c r="T9" s="13">
        <f t="shared" si="5"/>
        <v>0</v>
      </c>
      <c r="U9" s="13">
        <v>0</v>
      </c>
      <c r="V9" s="13">
        <v>70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f t="shared" si="4"/>
        <v>0</v>
      </c>
      <c r="S10" s="13">
        <v>0</v>
      </c>
      <c r="T10" s="13">
        <f t="shared" si="5"/>
        <v>0</v>
      </c>
      <c r="U10" s="13">
        <v>0</v>
      </c>
      <c r="V10" s="13">
        <v>131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81</v>
      </c>
      <c r="O11" s="13">
        <v>0</v>
      </c>
      <c r="P11" s="13">
        <v>0</v>
      </c>
      <c r="Q11" s="13">
        <v>0</v>
      </c>
      <c r="R11" s="13">
        <f t="shared" si="4"/>
        <v>0</v>
      </c>
      <c r="S11" s="13">
        <v>0</v>
      </c>
      <c r="T11" s="13">
        <f t="shared" si="5"/>
        <v>0</v>
      </c>
      <c r="U11" s="13">
        <v>0</v>
      </c>
      <c r="V11" s="13">
        <v>171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f>M12-M11</f>
        <v>132</v>
      </c>
      <c r="O12" s="13">
        <v>0</v>
      </c>
      <c r="P12" s="13">
        <v>0</v>
      </c>
      <c r="Q12" s="13">
        <v>0</v>
      </c>
      <c r="R12" s="13">
        <f t="shared" si="4"/>
        <v>0</v>
      </c>
      <c r="S12" s="13">
        <v>0</v>
      </c>
      <c r="T12" s="13">
        <f t="shared" si="5"/>
        <v>0</v>
      </c>
      <c r="U12" s="13">
        <v>0</v>
      </c>
      <c r="V12" s="13">
        <v>251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f>M13-M12</f>
        <v>141</v>
      </c>
      <c r="O13" s="13">
        <v>0</v>
      </c>
      <c r="P13" s="13">
        <v>0</v>
      </c>
      <c r="Q13" s="13">
        <v>0</v>
      </c>
      <c r="R13" s="13">
        <f t="shared" si="4"/>
        <v>0</v>
      </c>
      <c r="S13" s="13">
        <v>0</v>
      </c>
      <c r="T13" s="13">
        <f t="shared" si="5"/>
        <v>0</v>
      </c>
      <c r="U13" s="13">
        <v>30</v>
      </c>
      <c r="V13" s="13">
        <v>332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f t="shared" ref="N14:N77" si="6">M14-M13</f>
        <v>58</v>
      </c>
      <c r="O14" s="13">
        <v>0</v>
      </c>
      <c r="P14" s="13">
        <v>0</v>
      </c>
      <c r="Q14" s="13">
        <v>0</v>
      </c>
      <c r="R14" s="13">
        <f t="shared" si="4"/>
        <v>0</v>
      </c>
      <c r="S14" s="13">
        <v>0</v>
      </c>
      <c r="T14" s="13">
        <f t="shared" si="5"/>
        <v>0</v>
      </c>
      <c r="U14" s="13">
        <v>47</v>
      </c>
      <c r="V14" s="13">
        <v>411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f t="shared" si="6"/>
        <v>35</v>
      </c>
      <c r="O15" s="13">
        <v>0</v>
      </c>
      <c r="P15" s="13">
        <v>0</v>
      </c>
      <c r="Q15" s="13">
        <v>0</v>
      </c>
      <c r="R15" s="13">
        <f t="shared" si="4"/>
        <v>0</v>
      </c>
      <c r="S15" s="13">
        <v>0</v>
      </c>
      <c r="T15" s="13">
        <f t="shared" si="5"/>
        <v>0</v>
      </c>
      <c r="U15" s="13">
        <v>56</v>
      </c>
      <c r="V15" s="13">
        <v>495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f t="shared" si="6"/>
        <v>49</v>
      </c>
      <c r="O16" s="13">
        <v>0</v>
      </c>
      <c r="P16" s="13">
        <v>0</v>
      </c>
      <c r="Q16" s="13">
        <v>0</v>
      </c>
      <c r="R16" s="13">
        <f t="shared" si="4"/>
        <v>0</v>
      </c>
      <c r="S16" s="13">
        <v>0</v>
      </c>
      <c r="T16" s="13">
        <f t="shared" si="5"/>
        <v>0</v>
      </c>
      <c r="U16" s="13">
        <v>67</v>
      </c>
      <c r="V16" s="13">
        <v>670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f t="shared" si="6"/>
        <v>171</v>
      </c>
      <c r="O17" s="13">
        <v>0</v>
      </c>
      <c r="P17" s="13">
        <v>0</v>
      </c>
      <c r="Q17" s="13">
        <v>0</v>
      </c>
      <c r="R17" s="13">
        <f t="shared" si="4"/>
        <v>0</v>
      </c>
      <c r="S17" s="13">
        <v>0</v>
      </c>
      <c r="T17" s="13">
        <f t="shared" si="5"/>
        <v>0</v>
      </c>
      <c r="U17" s="13">
        <v>83</v>
      </c>
      <c r="V17" s="13">
        <v>976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f t="shared" si="6"/>
        <v>2399</v>
      </c>
      <c r="O18" s="13">
        <v>0</v>
      </c>
      <c r="P18" s="13">
        <v>1</v>
      </c>
      <c r="Q18" s="13">
        <v>0</v>
      </c>
      <c r="R18" s="13">
        <f t="shared" si="4"/>
        <v>0</v>
      </c>
      <c r="S18" s="13">
        <v>0</v>
      </c>
      <c r="T18" s="13">
        <f t="shared" si="5"/>
        <v>0</v>
      </c>
      <c r="U18" s="13">
        <v>83</v>
      </c>
      <c r="V18" s="13">
        <v>1556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f t="shared" si="6"/>
        <v>1857</v>
      </c>
      <c r="O19" s="13">
        <v>0</v>
      </c>
      <c r="P19" s="13">
        <v>2</v>
      </c>
      <c r="Q19" s="13">
        <v>0</v>
      </c>
      <c r="R19" s="13">
        <f t="shared" si="4"/>
        <v>0</v>
      </c>
      <c r="S19" s="13">
        <v>0</v>
      </c>
      <c r="T19" s="13">
        <f t="shared" si="5"/>
        <v>0</v>
      </c>
      <c r="U19" s="13">
        <v>133</v>
      </c>
      <c r="V19" s="13">
        <v>2494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f t="shared" si="6"/>
        <v>751</v>
      </c>
      <c r="O20" s="13">
        <v>0</v>
      </c>
      <c r="P20" s="13">
        <v>9</v>
      </c>
      <c r="Q20" s="13">
        <v>0</v>
      </c>
      <c r="R20" s="13">
        <f t="shared" si="4"/>
        <v>0</v>
      </c>
      <c r="S20" s="13">
        <v>0</v>
      </c>
      <c r="T20" s="13">
        <f t="shared" si="5"/>
        <v>0</v>
      </c>
      <c r="U20" s="13">
        <v>172</v>
      </c>
      <c r="V20" s="13">
        <v>4045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f t="shared" si="6"/>
        <v>-663</v>
      </c>
      <c r="O21" s="13">
        <v>0</v>
      </c>
      <c r="P21" s="13">
        <v>5</v>
      </c>
      <c r="Q21" s="13">
        <v>0</v>
      </c>
      <c r="R21" s="13">
        <f t="shared" si="4"/>
        <v>0</v>
      </c>
      <c r="S21" s="13">
        <v>1</v>
      </c>
      <c r="T21" s="13">
        <f t="shared" si="5"/>
        <v>1</v>
      </c>
      <c r="U21" s="13">
        <v>126</v>
      </c>
      <c r="V21" s="13">
        <v>5298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f t="shared" si="6"/>
        <v>-419</v>
      </c>
      <c r="O22" s="13">
        <v>0</v>
      </c>
      <c r="P22" s="13">
        <v>44</v>
      </c>
      <c r="Q22" s="13">
        <v>0</v>
      </c>
      <c r="R22" s="13">
        <f t="shared" si="4"/>
        <v>0</v>
      </c>
      <c r="S22" s="13">
        <v>2</v>
      </c>
      <c r="T22" s="13">
        <f t="shared" si="5"/>
        <v>1</v>
      </c>
      <c r="U22" s="13">
        <v>281</v>
      </c>
      <c r="V22" s="13">
        <v>6249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f t="shared" si="6"/>
        <v>0</v>
      </c>
      <c r="O23" s="13">
        <v>2203</v>
      </c>
      <c r="P23" s="13">
        <v>104</v>
      </c>
      <c r="Q23" s="13">
        <v>0</v>
      </c>
      <c r="R23" s="13">
        <f t="shared" si="4"/>
        <v>0</v>
      </c>
      <c r="S23" s="13">
        <v>3</v>
      </c>
      <c r="T23" s="13">
        <f t="shared" si="5"/>
        <v>1</v>
      </c>
      <c r="U23" s="13">
        <v>374</v>
      </c>
      <c r="V23" s="13">
        <v>7926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f t="shared" si="6"/>
        <v>2260</v>
      </c>
      <c r="O24" s="13">
        <v>3259</v>
      </c>
      <c r="P24" s="13">
        <v>171</v>
      </c>
      <c r="Q24" s="13">
        <v>1</v>
      </c>
      <c r="R24" s="13">
        <f t="shared" si="4"/>
        <v>1</v>
      </c>
      <c r="S24" s="13">
        <v>3</v>
      </c>
      <c r="T24" s="13">
        <f t="shared" si="5"/>
        <v>0</v>
      </c>
      <c r="U24" s="13">
        <v>323</v>
      </c>
      <c r="V24" s="13">
        <v>10230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f t="shared" si="6"/>
        <v>-196</v>
      </c>
      <c r="O25" s="13">
        <v>4074</v>
      </c>
      <c r="P25" s="13">
        <v>221</v>
      </c>
      <c r="Q25" s="13">
        <v>1</v>
      </c>
      <c r="R25" s="13">
        <f t="shared" si="4"/>
        <v>0</v>
      </c>
      <c r="S25" s="13">
        <v>3</v>
      </c>
      <c r="T25" s="13">
        <f t="shared" si="5"/>
        <v>0</v>
      </c>
      <c r="U25" s="13">
        <v>351</v>
      </c>
      <c r="V25" s="13">
        <v>12688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f t="shared" si="6"/>
        <v>1435</v>
      </c>
      <c r="O26" s="13">
        <v>4788</v>
      </c>
      <c r="P26" s="13">
        <v>528</v>
      </c>
      <c r="Q26" s="13">
        <v>3</v>
      </c>
      <c r="R26" s="13">
        <f t="shared" si="4"/>
        <v>2</v>
      </c>
      <c r="S26" s="13">
        <v>3</v>
      </c>
      <c r="T26" s="13">
        <f t="shared" si="5"/>
        <v>0</v>
      </c>
      <c r="U26" s="13">
        <v>488</v>
      </c>
      <c r="V26" s="13">
        <v>15178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f t="shared" si="6"/>
        <v>917</v>
      </c>
      <c r="O27" s="13">
        <v>5862</v>
      </c>
      <c r="P27" s="13">
        <v>670</v>
      </c>
      <c r="Q27" s="13">
        <v>6</v>
      </c>
      <c r="R27" s="13">
        <f t="shared" si="4"/>
        <v>3</v>
      </c>
      <c r="S27" s="13">
        <v>5</v>
      </c>
      <c r="T27" s="13">
        <f t="shared" si="5"/>
        <v>2</v>
      </c>
      <c r="U27" s="13">
        <v>850</v>
      </c>
      <c r="V27" s="13">
        <v>18393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f t="shared" si="6"/>
        <v>4147</v>
      </c>
      <c r="O28" s="13">
        <v>7515</v>
      </c>
      <c r="P28" s="13">
        <v>857</v>
      </c>
      <c r="Q28" s="13">
        <v>12</v>
      </c>
      <c r="R28" s="13">
        <f t="shared" si="4"/>
        <v>6</v>
      </c>
      <c r="S28" s="13">
        <v>5</v>
      </c>
      <c r="T28" s="13">
        <f t="shared" si="5"/>
        <v>0</v>
      </c>
      <c r="U28" s="13">
        <v>1059</v>
      </c>
      <c r="V28" s="13">
        <v>20909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f t="shared" si="6"/>
        <v>-593</v>
      </c>
      <c r="O29" s="13">
        <v>9027</v>
      </c>
      <c r="P29" s="13">
        <v>1072</v>
      </c>
      <c r="Q29" s="13">
        <v>14</v>
      </c>
      <c r="R29" s="13">
        <f t="shared" si="4"/>
        <v>2</v>
      </c>
      <c r="S29" s="13">
        <v>5</v>
      </c>
      <c r="T29" s="13">
        <f t="shared" si="5"/>
        <v>0</v>
      </c>
      <c r="U29" s="13">
        <v>1152</v>
      </c>
      <c r="V29" s="13">
        <v>23018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f t="shared" si="6"/>
        <v>-720</v>
      </c>
      <c r="O30" s="13">
        <v>10212</v>
      </c>
      <c r="P30" s="13">
        <v>1371</v>
      </c>
      <c r="Q30" s="13">
        <v>23</v>
      </c>
      <c r="R30" s="13">
        <f t="shared" si="4"/>
        <v>9</v>
      </c>
      <c r="S30" s="13">
        <v>14</v>
      </c>
      <c r="T30" s="13">
        <f t="shared" si="5"/>
        <v>9</v>
      </c>
      <c r="U30" s="13">
        <v>1402</v>
      </c>
      <c r="V30" s="13">
        <v>27199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f t="shared" si="6"/>
        <v>0</v>
      </c>
      <c r="O31" s="13">
        <v>11329</v>
      </c>
      <c r="P31" s="13">
        <v>1775</v>
      </c>
      <c r="Q31" s="13">
        <v>33</v>
      </c>
      <c r="R31" s="13">
        <f t="shared" si="4"/>
        <v>10</v>
      </c>
      <c r="S31" s="13">
        <v>22</v>
      </c>
      <c r="T31" s="13">
        <f t="shared" si="5"/>
        <v>8</v>
      </c>
      <c r="U31" s="13">
        <v>1783</v>
      </c>
      <c r="V31" s="13">
        <v>32214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f t="shared" si="6"/>
        <v>1782</v>
      </c>
      <c r="O32" s="13">
        <v>16569</v>
      </c>
      <c r="P32" s="13">
        <v>2060</v>
      </c>
      <c r="Q32" s="13">
        <v>43</v>
      </c>
      <c r="R32" s="13">
        <f t="shared" si="4"/>
        <v>10</v>
      </c>
      <c r="S32" s="13">
        <v>22</v>
      </c>
      <c r="T32" s="13">
        <f t="shared" si="5"/>
        <v>0</v>
      </c>
      <c r="U32" s="13">
        <v>1591</v>
      </c>
      <c r="V32" s="13">
        <v>37523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f t="shared" si="6"/>
        <v>1370</v>
      </c>
      <c r="O33" s="13">
        <v>16718</v>
      </c>
      <c r="P33" s="13">
        <v>2593</v>
      </c>
      <c r="Q33" s="13">
        <v>60</v>
      </c>
      <c r="R33" s="13">
        <f t="shared" si="4"/>
        <v>17</v>
      </c>
      <c r="S33" s="13">
        <v>43</v>
      </c>
      <c r="T33" s="13">
        <f t="shared" si="5"/>
        <v>21</v>
      </c>
      <c r="U33" s="13">
        <v>1995</v>
      </c>
      <c r="V33" s="13">
        <v>44212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f t="shared" si="6"/>
        <v>4822</v>
      </c>
      <c r="O34" s="13">
        <v>17168</v>
      </c>
      <c r="P34" s="13">
        <v>3189</v>
      </c>
      <c r="Q34" s="13">
        <v>76</v>
      </c>
      <c r="R34" s="13">
        <f t="shared" si="4"/>
        <v>16</v>
      </c>
      <c r="S34" s="13">
        <v>43</v>
      </c>
      <c r="T34" s="13">
        <f t="shared" si="5"/>
        <v>0</v>
      </c>
      <c r="U34" s="13">
        <v>3995</v>
      </c>
      <c r="V34" s="13">
        <v>52089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f t="shared" si="6"/>
        <v>111</v>
      </c>
      <c r="O35" s="13">
        <v>22646</v>
      </c>
      <c r="P35" s="13">
        <v>3724</v>
      </c>
      <c r="Q35" s="13">
        <v>100</v>
      </c>
      <c r="R35" s="13">
        <f t="shared" si="4"/>
        <v>24</v>
      </c>
      <c r="S35" s="13">
        <v>43</v>
      </c>
      <c r="T35" s="13">
        <f t="shared" si="5"/>
        <v>0</v>
      </c>
      <c r="U35" s="13">
        <v>4938</v>
      </c>
      <c r="V35" s="13">
        <v>58982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f t="shared" si="6"/>
        <v>-2142</v>
      </c>
      <c r="O36" s="13">
        <v>26572</v>
      </c>
      <c r="P36" s="13">
        <v>4520</v>
      </c>
      <c r="Q36" s="13">
        <v>119</v>
      </c>
      <c r="R36" s="13">
        <f t="shared" si="4"/>
        <v>19</v>
      </c>
      <c r="S36" s="13">
        <v>43</v>
      </c>
      <c r="T36" s="13">
        <f t="shared" si="5"/>
        <v>0</v>
      </c>
      <c r="U36" s="13">
        <v>5508</v>
      </c>
      <c r="V36" s="13">
        <v>64014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f t="shared" si="6"/>
        <v>-6303</v>
      </c>
      <c r="O37" s="13">
        <v>32953</v>
      </c>
      <c r="P37" s="13">
        <v>5176</v>
      </c>
      <c r="Q37" s="13">
        <v>140</v>
      </c>
      <c r="R37" s="13">
        <f t="shared" si="4"/>
        <v>21</v>
      </c>
      <c r="S37" s="13">
        <v>43</v>
      </c>
      <c r="T37" s="13">
        <f t="shared" si="5"/>
        <v>0</v>
      </c>
      <c r="U37" s="13">
        <v>4845</v>
      </c>
      <c r="V37" s="13">
        <v>71967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f t="shared" si="6"/>
        <v>7778</v>
      </c>
      <c r="O38" s="13">
        <v>40033</v>
      </c>
      <c r="P38" s="13">
        <v>5490</v>
      </c>
      <c r="Q38" s="13">
        <v>160</v>
      </c>
      <c r="R38" s="13">
        <f t="shared" si="4"/>
        <v>20</v>
      </c>
      <c r="S38" s="13">
        <v>43</v>
      </c>
      <c r="T38" s="13">
        <f t="shared" si="5"/>
        <v>0</v>
      </c>
      <c r="U38" s="13">
        <v>4610</v>
      </c>
      <c r="V38" s="13">
        <v>79909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f t="shared" si="6"/>
        <v>1015</v>
      </c>
      <c r="O39" s="13">
        <v>46249</v>
      </c>
      <c r="P39" s="13">
        <v>6425</v>
      </c>
      <c r="Q39" s="13">
        <v>187</v>
      </c>
      <c r="R39" s="13">
        <f t="shared" si="4"/>
        <v>27</v>
      </c>
      <c r="S39" s="13">
        <v>43</v>
      </c>
      <c r="T39" s="13">
        <f t="shared" si="5"/>
        <v>0</v>
      </c>
      <c r="U39" s="13">
        <v>4957</v>
      </c>
      <c r="V39" s="13">
        <v>88539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f t="shared" si="6"/>
        <v>1523</v>
      </c>
      <c r="O40" s="13">
        <v>52903</v>
      </c>
      <c r="P40" s="13">
        <v>7065</v>
      </c>
      <c r="Q40" s="13">
        <v>209</v>
      </c>
      <c r="R40" s="13">
        <f t="shared" si="4"/>
        <v>22</v>
      </c>
      <c r="S40" s="13">
        <v>68</v>
      </c>
      <c r="T40" s="13">
        <f t="shared" si="5"/>
        <v>25</v>
      </c>
      <c r="U40" s="13">
        <v>4958</v>
      </c>
      <c r="V40" s="13">
        <v>97796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f t="shared" si="6"/>
        <v>761</v>
      </c>
      <c r="O41" s="13">
        <v>59099</v>
      </c>
      <c r="P41" s="13">
        <v>7475</v>
      </c>
      <c r="Q41" s="13">
        <v>246</v>
      </c>
      <c r="R41" s="13">
        <f t="shared" si="4"/>
        <v>37</v>
      </c>
      <c r="S41" s="13">
        <v>68</v>
      </c>
      <c r="T41" s="13">
        <f t="shared" si="5"/>
        <v>0</v>
      </c>
      <c r="U41" s="13">
        <v>5392</v>
      </c>
      <c r="V41" s="13">
        <v>107234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f t="shared" si="6"/>
        <v>299</v>
      </c>
      <c r="O42" s="13">
        <v>65045</v>
      </c>
      <c r="P42" s="13">
        <v>8269</v>
      </c>
      <c r="Q42" s="13">
        <v>266</v>
      </c>
      <c r="R42" s="13">
        <f t="shared" si="4"/>
        <v>20</v>
      </c>
      <c r="S42" s="13">
        <v>75</v>
      </c>
      <c r="T42" s="13">
        <f t="shared" si="5"/>
        <v>7</v>
      </c>
      <c r="U42" s="13">
        <v>5518</v>
      </c>
      <c r="V42" s="13">
        <v>116289</v>
      </c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f t="shared" si="6"/>
        <v>351</v>
      </c>
      <c r="O43" s="13">
        <v>70130</v>
      </c>
      <c r="P43" s="13">
        <v>8857</v>
      </c>
      <c r="Q43" s="13">
        <v>295</v>
      </c>
      <c r="R43" s="13">
        <f t="shared" si="4"/>
        <v>29</v>
      </c>
      <c r="S43" s="13">
        <v>75</v>
      </c>
      <c r="T43" s="13">
        <f t="shared" si="5"/>
        <v>0</v>
      </c>
      <c r="U43" s="13">
        <v>4962</v>
      </c>
      <c r="V43" s="13">
        <v>123005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f t="shared" si="6"/>
        <v>261</v>
      </c>
      <c r="O44" s="13">
        <v>75564</v>
      </c>
      <c r="P44" s="13">
        <v>9557</v>
      </c>
      <c r="Q44" s="13">
        <v>311</v>
      </c>
      <c r="R44" s="13">
        <f t="shared" si="4"/>
        <v>16</v>
      </c>
      <c r="S44" s="13">
        <v>140</v>
      </c>
      <c r="T44" s="13">
        <f t="shared" si="5"/>
        <v>65</v>
      </c>
      <c r="U44" s="13">
        <v>4500</v>
      </c>
      <c r="V44" s="13">
        <v>132191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f t="shared" si="6"/>
        <v>1600</v>
      </c>
      <c r="O45" s="13">
        <v>82846</v>
      </c>
      <c r="P45" s="13">
        <v>9910</v>
      </c>
      <c r="Q45" s="13">
        <v>345</v>
      </c>
      <c r="R45" s="13">
        <f t="shared" si="4"/>
        <v>34</v>
      </c>
      <c r="S45" s="13">
        <v>184</v>
      </c>
      <c r="T45" s="13">
        <f t="shared" si="5"/>
        <v>44</v>
      </c>
      <c r="U45" s="13">
        <v>4442</v>
      </c>
      <c r="V45" s="13">
        <v>142748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f t="shared" si="6"/>
        <v>-589</v>
      </c>
      <c r="O46" s="13">
        <v>85842</v>
      </c>
      <c r="P46" s="13">
        <v>10462</v>
      </c>
      <c r="Q46" s="13">
        <v>380</v>
      </c>
      <c r="R46" s="13">
        <f t="shared" si="4"/>
        <v>35</v>
      </c>
      <c r="S46" s="13">
        <v>196</v>
      </c>
      <c r="T46" s="13">
        <f t="shared" si="5"/>
        <v>12</v>
      </c>
      <c r="U46" s="13">
        <v>5903</v>
      </c>
      <c r="V46" s="13">
        <v>154150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f t="shared" si="6"/>
        <v>227</v>
      </c>
      <c r="O47" s="13">
        <v>97401</v>
      </c>
      <c r="P47" s="13">
        <v>11109</v>
      </c>
      <c r="Q47" s="13">
        <v>409</v>
      </c>
      <c r="R47" s="13">
        <f t="shared" si="4"/>
        <v>29</v>
      </c>
      <c r="S47" s="13">
        <v>205</v>
      </c>
      <c r="T47" s="13">
        <f t="shared" si="5"/>
        <v>9</v>
      </c>
      <c r="U47" s="13">
        <v>3801</v>
      </c>
      <c r="V47" s="13">
        <v>166359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f t="shared" si="6"/>
        <v>1206</v>
      </c>
      <c r="O48" s="13">
        <v>123583</v>
      </c>
      <c r="P48" s="13">
        <v>11928</v>
      </c>
      <c r="Q48" s="13">
        <v>435</v>
      </c>
      <c r="R48" s="13">
        <f t="shared" si="4"/>
        <v>26</v>
      </c>
      <c r="S48" s="13">
        <v>233</v>
      </c>
      <c r="T48" s="13">
        <f t="shared" si="5"/>
        <v>28</v>
      </c>
      <c r="U48" s="13">
        <v>4509</v>
      </c>
      <c r="V48" s="13">
        <v>176546</v>
      </c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22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f t="shared" si="6"/>
        <v>-482</v>
      </c>
      <c r="O49" s="13">
        <v>110352</v>
      </c>
      <c r="P49" s="13">
        <v>13669</v>
      </c>
      <c r="Q49" s="13">
        <v>470</v>
      </c>
      <c r="R49" s="13">
        <f t="shared" si="4"/>
        <v>35</v>
      </c>
      <c r="S49" s="13">
        <v>266</v>
      </c>
      <c r="T49" s="13">
        <f t="shared" si="5"/>
        <v>33</v>
      </c>
      <c r="U49" s="13">
        <v>3961</v>
      </c>
      <c r="V49" s="13">
        <v>185647</v>
      </c>
    </row>
    <row r="50" spans="1:22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f t="shared" si="6"/>
        <v>-391</v>
      </c>
      <c r="O50" s="13">
        <v>116047</v>
      </c>
      <c r="P50" s="13">
        <v>13843</v>
      </c>
      <c r="Q50" s="13">
        <v>504</v>
      </c>
      <c r="R50" s="13">
        <f t="shared" si="4"/>
        <v>34</v>
      </c>
      <c r="S50" s="13">
        <v>277</v>
      </c>
      <c r="T50" s="13">
        <f t="shared" si="5"/>
        <v>11</v>
      </c>
      <c r="U50" s="13">
        <v>3611</v>
      </c>
      <c r="V50" s="13">
        <v>190857</v>
      </c>
    </row>
    <row r="51" spans="1:22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f t="shared" si="6"/>
        <v>1948</v>
      </c>
      <c r="O51" s="13">
        <v>118986</v>
      </c>
      <c r="P51" s="13">
        <v>14399</v>
      </c>
      <c r="Q51" s="13">
        <v>535</v>
      </c>
      <c r="R51" s="13">
        <f t="shared" si="4"/>
        <v>31</v>
      </c>
      <c r="S51" s="13">
        <v>277</v>
      </c>
      <c r="T51" s="13">
        <f t="shared" si="5"/>
        <v>0</v>
      </c>
      <c r="U51" s="13">
        <v>3264</v>
      </c>
      <c r="V51" s="13">
        <v>199743</v>
      </c>
    </row>
    <row r="52" spans="1:22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f t="shared" si="6"/>
        <v>-3724</v>
      </c>
      <c r="O52" s="13">
        <v>122592</v>
      </c>
      <c r="P52" s="13">
        <v>14762</v>
      </c>
      <c r="Q52" s="13">
        <v>567</v>
      </c>
      <c r="R52" s="13">
        <f t="shared" si="4"/>
        <v>32</v>
      </c>
      <c r="S52" s="13">
        <v>347</v>
      </c>
      <c r="T52" s="13">
        <f t="shared" si="5"/>
        <v>70</v>
      </c>
      <c r="U52" s="13">
        <v>2474</v>
      </c>
      <c r="V52" s="13">
        <v>211663</v>
      </c>
    </row>
    <row r="53" spans="1:22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f t="shared" si="6"/>
        <v>2879</v>
      </c>
      <c r="O53" s="13">
        <v>128653</v>
      </c>
      <c r="P53" s="13">
        <v>15089</v>
      </c>
      <c r="Q53" s="13">
        <v>599</v>
      </c>
      <c r="R53" s="13">
        <f t="shared" si="4"/>
        <v>32</v>
      </c>
      <c r="S53" s="13">
        <v>383</v>
      </c>
      <c r="T53" s="13">
        <f t="shared" si="5"/>
        <v>36</v>
      </c>
      <c r="U53" s="13">
        <v>4060</v>
      </c>
      <c r="V53" s="13">
        <v>225291</v>
      </c>
    </row>
    <row r="54" spans="1:22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f t="shared" si="6"/>
        <v>-79</v>
      </c>
      <c r="O54" s="13">
        <v>131976</v>
      </c>
      <c r="P54" s="13">
        <v>15701</v>
      </c>
      <c r="Q54" s="13">
        <v>629</v>
      </c>
      <c r="R54" s="13">
        <f t="shared" si="4"/>
        <v>30</v>
      </c>
      <c r="S54" s="13">
        <v>493</v>
      </c>
      <c r="T54" s="13">
        <f t="shared" si="5"/>
        <v>110</v>
      </c>
      <c r="U54" s="13">
        <v>3910</v>
      </c>
      <c r="V54" s="13">
        <v>238691</v>
      </c>
    </row>
    <row r="55" spans="1:22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f t="shared" si="6"/>
        <v>-609</v>
      </c>
      <c r="O55" s="13">
        <v>135113</v>
      </c>
      <c r="P55" s="13">
        <v>16262</v>
      </c>
      <c r="Q55" s="13">
        <v>657</v>
      </c>
      <c r="R55" s="13">
        <f t="shared" si="4"/>
        <v>28</v>
      </c>
      <c r="S55" s="13">
        <v>519</v>
      </c>
      <c r="T55" s="13">
        <f t="shared" si="5"/>
        <v>26</v>
      </c>
      <c r="U55" s="13">
        <v>4805</v>
      </c>
      <c r="V55" s="13">
        <v>253408</v>
      </c>
    </row>
    <row r="56" spans="1:22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f t="shared" si="6"/>
        <v>0</v>
      </c>
      <c r="O56" s="13">
        <v>137860</v>
      </c>
      <c r="P56" s="13">
        <v>16340</v>
      </c>
      <c r="Q56" s="13">
        <v>687</v>
      </c>
      <c r="R56" s="13">
        <f t="shared" si="4"/>
        <v>30</v>
      </c>
      <c r="S56" s="13">
        <v>610</v>
      </c>
      <c r="T56" s="13">
        <f t="shared" si="5"/>
        <v>91</v>
      </c>
      <c r="U56" s="13">
        <v>5166</v>
      </c>
      <c r="V56" s="13">
        <v>266187</v>
      </c>
    </row>
    <row r="57" spans="1:22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f t="shared" si="6"/>
        <v>2391</v>
      </c>
      <c r="O57" s="13">
        <v>162439</v>
      </c>
      <c r="P57" s="13">
        <v>16907</v>
      </c>
      <c r="Q57" s="13">
        <v>714</v>
      </c>
      <c r="R57" s="13">
        <f t="shared" si="4"/>
        <v>27</v>
      </c>
      <c r="S57" s="13">
        <v>610</v>
      </c>
      <c r="T57" s="13">
        <f t="shared" si="5"/>
        <v>0</v>
      </c>
      <c r="U57" s="13">
        <v>4959</v>
      </c>
      <c r="V57" s="13">
        <v>275689</v>
      </c>
    </row>
    <row r="58" spans="1:22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f t="shared" si="6"/>
        <v>2958</v>
      </c>
      <c r="O58" s="13">
        <v>172751</v>
      </c>
      <c r="P58" s="13">
        <v>17415</v>
      </c>
      <c r="Q58" s="13">
        <v>735</v>
      </c>
      <c r="R58" s="13">
        <f t="shared" si="4"/>
        <v>21</v>
      </c>
      <c r="S58" s="13">
        <v>610</v>
      </c>
      <c r="T58" s="13">
        <f t="shared" si="5"/>
        <v>0</v>
      </c>
      <c r="U58" s="13">
        <v>4739</v>
      </c>
      <c r="V58" s="13">
        <v>286690</v>
      </c>
    </row>
    <row r="59" spans="1:22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f t="shared" si="6"/>
        <v>-159</v>
      </c>
      <c r="O59" s="13">
        <v>176381</v>
      </c>
      <c r="P59" s="13">
        <v>18095</v>
      </c>
      <c r="Q59" s="13">
        <v>762</v>
      </c>
      <c r="R59" s="13">
        <f t="shared" si="4"/>
        <v>27</v>
      </c>
      <c r="S59" s="13">
        <v>917</v>
      </c>
      <c r="T59" s="13">
        <f t="shared" si="5"/>
        <v>307</v>
      </c>
      <c r="U59" s="13">
        <v>5009</v>
      </c>
      <c r="V59" s="13">
        <v>301519</v>
      </c>
    </row>
    <row r="60" spans="1:22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f t="shared" si="6"/>
        <v>0</v>
      </c>
      <c r="O60" s="13">
        <v>185101</v>
      </c>
      <c r="P60" s="13">
        <v>18315</v>
      </c>
      <c r="Q60" s="13">
        <v>785</v>
      </c>
      <c r="R60" s="13">
        <f t="shared" si="4"/>
        <v>23</v>
      </c>
      <c r="S60" s="13">
        <v>1143</v>
      </c>
      <c r="T60" s="13">
        <f t="shared" si="5"/>
        <v>226</v>
      </c>
      <c r="U60" s="13">
        <v>3219</v>
      </c>
      <c r="V60" s="13">
        <v>316951</v>
      </c>
    </row>
    <row r="61" spans="1:22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f t="shared" si="6"/>
        <v>-304</v>
      </c>
      <c r="O61" s="13">
        <v>193447</v>
      </c>
      <c r="P61" s="13">
        <v>18701</v>
      </c>
      <c r="Q61" s="13">
        <v>820</v>
      </c>
      <c r="R61" s="13">
        <f t="shared" si="4"/>
        <v>35</v>
      </c>
      <c r="S61" s="13">
        <v>1201</v>
      </c>
      <c r="T61" s="13">
        <f t="shared" si="5"/>
        <v>58</v>
      </c>
      <c r="U61" s="13">
        <v>4048</v>
      </c>
      <c r="V61" s="13">
        <v>332041</v>
      </c>
    </row>
    <row r="62" spans="1:22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f t="shared" si="6"/>
        <v>-721</v>
      </c>
      <c r="O62" s="13">
        <v>200219</v>
      </c>
      <c r="P62" s="13">
        <v>19033</v>
      </c>
      <c r="Q62" s="13">
        <v>854</v>
      </c>
      <c r="R62" s="13">
        <f t="shared" si="4"/>
        <v>34</v>
      </c>
      <c r="S62" s="13">
        <v>1228</v>
      </c>
      <c r="T62" s="13">
        <f t="shared" si="5"/>
        <v>27</v>
      </c>
      <c r="U62" s="13">
        <v>4377</v>
      </c>
      <c r="V62" s="13">
        <v>346762</v>
      </c>
    </row>
    <row r="63" spans="1:22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f t="shared" si="6"/>
        <v>311</v>
      </c>
      <c r="O63" s="13">
        <v>203562</v>
      </c>
      <c r="P63" s="13">
        <v>19459</v>
      </c>
      <c r="Q63" s="13">
        <v>880</v>
      </c>
      <c r="R63" s="13">
        <f t="shared" si="4"/>
        <v>26</v>
      </c>
      <c r="S63" s="13">
        <v>1277</v>
      </c>
      <c r="T63" s="13">
        <f t="shared" si="5"/>
        <v>49</v>
      </c>
      <c r="U63" s="13">
        <v>4783</v>
      </c>
      <c r="V63" s="13">
        <v>360195</v>
      </c>
    </row>
    <row r="64" spans="1:22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f t="shared" si="6"/>
        <v>521</v>
      </c>
      <c r="O64" s="13">
        <v>207873</v>
      </c>
      <c r="P64" s="13">
        <v>20009</v>
      </c>
      <c r="Q64" s="13">
        <v>903</v>
      </c>
      <c r="R64" s="13">
        <f t="shared" si="4"/>
        <v>23</v>
      </c>
      <c r="S64" s="13">
        <v>1329</v>
      </c>
      <c r="T64" s="13">
        <f t="shared" si="5"/>
        <v>52</v>
      </c>
      <c r="U64" s="13">
        <v>4673</v>
      </c>
      <c r="V64" s="13">
        <v>368428</v>
      </c>
    </row>
    <row r="65" spans="1:22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f t="shared" si="6"/>
        <v>250</v>
      </c>
      <c r="O65" s="13">
        <v>208453</v>
      </c>
      <c r="P65" s="13">
        <v>20264</v>
      </c>
      <c r="Q65" s="13">
        <v>928</v>
      </c>
      <c r="R65" s="13">
        <f t="shared" si="4"/>
        <v>25</v>
      </c>
      <c r="S65" s="13">
        <v>1357</v>
      </c>
      <c r="T65" s="13">
        <f t="shared" si="5"/>
        <v>28</v>
      </c>
      <c r="U65" s="13">
        <v>5091</v>
      </c>
      <c r="V65" s="13">
        <v>380572</v>
      </c>
    </row>
    <row r="66" spans="1:22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f t="shared" si="6"/>
        <v>-1144</v>
      </c>
      <c r="O66" s="13">
        <v>211180</v>
      </c>
      <c r="P66" s="13">
        <v>20390</v>
      </c>
      <c r="Q66" s="13">
        <v>948</v>
      </c>
      <c r="R66" s="13">
        <f t="shared" si="4"/>
        <v>20</v>
      </c>
      <c r="S66" s="13">
        <v>1389</v>
      </c>
      <c r="T66" s="13">
        <f t="shared" si="5"/>
        <v>32</v>
      </c>
      <c r="U66" s="13">
        <v>3563</v>
      </c>
      <c r="V66" s="13">
        <v>396061</v>
      </c>
    </row>
    <row r="67" spans="1:22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f t="shared" si="6"/>
        <v>9</v>
      </c>
      <c r="O67" s="13">
        <v>215325</v>
      </c>
      <c r="P67" s="13">
        <v>20913</v>
      </c>
      <c r="Q67" s="13">
        <v>973</v>
      </c>
      <c r="R67" s="13">
        <f t="shared" si="4"/>
        <v>25</v>
      </c>
      <c r="S67" s="13">
        <v>1470</v>
      </c>
      <c r="T67" s="13">
        <f t="shared" si="5"/>
        <v>81</v>
      </c>
      <c r="U67" s="13">
        <v>3825</v>
      </c>
      <c r="V67" s="13">
        <v>410775</v>
      </c>
    </row>
    <row r="68" spans="1:22" ht="17" thickBot="1">
      <c r="A68" s="12">
        <v>43951</v>
      </c>
      <c r="B68" s="49">
        <v>65</v>
      </c>
      <c r="C68" s="13">
        <v>24692</v>
      </c>
      <c r="D68" s="48">
        <f t="shared" ref="D68:D73" si="7">C68-C67</f>
        <v>368</v>
      </c>
      <c r="E68" s="13">
        <v>247343</v>
      </c>
      <c r="F68" s="13">
        <f t="shared" ref="F68:F73" si="8">E68-E67</f>
        <v>3869</v>
      </c>
      <c r="G68" s="13">
        <v>968</v>
      </c>
      <c r="H68" s="13">
        <f t="shared" ref="H68:H73" si="9">G68-G67</f>
        <v>-12</v>
      </c>
      <c r="I68" s="13">
        <v>172</v>
      </c>
      <c r="J68" s="13">
        <f t="shared" ref="J68:J73" si="10">I68-I67</f>
        <v>3</v>
      </c>
      <c r="K68" s="13">
        <v>1140</v>
      </c>
      <c r="L68" s="13">
        <v>22062</v>
      </c>
      <c r="M68" s="13">
        <v>29467</v>
      </c>
      <c r="N68" s="13">
        <f t="shared" si="6"/>
        <v>-101</v>
      </c>
      <c r="O68" s="13">
        <v>218857</v>
      </c>
      <c r="P68" s="13">
        <v>21397</v>
      </c>
      <c r="Q68" s="13">
        <v>989</v>
      </c>
      <c r="R68" s="13">
        <f t="shared" ref="R68:R73" si="11">Q68-Q67</f>
        <v>16</v>
      </c>
      <c r="S68" s="13">
        <v>1519</v>
      </c>
      <c r="T68" s="13">
        <f t="shared" si="5"/>
        <v>49</v>
      </c>
      <c r="U68" s="13">
        <v>3794</v>
      </c>
      <c r="V68" s="13">
        <v>427169</v>
      </c>
    </row>
    <row r="69" spans="1:22" ht="17" thickBot="1">
      <c r="A69" s="12">
        <v>43952</v>
      </c>
      <c r="B69" s="49">
        <v>66</v>
      </c>
      <c r="C69" s="13">
        <v>24987</v>
      </c>
      <c r="D69" s="48">
        <f t="shared" si="7"/>
        <v>295</v>
      </c>
      <c r="E69" s="13">
        <v>250905</v>
      </c>
      <c r="F69" s="13">
        <f t="shared" si="8"/>
        <v>3562</v>
      </c>
      <c r="G69" s="13">
        <v>892</v>
      </c>
      <c r="H69" s="13">
        <f t="shared" si="9"/>
        <v>-76</v>
      </c>
      <c r="I69" s="13">
        <v>154</v>
      </c>
      <c r="J69" s="13">
        <f t="shared" si="10"/>
        <v>-18</v>
      </c>
      <c r="K69" s="13">
        <v>1046</v>
      </c>
      <c r="L69" s="13">
        <v>22333</v>
      </c>
      <c r="M69" s="13">
        <v>29756</v>
      </c>
      <c r="N69" s="13">
        <f t="shared" si="6"/>
        <v>289</v>
      </c>
      <c r="O69" s="13">
        <v>222090</v>
      </c>
      <c r="P69" s="13">
        <v>21287</v>
      </c>
      <c r="Q69" s="13">
        <v>1007</v>
      </c>
      <c r="R69" s="13">
        <f t="shared" si="11"/>
        <v>18</v>
      </c>
      <c r="S69" s="13">
        <v>1647</v>
      </c>
      <c r="T69" s="13">
        <f t="shared" si="5"/>
        <v>128</v>
      </c>
      <c r="U69" s="13">
        <v>3828</v>
      </c>
      <c r="V69" s="13">
        <v>439717</v>
      </c>
    </row>
    <row r="70" spans="1:22" ht="17" thickBot="1">
      <c r="A70" s="12">
        <v>43953</v>
      </c>
      <c r="B70" s="49">
        <v>67</v>
      </c>
      <c r="C70" s="14">
        <v>25190</v>
      </c>
      <c r="D70" s="48">
        <f t="shared" si="7"/>
        <v>203</v>
      </c>
      <c r="E70" s="13">
        <v>252728</v>
      </c>
      <c r="F70" s="13">
        <f t="shared" si="8"/>
        <v>1823</v>
      </c>
      <c r="G70" s="13">
        <v>855</v>
      </c>
      <c r="H70" s="13">
        <f t="shared" si="9"/>
        <v>-37</v>
      </c>
      <c r="I70" s="13">
        <v>150</v>
      </c>
      <c r="J70" s="13">
        <f t="shared" si="10"/>
        <v>-4</v>
      </c>
      <c r="K70" s="13">
        <v>1005</v>
      </c>
      <c r="L70" s="13">
        <v>22476</v>
      </c>
      <c r="M70" s="13">
        <v>27895</v>
      </c>
      <c r="N70" s="13">
        <f t="shared" si="6"/>
        <v>-1861</v>
      </c>
      <c r="O70" s="13">
        <v>223777</v>
      </c>
      <c r="P70" s="13">
        <v>21471</v>
      </c>
      <c r="Q70" s="13">
        <v>1023</v>
      </c>
      <c r="R70" s="13">
        <f t="shared" si="11"/>
        <v>16</v>
      </c>
      <c r="S70" s="13">
        <v>1671</v>
      </c>
      <c r="T70" s="13">
        <f t="shared" ref="T70:T79" si="12">S70-S69</f>
        <v>24</v>
      </c>
      <c r="U70" s="13">
        <v>3761</v>
      </c>
      <c r="V70" s="13">
        <v>450244</v>
      </c>
    </row>
    <row r="71" spans="1:22" ht="17" thickBot="1">
      <c r="A71" s="12">
        <v>43954</v>
      </c>
      <c r="B71" s="49">
        <v>68</v>
      </c>
      <c r="C71" s="14">
        <v>25282</v>
      </c>
      <c r="D71" s="48">
        <f t="shared" si="7"/>
        <v>92</v>
      </c>
      <c r="E71" s="13">
        <v>252889</v>
      </c>
      <c r="F71" s="13">
        <f t="shared" si="8"/>
        <v>161</v>
      </c>
      <c r="G71" s="13">
        <v>856</v>
      </c>
      <c r="H71" s="13">
        <f t="shared" si="9"/>
        <v>1</v>
      </c>
      <c r="I71" s="13">
        <v>144</v>
      </c>
      <c r="J71" s="13">
        <f t="shared" si="10"/>
        <v>-6</v>
      </c>
      <c r="K71" s="13">
        <v>1000</v>
      </c>
      <c r="L71" s="13">
        <v>22550</v>
      </c>
      <c r="M71" s="13">
        <v>25324</v>
      </c>
      <c r="N71" s="13">
        <f t="shared" si="6"/>
        <v>-2571</v>
      </c>
      <c r="O71" s="13">
        <v>223916</v>
      </c>
      <c r="P71" s="13">
        <v>21550</v>
      </c>
      <c r="Q71" s="13">
        <v>1043</v>
      </c>
      <c r="R71" s="13">
        <f t="shared" si="11"/>
        <v>20</v>
      </c>
      <c r="S71" s="13">
        <v>1689</v>
      </c>
      <c r="T71" s="13">
        <f t="shared" si="12"/>
        <v>18</v>
      </c>
      <c r="U71" s="13">
        <v>3691</v>
      </c>
      <c r="V71" s="13">
        <v>458702</v>
      </c>
    </row>
    <row r="72" spans="1:22" ht="17" thickBot="1">
      <c r="A72" s="12">
        <v>43955</v>
      </c>
      <c r="B72" s="49">
        <v>69</v>
      </c>
      <c r="C72" s="14">
        <v>25524</v>
      </c>
      <c r="D72" s="48">
        <f t="shared" si="7"/>
        <v>242</v>
      </c>
      <c r="E72" s="13">
        <v>254510</v>
      </c>
      <c r="F72" s="13">
        <f t="shared" si="8"/>
        <v>1621</v>
      </c>
      <c r="G72" s="13">
        <v>813</v>
      </c>
      <c r="H72" s="13">
        <f t="shared" si="9"/>
        <v>-43</v>
      </c>
      <c r="I72" s="13">
        <v>143</v>
      </c>
      <c r="J72" s="13">
        <f t="shared" si="10"/>
        <v>-1</v>
      </c>
      <c r="K72" s="13">
        <f t="shared" ref="K72:K135" si="13">G72+I72</f>
        <v>956</v>
      </c>
      <c r="L72" s="13">
        <f t="shared" ref="L72:L135" si="14">C72-Q72-S72</f>
        <v>22749</v>
      </c>
      <c r="M72" s="13">
        <v>25081</v>
      </c>
      <c r="N72" s="13">
        <f t="shared" si="6"/>
        <v>-243</v>
      </c>
      <c r="O72" s="13">
        <v>226226</v>
      </c>
      <c r="P72" s="13">
        <f t="shared" ref="P72:P135" si="15">L72-G72-I72</f>
        <v>21793</v>
      </c>
      <c r="Q72" s="13">
        <v>1063</v>
      </c>
      <c r="R72" s="13">
        <f t="shared" si="11"/>
        <v>20</v>
      </c>
      <c r="S72" s="13">
        <v>1712</v>
      </c>
      <c r="T72" s="13">
        <f t="shared" si="12"/>
        <v>23</v>
      </c>
      <c r="U72" s="13">
        <v>2760</v>
      </c>
      <c r="V72" s="13">
        <v>470412</v>
      </c>
    </row>
    <row r="73" spans="1:22" ht="17" thickBot="1">
      <c r="A73" s="12">
        <v>43956</v>
      </c>
      <c r="B73" s="49">
        <v>70</v>
      </c>
      <c r="C73" s="14">
        <v>25702</v>
      </c>
      <c r="D73" s="48">
        <f t="shared" si="7"/>
        <v>178</v>
      </c>
      <c r="E73" s="13">
        <v>258488</v>
      </c>
      <c r="F73" s="13">
        <f t="shared" si="8"/>
        <v>3978</v>
      </c>
      <c r="G73" s="13">
        <v>818</v>
      </c>
      <c r="H73" s="13">
        <f t="shared" si="9"/>
        <v>5</v>
      </c>
      <c r="I73" s="13">
        <v>134</v>
      </c>
      <c r="J73" s="13">
        <f t="shared" si="10"/>
        <v>-9</v>
      </c>
      <c r="K73" s="13">
        <f t="shared" si="13"/>
        <v>952</v>
      </c>
      <c r="L73" s="13">
        <f t="shared" si="14"/>
        <v>22885</v>
      </c>
      <c r="M73" s="13">
        <v>25066</v>
      </c>
      <c r="N73" s="13">
        <f t="shared" si="6"/>
        <v>-15</v>
      </c>
      <c r="O73" s="13">
        <v>230115</v>
      </c>
      <c r="P73" s="13">
        <f t="shared" si="15"/>
        <v>21933</v>
      </c>
      <c r="Q73" s="13">
        <v>1074</v>
      </c>
      <c r="R73" s="13">
        <f t="shared" si="11"/>
        <v>11</v>
      </c>
      <c r="S73" s="13">
        <v>1743</v>
      </c>
      <c r="T73" s="13">
        <f t="shared" si="12"/>
        <v>31</v>
      </c>
      <c r="U73" s="13">
        <v>2671</v>
      </c>
      <c r="V73" s="13">
        <v>486403</v>
      </c>
    </row>
    <row r="74" spans="1:22" ht="17" thickBot="1">
      <c r="A74" s="12">
        <v>43957</v>
      </c>
      <c r="B74" s="49">
        <v>71</v>
      </c>
      <c r="C74" s="14">
        <v>26182</v>
      </c>
      <c r="D74" s="48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3"/>
        <v>974</v>
      </c>
      <c r="L74" s="13">
        <f t="shared" si="14"/>
        <v>23017</v>
      </c>
      <c r="M74" s="13">
        <v>24579</v>
      </c>
      <c r="N74" s="13">
        <f t="shared" si="6"/>
        <v>-487</v>
      </c>
      <c r="O74" s="13">
        <v>233367</v>
      </c>
      <c r="P74" s="13">
        <f t="shared" si="15"/>
        <v>22043</v>
      </c>
      <c r="Q74" s="13">
        <v>1089</v>
      </c>
      <c r="R74" s="13">
        <f>Q74-Q73</f>
        <v>15</v>
      </c>
      <c r="S74" s="13">
        <v>2076</v>
      </c>
      <c r="T74" s="13">
        <f t="shared" si="12"/>
        <v>333</v>
      </c>
      <c r="U74" s="13">
        <v>2492</v>
      </c>
      <c r="V74" s="13">
        <v>501855</v>
      </c>
    </row>
    <row r="75" spans="1:22" ht="17" thickBot="1">
      <c r="A75" s="12">
        <v>43958</v>
      </c>
      <c r="B75" s="49">
        <v>72</v>
      </c>
      <c r="C75" s="14">
        <v>26715</v>
      </c>
      <c r="D75" s="48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3"/>
        <v>1009</v>
      </c>
      <c r="L75" s="13">
        <f t="shared" si="14"/>
        <v>23352</v>
      </c>
      <c r="M75" s="13">
        <v>27318</v>
      </c>
      <c r="N75" s="13">
        <f t="shared" si="6"/>
        <v>2739</v>
      </c>
      <c r="O75" s="13">
        <v>236191</v>
      </c>
      <c r="P75" s="13">
        <f t="shared" si="15"/>
        <v>22343</v>
      </c>
      <c r="Q75" s="13">
        <v>1105</v>
      </c>
      <c r="R75" s="13">
        <f>Q75-Q74</f>
        <v>16</v>
      </c>
      <c r="S75" s="13">
        <v>2258</v>
      </c>
      <c r="T75" s="13">
        <f t="shared" si="12"/>
        <v>182</v>
      </c>
      <c r="U75" s="13">
        <v>2666</v>
      </c>
      <c r="V75" s="13">
        <v>517660</v>
      </c>
    </row>
    <row r="76" spans="1:22" ht="17" thickBot="1">
      <c r="A76" s="12">
        <v>43959</v>
      </c>
      <c r="B76" s="49">
        <v>73</v>
      </c>
      <c r="C76" s="14">
        <v>27268</v>
      </c>
      <c r="D76" s="48">
        <f>C76-C75</f>
        <v>553</v>
      </c>
      <c r="E76" s="13">
        <v>269266</v>
      </c>
      <c r="F76" s="13">
        <f>E76-E75</f>
        <v>3694</v>
      </c>
      <c r="G76" s="13">
        <v>842</v>
      </c>
      <c r="H76" s="13">
        <f>G76-G75</f>
        <v>-32</v>
      </c>
      <c r="I76" s="13">
        <v>127</v>
      </c>
      <c r="J76" s="13">
        <f>I76-I75</f>
        <v>-8</v>
      </c>
      <c r="K76" s="13">
        <f t="shared" si="13"/>
        <v>969</v>
      </c>
      <c r="L76" s="13">
        <f t="shared" si="14"/>
        <v>23732</v>
      </c>
      <c r="M76" s="13">
        <v>26829</v>
      </c>
      <c r="N76" s="13">
        <f t="shared" si="6"/>
        <v>-489</v>
      </c>
      <c r="O76" s="13">
        <v>239014</v>
      </c>
      <c r="P76" s="13">
        <f t="shared" si="15"/>
        <v>22763</v>
      </c>
      <c r="Q76" s="13">
        <v>1114</v>
      </c>
      <c r="R76" s="13">
        <f>Q76-Q75</f>
        <v>9</v>
      </c>
      <c r="S76" s="13">
        <v>2422</v>
      </c>
      <c r="T76" s="13">
        <f t="shared" si="12"/>
        <v>164</v>
      </c>
      <c r="U76" s="13">
        <v>2984</v>
      </c>
      <c r="V76" s="13"/>
    </row>
    <row r="77" spans="1:22" ht="17" thickBot="1">
      <c r="A77" s="12">
        <v>43960</v>
      </c>
      <c r="B77" s="49">
        <v>74</v>
      </c>
      <c r="C77" s="14">
        <v>27406</v>
      </c>
      <c r="D77" s="48">
        <f>C77-C76</f>
        <v>138</v>
      </c>
      <c r="E77" s="13">
        <v>272443</v>
      </c>
      <c r="F77" s="13">
        <f>E77-E76</f>
        <v>3177</v>
      </c>
      <c r="G77" s="13">
        <v>815</v>
      </c>
      <c r="H77" s="13">
        <f>G77-G76</f>
        <v>-27</v>
      </c>
      <c r="I77" s="13">
        <v>120</v>
      </c>
      <c r="J77" s="13">
        <f>I77-I76</f>
        <v>-7</v>
      </c>
      <c r="K77" s="13">
        <f t="shared" si="13"/>
        <v>935</v>
      </c>
      <c r="L77" s="13">
        <f t="shared" si="14"/>
        <v>23781</v>
      </c>
      <c r="M77" s="13">
        <v>26667</v>
      </c>
      <c r="N77" s="13">
        <f t="shared" si="6"/>
        <v>-162</v>
      </c>
      <c r="O77" s="13">
        <v>242082</v>
      </c>
      <c r="P77" s="13">
        <f t="shared" si="15"/>
        <v>22846</v>
      </c>
      <c r="Q77" s="13">
        <v>1126</v>
      </c>
      <c r="R77" s="13">
        <f>Q77-Q76</f>
        <v>12</v>
      </c>
      <c r="S77" s="13">
        <v>2499</v>
      </c>
      <c r="T77" s="13">
        <f t="shared" si="12"/>
        <v>77</v>
      </c>
      <c r="U77" s="13">
        <v>2955</v>
      </c>
      <c r="V77" s="13"/>
    </row>
    <row r="78" spans="1:22" ht="17" thickBot="1">
      <c r="A78" s="12">
        <v>43961</v>
      </c>
      <c r="B78" s="49">
        <v>75</v>
      </c>
      <c r="C78" s="14">
        <v>27581</v>
      </c>
      <c r="D78" s="48">
        <f>C78-C77</f>
        <v>175</v>
      </c>
      <c r="E78" s="13">
        <v>274536</v>
      </c>
      <c r="F78" s="13">
        <f>E78-E77</f>
        <v>2093</v>
      </c>
      <c r="G78" s="13">
        <v>797</v>
      </c>
      <c r="H78" s="13">
        <f>G78-G77</f>
        <v>-18</v>
      </c>
      <c r="I78" s="13">
        <v>112</v>
      </c>
      <c r="J78" s="13">
        <f>I78-I77</f>
        <v>-8</v>
      </c>
      <c r="K78" s="13">
        <f t="shared" si="13"/>
        <v>909</v>
      </c>
      <c r="L78" s="13">
        <f t="shared" si="14"/>
        <v>23897</v>
      </c>
      <c r="M78" s="13">
        <v>27581</v>
      </c>
      <c r="N78" s="13">
        <f t="shared" ref="N78:N79" si="16">M78-M77</f>
        <v>914</v>
      </c>
      <c r="O78" s="13">
        <v>244201</v>
      </c>
      <c r="P78" s="13">
        <f t="shared" si="15"/>
        <v>22988</v>
      </c>
      <c r="Q78" s="13">
        <v>1135</v>
      </c>
      <c r="R78" s="13">
        <f>Q78-Q77</f>
        <v>9</v>
      </c>
      <c r="S78" s="13">
        <v>2549</v>
      </c>
      <c r="T78" s="13">
        <f t="shared" si="12"/>
        <v>50</v>
      </c>
      <c r="U78" s="13">
        <v>2754</v>
      </c>
      <c r="V78" s="13"/>
    </row>
    <row r="79" spans="1:22" ht="17" thickBot="1">
      <c r="A79" s="12">
        <v>43962</v>
      </c>
      <c r="B79" s="49">
        <v>76</v>
      </c>
      <c r="C79" s="14">
        <v>27679</v>
      </c>
      <c r="D79" s="48">
        <f>C79-C78</f>
        <v>98</v>
      </c>
      <c r="E79" s="13">
        <v>276153</v>
      </c>
      <c r="F79" s="13">
        <f>E79-E78</f>
        <v>1617</v>
      </c>
      <c r="G79" s="13">
        <v>805</v>
      </c>
      <c r="H79" s="13">
        <f>G79-G78</f>
        <v>8</v>
      </c>
      <c r="I79" s="13">
        <v>112</v>
      </c>
      <c r="J79" s="13">
        <f>I79-I78</f>
        <v>0</v>
      </c>
      <c r="K79" s="13">
        <f t="shared" si="13"/>
        <v>917</v>
      </c>
      <c r="L79" s="13">
        <f t="shared" si="14"/>
        <v>23986</v>
      </c>
      <c r="M79" s="13">
        <v>28307</v>
      </c>
      <c r="N79" s="13">
        <f t="shared" si="16"/>
        <v>726</v>
      </c>
      <c r="O79" s="13">
        <v>245832</v>
      </c>
      <c r="P79" s="13">
        <f t="shared" si="15"/>
        <v>23069</v>
      </c>
      <c r="Q79" s="13">
        <v>1144</v>
      </c>
      <c r="R79" s="13">
        <f>Q79-Q78</f>
        <v>9</v>
      </c>
      <c r="S79" s="13">
        <v>2549</v>
      </c>
      <c r="T79" s="13">
        <f t="shared" si="12"/>
        <v>0</v>
      </c>
      <c r="U79" s="13">
        <v>2643</v>
      </c>
      <c r="V79" s="13"/>
    </row>
    <row r="80" spans="1:22" ht="17" thickBot="1">
      <c r="A80" s="12">
        <v>43963</v>
      </c>
      <c r="B80" s="49">
        <v>77</v>
      </c>
      <c r="C80" s="14"/>
      <c r="D80" s="48"/>
      <c r="E80" s="13"/>
      <c r="F80" s="13"/>
      <c r="G80" s="13"/>
      <c r="H80" s="13"/>
      <c r="I80" s="13"/>
      <c r="J80" s="13"/>
      <c r="K80" s="13">
        <f t="shared" si="13"/>
        <v>0</v>
      </c>
      <c r="L80" s="13">
        <f t="shared" si="14"/>
        <v>0</v>
      </c>
      <c r="M80" s="13"/>
      <c r="N80" s="13"/>
      <c r="O80" s="13"/>
      <c r="P80" s="13">
        <f t="shared" si="15"/>
        <v>0</v>
      </c>
      <c r="Q80" s="13"/>
      <c r="R80" s="13"/>
      <c r="S80" s="13"/>
      <c r="T80" s="13"/>
      <c r="U80" s="13"/>
      <c r="V80" s="13"/>
    </row>
    <row r="81" spans="1:22" ht="17" thickBot="1">
      <c r="A81" s="12">
        <v>43964</v>
      </c>
      <c r="B81" s="49">
        <v>78</v>
      </c>
      <c r="C81" s="14"/>
      <c r="D81" s="48"/>
      <c r="E81" s="13"/>
      <c r="F81" s="13"/>
      <c r="G81" s="13"/>
      <c r="H81" s="13"/>
      <c r="I81" s="13"/>
      <c r="J81" s="13"/>
      <c r="K81" s="13">
        <f t="shared" si="13"/>
        <v>0</v>
      </c>
      <c r="L81" s="13">
        <f t="shared" si="14"/>
        <v>0</v>
      </c>
      <c r="M81" s="13"/>
      <c r="N81" s="13"/>
      <c r="O81" s="13"/>
      <c r="P81" s="13">
        <f t="shared" si="15"/>
        <v>0</v>
      </c>
      <c r="Q81" s="13"/>
      <c r="R81" s="13"/>
      <c r="S81" s="13"/>
      <c r="T81" s="13"/>
      <c r="U81" s="13"/>
      <c r="V81" s="13"/>
    </row>
    <row r="82" spans="1:22" ht="17" thickBot="1">
      <c r="A82" s="12">
        <v>43965</v>
      </c>
      <c r="B82" s="49">
        <v>79</v>
      </c>
      <c r="C82" s="14"/>
      <c r="D82" s="48"/>
      <c r="E82" s="13"/>
      <c r="F82" s="13"/>
      <c r="G82" s="13"/>
      <c r="H82" s="13"/>
      <c r="I82" s="13"/>
      <c r="J82" s="13"/>
      <c r="K82" s="13">
        <f t="shared" si="13"/>
        <v>0</v>
      </c>
      <c r="L82" s="13">
        <f t="shared" si="14"/>
        <v>0</v>
      </c>
      <c r="M82" s="13"/>
      <c r="N82" s="13"/>
      <c r="O82" s="13"/>
      <c r="P82" s="13">
        <f t="shared" si="15"/>
        <v>0</v>
      </c>
      <c r="Q82" s="13"/>
      <c r="R82" s="13"/>
      <c r="S82" s="13"/>
      <c r="T82" s="13"/>
      <c r="U82" s="13"/>
      <c r="V82" s="13"/>
    </row>
    <row r="83" spans="1:22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3"/>
        <v>0</v>
      </c>
      <c r="L83" s="13">
        <f t="shared" si="14"/>
        <v>0</v>
      </c>
      <c r="M83" s="13"/>
      <c r="N83" s="13"/>
      <c r="O83" s="13"/>
      <c r="P83" s="13">
        <f t="shared" si="15"/>
        <v>0</v>
      </c>
      <c r="Q83" s="13"/>
      <c r="R83" s="13"/>
      <c r="S83" s="13"/>
      <c r="T83" s="13"/>
      <c r="U83" s="13"/>
      <c r="V83" s="13"/>
    </row>
    <row r="84" spans="1:22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3"/>
        <v>0</v>
      </c>
      <c r="L84" s="13">
        <f t="shared" si="14"/>
        <v>0</v>
      </c>
      <c r="M84" s="13"/>
      <c r="N84" s="13"/>
      <c r="O84" s="13"/>
      <c r="P84" s="13">
        <f t="shared" si="15"/>
        <v>0</v>
      </c>
      <c r="Q84" s="13"/>
      <c r="R84" s="13"/>
      <c r="S84" s="13"/>
      <c r="T84" s="13"/>
      <c r="U84" s="13"/>
      <c r="V84" s="13"/>
    </row>
    <row r="85" spans="1:22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3"/>
        <v>0</v>
      </c>
      <c r="L85" s="13">
        <f t="shared" si="14"/>
        <v>0</v>
      </c>
      <c r="M85" s="13"/>
      <c r="N85" s="13"/>
      <c r="O85" s="13"/>
      <c r="P85" s="13">
        <f t="shared" si="15"/>
        <v>0</v>
      </c>
      <c r="Q85" s="13"/>
      <c r="R85" s="13"/>
      <c r="S85" s="13"/>
      <c r="T85" s="13"/>
      <c r="U85" s="13"/>
      <c r="V85" s="13"/>
    </row>
    <row r="86" spans="1:22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3"/>
        <v>0</v>
      </c>
      <c r="L86" s="13">
        <f t="shared" si="14"/>
        <v>0</v>
      </c>
      <c r="M86" s="13"/>
      <c r="N86" s="13"/>
      <c r="O86" s="13"/>
      <c r="P86" s="13">
        <f t="shared" si="15"/>
        <v>0</v>
      </c>
      <c r="Q86" s="13"/>
      <c r="R86" s="13"/>
      <c r="S86" s="13"/>
      <c r="T86" s="13"/>
      <c r="U86" s="13"/>
      <c r="V86" s="13"/>
    </row>
    <row r="87" spans="1:22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3"/>
        <v>0</v>
      </c>
      <c r="L87" s="13">
        <f t="shared" si="14"/>
        <v>0</v>
      </c>
      <c r="M87" s="13"/>
      <c r="N87" s="13"/>
      <c r="O87" s="13"/>
      <c r="P87" s="13">
        <f t="shared" si="15"/>
        <v>0</v>
      </c>
      <c r="Q87" s="13"/>
      <c r="R87" s="13"/>
      <c r="S87" s="13"/>
      <c r="T87" s="13"/>
      <c r="U87" s="13"/>
      <c r="V87" s="13"/>
    </row>
    <row r="88" spans="1:22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3"/>
        <v>0</v>
      </c>
      <c r="L88" s="13">
        <f t="shared" si="14"/>
        <v>0</v>
      </c>
      <c r="M88" s="13"/>
      <c r="N88" s="13"/>
      <c r="O88" s="13"/>
      <c r="P88" s="13">
        <f t="shared" si="15"/>
        <v>0</v>
      </c>
      <c r="Q88" s="13"/>
      <c r="R88" s="13"/>
      <c r="S88" s="13"/>
      <c r="T88" s="13"/>
      <c r="U88" s="13"/>
      <c r="V88" s="13"/>
    </row>
    <row r="89" spans="1:22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3"/>
        <v>0</v>
      </c>
      <c r="L89" s="13">
        <f t="shared" si="14"/>
        <v>0</v>
      </c>
      <c r="M89" s="13"/>
      <c r="N89" s="13"/>
      <c r="O89" s="13"/>
      <c r="P89" s="13">
        <f t="shared" si="15"/>
        <v>0</v>
      </c>
      <c r="Q89" s="13"/>
      <c r="R89" s="13"/>
      <c r="S89" s="13"/>
      <c r="T89" s="13"/>
      <c r="U89" s="13"/>
      <c r="V89" s="13"/>
    </row>
    <row r="90" spans="1:22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3"/>
        <v>0</v>
      </c>
      <c r="L90" s="13">
        <f t="shared" si="14"/>
        <v>0</v>
      </c>
      <c r="M90" s="13"/>
      <c r="N90" s="13"/>
      <c r="O90" s="13"/>
      <c r="P90" s="13">
        <f t="shared" si="15"/>
        <v>0</v>
      </c>
      <c r="Q90" s="13"/>
      <c r="R90" s="13"/>
      <c r="S90" s="13"/>
      <c r="T90" s="13"/>
      <c r="U90" s="13"/>
      <c r="V90" s="13"/>
    </row>
    <row r="91" spans="1:22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3"/>
        <v>0</v>
      </c>
      <c r="L91" s="13">
        <f t="shared" si="14"/>
        <v>0</v>
      </c>
      <c r="M91" s="13"/>
      <c r="N91" s="13"/>
      <c r="O91" s="13"/>
      <c r="P91" s="13">
        <f t="shared" si="15"/>
        <v>0</v>
      </c>
      <c r="Q91" s="13"/>
      <c r="R91" s="13"/>
      <c r="S91" s="13"/>
      <c r="T91" s="13"/>
      <c r="U91" s="13"/>
      <c r="V91" s="13"/>
    </row>
    <row r="92" spans="1:22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3"/>
        <v>0</v>
      </c>
      <c r="L92" s="13">
        <f t="shared" si="14"/>
        <v>0</v>
      </c>
      <c r="M92" s="13"/>
      <c r="N92" s="13"/>
      <c r="O92" s="13"/>
      <c r="P92" s="13">
        <f t="shared" si="15"/>
        <v>0</v>
      </c>
      <c r="Q92" s="13"/>
      <c r="R92" s="13"/>
      <c r="S92" s="13"/>
      <c r="T92" s="13"/>
      <c r="U92" s="13"/>
      <c r="V92" s="13"/>
    </row>
    <row r="93" spans="1:22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3"/>
        <v>0</v>
      </c>
      <c r="L93" s="13">
        <f t="shared" si="14"/>
        <v>0</v>
      </c>
      <c r="M93" s="13"/>
      <c r="N93" s="13"/>
      <c r="O93" s="13"/>
      <c r="P93" s="13">
        <f t="shared" si="15"/>
        <v>0</v>
      </c>
      <c r="Q93" s="13"/>
      <c r="R93" s="13"/>
      <c r="S93" s="13"/>
      <c r="T93" s="13"/>
      <c r="U93" s="13"/>
      <c r="V93" s="13"/>
    </row>
    <row r="94" spans="1:22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3"/>
        <v>0</v>
      </c>
      <c r="L94" s="13">
        <f t="shared" si="14"/>
        <v>0</v>
      </c>
      <c r="M94" s="13"/>
      <c r="N94" s="13"/>
      <c r="O94" s="13"/>
      <c r="P94" s="13">
        <f t="shared" si="15"/>
        <v>0</v>
      </c>
      <c r="Q94" s="13"/>
      <c r="R94" s="13"/>
      <c r="S94" s="13"/>
      <c r="T94" s="13"/>
      <c r="U94" s="13"/>
      <c r="V94" s="13"/>
    </row>
    <row r="95" spans="1:22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3"/>
        <v>0</v>
      </c>
      <c r="L95" s="13">
        <f t="shared" si="14"/>
        <v>0</v>
      </c>
      <c r="M95" s="13"/>
      <c r="N95" s="13"/>
      <c r="O95" s="13"/>
      <c r="P95" s="13">
        <f t="shared" si="15"/>
        <v>0</v>
      </c>
      <c r="Q95" s="13"/>
      <c r="R95" s="13"/>
      <c r="S95" s="13"/>
      <c r="T95" s="13"/>
      <c r="U95" s="13"/>
      <c r="V95" s="13"/>
    </row>
    <row r="96" spans="1:22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3"/>
        <v>0</v>
      </c>
      <c r="L96" s="13">
        <f t="shared" si="14"/>
        <v>0</v>
      </c>
      <c r="M96" s="13"/>
      <c r="N96" s="13"/>
      <c r="O96" s="13"/>
      <c r="P96" s="13">
        <f t="shared" si="15"/>
        <v>0</v>
      </c>
      <c r="Q96" s="13"/>
      <c r="R96" s="13"/>
      <c r="S96" s="13"/>
      <c r="T96" s="13"/>
      <c r="U96" s="13"/>
      <c r="V96" s="13"/>
    </row>
    <row r="97" spans="1:22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3"/>
        <v>0</v>
      </c>
      <c r="L97" s="13">
        <f t="shared" si="14"/>
        <v>0</v>
      </c>
      <c r="M97" s="13"/>
      <c r="N97" s="13"/>
      <c r="O97" s="13"/>
      <c r="P97" s="13">
        <f t="shared" si="15"/>
        <v>0</v>
      </c>
      <c r="Q97" s="13"/>
      <c r="R97" s="13"/>
      <c r="S97" s="13"/>
      <c r="T97" s="13"/>
      <c r="U97" s="13"/>
      <c r="V97" s="13"/>
    </row>
    <row r="98" spans="1:22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3"/>
        <v>0</v>
      </c>
      <c r="L98" s="13">
        <f t="shared" si="14"/>
        <v>0</v>
      </c>
      <c r="M98" s="13"/>
      <c r="N98" s="13"/>
      <c r="O98" s="13"/>
      <c r="P98" s="13">
        <f t="shared" si="15"/>
        <v>0</v>
      </c>
      <c r="Q98" s="13"/>
      <c r="R98" s="13"/>
      <c r="S98" s="13"/>
      <c r="T98" s="13"/>
      <c r="U98" s="13"/>
      <c r="V98" s="13"/>
    </row>
    <row r="99" spans="1:22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3"/>
        <v>0</v>
      </c>
      <c r="L99" s="13">
        <f t="shared" si="14"/>
        <v>0</v>
      </c>
      <c r="M99" s="13"/>
      <c r="N99" s="13"/>
      <c r="O99" s="13"/>
      <c r="P99" s="13">
        <f t="shared" si="15"/>
        <v>0</v>
      </c>
      <c r="Q99" s="13"/>
      <c r="R99" s="13"/>
      <c r="S99" s="13"/>
      <c r="T99" s="13"/>
      <c r="U99" s="13"/>
      <c r="V99" s="13"/>
    </row>
    <row r="100" spans="1:22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3"/>
        <v>0</v>
      </c>
      <c r="L100" s="13">
        <f t="shared" si="14"/>
        <v>0</v>
      </c>
      <c r="M100" s="13"/>
      <c r="N100" s="13"/>
      <c r="O100" s="13"/>
      <c r="P100" s="13">
        <f t="shared" si="15"/>
        <v>0</v>
      </c>
      <c r="Q100" s="13"/>
      <c r="R100" s="13"/>
      <c r="S100" s="13"/>
      <c r="T100" s="13"/>
      <c r="U100" s="13"/>
      <c r="V100" s="13"/>
    </row>
    <row r="101" spans="1:22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3"/>
        <v>0</v>
      </c>
      <c r="L101" s="13">
        <f t="shared" si="14"/>
        <v>0</v>
      </c>
      <c r="M101" s="13"/>
      <c r="N101" s="13"/>
      <c r="O101" s="13"/>
      <c r="P101" s="13">
        <f t="shared" si="15"/>
        <v>0</v>
      </c>
      <c r="Q101" s="13"/>
      <c r="R101" s="13"/>
      <c r="S101" s="13"/>
      <c r="T101" s="13"/>
      <c r="U101" s="13"/>
      <c r="V101" s="13"/>
    </row>
    <row r="102" spans="1:22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3"/>
        <v>0</v>
      </c>
      <c r="L102" s="13">
        <f t="shared" si="14"/>
        <v>0</v>
      </c>
      <c r="M102" s="13"/>
      <c r="N102" s="13"/>
      <c r="O102" s="13"/>
      <c r="P102" s="13">
        <f t="shared" si="15"/>
        <v>0</v>
      </c>
      <c r="Q102" s="13"/>
      <c r="R102" s="13"/>
      <c r="S102" s="13"/>
      <c r="T102" s="13"/>
      <c r="U102" s="13"/>
      <c r="V102" s="13"/>
    </row>
    <row r="103" spans="1:22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3"/>
        <v>0</v>
      </c>
      <c r="L103" s="13">
        <f t="shared" si="14"/>
        <v>0</v>
      </c>
      <c r="M103" s="13"/>
      <c r="N103" s="13"/>
      <c r="O103" s="13"/>
      <c r="P103" s="13">
        <f t="shared" si="15"/>
        <v>0</v>
      </c>
      <c r="Q103" s="13"/>
      <c r="R103" s="13"/>
      <c r="S103" s="13"/>
      <c r="T103" s="13"/>
      <c r="U103" s="13"/>
      <c r="V103" s="13"/>
    </row>
    <row r="104" spans="1:22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3"/>
        <v>0</v>
      </c>
      <c r="L104" s="13">
        <f t="shared" si="14"/>
        <v>0</v>
      </c>
      <c r="M104" s="13"/>
      <c r="N104" s="13"/>
      <c r="O104" s="13"/>
      <c r="P104" s="13">
        <f t="shared" si="15"/>
        <v>0</v>
      </c>
      <c r="Q104" s="13"/>
      <c r="R104" s="13"/>
      <c r="S104" s="13"/>
      <c r="T104" s="13"/>
      <c r="U104" s="13"/>
      <c r="V104" s="13"/>
    </row>
    <row r="105" spans="1:22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3"/>
        <v>0</v>
      </c>
      <c r="L105" s="13">
        <f t="shared" si="14"/>
        <v>0</v>
      </c>
      <c r="M105" s="13"/>
      <c r="N105" s="13"/>
      <c r="O105" s="13"/>
      <c r="P105" s="13">
        <f t="shared" si="15"/>
        <v>0</v>
      </c>
      <c r="Q105" s="13"/>
      <c r="R105" s="13"/>
      <c r="S105" s="13"/>
      <c r="T105" s="13"/>
      <c r="U105" s="13"/>
      <c r="V105" s="13"/>
    </row>
    <row r="106" spans="1:22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3"/>
        <v>0</v>
      </c>
      <c r="L106" s="13">
        <f t="shared" si="14"/>
        <v>0</v>
      </c>
      <c r="M106" s="13"/>
      <c r="N106" s="13"/>
      <c r="O106" s="13"/>
      <c r="P106" s="13">
        <f t="shared" si="15"/>
        <v>0</v>
      </c>
      <c r="Q106" s="13"/>
      <c r="R106" s="13"/>
      <c r="S106" s="13"/>
      <c r="T106" s="13"/>
      <c r="U106" s="13"/>
      <c r="V106" s="13"/>
    </row>
    <row r="107" spans="1:22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3"/>
        <v>0</v>
      </c>
      <c r="L107" s="13">
        <f t="shared" si="14"/>
        <v>0</v>
      </c>
      <c r="M107" s="13"/>
      <c r="N107" s="13"/>
      <c r="O107" s="13"/>
      <c r="P107" s="13">
        <f t="shared" si="15"/>
        <v>0</v>
      </c>
      <c r="Q107" s="13"/>
      <c r="R107" s="13"/>
      <c r="S107" s="13"/>
      <c r="T107" s="13"/>
      <c r="U107" s="13"/>
      <c r="V107" s="13"/>
    </row>
    <row r="108" spans="1:22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3"/>
        <v>0</v>
      </c>
      <c r="L108" s="13">
        <f t="shared" si="14"/>
        <v>0</v>
      </c>
      <c r="M108" s="13"/>
      <c r="N108" s="13"/>
      <c r="O108" s="13"/>
      <c r="P108" s="13">
        <f t="shared" si="15"/>
        <v>0</v>
      </c>
      <c r="Q108" s="13"/>
      <c r="R108" s="13"/>
      <c r="S108" s="13"/>
      <c r="T108" s="13"/>
      <c r="U108" s="13"/>
      <c r="V108" s="13"/>
    </row>
    <row r="109" spans="1:22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3"/>
        <v>0</v>
      </c>
      <c r="L109" s="13">
        <f t="shared" si="14"/>
        <v>0</v>
      </c>
      <c r="M109" s="13"/>
      <c r="N109" s="13"/>
      <c r="O109" s="13"/>
      <c r="P109" s="13">
        <f t="shared" si="15"/>
        <v>0</v>
      </c>
      <c r="Q109" s="13"/>
      <c r="R109" s="13"/>
      <c r="S109" s="13"/>
      <c r="T109" s="13"/>
      <c r="U109" s="13"/>
      <c r="V109" s="13"/>
    </row>
    <row r="110" spans="1:22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3"/>
        <v>0</v>
      </c>
      <c r="L110" s="13">
        <f t="shared" si="14"/>
        <v>0</v>
      </c>
      <c r="M110" s="13"/>
      <c r="N110" s="13"/>
      <c r="O110" s="13"/>
      <c r="P110" s="13">
        <f t="shared" si="15"/>
        <v>0</v>
      </c>
      <c r="Q110" s="13"/>
      <c r="R110" s="13"/>
      <c r="S110" s="13"/>
      <c r="T110" s="13"/>
      <c r="U110" s="13"/>
      <c r="V110" s="13"/>
    </row>
    <row r="111" spans="1:22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3"/>
        <v>0</v>
      </c>
      <c r="L111" s="13">
        <f t="shared" si="14"/>
        <v>0</v>
      </c>
      <c r="M111" s="13"/>
      <c r="N111" s="13"/>
      <c r="O111" s="13"/>
      <c r="P111" s="13">
        <f t="shared" si="15"/>
        <v>0</v>
      </c>
      <c r="Q111" s="13"/>
      <c r="R111" s="13"/>
      <c r="S111" s="13"/>
      <c r="T111" s="13"/>
      <c r="U111" s="13"/>
      <c r="V111" s="13"/>
    </row>
    <row r="112" spans="1:22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3"/>
        <v>0</v>
      </c>
      <c r="L112" s="13">
        <f t="shared" si="14"/>
        <v>0</v>
      </c>
      <c r="M112" s="13"/>
      <c r="N112" s="13"/>
      <c r="O112" s="13"/>
      <c r="P112" s="13">
        <f t="shared" si="15"/>
        <v>0</v>
      </c>
      <c r="Q112" s="13"/>
      <c r="R112" s="13"/>
      <c r="S112" s="13"/>
      <c r="T112" s="13"/>
      <c r="U112" s="13"/>
      <c r="V112" s="13"/>
    </row>
    <row r="113" spans="1:22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3"/>
        <v>0</v>
      </c>
      <c r="L113" s="13">
        <f t="shared" si="14"/>
        <v>0</v>
      </c>
      <c r="M113" s="13"/>
      <c r="N113" s="13"/>
      <c r="O113" s="13"/>
      <c r="P113" s="13">
        <f t="shared" si="15"/>
        <v>0</v>
      </c>
      <c r="Q113" s="13"/>
      <c r="R113" s="13"/>
      <c r="S113" s="13"/>
      <c r="T113" s="13"/>
      <c r="U113" s="13"/>
      <c r="V113" s="13"/>
    </row>
    <row r="114" spans="1:22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3"/>
        <v>0</v>
      </c>
      <c r="L114" s="13">
        <f t="shared" si="14"/>
        <v>0</v>
      </c>
      <c r="M114" s="13"/>
      <c r="N114" s="13"/>
      <c r="O114" s="13"/>
      <c r="P114" s="13">
        <f t="shared" si="15"/>
        <v>0</v>
      </c>
      <c r="Q114" s="13"/>
      <c r="R114" s="13"/>
      <c r="S114" s="13"/>
      <c r="T114" s="13"/>
      <c r="U114" s="13"/>
      <c r="V114" s="13"/>
    </row>
    <row r="115" spans="1:22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3"/>
        <v>0</v>
      </c>
      <c r="L115" s="13">
        <f t="shared" si="14"/>
        <v>0</v>
      </c>
      <c r="M115" s="13"/>
      <c r="N115" s="13"/>
      <c r="O115" s="13"/>
      <c r="P115" s="13">
        <f t="shared" si="15"/>
        <v>0</v>
      </c>
      <c r="Q115" s="13"/>
      <c r="R115" s="13"/>
      <c r="S115" s="13"/>
      <c r="T115" s="13"/>
      <c r="U115" s="13"/>
      <c r="V115" s="13"/>
    </row>
    <row r="116" spans="1:22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3"/>
        <v>0</v>
      </c>
      <c r="L116" s="13">
        <f t="shared" si="14"/>
        <v>0</v>
      </c>
      <c r="M116" s="13"/>
      <c r="N116" s="13"/>
      <c r="O116" s="13"/>
      <c r="P116" s="13">
        <f t="shared" si="15"/>
        <v>0</v>
      </c>
      <c r="Q116" s="13"/>
      <c r="R116" s="13"/>
      <c r="S116" s="13"/>
      <c r="T116" s="13"/>
      <c r="U116" s="13"/>
      <c r="V116" s="13"/>
    </row>
    <row r="117" spans="1:22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3"/>
        <v>0</v>
      </c>
      <c r="L117" s="13">
        <f t="shared" si="14"/>
        <v>0</v>
      </c>
      <c r="M117" s="13"/>
      <c r="N117" s="13"/>
      <c r="O117" s="13"/>
      <c r="P117" s="13">
        <f t="shared" si="15"/>
        <v>0</v>
      </c>
      <c r="Q117" s="13"/>
      <c r="R117" s="13"/>
      <c r="S117" s="13"/>
      <c r="T117" s="13"/>
      <c r="U117" s="13"/>
      <c r="V117" s="13"/>
    </row>
    <row r="118" spans="1:22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3"/>
        <v>0</v>
      </c>
      <c r="L118" s="13">
        <f t="shared" si="14"/>
        <v>0</v>
      </c>
      <c r="M118" s="13"/>
      <c r="N118" s="13"/>
      <c r="O118" s="13"/>
      <c r="P118" s="13">
        <f t="shared" si="15"/>
        <v>0</v>
      </c>
      <c r="Q118" s="13"/>
      <c r="R118" s="13"/>
      <c r="S118" s="13"/>
      <c r="T118" s="13"/>
      <c r="U118" s="13"/>
      <c r="V118" s="13"/>
    </row>
    <row r="119" spans="1:22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3"/>
        <v>0</v>
      </c>
      <c r="L119" s="13">
        <f t="shared" si="14"/>
        <v>0</v>
      </c>
      <c r="M119" s="13"/>
      <c r="N119" s="13"/>
      <c r="O119" s="13"/>
      <c r="P119" s="13">
        <f t="shared" si="15"/>
        <v>0</v>
      </c>
      <c r="Q119" s="13"/>
      <c r="R119" s="13"/>
      <c r="S119" s="13"/>
      <c r="T119" s="13"/>
      <c r="U119" s="13"/>
      <c r="V119" s="13"/>
    </row>
    <row r="120" spans="1:22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3"/>
        <v>0</v>
      </c>
      <c r="L120" s="13">
        <f t="shared" si="14"/>
        <v>0</v>
      </c>
      <c r="M120" s="13"/>
      <c r="N120" s="13"/>
      <c r="O120" s="13"/>
      <c r="P120" s="13">
        <f t="shared" si="15"/>
        <v>0</v>
      </c>
      <c r="Q120" s="13"/>
      <c r="R120" s="13"/>
      <c r="S120" s="13"/>
      <c r="T120" s="13"/>
      <c r="U120" s="13"/>
      <c r="V120" s="13"/>
    </row>
    <row r="121" spans="1:22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3"/>
        <v>0</v>
      </c>
      <c r="L121" s="13">
        <f t="shared" si="14"/>
        <v>0</v>
      </c>
      <c r="M121" s="13"/>
      <c r="N121" s="13"/>
      <c r="O121" s="13"/>
      <c r="P121" s="13">
        <f t="shared" si="15"/>
        <v>0</v>
      </c>
      <c r="Q121" s="13"/>
      <c r="R121" s="13"/>
      <c r="S121" s="13"/>
      <c r="T121" s="13"/>
      <c r="U121" s="13"/>
      <c r="V121" s="13"/>
    </row>
    <row r="122" spans="1:22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3"/>
        <v>0</v>
      </c>
      <c r="L122" s="13">
        <f t="shared" si="14"/>
        <v>0</v>
      </c>
      <c r="M122" s="13"/>
      <c r="N122" s="13"/>
      <c r="O122" s="13"/>
      <c r="P122" s="13">
        <f t="shared" si="15"/>
        <v>0</v>
      </c>
      <c r="Q122" s="13"/>
      <c r="R122" s="13"/>
      <c r="S122" s="13"/>
      <c r="T122" s="13"/>
      <c r="U122" s="13"/>
      <c r="V122" s="13"/>
    </row>
    <row r="123" spans="1:22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3"/>
        <v>0</v>
      </c>
      <c r="L123" s="13">
        <f t="shared" si="14"/>
        <v>0</v>
      </c>
      <c r="M123" s="13"/>
      <c r="N123" s="13"/>
      <c r="O123" s="13"/>
      <c r="P123" s="13">
        <f t="shared" si="15"/>
        <v>0</v>
      </c>
      <c r="Q123" s="13"/>
      <c r="R123" s="13"/>
      <c r="S123" s="13"/>
      <c r="T123" s="13"/>
      <c r="U123" s="13"/>
      <c r="V123" s="13"/>
    </row>
    <row r="124" spans="1:22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3"/>
        <v>0</v>
      </c>
      <c r="L124" s="13">
        <f t="shared" si="14"/>
        <v>0</v>
      </c>
      <c r="M124" s="13"/>
      <c r="N124" s="13"/>
      <c r="O124" s="13"/>
      <c r="P124" s="13">
        <f t="shared" si="15"/>
        <v>0</v>
      </c>
      <c r="Q124" s="13"/>
      <c r="R124" s="13"/>
      <c r="S124" s="13"/>
      <c r="T124" s="13"/>
      <c r="U124" s="13"/>
      <c r="V124" s="13"/>
    </row>
    <row r="125" spans="1:22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3"/>
        <v>0</v>
      </c>
      <c r="L125" s="13">
        <f t="shared" si="14"/>
        <v>0</v>
      </c>
      <c r="M125" s="13"/>
      <c r="N125" s="13"/>
      <c r="O125" s="13"/>
      <c r="P125" s="13">
        <f t="shared" si="15"/>
        <v>0</v>
      </c>
      <c r="Q125" s="13"/>
      <c r="R125" s="13"/>
      <c r="S125" s="13"/>
      <c r="T125" s="13"/>
      <c r="U125" s="13"/>
      <c r="V125" s="13"/>
    </row>
    <row r="126" spans="1:22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3"/>
        <v>0</v>
      </c>
      <c r="L126" s="13">
        <f t="shared" si="14"/>
        <v>0</v>
      </c>
      <c r="M126" s="13"/>
      <c r="N126" s="13"/>
      <c r="O126" s="13"/>
      <c r="P126" s="13">
        <f t="shared" si="15"/>
        <v>0</v>
      </c>
      <c r="Q126" s="13"/>
      <c r="R126" s="13"/>
      <c r="S126" s="13"/>
      <c r="T126" s="13"/>
      <c r="U126" s="13"/>
      <c r="V126" s="13"/>
    </row>
    <row r="127" spans="1:22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3"/>
        <v>0</v>
      </c>
      <c r="L127" s="13">
        <f t="shared" si="14"/>
        <v>0</v>
      </c>
      <c r="M127" s="13"/>
      <c r="N127" s="13"/>
      <c r="O127" s="13"/>
      <c r="P127" s="13">
        <f t="shared" si="15"/>
        <v>0</v>
      </c>
      <c r="Q127" s="13"/>
      <c r="R127" s="13"/>
      <c r="S127" s="13"/>
      <c r="T127" s="13"/>
      <c r="U127" s="13"/>
      <c r="V127" s="13"/>
    </row>
    <row r="128" spans="1:22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3"/>
        <v>0</v>
      </c>
      <c r="L128" s="13">
        <f t="shared" si="14"/>
        <v>0</v>
      </c>
      <c r="M128" s="13"/>
      <c r="N128" s="13"/>
      <c r="O128" s="13"/>
      <c r="P128" s="13">
        <f t="shared" si="15"/>
        <v>0</v>
      </c>
      <c r="Q128" s="13"/>
      <c r="R128" s="13"/>
      <c r="S128" s="13"/>
      <c r="T128" s="13"/>
      <c r="U128" s="13"/>
      <c r="V128" s="13"/>
    </row>
    <row r="129" spans="1:22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3"/>
        <v>0</v>
      </c>
      <c r="L129" s="13">
        <f t="shared" si="14"/>
        <v>0</v>
      </c>
      <c r="M129" s="13"/>
      <c r="N129" s="13"/>
      <c r="O129" s="13"/>
      <c r="P129" s="13">
        <f t="shared" si="15"/>
        <v>0</v>
      </c>
      <c r="Q129" s="13"/>
      <c r="R129" s="13"/>
      <c r="S129" s="13"/>
      <c r="T129" s="13"/>
      <c r="U129" s="13"/>
      <c r="V129" s="13"/>
    </row>
    <row r="130" spans="1:22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3"/>
        <v>0</v>
      </c>
      <c r="L130" s="13">
        <f t="shared" si="14"/>
        <v>0</v>
      </c>
      <c r="M130" s="13"/>
      <c r="N130" s="13"/>
      <c r="O130" s="13"/>
      <c r="P130" s="13">
        <f t="shared" si="15"/>
        <v>0</v>
      </c>
      <c r="Q130" s="13"/>
      <c r="R130" s="13"/>
      <c r="S130" s="13"/>
      <c r="T130" s="13"/>
      <c r="U130" s="13"/>
      <c r="V130" s="13"/>
    </row>
    <row r="131" spans="1:22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3"/>
        <v>0</v>
      </c>
      <c r="L131" s="13">
        <f t="shared" si="14"/>
        <v>0</v>
      </c>
      <c r="M131" s="13"/>
      <c r="N131" s="13"/>
      <c r="O131" s="13"/>
      <c r="P131" s="13">
        <f t="shared" si="15"/>
        <v>0</v>
      </c>
      <c r="Q131" s="13"/>
      <c r="R131" s="13"/>
      <c r="S131" s="13"/>
      <c r="T131" s="13"/>
      <c r="U131" s="13"/>
      <c r="V131" s="13"/>
    </row>
    <row r="132" spans="1:22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3"/>
        <v>0</v>
      </c>
      <c r="L132" s="13">
        <f t="shared" si="14"/>
        <v>0</v>
      </c>
      <c r="M132" s="13"/>
      <c r="N132" s="13"/>
      <c r="O132" s="13"/>
      <c r="P132" s="13">
        <f t="shared" si="15"/>
        <v>0</v>
      </c>
      <c r="Q132" s="13"/>
      <c r="R132" s="13"/>
      <c r="S132" s="13"/>
      <c r="T132" s="13"/>
      <c r="U132" s="13"/>
      <c r="V132" s="13"/>
    </row>
    <row r="133" spans="1:22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3"/>
        <v>0</v>
      </c>
      <c r="L133" s="13">
        <f t="shared" si="14"/>
        <v>0</v>
      </c>
      <c r="M133" s="13"/>
      <c r="N133" s="13"/>
      <c r="O133" s="13"/>
      <c r="P133" s="13">
        <f t="shared" si="15"/>
        <v>0</v>
      </c>
      <c r="Q133" s="13"/>
      <c r="R133" s="13"/>
      <c r="S133" s="13"/>
      <c r="T133" s="13"/>
      <c r="U133" s="13"/>
      <c r="V133" s="13"/>
    </row>
    <row r="134" spans="1:22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3"/>
        <v>0</v>
      </c>
      <c r="L134" s="13">
        <f t="shared" si="14"/>
        <v>0</v>
      </c>
      <c r="M134" s="13"/>
      <c r="N134" s="13"/>
      <c r="O134" s="13"/>
      <c r="P134" s="13">
        <f t="shared" si="15"/>
        <v>0</v>
      </c>
      <c r="Q134" s="13"/>
      <c r="R134" s="13"/>
      <c r="S134" s="13"/>
      <c r="T134" s="13"/>
      <c r="U134" s="13"/>
      <c r="V134" s="13"/>
    </row>
    <row r="135" spans="1:22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3"/>
        <v>0</v>
      </c>
      <c r="L135" s="13">
        <f t="shared" si="14"/>
        <v>0</v>
      </c>
      <c r="M135" s="13"/>
      <c r="N135" s="13"/>
      <c r="O135" s="13"/>
      <c r="P135" s="13">
        <f t="shared" si="15"/>
        <v>0</v>
      </c>
      <c r="Q135" s="13"/>
      <c r="R135" s="13"/>
      <c r="S135" s="13"/>
      <c r="T135" s="13"/>
      <c r="U135" s="13"/>
      <c r="V135" s="13"/>
    </row>
    <row r="136" spans="1:22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17">G136+I136</f>
        <v>0</v>
      </c>
      <c r="L136" s="13">
        <f t="shared" ref="L136:L199" si="18">C136-Q136-S136</f>
        <v>0</v>
      </c>
      <c r="M136" s="13"/>
      <c r="N136" s="13"/>
      <c r="O136" s="13"/>
      <c r="P136" s="13">
        <f t="shared" ref="P136:P199" si="19">L136-G136-I136</f>
        <v>0</v>
      </c>
      <c r="Q136" s="13"/>
      <c r="R136" s="13"/>
      <c r="S136" s="13"/>
      <c r="T136" s="13"/>
      <c r="U136" s="13"/>
      <c r="V136" s="13"/>
    </row>
    <row r="137" spans="1:22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17"/>
        <v>0</v>
      </c>
      <c r="L137" s="13">
        <f t="shared" si="18"/>
        <v>0</v>
      </c>
      <c r="M137" s="13"/>
      <c r="N137" s="13"/>
      <c r="O137" s="13"/>
      <c r="P137" s="13">
        <f t="shared" si="19"/>
        <v>0</v>
      </c>
      <c r="Q137" s="13"/>
      <c r="R137" s="13"/>
      <c r="S137" s="13"/>
      <c r="T137" s="13"/>
      <c r="U137" s="13"/>
      <c r="V137" s="13"/>
    </row>
    <row r="138" spans="1:22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17"/>
        <v>0</v>
      </c>
      <c r="L138" s="13">
        <f t="shared" si="18"/>
        <v>0</v>
      </c>
      <c r="M138" s="13"/>
      <c r="N138" s="13"/>
      <c r="O138" s="13"/>
      <c r="P138" s="13">
        <f t="shared" si="19"/>
        <v>0</v>
      </c>
      <c r="Q138" s="13"/>
      <c r="R138" s="13"/>
      <c r="S138" s="13"/>
      <c r="T138" s="13"/>
      <c r="U138" s="13"/>
      <c r="V138" s="13"/>
    </row>
    <row r="139" spans="1:22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17"/>
        <v>0</v>
      </c>
      <c r="L139" s="13">
        <f t="shared" si="18"/>
        <v>0</v>
      </c>
      <c r="M139" s="13"/>
      <c r="N139" s="13"/>
      <c r="O139" s="13"/>
      <c r="P139" s="13">
        <f t="shared" si="19"/>
        <v>0</v>
      </c>
      <c r="Q139" s="13"/>
      <c r="R139" s="13"/>
      <c r="S139" s="13"/>
      <c r="T139" s="13"/>
      <c r="U139" s="13"/>
      <c r="V139" s="13"/>
    </row>
    <row r="140" spans="1:22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17"/>
        <v>0</v>
      </c>
      <c r="L140" s="13">
        <f t="shared" si="18"/>
        <v>0</v>
      </c>
      <c r="M140" s="13"/>
      <c r="N140" s="13"/>
      <c r="O140" s="13"/>
      <c r="P140" s="13">
        <f t="shared" si="19"/>
        <v>0</v>
      </c>
      <c r="Q140" s="13"/>
      <c r="R140" s="13"/>
      <c r="S140" s="13"/>
      <c r="T140" s="13"/>
      <c r="U140" s="13"/>
      <c r="V140" s="13"/>
    </row>
    <row r="141" spans="1:22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17"/>
        <v>0</v>
      </c>
      <c r="L141" s="13">
        <f t="shared" si="18"/>
        <v>0</v>
      </c>
      <c r="M141" s="13"/>
      <c r="N141" s="13"/>
      <c r="O141" s="13"/>
      <c r="P141" s="13">
        <f t="shared" si="19"/>
        <v>0</v>
      </c>
      <c r="Q141" s="13"/>
      <c r="R141" s="13"/>
      <c r="S141" s="13"/>
      <c r="T141" s="13"/>
      <c r="U141" s="13"/>
      <c r="V141" s="13"/>
    </row>
    <row r="142" spans="1:22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17"/>
        <v>0</v>
      </c>
      <c r="L142" s="13">
        <f t="shared" si="18"/>
        <v>0</v>
      </c>
      <c r="M142" s="13"/>
      <c r="N142" s="13"/>
      <c r="O142" s="13"/>
      <c r="P142" s="13">
        <f t="shared" si="19"/>
        <v>0</v>
      </c>
      <c r="Q142" s="13"/>
      <c r="R142" s="13"/>
      <c r="S142" s="13"/>
      <c r="T142" s="13"/>
      <c r="U142" s="13"/>
      <c r="V142" s="13"/>
    </row>
    <row r="143" spans="1:22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17"/>
        <v>0</v>
      </c>
      <c r="L143" s="13">
        <f t="shared" si="18"/>
        <v>0</v>
      </c>
      <c r="M143" s="13"/>
      <c r="N143" s="13"/>
      <c r="O143" s="13"/>
      <c r="P143" s="13">
        <f t="shared" si="19"/>
        <v>0</v>
      </c>
      <c r="Q143" s="13"/>
      <c r="R143" s="13"/>
      <c r="S143" s="13"/>
      <c r="T143" s="13"/>
      <c r="U143" s="13"/>
      <c r="V143" s="13"/>
    </row>
    <row r="144" spans="1:22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17"/>
        <v>0</v>
      </c>
      <c r="L144" s="13">
        <f t="shared" si="18"/>
        <v>0</v>
      </c>
      <c r="M144" s="13"/>
      <c r="N144" s="13"/>
      <c r="O144" s="13"/>
      <c r="P144" s="13">
        <f t="shared" si="19"/>
        <v>0</v>
      </c>
      <c r="Q144" s="13"/>
      <c r="R144" s="13"/>
      <c r="S144" s="13"/>
      <c r="T144" s="13"/>
      <c r="U144" s="13"/>
      <c r="V144" s="13"/>
    </row>
    <row r="145" spans="1:22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17"/>
        <v>0</v>
      </c>
      <c r="L145" s="13">
        <f t="shared" si="18"/>
        <v>0</v>
      </c>
      <c r="M145" s="13"/>
      <c r="N145" s="13"/>
      <c r="O145" s="13"/>
      <c r="P145" s="13">
        <f t="shared" si="19"/>
        <v>0</v>
      </c>
      <c r="Q145" s="13"/>
      <c r="R145" s="13"/>
      <c r="S145" s="13"/>
      <c r="T145" s="13"/>
      <c r="U145" s="13"/>
      <c r="V145" s="13"/>
    </row>
    <row r="146" spans="1:22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17"/>
        <v>0</v>
      </c>
      <c r="L146" s="13">
        <f t="shared" si="18"/>
        <v>0</v>
      </c>
      <c r="M146" s="13"/>
      <c r="N146" s="13"/>
      <c r="O146" s="13"/>
      <c r="P146" s="13">
        <f t="shared" si="19"/>
        <v>0</v>
      </c>
      <c r="Q146" s="13"/>
      <c r="R146" s="13"/>
      <c r="S146" s="13"/>
      <c r="T146" s="13"/>
      <c r="U146" s="13"/>
      <c r="V146" s="13"/>
    </row>
    <row r="147" spans="1:22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17"/>
        <v>0</v>
      </c>
      <c r="L147" s="13">
        <f t="shared" si="18"/>
        <v>0</v>
      </c>
      <c r="M147" s="13"/>
      <c r="N147" s="13"/>
      <c r="O147" s="13"/>
      <c r="P147" s="13">
        <f t="shared" si="19"/>
        <v>0</v>
      </c>
      <c r="Q147" s="13"/>
      <c r="R147" s="13"/>
      <c r="S147" s="13"/>
      <c r="T147" s="13"/>
      <c r="U147" s="13"/>
      <c r="V147" s="13"/>
    </row>
    <row r="148" spans="1:22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17"/>
        <v>0</v>
      </c>
      <c r="L148" s="13">
        <f t="shared" si="18"/>
        <v>0</v>
      </c>
      <c r="M148" s="13"/>
      <c r="N148" s="13"/>
      <c r="O148" s="13"/>
      <c r="P148" s="13">
        <f t="shared" si="19"/>
        <v>0</v>
      </c>
      <c r="Q148" s="13"/>
      <c r="R148" s="13"/>
      <c r="S148" s="13"/>
      <c r="T148" s="13"/>
      <c r="U148" s="13"/>
      <c r="V148" s="13"/>
    </row>
    <row r="149" spans="1:22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17"/>
        <v>0</v>
      </c>
      <c r="L149" s="13">
        <f t="shared" si="18"/>
        <v>0</v>
      </c>
      <c r="M149" s="13"/>
      <c r="N149" s="13"/>
      <c r="O149" s="13"/>
      <c r="P149" s="13">
        <f t="shared" si="19"/>
        <v>0</v>
      </c>
      <c r="Q149" s="13"/>
      <c r="R149" s="13"/>
      <c r="S149" s="13"/>
      <c r="T149" s="13"/>
      <c r="U149" s="13"/>
      <c r="V149" s="13"/>
    </row>
    <row r="150" spans="1:22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17"/>
        <v>0</v>
      </c>
      <c r="L150" s="13">
        <f t="shared" si="18"/>
        <v>0</v>
      </c>
      <c r="M150" s="13"/>
      <c r="N150" s="13"/>
      <c r="O150" s="13"/>
      <c r="P150" s="13">
        <f t="shared" si="19"/>
        <v>0</v>
      </c>
      <c r="Q150" s="13"/>
      <c r="R150" s="13"/>
      <c r="S150" s="13"/>
      <c r="T150" s="13"/>
      <c r="U150" s="13"/>
      <c r="V150" s="13"/>
    </row>
    <row r="151" spans="1:22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17"/>
        <v>0</v>
      </c>
      <c r="L151" s="13">
        <f t="shared" si="18"/>
        <v>0</v>
      </c>
      <c r="M151" s="13"/>
      <c r="N151" s="13"/>
      <c r="O151" s="13"/>
      <c r="P151" s="13">
        <f t="shared" si="19"/>
        <v>0</v>
      </c>
      <c r="Q151" s="13"/>
      <c r="R151" s="13"/>
      <c r="S151" s="13"/>
      <c r="T151" s="13"/>
      <c r="U151" s="13"/>
      <c r="V151" s="13"/>
    </row>
    <row r="152" spans="1:22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17"/>
        <v>0</v>
      </c>
      <c r="L152" s="13">
        <f t="shared" si="18"/>
        <v>0</v>
      </c>
      <c r="M152" s="13"/>
      <c r="N152" s="13"/>
      <c r="O152" s="13"/>
      <c r="P152" s="13">
        <f t="shared" si="19"/>
        <v>0</v>
      </c>
      <c r="Q152" s="13"/>
      <c r="R152" s="13"/>
      <c r="S152" s="13"/>
      <c r="T152" s="13"/>
      <c r="U152" s="13"/>
      <c r="V152" s="13"/>
    </row>
    <row r="153" spans="1:22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17"/>
        <v>0</v>
      </c>
      <c r="L153" s="13">
        <f t="shared" si="18"/>
        <v>0</v>
      </c>
      <c r="M153" s="13"/>
      <c r="N153" s="13"/>
      <c r="O153" s="13"/>
      <c r="P153" s="13">
        <f t="shared" si="19"/>
        <v>0</v>
      </c>
      <c r="Q153" s="13"/>
      <c r="R153" s="13"/>
      <c r="S153" s="13"/>
      <c r="T153" s="13"/>
      <c r="U153" s="13"/>
      <c r="V153" s="13"/>
    </row>
    <row r="154" spans="1:22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17"/>
        <v>0</v>
      </c>
      <c r="L154" s="13">
        <f t="shared" si="18"/>
        <v>0</v>
      </c>
      <c r="M154" s="13"/>
      <c r="N154" s="13"/>
      <c r="O154" s="13"/>
      <c r="P154" s="13">
        <f t="shared" si="19"/>
        <v>0</v>
      </c>
      <c r="Q154" s="13"/>
      <c r="R154" s="13"/>
      <c r="S154" s="13"/>
      <c r="T154" s="13"/>
      <c r="U154" s="13"/>
      <c r="V154" s="13"/>
    </row>
    <row r="155" spans="1:22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17"/>
        <v>0</v>
      </c>
      <c r="L155" s="13">
        <f t="shared" si="18"/>
        <v>0</v>
      </c>
      <c r="M155" s="13"/>
      <c r="N155" s="13"/>
      <c r="O155" s="13"/>
      <c r="P155" s="13">
        <f t="shared" si="19"/>
        <v>0</v>
      </c>
      <c r="Q155" s="13"/>
      <c r="R155" s="13"/>
      <c r="S155" s="13"/>
      <c r="T155" s="13"/>
      <c r="U155" s="13"/>
      <c r="V155" s="13"/>
    </row>
    <row r="156" spans="1:22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17"/>
        <v>0</v>
      </c>
      <c r="L156" s="13">
        <f t="shared" si="18"/>
        <v>0</v>
      </c>
      <c r="M156" s="13"/>
      <c r="N156" s="13"/>
      <c r="O156" s="13"/>
      <c r="P156" s="13">
        <f t="shared" si="19"/>
        <v>0</v>
      </c>
      <c r="Q156" s="13"/>
      <c r="R156" s="13"/>
      <c r="S156" s="13"/>
      <c r="T156" s="13"/>
      <c r="U156" s="13"/>
      <c r="V156" s="13"/>
    </row>
    <row r="157" spans="1:22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17"/>
        <v>0</v>
      </c>
      <c r="L157" s="13">
        <f t="shared" si="18"/>
        <v>0</v>
      </c>
      <c r="M157" s="13"/>
      <c r="N157" s="13"/>
      <c r="O157" s="13"/>
      <c r="P157" s="13">
        <f t="shared" si="19"/>
        <v>0</v>
      </c>
      <c r="Q157" s="13"/>
      <c r="R157" s="13"/>
      <c r="S157" s="13"/>
      <c r="T157" s="13"/>
      <c r="U157" s="13"/>
      <c r="V157" s="13"/>
    </row>
    <row r="158" spans="1:22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17"/>
        <v>0</v>
      </c>
      <c r="L158" s="13">
        <f t="shared" si="18"/>
        <v>0</v>
      </c>
      <c r="M158" s="13"/>
      <c r="N158" s="13"/>
      <c r="O158" s="13"/>
      <c r="P158" s="13">
        <f t="shared" si="19"/>
        <v>0</v>
      </c>
      <c r="Q158" s="13"/>
      <c r="R158" s="13"/>
      <c r="S158" s="13"/>
      <c r="T158" s="13"/>
      <c r="U158" s="13"/>
      <c r="V158" s="13"/>
    </row>
    <row r="159" spans="1:22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17"/>
        <v>0</v>
      </c>
      <c r="L159" s="13">
        <f t="shared" si="18"/>
        <v>0</v>
      </c>
      <c r="M159" s="13"/>
      <c r="N159" s="13"/>
      <c r="O159" s="13"/>
      <c r="P159" s="13">
        <f t="shared" si="19"/>
        <v>0</v>
      </c>
      <c r="Q159" s="13"/>
      <c r="R159" s="13"/>
      <c r="S159" s="13"/>
      <c r="T159" s="13"/>
      <c r="U159" s="13"/>
      <c r="V159" s="13"/>
    </row>
    <row r="160" spans="1:22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17"/>
        <v>0</v>
      </c>
      <c r="L160" s="13">
        <f t="shared" si="18"/>
        <v>0</v>
      </c>
      <c r="M160" s="13"/>
      <c r="N160" s="13"/>
      <c r="O160" s="13"/>
      <c r="P160" s="13">
        <f t="shared" si="19"/>
        <v>0</v>
      </c>
      <c r="Q160" s="13"/>
      <c r="R160" s="13"/>
      <c r="S160" s="13"/>
      <c r="T160" s="13"/>
      <c r="U160" s="13"/>
      <c r="V160" s="13"/>
    </row>
    <row r="161" spans="1:22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17"/>
        <v>0</v>
      </c>
      <c r="L161" s="13">
        <f t="shared" si="18"/>
        <v>0</v>
      </c>
      <c r="M161" s="13"/>
      <c r="N161" s="13"/>
      <c r="O161" s="13"/>
      <c r="P161" s="13">
        <f t="shared" si="19"/>
        <v>0</v>
      </c>
      <c r="Q161" s="13"/>
      <c r="R161" s="13"/>
      <c r="S161" s="13"/>
      <c r="T161" s="13"/>
      <c r="U161" s="13"/>
      <c r="V161" s="13"/>
    </row>
    <row r="162" spans="1:22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17"/>
        <v>0</v>
      </c>
      <c r="L162" s="13">
        <f t="shared" si="18"/>
        <v>0</v>
      </c>
      <c r="M162" s="13"/>
      <c r="N162" s="13"/>
      <c r="O162" s="13"/>
      <c r="P162" s="13">
        <f t="shared" si="19"/>
        <v>0</v>
      </c>
      <c r="Q162" s="13"/>
      <c r="R162" s="13"/>
      <c r="S162" s="13"/>
      <c r="T162" s="13"/>
      <c r="U162" s="13"/>
      <c r="V162" s="13"/>
    </row>
    <row r="163" spans="1:22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17"/>
        <v>0</v>
      </c>
      <c r="L163" s="13">
        <f t="shared" si="18"/>
        <v>0</v>
      </c>
      <c r="M163" s="13"/>
      <c r="N163" s="13"/>
      <c r="O163" s="13"/>
      <c r="P163" s="13">
        <f t="shared" si="19"/>
        <v>0</v>
      </c>
      <c r="Q163" s="13"/>
      <c r="R163" s="13"/>
      <c r="S163" s="13"/>
      <c r="T163" s="13"/>
      <c r="U163" s="13"/>
      <c r="V163" s="13"/>
    </row>
    <row r="164" spans="1:22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17"/>
        <v>0</v>
      </c>
      <c r="L164" s="13">
        <f t="shared" si="18"/>
        <v>0</v>
      </c>
      <c r="M164" s="13"/>
      <c r="N164" s="13"/>
      <c r="O164" s="13"/>
      <c r="P164" s="13">
        <f t="shared" si="19"/>
        <v>0</v>
      </c>
      <c r="Q164" s="13"/>
      <c r="R164" s="13"/>
      <c r="S164" s="13"/>
      <c r="T164" s="13"/>
      <c r="U164" s="13"/>
      <c r="V164" s="13"/>
    </row>
    <row r="165" spans="1:22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17"/>
        <v>0</v>
      </c>
      <c r="L165" s="13">
        <f t="shared" si="18"/>
        <v>0</v>
      </c>
      <c r="M165" s="13"/>
      <c r="N165" s="13"/>
      <c r="O165" s="13"/>
      <c r="P165" s="13">
        <f t="shared" si="19"/>
        <v>0</v>
      </c>
      <c r="Q165" s="13"/>
      <c r="R165" s="13"/>
      <c r="S165" s="13"/>
      <c r="T165" s="13"/>
      <c r="U165" s="13"/>
      <c r="V165" s="13"/>
    </row>
    <row r="166" spans="1:22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17"/>
        <v>0</v>
      </c>
      <c r="L166" s="13">
        <f t="shared" si="18"/>
        <v>0</v>
      </c>
      <c r="M166" s="13"/>
      <c r="N166" s="13"/>
      <c r="O166" s="13"/>
      <c r="P166" s="13">
        <f t="shared" si="19"/>
        <v>0</v>
      </c>
      <c r="Q166" s="13"/>
      <c r="R166" s="13"/>
      <c r="S166" s="13"/>
      <c r="T166" s="13"/>
      <c r="U166" s="13"/>
      <c r="V166" s="13"/>
    </row>
    <row r="167" spans="1:22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17"/>
        <v>0</v>
      </c>
      <c r="L167" s="13">
        <f t="shared" si="18"/>
        <v>0</v>
      </c>
      <c r="M167" s="13"/>
      <c r="N167" s="13"/>
      <c r="O167" s="13"/>
      <c r="P167" s="13">
        <f t="shared" si="19"/>
        <v>0</v>
      </c>
      <c r="Q167" s="13"/>
      <c r="R167" s="13"/>
      <c r="S167" s="13"/>
      <c r="T167" s="13"/>
      <c r="U167" s="13"/>
      <c r="V167" s="13"/>
    </row>
    <row r="168" spans="1:22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17"/>
        <v>0</v>
      </c>
      <c r="L168" s="13">
        <f t="shared" si="18"/>
        <v>0</v>
      </c>
      <c r="M168" s="13"/>
      <c r="N168" s="13"/>
      <c r="O168" s="13"/>
      <c r="P168" s="13">
        <f t="shared" si="19"/>
        <v>0</v>
      </c>
      <c r="Q168" s="13"/>
      <c r="R168" s="13"/>
      <c r="S168" s="13"/>
      <c r="T168" s="13"/>
      <c r="U168" s="13"/>
      <c r="V168" s="13"/>
    </row>
    <row r="169" spans="1:22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17"/>
        <v>0</v>
      </c>
      <c r="L169" s="13">
        <f t="shared" si="18"/>
        <v>0</v>
      </c>
      <c r="M169" s="13"/>
      <c r="N169" s="13"/>
      <c r="O169" s="13"/>
      <c r="P169" s="13">
        <f t="shared" si="19"/>
        <v>0</v>
      </c>
      <c r="Q169" s="13"/>
      <c r="R169" s="13"/>
      <c r="S169" s="13"/>
      <c r="T169" s="13"/>
      <c r="U169" s="13"/>
      <c r="V169" s="13"/>
    </row>
    <row r="170" spans="1:22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17"/>
        <v>0</v>
      </c>
      <c r="L170" s="13">
        <f t="shared" si="18"/>
        <v>0</v>
      </c>
      <c r="M170" s="13"/>
      <c r="N170" s="13"/>
      <c r="O170" s="13"/>
      <c r="P170" s="13">
        <f t="shared" si="19"/>
        <v>0</v>
      </c>
      <c r="Q170" s="13"/>
      <c r="R170" s="13"/>
      <c r="S170" s="13"/>
      <c r="T170" s="13"/>
      <c r="U170" s="13"/>
      <c r="V170" s="13"/>
    </row>
    <row r="171" spans="1:22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17"/>
        <v>0</v>
      </c>
      <c r="L171" s="13">
        <f t="shared" si="18"/>
        <v>0</v>
      </c>
      <c r="M171" s="13"/>
      <c r="N171" s="13"/>
      <c r="O171" s="13"/>
      <c r="P171" s="13">
        <f t="shared" si="19"/>
        <v>0</v>
      </c>
      <c r="Q171" s="13"/>
      <c r="R171" s="13"/>
      <c r="S171" s="13"/>
      <c r="T171" s="13"/>
      <c r="U171" s="13"/>
      <c r="V171" s="13"/>
    </row>
    <row r="172" spans="1:22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17"/>
        <v>0</v>
      </c>
      <c r="L172" s="13">
        <f t="shared" si="18"/>
        <v>0</v>
      </c>
      <c r="M172" s="13"/>
      <c r="N172" s="13"/>
      <c r="O172" s="13"/>
      <c r="P172" s="13">
        <f t="shared" si="19"/>
        <v>0</v>
      </c>
      <c r="Q172" s="13"/>
      <c r="R172" s="13"/>
      <c r="S172" s="13"/>
      <c r="T172" s="13"/>
      <c r="U172" s="13"/>
      <c r="V172" s="13"/>
    </row>
    <row r="173" spans="1:22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17"/>
        <v>0</v>
      </c>
      <c r="L173" s="13">
        <f t="shared" si="18"/>
        <v>0</v>
      </c>
      <c r="M173" s="13"/>
      <c r="N173" s="13"/>
      <c r="O173" s="13"/>
      <c r="P173" s="13">
        <f t="shared" si="19"/>
        <v>0</v>
      </c>
      <c r="Q173" s="13"/>
      <c r="R173" s="13"/>
      <c r="S173" s="13"/>
      <c r="T173" s="13"/>
      <c r="U173" s="13"/>
      <c r="V173" s="13"/>
    </row>
    <row r="174" spans="1:22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17"/>
        <v>0</v>
      </c>
      <c r="L174" s="13">
        <f t="shared" si="18"/>
        <v>0</v>
      </c>
      <c r="M174" s="13"/>
      <c r="N174" s="13"/>
      <c r="O174" s="13"/>
      <c r="P174" s="13">
        <f t="shared" si="19"/>
        <v>0</v>
      </c>
      <c r="Q174" s="13"/>
      <c r="R174" s="13"/>
      <c r="S174" s="13"/>
      <c r="T174" s="13"/>
      <c r="U174" s="13"/>
      <c r="V174" s="13"/>
    </row>
    <row r="175" spans="1:22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17"/>
        <v>0</v>
      </c>
      <c r="L175" s="13">
        <f t="shared" si="18"/>
        <v>0</v>
      </c>
      <c r="M175" s="13"/>
      <c r="N175" s="13"/>
      <c r="O175" s="13"/>
      <c r="P175" s="13">
        <f t="shared" si="19"/>
        <v>0</v>
      </c>
      <c r="Q175" s="13"/>
      <c r="R175" s="13"/>
      <c r="S175" s="13"/>
      <c r="T175" s="13"/>
      <c r="U175" s="13"/>
      <c r="V175" s="13"/>
    </row>
    <row r="176" spans="1:22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17"/>
        <v>0</v>
      </c>
      <c r="L176" s="13">
        <f t="shared" si="18"/>
        <v>0</v>
      </c>
      <c r="M176" s="13"/>
      <c r="N176" s="13"/>
      <c r="O176" s="13"/>
      <c r="P176" s="13">
        <f t="shared" si="19"/>
        <v>0</v>
      </c>
      <c r="Q176" s="13"/>
      <c r="R176" s="13"/>
      <c r="S176" s="13"/>
      <c r="T176" s="13"/>
      <c r="U176" s="13"/>
      <c r="V176" s="13"/>
    </row>
    <row r="177" spans="1:22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17"/>
        <v>0</v>
      </c>
      <c r="L177" s="13">
        <f t="shared" si="18"/>
        <v>0</v>
      </c>
      <c r="M177" s="13"/>
      <c r="N177" s="13"/>
      <c r="O177" s="13"/>
      <c r="P177" s="13">
        <f t="shared" si="19"/>
        <v>0</v>
      </c>
      <c r="Q177" s="13"/>
      <c r="R177" s="13"/>
      <c r="S177" s="13"/>
      <c r="T177" s="13"/>
      <c r="U177" s="13"/>
      <c r="V177" s="13"/>
    </row>
    <row r="178" spans="1:22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17"/>
        <v>0</v>
      </c>
      <c r="L178" s="13">
        <f t="shared" si="18"/>
        <v>0</v>
      </c>
      <c r="M178" s="13"/>
      <c r="N178" s="13"/>
      <c r="O178" s="13"/>
      <c r="P178" s="13">
        <f t="shared" si="19"/>
        <v>0</v>
      </c>
      <c r="Q178" s="13"/>
      <c r="R178" s="13"/>
      <c r="S178" s="13"/>
      <c r="T178" s="13"/>
      <c r="U178" s="13"/>
      <c r="V178" s="13"/>
    </row>
    <row r="179" spans="1:22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17"/>
        <v>0</v>
      </c>
      <c r="L179" s="13">
        <f t="shared" si="18"/>
        <v>0</v>
      </c>
      <c r="M179" s="13"/>
      <c r="N179" s="13"/>
      <c r="O179" s="13"/>
      <c r="P179" s="13">
        <f t="shared" si="19"/>
        <v>0</v>
      </c>
      <c r="Q179" s="13"/>
      <c r="R179" s="13"/>
      <c r="S179" s="13"/>
      <c r="T179" s="13"/>
      <c r="U179" s="13"/>
      <c r="V179" s="13"/>
    </row>
    <row r="180" spans="1:22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17"/>
        <v>0</v>
      </c>
      <c r="L180" s="13">
        <f t="shared" si="18"/>
        <v>0</v>
      </c>
      <c r="M180" s="13"/>
      <c r="N180" s="13"/>
      <c r="O180" s="13"/>
      <c r="P180" s="13">
        <f t="shared" si="19"/>
        <v>0</v>
      </c>
      <c r="Q180" s="13"/>
      <c r="R180" s="13"/>
      <c r="S180" s="13"/>
      <c r="T180" s="13"/>
      <c r="U180" s="13"/>
      <c r="V180" s="13"/>
    </row>
    <row r="181" spans="1:22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17"/>
        <v>0</v>
      </c>
      <c r="L181" s="13">
        <f t="shared" si="18"/>
        <v>0</v>
      </c>
      <c r="M181" s="13"/>
      <c r="N181" s="13"/>
      <c r="O181" s="13"/>
      <c r="P181" s="13">
        <f t="shared" si="19"/>
        <v>0</v>
      </c>
      <c r="Q181" s="13"/>
      <c r="R181" s="13"/>
      <c r="S181" s="13"/>
      <c r="T181" s="13"/>
      <c r="U181" s="13"/>
      <c r="V181" s="13"/>
    </row>
    <row r="182" spans="1:22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17"/>
        <v>0</v>
      </c>
      <c r="L182" s="13">
        <f t="shared" si="18"/>
        <v>0</v>
      </c>
      <c r="M182" s="13"/>
      <c r="N182" s="13"/>
      <c r="O182" s="13"/>
      <c r="P182" s="13">
        <f t="shared" si="19"/>
        <v>0</v>
      </c>
      <c r="Q182" s="13"/>
      <c r="R182" s="13"/>
      <c r="S182" s="13"/>
      <c r="T182" s="13"/>
      <c r="U182" s="13"/>
      <c r="V182" s="13"/>
    </row>
    <row r="183" spans="1:22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17"/>
        <v>0</v>
      </c>
      <c r="L183" s="13">
        <f t="shared" si="18"/>
        <v>0</v>
      </c>
      <c r="M183" s="13"/>
      <c r="N183" s="13"/>
      <c r="O183" s="13"/>
      <c r="P183" s="13">
        <f t="shared" si="19"/>
        <v>0</v>
      </c>
      <c r="Q183" s="13"/>
      <c r="R183" s="13"/>
      <c r="S183" s="13"/>
      <c r="T183" s="13"/>
      <c r="U183" s="13"/>
      <c r="V183" s="13"/>
    </row>
    <row r="184" spans="1:22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17"/>
        <v>0</v>
      </c>
      <c r="L184" s="13">
        <f t="shared" si="18"/>
        <v>0</v>
      </c>
      <c r="M184" s="13"/>
      <c r="N184" s="13"/>
      <c r="O184" s="13"/>
      <c r="P184" s="13">
        <f t="shared" si="19"/>
        <v>0</v>
      </c>
      <c r="Q184" s="13"/>
      <c r="R184" s="13"/>
      <c r="S184" s="13"/>
      <c r="T184" s="13"/>
      <c r="U184" s="13"/>
      <c r="V184" s="13"/>
    </row>
    <row r="185" spans="1:22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17"/>
        <v>0</v>
      </c>
      <c r="L185" s="13">
        <f t="shared" si="18"/>
        <v>0</v>
      </c>
      <c r="M185" s="13"/>
      <c r="N185" s="13"/>
      <c r="O185" s="13"/>
      <c r="P185" s="13">
        <f t="shared" si="19"/>
        <v>0</v>
      </c>
      <c r="Q185" s="13"/>
      <c r="R185" s="13"/>
      <c r="S185" s="13"/>
      <c r="T185" s="13"/>
      <c r="U185" s="13"/>
      <c r="V185" s="13"/>
    </row>
    <row r="186" spans="1:22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17"/>
        <v>0</v>
      </c>
      <c r="L186" s="13">
        <f t="shared" si="18"/>
        <v>0</v>
      </c>
      <c r="M186" s="13"/>
      <c r="N186" s="13"/>
      <c r="O186" s="13"/>
      <c r="P186" s="13">
        <f t="shared" si="19"/>
        <v>0</v>
      </c>
      <c r="Q186" s="13"/>
      <c r="R186" s="13"/>
      <c r="S186" s="13"/>
      <c r="T186" s="13"/>
      <c r="U186" s="13"/>
      <c r="V186" s="13"/>
    </row>
    <row r="187" spans="1:22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17"/>
        <v>0</v>
      </c>
      <c r="L187" s="13">
        <f t="shared" si="18"/>
        <v>0</v>
      </c>
      <c r="M187" s="13"/>
      <c r="N187" s="13"/>
      <c r="O187" s="13"/>
      <c r="P187" s="13">
        <f t="shared" si="19"/>
        <v>0</v>
      </c>
      <c r="Q187" s="13"/>
      <c r="R187" s="13"/>
      <c r="S187" s="13"/>
      <c r="T187" s="13"/>
      <c r="U187" s="13"/>
      <c r="V187" s="13"/>
    </row>
    <row r="188" spans="1:22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17"/>
        <v>0</v>
      </c>
      <c r="L188" s="13">
        <f t="shared" si="18"/>
        <v>0</v>
      </c>
      <c r="M188" s="13"/>
      <c r="N188" s="13"/>
      <c r="O188" s="13"/>
      <c r="P188" s="13">
        <f t="shared" si="19"/>
        <v>0</v>
      </c>
      <c r="Q188" s="13"/>
      <c r="R188" s="13"/>
      <c r="S188" s="13"/>
      <c r="T188" s="13"/>
      <c r="U188" s="13"/>
      <c r="V188" s="13"/>
    </row>
    <row r="189" spans="1:22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17"/>
        <v>0</v>
      </c>
      <c r="L189" s="13">
        <f t="shared" si="18"/>
        <v>0</v>
      </c>
      <c r="M189" s="13"/>
      <c r="N189" s="13"/>
      <c r="O189" s="13"/>
      <c r="P189" s="13">
        <f t="shared" si="19"/>
        <v>0</v>
      </c>
      <c r="Q189" s="13"/>
      <c r="R189" s="13"/>
      <c r="S189" s="13"/>
      <c r="T189" s="13"/>
      <c r="U189" s="13"/>
      <c r="V189" s="13"/>
    </row>
    <row r="190" spans="1:22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17"/>
        <v>0</v>
      </c>
      <c r="L190" s="13">
        <f t="shared" si="18"/>
        <v>0</v>
      </c>
      <c r="M190" s="13"/>
      <c r="N190" s="13"/>
      <c r="O190" s="13"/>
      <c r="P190" s="13">
        <f t="shared" si="19"/>
        <v>0</v>
      </c>
      <c r="Q190" s="13"/>
      <c r="R190" s="13"/>
      <c r="S190" s="13"/>
      <c r="T190" s="13"/>
      <c r="U190" s="13"/>
      <c r="V190" s="13"/>
    </row>
    <row r="191" spans="1:22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17"/>
        <v>0</v>
      </c>
      <c r="L191" s="13">
        <f t="shared" si="18"/>
        <v>0</v>
      </c>
      <c r="M191" s="13"/>
      <c r="N191" s="13"/>
      <c r="O191" s="13"/>
      <c r="P191" s="13">
        <f t="shared" si="19"/>
        <v>0</v>
      </c>
      <c r="Q191" s="13"/>
      <c r="R191" s="13"/>
      <c r="S191" s="13"/>
      <c r="T191" s="13"/>
      <c r="U191" s="13"/>
      <c r="V191" s="13"/>
    </row>
    <row r="192" spans="1:22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17"/>
        <v>0</v>
      </c>
      <c r="L192" s="13">
        <f t="shared" si="18"/>
        <v>0</v>
      </c>
      <c r="M192" s="13"/>
      <c r="N192" s="13"/>
      <c r="O192" s="13"/>
      <c r="P192" s="13">
        <f t="shared" si="19"/>
        <v>0</v>
      </c>
      <c r="Q192" s="13"/>
      <c r="R192" s="13"/>
      <c r="S192" s="13"/>
      <c r="T192" s="13"/>
      <c r="U192" s="13"/>
      <c r="V192" s="13"/>
    </row>
    <row r="193" spans="1:22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17"/>
        <v>0</v>
      </c>
      <c r="L193" s="13">
        <f t="shared" si="18"/>
        <v>0</v>
      </c>
      <c r="M193" s="13"/>
      <c r="N193" s="13"/>
      <c r="O193" s="13"/>
      <c r="P193" s="13">
        <f t="shared" si="19"/>
        <v>0</v>
      </c>
      <c r="Q193" s="13"/>
      <c r="R193" s="13"/>
      <c r="S193" s="13"/>
      <c r="T193" s="13"/>
      <c r="U193" s="13"/>
      <c r="V193" s="13"/>
    </row>
    <row r="194" spans="1:22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17"/>
        <v>0</v>
      </c>
      <c r="L194" s="13">
        <f t="shared" si="18"/>
        <v>0</v>
      </c>
      <c r="M194" s="13"/>
      <c r="N194" s="13"/>
      <c r="O194" s="13"/>
      <c r="P194" s="13">
        <f t="shared" si="19"/>
        <v>0</v>
      </c>
      <c r="Q194" s="13"/>
      <c r="R194" s="13"/>
      <c r="S194" s="13"/>
      <c r="T194" s="13"/>
      <c r="U194" s="13"/>
      <c r="V194" s="13"/>
    </row>
    <row r="195" spans="1:22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17"/>
        <v>0</v>
      </c>
      <c r="L195" s="13">
        <f t="shared" si="18"/>
        <v>0</v>
      </c>
      <c r="M195" s="13"/>
      <c r="N195" s="13"/>
      <c r="O195" s="13"/>
      <c r="P195" s="13">
        <f t="shared" si="19"/>
        <v>0</v>
      </c>
      <c r="Q195" s="13"/>
      <c r="R195" s="13"/>
      <c r="S195" s="13"/>
      <c r="T195" s="13"/>
      <c r="U195" s="13"/>
      <c r="V195" s="13"/>
    </row>
    <row r="196" spans="1:22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17"/>
        <v>0</v>
      </c>
      <c r="L196" s="13">
        <f t="shared" si="18"/>
        <v>0</v>
      </c>
      <c r="M196" s="13"/>
      <c r="N196" s="13"/>
      <c r="O196" s="13"/>
      <c r="P196" s="13">
        <f t="shared" si="19"/>
        <v>0</v>
      </c>
      <c r="Q196" s="13"/>
      <c r="R196" s="13"/>
      <c r="S196" s="13"/>
      <c r="T196" s="13"/>
      <c r="U196" s="13"/>
      <c r="V196" s="13"/>
    </row>
    <row r="197" spans="1:22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17"/>
        <v>0</v>
      </c>
      <c r="L197" s="13">
        <f t="shared" si="18"/>
        <v>0</v>
      </c>
      <c r="M197" s="13"/>
      <c r="N197" s="13"/>
      <c r="O197" s="13"/>
      <c r="P197" s="13">
        <f t="shared" si="19"/>
        <v>0</v>
      </c>
      <c r="Q197" s="13"/>
      <c r="R197" s="13"/>
      <c r="S197" s="13"/>
      <c r="T197" s="13"/>
      <c r="U197" s="13"/>
      <c r="V197" s="13"/>
    </row>
    <row r="198" spans="1:22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17"/>
        <v>0</v>
      </c>
      <c r="L198" s="13">
        <f t="shared" si="18"/>
        <v>0</v>
      </c>
      <c r="M198" s="13"/>
      <c r="N198" s="13"/>
      <c r="O198" s="13"/>
      <c r="P198" s="13">
        <f t="shared" si="19"/>
        <v>0</v>
      </c>
      <c r="Q198" s="13"/>
      <c r="R198" s="13"/>
      <c r="S198" s="13"/>
      <c r="T198" s="13"/>
      <c r="U198" s="13"/>
      <c r="V198" s="13"/>
    </row>
    <row r="199" spans="1:22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17"/>
        <v>0</v>
      </c>
      <c r="L199" s="13">
        <f t="shared" si="18"/>
        <v>0</v>
      </c>
      <c r="M199" s="13"/>
      <c r="N199" s="13"/>
      <c r="O199" s="13"/>
      <c r="P199" s="13">
        <f t="shared" si="19"/>
        <v>0</v>
      </c>
      <c r="Q199" s="13"/>
      <c r="R199" s="13"/>
      <c r="S199" s="13"/>
      <c r="T199" s="13"/>
      <c r="U199" s="13"/>
      <c r="V199" s="13"/>
    </row>
    <row r="200" spans="1:22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20">G200+I200</f>
        <v>0</v>
      </c>
      <c r="L200" s="13">
        <f t="shared" ref="L200:L263" si="21">C200-Q200-S200</f>
        <v>0</v>
      </c>
      <c r="M200" s="13"/>
      <c r="N200" s="13"/>
      <c r="O200" s="13"/>
      <c r="P200" s="13">
        <f t="shared" ref="P200:P263" si="22">L200-G200-I200</f>
        <v>0</v>
      </c>
      <c r="Q200" s="13"/>
      <c r="R200" s="13"/>
      <c r="S200" s="13"/>
      <c r="T200" s="13"/>
      <c r="U200" s="13"/>
      <c r="V200" s="13"/>
    </row>
    <row r="201" spans="1:22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20"/>
        <v>0</v>
      </c>
      <c r="L201" s="13">
        <f t="shared" si="21"/>
        <v>0</v>
      </c>
      <c r="M201" s="13"/>
      <c r="N201" s="13"/>
      <c r="O201" s="13"/>
      <c r="P201" s="13">
        <f t="shared" si="22"/>
        <v>0</v>
      </c>
      <c r="Q201" s="13"/>
      <c r="R201" s="13"/>
      <c r="S201" s="13"/>
      <c r="T201" s="13"/>
      <c r="U201" s="13"/>
      <c r="V201" s="13"/>
    </row>
    <row r="202" spans="1:22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20"/>
        <v>0</v>
      </c>
      <c r="L202" s="13">
        <f t="shared" si="21"/>
        <v>0</v>
      </c>
      <c r="M202" s="13"/>
      <c r="N202" s="13"/>
      <c r="O202" s="13"/>
      <c r="P202" s="13">
        <f t="shared" si="22"/>
        <v>0</v>
      </c>
      <c r="Q202" s="13"/>
      <c r="R202" s="13"/>
      <c r="S202" s="13"/>
      <c r="T202" s="13"/>
      <c r="U202" s="13"/>
      <c r="V202" s="13"/>
    </row>
    <row r="203" spans="1:22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20"/>
        <v>0</v>
      </c>
      <c r="L203" s="13">
        <f t="shared" si="21"/>
        <v>0</v>
      </c>
      <c r="M203" s="13"/>
      <c r="N203" s="13"/>
      <c r="O203" s="13"/>
      <c r="P203" s="13">
        <f t="shared" si="22"/>
        <v>0</v>
      </c>
      <c r="Q203" s="13"/>
      <c r="R203" s="13"/>
      <c r="S203" s="13"/>
      <c r="T203" s="13"/>
      <c r="U203" s="13"/>
      <c r="V203" s="13"/>
    </row>
    <row r="204" spans="1:22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20"/>
        <v>0</v>
      </c>
      <c r="L204" s="13">
        <f t="shared" si="21"/>
        <v>0</v>
      </c>
      <c r="M204" s="13"/>
      <c r="N204" s="13"/>
      <c r="O204" s="13"/>
      <c r="P204" s="13">
        <f t="shared" si="22"/>
        <v>0</v>
      </c>
      <c r="Q204" s="13"/>
      <c r="R204" s="13"/>
      <c r="S204" s="13"/>
      <c r="T204" s="13"/>
      <c r="U204" s="13"/>
      <c r="V204" s="13"/>
    </row>
    <row r="205" spans="1:22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20"/>
        <v>0</v>
      </c>
      <c r="L205" s="13">
        <f t="shared" si="21"/>
        <v>0</v>
      </c>
      <c r="M205" s="13"/>
      <c r="N205" s="13"/>
      <c r="O205" s="13"/>
      <c r="P205" s="13">
        <f t="shared" si="22"/>
        <v>0</v>
      </c>
      <c r="Q205" s="13"/>
      <c r="R205" s="13"/>
      <c r="S205" s="13"/>
      <c r="T205" s="13"/>
      <c r="U205" s="13"/>
      <c r="V205" s="13"/>
    </row>
    <row r="206" spans="1:22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20"/>
        <v>0</v>
      </c>
      <c r="L206" s="13">
        <f t="shared" si="21"/>
        <v>0</v>
      </c>
      <c r="M206" s="13"/>
      <c r="N206" s="13"/>
      <c r="O206" s="13"/>
      <c r="P206" s="13">
        <f t="shared" si="22"/>
        <v>0</v>
      </c>
      <c r="Q206" s="13"/>
      <c r="R206" s="13"/>
      <c r="S206" s="13"/>
      <c r="T206" s="13"/>
      <c r="U206" s="13"/>
      <c r="V206" s="13"/>
    </row>
    <row r="207" spans="1:22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20"/>
        <v>0</v>
      </c>
      <c r="L207" s="13">
        <f t="shared" si="21"/>
        <v>0</v>
      </c>
      <c r="M207" s="13"/>
      <c r="N207" s="13"/>
      <c r="O207" s="13"/>
      <c r="P207" s="13">
        <f t="shared" si="22"/>
        <v>0</v>
      </c>
      <c r="Q207" s="13"/>
      <c r="R207" s="13"/>
      <c r="S207" s="13"/>
      <c r="T207" s="13"/>
      <c r="U207" s="13"/>
      <c r="V207" s="13"/>
    </row>
    <row r="208" spans="1:22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20"/>
        <v>0</v>
      </c>
      <c r="L208" s="13">
        <f t="shared" si="21"/>
        <v>0</v>
      </c>
      <c r="M208" s="13"/>
      <c r="N208" s="13"/>
      <c r="O208" s="13"/>
      <c r="P208" s="13">
        <f t="shared" si="22"/>
        <v>0</v>
      </c>
      <c r="Q208" s="13"/>
      <c r="R208" s="13"/>
      <c r="S208" s="13"/>
      <c r="T208" s="13"/>
      <c r="U208" s="13"/>
      <c r="V208" s="13"/>
    </row>
    <row r="209" spans="1:22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20"/>
        <v>0</v>
      </c>
      <c r="L209" s="13">
        <f t="shared" si="21"/>
        <v>0</v>
      </c>
      <c r="M209" s="13"/>
      <c r="N209" s="13"/>
      <c r="O209" s="13"/>
      <c r="P209" s="13">
        <f t="shared" si="22"/>
        <v>0</v>
      </c>
      <c r="Q209" s="13"/>
      <c r="R209" s="13"/>
      <c r="S209" s="13"/>
      <c r="T209" s="13"/>
      <c r="U209" s="13"/>
      <c r="V209" s="13"/>
    </row>
    <row r="210" spans="1:22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20"/>
        <v>0</v>
      </c>
      <c r="L210" s="13">
        <f t="shared" si="21"/>
        <v>0</v>
      </c>
      <c r="M210" s="13"/>
      <c r="N210" s="13"/>
      <c r="O210" s="13"/>
      <c r="P210" s="13">
        <f t="shared" si="22"/>
        <v>0</v>
      </c>
      <c r="Q210" s="13"/>
      <c r="R210" s="13"/>
      <c r="S210" s="13"/>
      <c r="T210" s="13"/>
      <c r="U210" s="13"/>
      <c r="V210" s="13"/>
    </row>
    <row r="211" spans="1:22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20"/>
        <v>0</v>
      </c>
      <c r="L211" s="13">
        <f t="shared" si="21"/>
        <v>0</v>
      </c>
      <c r="M211" s="13"/>
      <c r="N211" s="13"/>
      <c r="O211" s="13"/>
      <c r="P211" s="13">
        <f t="shared" si="22"/>
        <v>0</v>
      </c>
      <c r="Q211" s="13"/>
      <c r="R211" s="13"/>
      <c r="S211" s="13"/>
      <c r="T211" s="13"/>
      <c r="U211" s="13"/>
      <c r="V211" s="13"/>
    </row>
    <row r="212" spans="1:22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20"/>
        <v>0</v>
      </c>
      <c r="L212" s="13">
        <f t="shared" si="21"/>
        <v>0</v>
      </c>
      <c r="M212" s="13"/>
      <c r="N212" s="13"/>
      <c r="O212" s="13"/>
      <c r="P212" s="13">
        <f t="shared" si="22"/>
        <v>0</v>
      </c>
      <c r="Q212" s="13"/>
      <c r="R212" s="13"/>
      <c r="S212" s="13"/>
      <c r="T212" s="13"/>
      <c r="U212" s="13"/>
      <c r="V212" s="13"/>
    </row>
    <row r="213" spans="1:22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20"/>
        <v>0</v>
      </c>
      <c r="L213" s="13">
        <f t="shared" si="21"/>
        <v>0</v>
      </c>
      <c r="M213" s="13"/>
      <c r="N213" s="13"/>
      <c r="O213" s="13"/>
      <c r="P213" s="13">
        <f t="shared" si="22"/>
        <v>0</v>
      </c>
      <c r="Q213" s="13"/>
      <c r="R213" s="13"/>
      <c r="S213" s="13"/>
      <c r="T213" s="13"/>
      <c r="U213" s="13"/>
      <c r="V213" s="13"/>
    </row>
    <row r="214" spans="1:22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20"/>
        <v>0</v>
      </c>
      <c r="L214" s="13">
        <f t="shared" si="21"/>
        <v>0</v>
      </c>
      <c r="M214" s="13"/>
      <c r="N214" s="13"/>
      <c r="O214" s="13"/>
      <c r="P214" s="13">
        <f t="shared" si="22"/>
        <v>0</v>
      </c>
      <c r="Q214" s="13"/>
      <c r="R214" s="13"/>
      <c r="S214" s="13"/>
      <c r="T214" s="13"/>
      <c r="U214" s="13"/>
      <c r="V214" s="13"/>
    </row>
    <row r="215" spans="1:22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20"/>
        <v>0</v>
      </c>
      <c r="L215" s="13">
        <f t="shared" si="21"/>
        <v>0</v>
      </c>
      <c r="M215" s="13"/>
      <c r="N215" s="13"/>
      <c r="O215" s="13"/>
      <c r="P215" s="13">
        <f t="shared" si="22"/>
        <v>0</v>
      </c>
      <c r="Q215" s="13"/>
      <c r="R215" s="13"/>
      <c r="S215" s="13"/>
      <c r="T215" s="13"/>
      <c r="U215" s="13"/>
      <c r="V215" s="13"/>
    </row>
    <row r="216" spans="1:22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20"/>
        <v>0</v>
      </c>
      <c r="L216" s="13">
        <f t="shared" si="21"/>
        <v>0</v>
      </c>
      <c r="M216" s="13"/>
      <c r="N216" s="13"/>
      <c r="O216" s="13"/>
      <c r="P216" s="13">
        <f t="shared" si="22"/>
        <v>0</v>
      </c>
      <c r="Q216" s="13"/>
      <c r="R216" s="13"/>
      <c r="S216" s="13"/>
      <c r="T216" s="13"/>
      <c r="U216" s="13"/>
      <c r="V216" s="13"/>
    </row>
    <row r="217" spans="1:22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20"/>
        <v>0</v>
      </c>
      <c r="L217" s="13">
        <f t="shared" si="21"/>
        <v>0</v>
      </c>
      <c r="M217" s="13"/>
      <c r="N217" s="13"/>
      <c r="O217" s="13"/>
      <c r="P217" s="13">
        <f t="shared" si="22"/>
        <v>0</v>
      </c>
      <c r="Q217" s="13"/>
      <c r="R217" s="13"/>
      <c r="S217" s="13"/>
      <c r="T217" s="13"/>
      <c r="U217" s="13"/>
      <c r="V217" s="13"/>
    </row>
    <row r="218" spans="1:22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20"/>
        <v>0</v>
      </c>
      <c r="L218" s="13">
        <f t="shared" si="21"/>
        <v>0</v>
      </c>
      <c r="M218" s="13"/>
      <c r="N218" s="13"/>
      <c r="O218" s="13"/>
      <c r="P218" s="13">
        <f t="shared" si="22"/>
        <v>0</v>
      </c>
      <c r="Q218" s="13"/>
      <c r="R218" s="13"/>
      <c r="S218" s="13"/>
      <c r="T218" s="13"/>
      <c r="U218" s="13"/>
      <c r="V218" s="13"/>
    </row>
    <row r="219" spans="1:22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20"/>
        <v>0</v>
      </c>
      <c r="L219" s="13">
        <f t="shared" si="21"/>
        <v>0</v>
      </c>
      <c r="M219" s="13"/>
      <c r="N219" s="13"/>
      <c r="O219" s="13"/>
      <c r="P219" s="13">
        <f t="shared" si="22"/>
        <v>0</v>
      </c>
      <c r="Q219" s="13"/>
      <c r="R219" s="13"/>
      <c r="S219" s="13"/>
      <c r="T219" s="13"/>
      <c r="U219" s="13"/>
      <c r="V219" s="13"/>
    </row>
    <row r="220" spans="1:22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20"/>
        <v>0</v>
      </c>
      <c r="L220" s="13">
        <f t="shared" si="21"/>
        <v>0</v>
      </c>
      <c r="M220" s="13"/>
      <c r="N220" s="13"/>
      <c r="O220" s="13"/>
      <c r="P220" s="13">
        <f t="shared" si="22"/>
        <v>0</v>
      </c>
      <c r="Q220" s="13"/>
      <c r="R220" s="13"/>
      <c r="S220" s="13"/>
      <c r="T220" s="13"/>
      <c r="U220" s="13"/>
      <c r="V220" s="13"/>
    </row>
    <row r="221" spans="1:22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20"/>
        <v>0</v>
      </c>
      <c r="L221" s="13">
        <f t="shared" si="21"/>
        <v>0</v>
      </c>
      <c r="M221" s="13"/>
      <c r="N221" s="13"/>
      <c r="O221" s="13"/>
      <c r="P221" s="13">
        <f t="shared" si="22"/>
        <v>0</v>
      </c>
      <c r="Q221" s="13"/>
      <c r="R221" s="13"/>
      <c r="S221" s="13"/>
      <c r="T221" s="13"/>
      <c r="U221" s="13"/>
      <c r="V221" s="13"/>
    </row>
    <row r="222" spans="1:22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20"/>
        <v>0</v>
      </c>
      <c r="L222" s="13">
        <f t="shared" si="21"/>
        <v>0</v>
      </c>
      <c r="M222" s="13"/>
      <c r="N222" s="13"/>
      <c r="O222" s="13"/>
      <c r="P222" s="13">
        <f t="shared" si="22"/>
        <v>0</v>
      </c>
      <c r="Q222" s="13"/>
      <c r="R222" s="13"/>
      <c r="S222" s="13"/>
      <c r="T222" s="13"/>
      <c r="U222" s="13"/>
      <c r="V222" s="13"/>
    </row>
    <row r="223" spans="1:22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20"/>
        <v>0</v>
      </c>
      <c r="L223" s="13">
        <f t="shared" si="21"/>
        <v>0</v>
      </c>
      <c r="M223" s="13"/>
      <c r="N223" s="13"/>
      <c r="O223" s="13"/>
      <c r="P223" s="13">
        <f t="shared" si="22"/>
        <v>0</v>
      </c>
      <c r="Q223" s="13"/>
      <c r="R223" s="13"/>
      <c r="S223" s="13"/>
      <c r="T223" s="13"/>
      <c r="U223" s="13"/>
      <c r="V223" s="13"/>
    </row>
    <row r="224" spans="1:22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20"/>
        <v>0</v>
      </c>
      <c r="L224" s="13">
        <f t="shared" si="21"/>
        <v>0</v>
      </c>
      <c r="M224" s="13"/>
      <c r="N224" s="13"/>
      <c r="O224" s="13"/>
      <c r="P224" s="13">
        <f t="shared" si="22"/>
        <v>0</v>
      </c>
      <c r="Q224" s="13"/>
      <c r="R224" s="13"/>
      <c r="S224" s="13"/>
      <c r="T224" s="13"/>
      <c r="U224" s="13"/>
      <c r="V224" s="13"/>
    </row>
    <row r="225" spans="1:22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20"/>
        <v>0</v>
      </c>
      <c r="L225" s="13">
        <f t="shared" si="21"/>
        <v>0</v>
      </c>
      <c r="M225" s="13"/>
      <c r="N225" s="13"/>
      <c r="O225" s="13"/>
      <c r="P225" s="13">
        <f t="shared" si="22"/>
        <v>0</v>
      </c>
      <c r="Q225" s="13"/>
      <c r="R225" s="13"/>
      <c r="S225" s="13"/>
      <c r="T225" s="13"/>
      <c r="U225" s="13"/>
      <c r="V225" s="13"/>
    </row>
    <row r="226" spans="1:22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20"/>
        <v>0</v>
      </c>
      <c r="L226" s="13">
        <f t="shared" si="21"/>
        <v>0</v>
      </c>
      <c r="M226" s="13"/>
      <c r="N226" s="13"/>
      <c r="O226" s="13"/>
      <c r="P226" s="13">
        <f t="shared" si="22"/>
        <v>0</v>
      </c>
      <c r="Q226" s="13"/>
      <c r="R226" s="13"/>
      <c r="S226" s="13"/>
      <c r="T226" s="13"/>
      <c r="U226" s="13"/>
      <c r="V226" s="13"/>
    </row>
    <row r="227" spans="1:22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20"/>
        <v>0</v>
      </c>
      <c r="L227" s="13">
        <f t="shared" si="21"/>
        <v>0</v>
      </c>
      <c r="M227" s="13"/>
      <c r="N227" s="13"/>
      <c r="O227" s="13"/>
      <c r="P227" s="13">
        <f t="shared" si="22"/>
        <v>0</v>
      </c>
      <c r="Q227" s="13"/>
      <c r="R227" s="13"/>
      <c r="S227" s="13"/>
      <c r="T227" s="13"/>
      <c r="U227" s="13"/>
      <c r="V227" s="13"/>
    </row>
    <row r="228" spans="1:22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20"/>
        <v>0</v>
      </c>
      <c r="L228" s="13">
        <f t="shared" si="21"/>
        <v>0</v>
      </c>
      <c r="M228" s="13"/>
      <c r="N228" s="13"/>
      <c r="O228" s="13"/>
      <c r="P228" s="13">
        <f t="shared" si="22"/>
        <v>0</v>
      </c>
      <c r="Q228" s="13"/>
      <c r="R228" s="13"/>
      <c r="S228" s="13"/>
      <c r="T228" s="13"/>
      <c r="U228" s="13"/>
      <c r="V228" s="13"/>
    </row>
    <row r="229" spans="1:22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20"/>
        <v>0</v>
      </c>
      <c r="L229" s="13">
        <f t="shared" si="21"/>
        <v>0</v>
      </c>
      <c r="M229" s="13"/>
      <c r="N229" s="13"/>
      <c r="O229" s="13"/>
      <c r="P229" s="13">
        <f t="shared" si="22"/>
        <v>0</v>
      </c>
      <c r="Q229" s="13"/>
      <c r="R229" s="13"/>
      <c r="S229" s="13"/>
      <c r="T229" s="13"/>
      <c r="U229" s="13"/>
      <c r="V229" s="13"/>
    </row>
    <row r="230" spans="1:22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20"/>
        <v>0</v>
      </c>
      <c r="L230" s="13">
        <f t="shared" si="21"/>
        <v>0</v>
      </c>
      <c r="M230" s="13"/>
      <c r="N230" s="13"/>
      <c r="O230" s="13"/>
      <c r="P230" s="13">
        <f t="shared" si="22"/>
        <v>0</v>
      </c>
      <c r="Q230" s="13"/>
      <c r="R230" s="13"/>
      <c r="S230" s="13"/>
      <c r="T230" s="13"/>
      <c r="U230" s="13"/>
      <c r="V230" s="13"/>
    </row>
    <row r="231" spans="1:22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20"/>
        <v>0</v>
      </c>
      <c r="L231" s="13">
        <f t="shared" si="21"/>
        <v>0</v>
      </c>
      <c r="M231" s="13"/>
      <c r="N231" s="13"/>
      <c r="O231" s="13"/>
      <c r="P231" s="13">
        <f t="shared" si="22"/>
        <v>0</v>
      </c>
      <c r="Q231" s="13"/>
      <c r="R231" s="13"/>
      <c r="S231" s="13"/>
      <c r="T231" s="13"/>
      <c r="U231" s="13"/>
      <c r="V231" s="13"/>
    </row>
    <row r="232" spans="1:22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20"/>
        <v>0</v>
      </c>
      <c r="L232" s="13">
        <f t="shared" si="21"/>
        <v>0</v>
      </c>
      <c r="M232" s="13"/>
      <c r="N232" s="13"/>
      <c r="O232" s="13"/>
      <c r="P232" s="13">
        <f t="shared" si="22"/>
        <v>0</v>
      </c>
      <c r="Q232" s="13"/>
      <c r="R232" s="13"/>
      <c r="S232" s="13"/>
      <c r="T232" s="13"/>
      <c r="U232" s="13"/>
      <c r="V232" s="13"/>
    </row>
    <row r="233" spans="1:22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20"/>
        <v>0</v>
      </c>
      <c r="L233" s="13">
        <f t="shared" si="21"/>
        <v>0</v>
      </c>
      <c r="M233" s="13"/>
      <c r="N233" s="13"/>
      <c r="O233" s="13"/>
      <c r="P233" s="13">
        <f t="shared" si="22"/>
        <v>0</v>
      </c>
      <c r="Q233" s="13"/>
      <c r="R233" s="13"/>
      <c r="S233" s="13"/>
      <c r="T233" s="13"/>
      <c r="U233" s="13"/>
      <c r="V233" s="13"/>
    </row>
    <row r="234" spans="1:22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20"/>
        <v>0</v>
      </c>
      <c r="L234" s="13">
        <f t="shared" si="21"/>
        <v>0</v>
      </c>
      <c r="M234" s="13"/>
      <c r="N234" s="13"/>
      <c r="O234" s="13"/>
      <c r="P234" s="13">
        <f t="shared" si="22"/>
        <v>0</v>
      </c>
      <c r="Q234" s="13"/>
      <c r="R234" s="13"/>
      <c r="S234" s="13"/>
      <c r="T234" s="13"/>
      <c r="U234" s="13"/>
      <c r="V234" s="13"/>
    </row>
    <row r="235" spans="1:22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20"/>
        <v>0</v>
      </c>
      <c r="L235" s="13">
        <f t="shared" si="21"/>
        <v>0</v>
      </c>
      <c r="M235" s="13"/>
      <c r="N235" s="13"/>
      <c r="O235" s="13"/>
      <c r="P235" s="13">
        <f t="shared" si="22"/>
        <v>0</v>
      </c>
      <c r="Q235" s="13"/>
      <c r="R235" s="13"/>
      <c r="S235" s="13"/>
      <c r="T235" s="13"/>
      <c r="U235" s="13"/>
      <c r="V235" s="13"/>
    </row>
    <row r="236" spans="1:22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20"/>
        <v>0</v>
      </c>
      <c r="L236" s="13">
        <f t="shared" si="21"/>
        <v>0</v>
      </c>
      <c r="M236" s="13"/>
      <c r="N236" s="13"/>
      <c r="O236" s="13"/>
      <c r="P236" s="13">
        <f t="shared" si="22"/>
        <v>0</v>
      </c>
      <c r="Q236" s="13"/>
      <c r="R236" s="13"/>
      <c r="S236" s="13"/>
      <c r="T236" s="13"/>
      <c r="U236" s="13"/>
      <c r="V236" s="13"/>
    </row>
    <row r="237" spans="1:22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20"/>
        <v>0</v>
      </c>
      <c r="L237" s="13">
        <f t="shared" si="21"/>
        <v>0</v>
      </c>
      <c r="M237" s="13"/>
      <c r="N237" s="13"/>
      <c r="O237" s="13"/>
      <c r="P237" s="13">
        <f t="shared" si="22"/>
        <v>0</v>
      </c>
      <c r="Q237" s="13"/>
      <c r="R237" s="13"/>
      <c r="S237" s="13"/>
      <c r="T237" s="13"/>
      <c r="U237" s="13"/>
      <c r="V237" s="13"/>
    </row>
    <row r="238" spans="1:22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20"/>
        <v>0</v>
      </c>
      <c r="L238" s="13">
        <f t="shared" si="21"/>
        <v>0</v>
      </c>
      <c r="M238" s="13"/>
      <c r="N238" s="13"/>
      <c r="O238" s="13"/>
      <c r="P238" s="13">
        <f t="shared" si="22"/>
        <v>0</v>
      </c>
      <c r="Q238" s="13"/>
      <c r="R238" s="13"/>
      <c r="S238" s="13"/>
      <c r="T238" s="13"/>
      <c r="U238" s="13"/>
      <c r="V238" s="13"/>
    </row>
    <row r="239" spans="1:22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20"/>
        <v>0</v>
      </c>
      <c r="L239" s="13">
        <f t="shared" si="21"/>
        <v>0</v>
      </c>
      <c r="M239" s="13"/>
      <c r="N239" s="13"/>
      <c r="O239" s="13"/>
      <c r="P239" s="13">
        <f t="shared" si="22"/>
        <v>0</v>
      </c>
      <c r="Q239" s="13"/>
      <c r="R239" s="13"/>
      <c r="S239" s="13"/>
      <c r="T239" s="13"/>
      <c r="U239" s="13"/>
      <c r="V239" s="13"/>
    </row>
    <row r="240" spans="1:22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20"/>
        <v>0</v>
      </c>
      <c r="L240" s="13">
        <f t="shared" si="21"/>
        <v>0</v>
      </c>
      <c r="M240" s="13"/>
      <c r="N240" s="13"/>
      <c r="O240" s="13"/>
      <c r="P240" s="13">
        <f t="shared" si="22"/>
        <v>0</v>
      </c>
      <c r="Q240" s="13"/>
      <c r="R240" s="13"/>
      <c r="S240" s="13"/>
      <c r="T240" s="13"/>
      <c r="U240" s="13"/>
      <c r="V240" s="13"/>
    </row>
    <row r="241" spans="1:22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20"/>
        <v>0</v>
      </c>
      <c r="L241" s="13">
        <f t="shared" si="21"/>
        <v>0</v>
      </c>
      <c r="M241" s="13"/>
      <c r="N241" s="13"/>
      <c r="O241" s="13"/>
      <c r="P241" s="13">
        <f t="shared" si="22"/>
        <v>0</v>
      </c>
      <c r="Q241" s="13"/>
      <c r="R241" s="13"/>
      <c r="S241" s="13"/>
      <c r="T241" s="13"/>
      <c r="U241" s="13"/>
      <c r="V241" s="13"/>
    </row>
    <row r="242" spans="1:22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20"/>
        <v>0</v>
      </c>
      <c r="L242" s="13">
        <f t="shared" si="21"/>
        <v>0</v>
      </c>
      <c r="M242" s="13"/>
      <c r="N242" s="13"/>
      <c r="O242" s="13"/>
      <c r="P242" s="13">
        <f t="shared" si="22"/>
        <v>0</v>
      </c>
      <c r="Q242" s="13"/>
      <c r="R242" s="13"/>
      <c r="S242" s="13"/>
      <c r="T242" s="13"/>
      <c r="U242" s="13"/>
      <c r="V242" s="13"/>
    </row>
    <row r="243" spans="1:22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20"/>
        <v>0</v>
      </c>
      <c r="L243" s="13">
        <f t="shared" si="21"/>
        <v>0</v>
      </c>
      <c r="M243" s="13"/>
      <c r="N243" s="13"/>
      <c r="O243" s="13"/>
      <c r="P243" s="13">
        <f t="shared" si="22"/>
        <v>0</v>
      </c>
      <c r="Q243" s="13"/>
      <c r="R243" s="13"/>
      <c r="S243" s="13"/>
      <c r="T243" s="13"/>
      <c r="U243" s="13"/>
      <c r="V243" s="13"/>
    </row>
    <row r="244" spans="1:22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20"/>
        <v>0</v>
      </c>
      <c r="L244" s="13">
        <f t="shared" si="21"/>
        <v>0</v>
      </c>
      <c r="M244" s="13"/>
      <c r="N244" s="13"/>
      <c r="O244" s="13"/>
      <c r="P244" s="13">
        <f t="shared" si="22"/>
        <v>0</v>
      </c>
      <c r="Q244" s="13"/>
      <c r="R244" s="13"/>
      <c r="S244" s="13"/>
      <c r="T244" s="13"/>
      <c r="U244" s="13"/>
      <c r="V244" s="13"/>
    </row>
    <row r="245" spans="1:22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20"/>
        <v>0</v>
      </c>
      <c r="L245" s="13">
        <f t="shared" si="21"/>
        <v>0</v>
      </c>
      <c r="M245" s="13"/>
      <c r="N245" s="13"/>
      <c r="O245" s="13"/>
      <c r="P245" s="13">
        <f t="shared" si="22"/>
        <v>0</v>
      </c>
      <c r="Q245" s="13"/>
      <c r="R245" s="13"/>
      <c r="S245" s="13"/>
      <c r="T245" s="13"/>
      <c r="U245" s="13"/>
      <c r="V245" s="13"/>
    </row>
    <row r="246" spans="1:22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20"/>
        <v>0</v>
      </c>
      <c r="L246" s="13">
        <f t="shared" si="21"/>
        <v>0</v>
      </c>
      <c r="M246" s="13"/>
      <c r="N246" s="13"/>
      <c r="O246" s="13"/>
      <c r="P246" s="13">
        <f t="shared" si="22"/>
        <v>0</v>
      </c>
      <c r="Q246" s="13"/>
      <c r="R246" s="13"/>
      <c r="S246" s="13"/>
      <c r="T246" s="13"/>
      <c r="U246" s="13"/>
      <c r="V246" s="13"/>
    </row>
    <row r="247" spans="1:22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20"/>
        <v>0</v>
      </c>
      <c r="L247" s="13">
        <f t="shared" si="21"/>
        <v>0</v>
      </c>
      <c r="M247" s="13"/>
      <c r="N247" s="13"/>
      <c r="O247" s="13"/>
      <c r="P247" s="13">
        <f t="shared" si="22"/>
        <v>0</v>
      </c>
      <c r="Q247" s="13"/>
      <c r="R247" s="13"/>
      <c r="S247" s="13"/>
      <c r="T247" s="13"/>
      <c r="U247" s="13"/>
      <c r="V247" s="13"/>
    </row>
    <row r="248" spans="1:22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20"/>
        <v>0</v>
      </c>
      <c r="L248" s="13">
        <f t="shared" si="21"/>
        <v>0</v>
      </c>
      <c r="M248" s="13"/>
      <c r="N248" s="13"/>
      <c r="O248" s="13"/>
      <c r="P248" s="13">
        <f t="shared" si="22"/>
        <v>0</v>
      </c>
      <c r="Q248" s="13"/>
      <c r="R248" s="13"/>
      <c r="S248" s="13"/>
      <c r="T248" s="13"/>
      <c r="U248" s="13"/>
      <c r="V248" s="13"/>
    </row>
    <row r="249" spans="1:22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20"/>
        <v>0</v>
      </c>
      <c r="L249" s="13">
        <f t="shared" si="21"/>
        <v>0</v>
      </c>
      <c r="M249" s="13"/>
      <c r="N249" s="13"/>
      <c r="O249" s="13"/>
      <c r="P249" s="13">
        <f t="shared" si="22"/>
        <v>0</v>
      </c>
      <c r="Q249" s="13"/>
      <c r="R249" s="13"/>
      <c r="S249" s="13"/>
      <c r="T249" s="13"/>
      <c r="U249" s="13"/>
      <c r="V249" s="13"/>
    </row>
    <row r="250" spans="1:22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20"/>
        <v>0</v>
      </c>
      <c r="L250" s="13">
        <f t="shared" si="21"/>
        <v>0</v>
      </c>
      <c r="M250" s="13"/>
      <c r="N250" s="13"/>
      <c r="O250" s="13"/>
      <c r="P250" s="13">
        <f t="shared" si="22"/>
        <v>0</v>
      </c>
      <c r="Q250" s="13"/>
      <c r="R250" s="13"/>
      <c r="S250" s="13"/>
      <c r="T250" s="13"/>
      <c r="U250" s="13"/>
      <c r="V250" s="13"/>
    </row>
    <row r="251" spans="1:22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20"/>
        <v>0</v>
      </c>
      <c r="L251" s="13">
        <f t="shared" si="21"/>
        <v>0</v>
      </c>
      <c r="M251" s="13"/>
      <c r="N251" s="13"/>
      <c r="O251" s="13"/>
      <c r="P251" s="13">
        <f t="shared" si="22"/>
        <v>0</v>
      </c>
      <c r="Q251" s="13"/>
      <c r="R251" s="13"/>
      <c r="S251" s="13"/>
      <c r="T251" s="13"/>
      <c r="U251" s="13"/>
      <c r="V251" s="13"/>
    </row>
    <row r="252" spans="1:22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20"/>
        <v>0</v>
      </c>
      <c r="L252" s="13">
        <f t="shared" si="21"/>
        <v>0</v>
      </c>
      <c r="M252" s="13"/>
      <c r="N252" s="13"/>
      <c r="O252" s="13"/>
      <c r="P252" s="13">
        <f t="shared" si="22"/>
        <v>0</v>
      </c>
      <c r="Q252" s="13"/>
      <c r="R252" s="13"/>
      <c r="S252" s="13"/>
      <c r="T252" s="13"/>
      <c r="U252" s="13"/>
      <c r="V252" s="13"/>
    </row>
    <row r="253" spans="1:22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20"/>
        <v>0</v>
      </c>
      <c r="L253" s="13">
        <f t="shared" si="21"/>
        <v>0</v>
      </c>
      <c r="M253" s="13"/>
      <c r="N253" s="13"/>
      <c r="O253" s="13"/>
      <c r="P253" s="13">
        <f t="shared" si="22"/>
        <v>0</v>
      </c>
      <c r="Q253" s="13"/>
      <c r="R253" s="13"/>
      <c r="S253" s="13"/>
      <c r="T253" s="13"/>
      <c r="U253" s="13"/>
      <c r="V253" s="13"/>
    </row>
    <row r="254" spans="1:22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20"/>
        <v>0</v>
      </c>
      <c r="L254" s="13">
        <f t="shared" si="21"/>
        <v>0</v>
      </c>
      <c r="M254" s="13"/>
      <c r="N254" s="13"/>
      <c r="O254" s="13"/>
      <c r="P254" s="13">
        <f t="shared" si="22"/>
        <v>0</v>
      </c>
      <c r="Q254" s="13"/>
      <c r="R254" s="13"/>
      <c r="S254" s="13"/>
      <c r="T254" s="13"/>
      <c r="U254" s="13"/>
      <c r="V254" s="13"/>
    </row>
    <row r="255" spans="1:22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20"/>
        <v>0</v>
      </c>
      <c r="L255" s="13">
        <f t="shared" si="21"/>
        <v>0</v>
      </c>
      <c r="M255" s="13"/>
      <c r="N255" s="13"/>
      <c r="O255" s="13"/>
      <c r="P255" s="13">
        <f t="shared" si="22"/>
        <v>0</v>
      </c>
      <c r="Q255" s="13"/>
      <c r="R255" s="13"/>
      <c r="S255" s="13"/>
      <c r="T255" s="13"/>
      <c r="U255" s="13"/>
      <c r="V255" s="13"/>
    </row>
    <row r="256" spans="1:22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20"/>
        <v>0</v>
      </c>
      <c r="L256" s="13">
        <f t="shared" si="21"/>
        <v>0</v>
      </c>
      <c r="M256" s="13"/>
      <c r="N256" s="13"/>
      <c r="O256" s="13"/>
      <c r="P256" s="13">
        <f t="shared" si="22"/>
        <v>0</v>
      </c>
      <c r="Q256" s="13"/>
      <c r="R256" s="13"/>
      <c r="S256" s="13"/>
      <c r="T256" s="13"/>
      <c r="U256" s="13"/>
      <c r="V256" s="13"/>
    </row>
    <row r="257" spans="1:22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20"/>
        <v>0</v>
      </c>
      <c r="L257" s="13">
        <f t="shared" si="21"/>
        <v>0</v>
      </c>
      <c r="M257" s="13"/>
      <c r="N257" s="13"/>
      <c r="O257" s="13"/>
      <c r="P257" s="13">
        <f t="shared" si="22"/>
        <v>0</v>
      </c>
      <c r="Q257" s="13"/>
      <c r="R257" s="13"/>
      <c r="S257" s="13"/>
      <c r="T257" s="13"/>
      <c r="U257" s="13"/>
      <c r="V257" s="13"/>
    </row>
    <row r="258" spans="1:22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20"/>
        <v>0</v>
      </c>
      <c r="L258" s="13">
        <f t="shared" si="21"/>
        <v>0</v>
      </c>
      <c r="M258" s="13"/>
      <c r="N258" s="13"/>
      <c r="O258" s="13"/>
      <c r="P258" s="13">
        <f t="shared" si="22"/>
        <v>0</v>
      </c>
      <c r="Q258" s="13"/>
      <c r="R258" s="13"/>
      <c r="S258" s="13"/>
      <c r="T258" s="13"/>
      <c r="U258" s="13"/>
      <c r="V258" s="13"/>
    </row>
    <row r="259" spans="1:22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20"/>
        <v>0</v>
      </c>
      <c r="L259" s="13">
        <f t="shared" si="21"/>
        <v>0</v>
      </c>
      <c r="M259" s="13"/>
      <c r="N259" s="13"/>
      <c r="O259" s="13"/>
      <c r="P259" s="13">
        <f t="shared" si="22"/>
        <v>0</v>
      </c>
      <c r="Q259" s="13"/>
      <c r="R259" s="13"/>
      <c r="S259" s="13"/>
      <c r="T259" s="13"/>
      <c r="U259" s="13"/>
      <c r="V259" s="13"/>
    </row>
    <row r="260" spans="1:22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20"/>
        <v>0</v>
      </c>
      <c r="L260" s="13">
        <f t="shared" si="21"/>
        <v>0</v>
      </c>
      <c r="M260" s="13"/>
      <c r="N260" s="13"/>
      <c r="O260" s="13"/>
      <c r="P260" s="13">
        <f t="shared" si="22"/>
        <v>0</v>
      </c>
      <c r="Q260" s="13"/>
      <c r="R260" s="13"/>
      <c r="S260" s="13"/>
      <c r="T260" s="13"/>
      <c r="U260" s="13"/>
      <c r="V260" s="13"/>
    </row>
    <row r="261" spans="1:22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20"/>
        <v>0</v>
      </c>
      <c r="L261" s="13">
        <f t="shared" si="21"/>
        <v>0</v>
      </c>
      <c r="M261" s="13"/>
      <c r="N261" s="13"/>
      <c r="O261" s="13"/>
      <c r="P261" s="13">
        <f t="shared" si="22"/>
        <v>0</v>
      </c>
      <c r="Q261" s="13"/>
      <c r="R261" s="13"/>
      <c r="S261" s="13"/>
      <c r="T261" s="13"/>
      <c r="U261" s="13"/>
      <c r="V261" s="13"/>
    </row>
    <row r="262" spans="1:22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20"/>
        <v>0</v>
      </c>
      <c r="L262" s="13">
        <f t="shared" si="21"/>
        <v>0</v>
      </c>
      <c r="M262" s="13"/>
      <c r="N262" s="13"/>
      <c r="O262" s="13"/>
      <c r="P262" s="13">
        <f t="shared" si="22"/>
        <v>0</v>
      </c>
      <c r="Q262" s="13"/>
      <c r="R262" s="13"/>
      <c r="S262" s="13"/>
      <c r="T262" s="13"/>
      <c r="U262" s="13"/>
      <c r="V262" s="13"/>
    </row>
    <row r="263" spans="1:22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20"/>
        <v>0</v>
      </c>
      <c r="L263" s="13">
        <f t="shared" si="21"/>
        <v>0</v>
      </c>
      <c r="M263" s="13"/>
      <c r="N263" s="13"/>
      <c r="O263" s="13"/>
      <c r="P263" s="13">
        <f t="shared" si="22"/>
        <v>0</v>
      </c>
      <c r="Q263" s="13"/>
      <c r="R263" s="13"/>
      <c r="S263" s="13"/>
      <c r="T263" s="13"/>
      <c r="U263" s="13"/>
      <c r="V263" s="13"/>
    </row>
    <row r="264" spans="1:22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3">G264+I264</f>
        <v>0</v>
      </c>
      <c r="L264" s="13">
        <f t="shared" ref="L264:L313" si="24">C264-Q264-S264</f>
        <v>0</v>
      </c>
      <c r="M264" s="13"/>
      <c r="N264" s="13"/>
      <c r="O264" s="13"/>
      <c r="P264" s="13">
        <f t="shared" ref="P264:P313" si="25">L264-G264-I264</f>
        <v>0</v>
      </c>
      <c r="Q264" s="13"/>
      <c r="R264" s="13"/>
      <c r="S264" s="13"/>
      <c r="T264" s="13"/>
      <c r="U264" s="13"/>
      <c r="V264" s="13"/>
    </row>
    <row r="265" spans="1:22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3"/>
        <v>0</v>
      </c>
      <c r="L265" s="13">
        <f t="shared" si="24"/>
        <v>0</v>
      </c>
      <c r="M265" s="13"/>
      <c r="N265" s="13"/>
      <c r="O265" s="13"/>
      <c r="P265" s="13">
        <f t="shared" si="25"/>
        <v>0</v>
      </c>
      <c r="Q265" s="13"/>
      <c r="R265" s="13"/>
      <c r="S265" s="13"/>
      <c r="T265" s="13"/>
      <c r="U265" s="13"/>
      <c r="V265" s="13"/>
    </row>
    <row r="266" spans="1:22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3"/>
        <v>0</v>
      </c>
      <c r="L266" s="13">
        <f t="shared" si="24"/>
        <v>0</v>
      </c>
      <c r="M266" s="13"/>
      <c r="N266" s="13"/>
      <c r="O266" s="13"/>
      <c r="P266" s="13">
        <f t="shared" si="25"/>
        <v>0</v>
      </c>
      <c r="Q266" s="13"/>
      <c r="R266" s="13"/>
      <c r="S266" s="13"/>
      <c r="T266" s="13"/>
      <c r="U266" s="13"/>
      <c r="V266" s="13"/>
    </row>
    <row r="267" spans="1:22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3"/>
        <v>0</v>
      </c>
      <c r="L267" s="13">
        <f t="shared" si="24"/>
        <v>0</v>
      </c>
      <c r="M267" s="13"/>
      <c r="N267" s="13"/>
      <c r="O267" s="13"/>
      <c r="P267" s="13">
        <f t="shared" si="25"/>
        <v>0</v>
      </c>
      <c r="Q267" s="13"/>
      <c r="R267" s="13"/>
      <c r="S267" s="13"/>
      <c r="T267" s="13"/>
      <c r="U267" s="13"/>
      <c r="V267" s="13"/>
    </row>
    <row r="268" spans="1:22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3"/>
        <v>0</v>
      </c>
      <c r="L268" s="13">
        <f t="shared" si="24"/>
        <v>0</v>
      </c>
      <c r="M268" s="13"/>
      <c r="N268" s="13"/>
      <c r="O268" s="13"/>
      <c r="P268" s="13">
        <f t="shared" si="25"/>
        <v>0</v>
      </c>
      <c r="Q268" s="13"/>
      <c r="R268" s="13"/>
      <c r="S268" s="13"/>
      <c r="T268" s="13"/>
      <c r="U268" s="13"/>
      <c r="V268" s="13"/>
    </row>
    <row r="269" spans="1:22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3"/>
        <v>0</v>
      </c>
      <c r="L269" s="13">
        <f t="shared" si="24"/>
        <v>0</v>
      </c>
      <c r="M269" s="13"/>
      <c r="N269" s="13"/>
      <c r="O269" s="13"/>
      <c r="P269" s="13">
        <f t="shared" si="25"/>
        <v>0</v>
      </c>
      <c r="Q269" s="13"/>
      <c r="R269" s="13"/>
      <c r="S269" s="13"/>
      <c r="T269" s="13"/>
      <c r="U269" s="13"/>
      <c r="V269" s="13"/>
    </row>
    <row r="270" spans="1:22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3"/>
        <v>0</v>
      </c>
      <c r="L270" s="13">
        <f t="shared" si="24"/>
        <v>0</v>
      </c>
      <c r="M270" s="13"/>
      <c r="N270" s="13"/>
      <c r="O270" s="13"/>
      <c r="P270" s="13">
        <f t="shared" si="25"/>
        <v>0</v>
      </c>
      <c r="Q270" s="13"/>
      <c r="R270" s="13"/>
      <c r="S270" s="13"/>
      <c r="T270" s="13"/>
      <c r="U270" s="13"/>
      <c r="V270" s="13"/>
    </row>
    <row r="271" spans="1:22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3"/>
        <v>0</v>
      </c>
      <c r="L271" s="13">
        <f t="shared" si="24"/>
        <v>0</v>
      </c>
      <c r="M271" s="13"/>
      <c r="N271" s="13"/>
      <c r="O271" s="13"/>
      <c r="P271" s="13">
        <f t="shared" si="25"/>
        <v>0</v>
      </c>
      <c r="Q271" s="13"/>
      <c r="R271" s="13"/>
      <c r="S271" s="13"/>
      <c r="T271" s="13"/>
      <c r="U271" s="13"/>
      <c r="V271" s="13"/>
    </row>
    <row r="272" spans="1:22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3"/>
        <v>0</v>
      </c>
      <c r="L272" s="13">
        <f t="shared" si="24"/>
        <v>0</v>
      </c>
      <c r="M272" s="13"/>
      <c r="N272" s="13"/>
      <c r="O272" s="13"/>
      <c r="P272" s="13">
        <f t="shared" si="25"/>
        <v>0</v>
      </c>
      <c r="Q272" s="13"/>
      <c r="R272" s="13"/>
      <c r="S272" s="13"/>
      <c r="T272" s="13"/>
      <c r="U272" s="13"/>
      <c r="V272" s="13"/>
    </row>
    <row r="273" spans="1:22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3"/>
        <v>0</v>
      </c>
      <c r="L273" s="13">
        <f t="shared" si="24"/>
        <v>0</v>
      </c>
      <c r="M273" s="13"/>
      <c r="N273" s="13"/>
      <c r="O273" s="13"/>
      <c r="P273" s="13">
        <f t="shared" si="25"/>
        <v>0</v>
      </c>
      <c r="Q273" s="13"/>
      <c r="R273" s="13"/>
      <c r="S273" s="13"/>
      <c r="T273" s="13"/>
      <c r="U273" s="13"/>
      <c r="V273" s="13"/>
    </row>
    <row r="274" spans="1:22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3"/>
        <v>0</v>
      </c>
      <c r="L274" s="13">
        <f t="shared" si="24"/>
        <v>0</v>
      </c>
      <c r="M274" s="13"/>
      <c r="N274" s="13"/>
      <c r="O274" s="13"/>
      <c r="P274" s="13">
        <f t="shared" si="25"/>
        <v>0</v>
      </c>
      <c r="Q274" s="13"/>
      <c r="R274" s="13"/>
      <c r="S274" s="13"/>
      <c r="T274" s="13"/>
      <c r="U274" s="13"/>
      <c r="V274" s="13"/>
    </row>
    <row r="275" spans="1:22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3"/>
        <v>0</v>
      </c>
      <c r="L275" s="13">
        <f t="shared" si="24"/>
        <v>0</v>
      </c>
      <c r="M275" s="13"/>
      <c r="N275" s="13"/>
      <c r="O275" s="13"/>
      <c r="P275" s="13">
        <f t="shared" si="25"/>
        <v>0</v>
      </c>
      <c r="Q275" s="13"/>
      <c r="R275" s="13"/>
      <c r="S275" s="13"/>
      <c r="T275" s="13"/>
      <c r="U275" s="13"/>
      <c r="V275" s="13"/>
    </row>
    <row r="276" spans="1:22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3"/>
        <v>0</v>
      </c>
      <c r="L276" s="13">
        <f t="shared" si="24"/>
        <v>0</v>
      </c>
      <c r="M276" s="13"/>
      <c r="N276" s="13"/>
      <c r="O276" s="13"/>
      <c r="P276" s="13">
        <f t="shared" si="25"/>
        <v>0</v>
      </c>
      <c r="Q276" s="13"/>
      <c r="R276" s="13"/>
      <c r="S276" s="13"/>
      <c r="T276" s="13"/>
      <c r="U276" s="13"/>
      <c r="V276" s="13"/>
    </row>
    <row r="277" spans="1:22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3"/>
        <v>0</v>
      </c>
      <c r="L277" s="13">
        <f t="shared" si="24"/>
        <v>0</v>
      </c>
      <c r="M277" s="13"/>
      <c r="N277" s="13"/>
      <c r="O277" s="13"/>
      <c r="P277" s="13">
        <f t="shared" si="25"/>
        <v>0</v>
      </c>
      <c r="Q277" s="13"/>
      <c r="R277" s="13"/>
      <c r="S277" s="13"/>
      <c r="T277" s="13"/>
      <c r="U277" s="13"/>
      <c r="V277" s="13"/>
    </row>
    <row r="278" spans="1:22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3"/>
        <v>0</v>
      </c>
      <c r="L278" s="13">
        <f t="shared" si="24"/>
        <v>0</v>
      </c>
      <c r="M278" s="13"/>
      <c r="N278" s="13"/>
      <c r="O278" s="13"/>
      <c r="P278" s="13">
        <f t="shared" si="25"/>
        <v>0</v>
      </c>
      <c r="Q278" s="13"/>
      <c r="R278" s="13"/>
      <c r="S278" s="13"/>
      <c r="T278" s="13"/>
      <c r="U278" s="13"/>
      <c r="V278" s="13"/>
    </row>
    <row r="279" spans="1:22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3"/>
        <v>0</v>
      </c>
      <c r="L279" s="13">
        <f t="shared" si="24"/>
        <v>0</v>
      </c>
      <c r="M279" s="13"/>
      <c r="N279" s="13"/>
      <c r="O279" s="13"/>
      <c r="P279" s="13">
        <f t="shared" si="25"/>
        <v>0</v>
      </c>
      <c r="Q279" s="13"/>
      <c r="R279" s="13"/>
      <c r="S279" s="13"/>
      <c r="T279" s="13"/>
      <c r="U279" s="13"/>
      <c r="V279" s="13"/>
    </row>
    <row r="280" spans="1:22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3"/>
        <v>0</v>
      </c>
      <c r="L280" s="13">
        <f t="shared" si="24"/>
        <v>0</v>
      </c>
      <c r="M280" s="13"/>
      <c r="N280" s="13"/>
      <c r="O280" s="13"/>
      <c r="P280" s="13">
        <f t="shared" si="25"/>
        <v>0</v>
      </c>
      <c r="Q280" s="13"/>
      <c r="R280" s="13"/>
      <c r="S280" s="13"/>
      <c r="T280" s="13"/>
      <c r="U280" s="13"/>
      <c r="V280" s="13"/>
    </row>
    <row r="281" spans="1:22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3"/>
        <v>0</v>
      </c>
      <c r="L281" s="13">
        <f t="shared" si="24"/>
        <v>0</v>
      </c>
      <c r="M281" s="13"/>
      <c r="N281" s="13"/>
      <c r="O281" s="13"/>
      <c r="P281" s="13">
        <f t="shared" si="25"/>
        <v>0</v>
      </c>
      <c r="Q281" s="13"/>
      <c r="R281" s="13"/>
      <c r="S281" s="13"/>
      <c r="T281" s="13"/>
      <c r="U281" s="13"/>
      <c r="V281" s="13"/>
    </row>
    <row r="282" spans="1:22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3"/>
        <v>0</v>
      </c>
      <c r="L282" s="13">
        <f t="shared" si="24"/>
        <v>0</v>
      </c>
      <c r="M282" s="13"/>
      <c r="N282" s="13"/>
      <c r="O282" s="13"/>
      <c r="P282" s="13">
        <f t="shared" si="25"/>
        <v>0</v>
      </c>
      <c r="Q282" s="13"/>
      <c r="R282" s="13"/>
      <c r="S282" s="13"/>
      <c r="T282" s="13"/>
      <c r="U282" s="13"/>
      <c r="V282" s="13"/>
    </row>
    <row r="283" spans="1:22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3"/>
        <v>0</v>
      </c>
      <c r="L283" s="13">
        <f t="shared" si="24"/>
        <v>0</v>
      </c>
      <c r="M283" s="13"/>
      <c r="N283" s="13"/>
      <c r="O283" s="13"/>
      <c r="P283" s="13">
        <f t="shared" si="25"/>
        <v>0</v>
      </c>
      <c r="Q283" s="13"/>
      <c r="R283" s="13"/>
      <c r="S283" s="13"/>
      <c r="T283" s="13"/>
      <c r="U283" s="13"/>
      <c r="V283" s="13"/>
    </row>
    <row r="284" spans="1:22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3"/>
        <v>0</v>
      </c>
      <c r="L284" s="13">
        <f t="shared" si="24"/>
        <v>0</v>
      </c>
      <c r="M284" s="13"/>
      <c r="N284" s="13"/>
      <c r="O284" s="13"/>
      <c r="P284" s="13">
        <f t="shared" si="25"/>
        <v>0</v>
      </c>
      <c r="Q284" s="13"/>
      <c r="R284" s="13"/>
      <c r="S284" s="13"/>
      <c r="T284" s="13"/>
      <c r="U284" s="13"/>
      <c r="V284" s="13"/>
    </row>
    <row r="285" spans="1:22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3"/>
        <v>0</v>
      </c>
      <c r="L285" s="13">
        <f t="shared" si="24"/>
        <v>0</v>
      </c>
      <c r="M285" s="13"/>
      <c r="N285" s="13"/>
      <c r="O285" s="13"/>
      <c r="P285" s="13">
        <f t="shared" si="25"/>
        <v>0</v>
      </c>
      <c r="Q285" s="13"/>
      <c r="R285" s="13"/>
      <c r="S285" s="13"/>
      <c r="T285" s="13"/>
      <c r="U285" s="13"/>
      <c r="V285" s="13"/>
    </row>
    <row r="286" spans="1:22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3"/>
        <v>0</v>
      </c>
      <c r="L286" s="13">
        <f t="shared" si="24"/>
        <v>0</v>
      </c>
      <c r="M286" s="13"/>
      <c r="N286" s="13"/>
      <c r="O286" s="13"/>
      <c r="P286" s="13">
        <f t="shared" si="25"/>
        <v>0</v>
      </c>
      <c r="Q286" s="13"/>
      <c r="R286" s="13"/>
      <c r="S286" s="13"/>
      <c r="T286" s="13"/>
      <c r="U286" s="13"/>
      <c r="V286" s="13"/>
    </row>
    <row r="287" spans="1:22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3"/>
        <v>0</v>
      </c>
      <c r="L287" s="13">
        <f t="shared" si="24"/>
        <v>0</v>
      </c>
      <c r="M287" s="13"/>
      <c r="N287" s="13"/>
      <c r="O287" s="13"/>
      <c r="P287" s="13">
        <f t="shared" si="25"/>
        <v>0</v>
      </c>
      <c r="Q287" s="13"/>
      <c r="R287" s="13"/>
      <c r="S287" s="13"/>
      <c r="T287" s="13"/>
      <c r="U287" s="13"/>
      <c r="V287" s="13"/>
    </row>
    <row r="288" spans="1:22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3"/>
        <v>0</v>
      </c>
      <c r="L288" s="13">
        <f t="shared" si="24"/>
        <v>0</v>
      </c>
      <c r="M288" s="13"/>
      <c r="N288" s="13"/>
      <c r="O288" s="13"/>
      <c r="P288" s="13">
        <f t="shared" si="25"/>
        <v>0</v>
      </c>
      <c r="Q288" s="13"/>
      <c r="R288" s="13"/>
      <c r="S288" s="13"/>
      <c r="T288" s="13"/>
      <c r="U288" s="13"/>
      <c r="V288" s="13"/>
    </row>
    <row r="289" spans="1:22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3"/>
        <v>0</v>
      </c>
      <c r="L289" s="13">
        <f t="shared" si="24"/>
        <v>0</v>
      </c>
      <c r="M289" s="13"/>
      <c r="N289" s="13"/>
      <c r="O289" s="13"/>
      <c r="P289" s="13">
        <f t="shared" si="25"/>
        <v>0</v>
      </c>
      <c r="Q289" s="13"/>
      <c r="R289" s="13"/>
      <c r="S289" s="13"/>
      <c r="T289" s="13"/>
      <c r="U289" s="13"/>
      <c r="V289" s="13"/>
    </row>
    <row r="290" spans="1:22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3"/>
        <v>0</v>
      </c>
      <c r="L290" s="13">
        <f t="shared" si="24"/>
        <v>0</v>
      </c>
      <c r="M290" s="13"/>
      <c r="N290" s="13"/>
      <c r="O290" s="13"/>
      <c r="P290" s="13">
        <f t="shared" si="25"/>
        <v>0</v>
      </c>
      <c r="Q290" s="13"/>
      <c r="R290" s="13"/>
      <c r="S290" s="13"/>
      <c r="T290" s="13"/>
      <c r="U290" s="13"/>
      <c r="V290" s="13"/>
    </row>
    <row r="291" spans="1:22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3"/>
        <v>0</v>
      </c>
      <c r="L291" s="13">
        <f t="shared" si="24"/>
        <v>0</v>
      </c>
      <c r="M291" s="13"/>
      <c r="N291" s="13"/>
      <c r="O291" s="13"/>
      <c r="P291" s="13">
        <f t="shared" si="25"/>
        <v>0</v>
      </c>
      <c r="Q291" s="13"/>
      <c r="R291" s="13"/>
      <c r="S291" s="13"/>
      <c r="T291" s="13"/>
      <c r="U291" s="13"/>
      <c r="V291" s="13"/>
    </row>
    <row r="292" spans="1:22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3"/>
        <v>0</v>
      </c>
      <c r="L292" s="13">
        <f t="shared" si="24"/>
        <v>0</v>
      </c>
      <c r="M292" s="13"/>
      <c r="N292" s="13"/>
      <c r="O292" s="13"/>
      <c r="P292" s="13">
        <f t="shared" si="25"/>
        <v>0</v>
      </c>
      <c r="Q292" s="13"/>
      <c r="R292" s="13"/>
      <c r="S292" s="13"/>
      <c r="T292" s="13"/>
      <c r="U292" s="13"/>
      <c r="V292" s="13"/>
    </row>
    <row r="293" spans="1:22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3"/>
        <v>0</v>
      </c>
      <c r="L293" s="13">
        <f t="shared" si="24"/>
        <v>0</v>
      </c>
      <c r="M293" s="13"/>
      <c r="N293" s="13"/>
      <c r="O293" s="13"/>
      <c r="P293" s="13">
        <f t="shared" si="25"/>
        <v>0</v>
      </c>
      <c r="Q293" s="13"/>
      <c r="R293" s="13"/>
      <c r="S293" s="13"/>
      <c r="T293" s="13"/>
      <c r="U293" s="13"/>
      <c r="V293" s="13"/>
    </row>
    <row r="294" spans="1:22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3"/>
        <v>0</v>
      </c>
      <c r="L294" s="13">
        <f t="shared" si="24"/>
        <v>0</v>
      </c>
      <c r="M294" s="13"/>
      <c r="N294" s="13"/>
      <c r="O294" s="13"/>
      <c r="P294" s="13">
        <f t="shared" si="25"/>
        <v>0</v>
      </c>
      <c r="Q294" s="13"/>
      <c r="R294" s="13"/>
      <c r="S294" s="13"/>
      <c r="T294" s="13"/>
      <c r="U294" s="13"/>
      <c r="V294" s="13"/>
    </row>
    <row r="295" spans="1:22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3"/>
        <v>0</v>
      </c>
      <c r="L295" s="13">
        <f t="shared" si="24"/>
        <v>0</v>
      </c>
      <c r="M295" s="13"/>
      <c r="N295" s="13"/>
      <c r="O295" s="13"/>
      <c r="P295" s="13">
        <f t="shared" si="25"/>
        <v>0</v>
      </c>
      <c r="Q295" s="13"/>
      <c r="R295" s="13"/>
      <c r="S295" s="13"/>
      <c r="T295" s="13"/>
      <c r="U295" s="13"/>
      <c r="V295" s="13"/>
    </row>
    <row r="296" spans="1:22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3"/>
        <v>0</v>
      </c>
      <c r="L296" s="13">
        <f t="shared" si="24"/>
        <v>0</v>
      </c>
      <c r="M296" s="13"/>
      <c r="N296" s="13"/>
      <c r="O296" s="13"/>
      <c r="P296" s="13">
        <f t="shared" si="25"/>
        <v>0</v>
      </c>
      <c r="Q296" s="13"/>
      <c r="R296" s="13"/>
      <c r="S296" s="13"/>
      <c r="T296" s="13"/>
      <c r="U296" s="13"/>
      <c r="V296" s="13"/>
    </row>
    <row r="297" spans="1:22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3"/>
        <v>0</v>
      </c>
      <c r="L297" s="13">
        <f t="shared" si="24"/>
        <v>0</v>
      </c>
      <c r="M297" s="13"/>
      <c r="N297" s="13"/>
      <c r="O297" s="13"/>
      <c r="P297" s="13">
        <f t="shared" si="25"/>
        <v>0</v>
      </c>
      <c r="Q297" s="13"/>
      <c r="R297" s="13"/>
      <c r="S297" s="13"/>
      <c r="T297" s="13"/>
      <c r="U297" s="13"/>
      <c r="V297" s="13"/>
    </row>
    <row r="298" spans="1:22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3"/>
        <v>0</v>
      </c>
      <c r="L298" s="13">
        <f t="shared" si="24"/>
        <v>0</v>
      </c>
      <c r="M298" s="13"/>
      <c r="N298" s="13"/>
      <c r="O298" s="13"/>
      <c r="P298" s="13">
        <f t="shared" si="25"/>
        <v>0</v>
      </c>
      <c r="Q298" s="13"/>
      <c r="R298" s="13"/>
      <c r="S298" s="13"/>
      <c r="T298" s="13"/>
      <c r="U298" s="13"/>
      <c r="V298" s="13"/>
    </row>
    <row r="299" spans="1:22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3"/>
        <v>0</v>
      </c>
      <c r="L299" s="13">
        <f t="shared" si="24"/>
        <v>0</v>
      </c>
      <c r="M299" s="13"/>
      <c r="N299" s="13"/>
      <c r="O299" s="13"/>
      <c r="P299" s="13">
        <f t="shared" si="25"/>
        <v>0</v>
      </c>
      <c r="Q299" s="13"/>
      <c r="R299" s="13"/>
      <c r="S299" s="13"/>
      <c r="T299" s="13"/>
      <c r="U299" s="13"/>
      <c r="V299" s="13"/>
    </row>
    <row r="300" spans="1:22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3"/>
        <v>0</v>
      </c>
      <c r="L300" s="13">
        <f t="shared" si="24"/>
        <v>0</v>
      </c>
      <c r="M300" s="13"/>
      <c r="N300" s="13"/>
      <c r="O300" s="13"/>
      <c r="P300" s="13">
        <f t="shared" si="25"/>
        <v>0</v>
      </c>
      <c r="Q300" s="13"/>
      <c r="R300" s="13"/>
      <c r="S300" s="13"/>
      <c r="T300" s="13"/>
      <c r="U300" s="13"/>
      <c r="V300" s="13"/>
    </row>
    <row r="301" spans="1:22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3"/>
        <v>0</v>
      </c>
      <c r="L301" s="13">
        <f t="shared" si="24"/>
        <v>0</v>
      </c>
      <c r="M301" s="13"/>
      <c r="N301" s="13"/>
      <c r="O301" s="13"/>
      <c r="P301" s="13">
        <f t="shared" si="25"/>
        <v>0</v>
      </c>
      <c r="Q301" s="13"/>
      <c r="R301" s="13"/>
      <c r="S301" s="13"/>
      <c r="T301" s="13"/>
      <c r="U301" s="13"/>
      <c r="V301" s="13"/>
    </row>
    <row r="302" spans="1:22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3"/>
        <v>0</v>
      </c>
      <c r="L302" s="13">
        <f t="shared" si="24"/>
        <v>0</v>
      </c>
      <c r="M302" s="13"/>
      <c r="N302" s="13"/>
      <c r="O302" s="13"/>
      <c r="P302" s="13">
        <f t="shared" si="25"/>
        <v>0</v>
      </c>
      <c r="Q302" s="13"/>
      <c r="R302" s="13"/>
      <c r="S302" s="13"/>
      <c r="T302" s="13"/>
      <c r="U302" s="13"/>
      <c r="V302" s="13"/>
    </row>
    <row r="303" spans="1:22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3"/>
        <v>0</v>
      </c>
      <c r="L303" s="13">
        <f t="shared" si="24"/>
        <v>0</v>
      </c>
      <c r="M303" s="13"/>
      <c r="N303" s="13"/>
      <c r="O303" s="13"/>
      <c r="P303" s="13">
        <f t="shared" si="25"/>
        <v>0</v>
      </c>
      <c r="Q303" s="13"/>
      <c r="R303" s="13"/>
      <c r="S303" s="13"/>
      <c r="T303" s="13"/>
      <c r="U303" s="13"/>
      <c r="V303" s="13"/>
    </row>
    <row r="304" spans="1:22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3"/>
        <v>0</v>
      </c>
      <c r="L304" s="13">
        <f t="shared" si="24"/>
        <v>0</v>
      </c>
      <c r="M304" s="13"/>
      <c r="N304" s="13"/>
      <c r="O304" s="13"/>
      <c r="P304" s="13">
        <f t="shared" si="25"/>
        <v>0</v>
      </c>
      <c r="Q304" s="13"/>
      <c r="R304" s="13"/>
      <c r="S304" s="13"/>
      <c r="T304" s="13"/>
      <c r="U304" s="13"/>
      <c r="V304" s="13"/>
    </row>
    <row r="305" spans="1:22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3"/>
        <v>0</v>
      </c>
      <c r="L305" s="13">
        <f t="shared" si="24"/>
        <v>0</v>
      </c>
      <c r="M305" s="13"/>
      <c r="N305" s="13"/>
      <c r="O305" s="13"/>
      <c r="P305" s="13">
        <f t="shared" si="25"/>
        <v>0</v>
      </c>
      <c r="Q305" s="13"/>
      <c r="R305" s="13"/>
      <c r="S305" s="13"/>
      <c r="T305" s="13"/>
      <c r="U305" s="13"/>
      <c r="V305" s="13"/>
    </row>
    <row r="306" spans="1:22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3"/>
        <v>0</v>
      </c>
      <c r="L306" s="13">
        <f t="shared" si="24"/>
        <v>0</v>
      </c>
      <c r="M306" s="13"/>
      <c r="N306" s="13"/>
      <c r="O306" s="13"/>
      <c r="P306" s="13">
        <f t="shared" si="25"/>
        <v>0</v>
      </c>
      <c r="Q306" s="13"/>
      <c r="R306" s="13"/>
      <c r="S306" s="13"/>
      <c r="T306" s="13"/>
      <c r="U306" s="13"/>
      <c r="V306" s="13"/>
    </row>
    <row r="307" spans="1:22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3"/>
        <v>0</v>
      </c>
      <c r="L307" s="13">
        <f t="shared" si="24"/>
        <v>0</v>
      </c>
      <c r="M307" s="13"/>
      <c r="N307" s="13"/>
      <c r="O307" s="13"/>
      <c r="P307" s="13">
        <f t="shared" si="25"/>
        <v>0</v>
      </c>
      <c r="Q307" s="13"/>
      <c r="R307" s="13"/>
      <c r="S307" s="13"/>
      <c r="T307" s="13"/>
      <c r="U307" s="13"/>
      <c r="V307" s="13"/>
    </row>
    <row r="308" spans="1:22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3"/>
        <v>0</v>
      </c>
      <c r="L308" s="13">
        <f t="shared" si="24"/>
        <v>0</v>
      </c>
      <c r="M308" s="13"/>
      <c r="N308" s="13"/>
      <c r="O308" s="13"/>
      <c r="P308" s="13">
        <f t="shared" si="25"/>
        <v>0</v>
      </c>
      <c r="Q308" s="13"/>
      <c r="R308" s="13"/>
      <c r="S308" s="13"/>
      <c r="T308" s="13"/>
      <c r="U308" s="13"/>
      <c r="V308" s="13"/>
    </row>
    <row r="309" spans="1:22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3"/>
        <v>0</v>
      </c>
      <c r="L309" s="13">
        <f t="shared" si="24"/>
        <v>0</v>
      </c>
      <c r="M309" s="13"/>
      <c r="N309" s="13"/>
      <c r="O309" s="13"/>
      <c r="P309" s="13">
        <f t="shared" si="25"/>
        <v>0</v>
      </c>
      <c r="Q309" s="13"/>
      <c r="R309" s="13"/>
      <c r="S309" s="13"/>
      <c r="T309" s="13"/>
      <c r="U309" s="13"/>
      <c r="V309" s="13"/>
    </row>
    <row r="310" spans="1:22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3"/>
        <v>0</v>
      </c>
      <c r="L310" s="13">
        <f t="shared" si="24"/>
        <v>0</v>
      </c>
      <c r="M310" s="13"/>
      <c r="N310" s="13"/>
      <c r="O310" s="13"/>
      <c r="P310" s="13">
        <f t="shared" si="25"/>
        <v>0</v>
      </c>
      <c r="Q310" s="13"/>
      <c r="R310" s="13"/>
      <c r="S310" s="13"/>
      <c r="T310" s="13"/>
      <c r="U310" s="13"/>
      <c r="V310" s="13"/>
    </row>
    <row r="311" spans="1:22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3"/>
        <v>0</v>
      </c>
      <c r="L311" s="13">
        <f t="shared" si="24"/>
        <v>0</v>
      </c>
      <c r="M311" s="13"/>
      <c r="N311" s="13"/>
      <c r="O311" s="13"/>
      <c r="P311" s="13">
        <f t="shared" si="25"/>
        <v>0</v>
      </c>
      <c r="Q311" s="13"/>
      <c r="R311" s="13"/>
      <c r="S311" s="13"/>
      <c r="T311" s="13"/>
      <c r="U311" s="13"/>
      <c r="V311" s="13"/>
    </row>
    <row r="312" spans="1:22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3"/>
        <v>0</v>
      </c>
      <c r="L312" s="13">
        <f t="shared" si="24"/>
        <v>0</v>
      </c>
      <c r="M312" s="13"/>
      <c r="N312" s="13"/>
      <c r="O312" s="13"/>
      <c r="P312" s="13">
        <f t="shared" si="25"/>
        <v>0</v>
      </c>
      <c r="Q312" s="13"/>
      <c r="R312" s="13"/>
      <c r="S312" s="13"/>
      <c r="T312" s="13"/>
      <c r="U312" s="13"/>
      <c r="V312" s="13"/>
    </row>
    <row r="313" spans="1:22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3"/>
        <v>0</v>
      </c>
      <c r="L313" s="13">
        <f t="shared" si="24"/>
        <v>0</v>
      </c>
      <c r="M313" s="13"/>
      <c r="N313" s="13"/>
      <c r="O313" s="13"/>
      <c r="P313" s="13">
        <f t="shared" si="25"/>
        <v>0</v>
      </c>
      <c r="Q313" s="13"/>
      <c r="R313" s="13"/>
      <c r="S313" s="13"/>
      <c r="T313" s="13"/>
      <c r="U313" s="13"/>
      <c r="V313" s="13"/>
    </row>
  </sheetData>
  <mergeCells count="3">
    <mergeCell ref="A1:B1"/>
    <mergeCell ref="A3:B3"/>
    <mergeCell ref="C1:V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9280-B411-9E41-9DA0-5932A59806A1}">
  <dimension ref="A1:K2001"/>
  <sheetViews>
    <sheetView tabSelected="1" topLeftCell="A1066" workbookViewId="0">
      <selection activeCell="K1107" sqref="K1107"/>
    </sheetView>
  </sheetViews>
  <sheetFormatPr baseColWidth="10" defaultRowHeight="16"/>
  <sheetData>
    <row r="1" spans="1:11">
      <c r="A1" t="s">
        <v>180</v>
      </c>
      <c r="B1" t="s">
        <v>181</v>
      </c>
      <c r="D1" t="s">
        <v>180</v>
      </c>
      <c r="E1" t="s">
        <v>181</v>
      </c>
    </row>
    <row r="2" spans="1:11">
      <c r="A2">
        <v>6.1857059602648798E-2</v>
      </c>
      <c r="B2">
        <v>1.42385714285714</v>
      </c>
      <c r="D2">
        <v>2.6701986754966701E-2</v>
      </c>
      <c r="E2">
        <v>3.3869047619047601</v>
      </c>
      <c r="I2">
        <v>3.1788079470196299E-3</v>
      </c>
      <c r="J2">
        <v>2.3050044091710702</v>
      </c>
      <c r="K2">
        <f>AVERAGE(J2:J3)</f>
        <v>2.30844907407407</v>
      </c>
    </row>
    <row r="3" spans="1:11">
      <c r="A3">
        <v>0.61554945695364205</v>
      </c>
      <c r="B3">
        <v>1.3539142857142801</v>
      </c>
      <c r="D3">
        <v>0.232688741721854</v>
      </c>
      <c r="E3">
        <v>3.2845238095238001</v>
      </c>
      <c r="I3">
        <v>3.1788079470196299E-3</v>
      </c>
      <c r="J3">
        <v>2.3118937389770702</v>
      </c>
    </row>
    <row r="4" spans="1:11">
      <c r="A4">
        <v>1.28789022516556</v>
      </c>
      <c r="B4">
        <v>1.29219999999999</v>
      </c>
      <c r="D4">
        <v>0.39290066225165599</v>
      </c>
      <c r="E4">
        <v>3.1892857142857101</v>
      </c>
      <c r="I4">
        <v>6.9403973509933395E-2</v>
      </c>
      <c r="J4">
        <v>2.2884700176366799</v>
      </c>
    </row>
    <row r="5" spans="1:11">
      <c r="A5">
        <v>2.1184288211920501</v>
      </c>
      <c r="B5">
        <v>1.3004285714285699</v>
      </c>
      <c r="D5">
        <v>0.598887417218542</v>
      </c>
      <c r="E5">
        <v>3.0988095238095199</v>
      </c>
      <c r="I5">
        <v>9.5894039735099093E-2</v>
      </c>
      <c r="J5">
        <v>2.2857142857142798</v>
      </c>
    </row>
    <row r="6" spans="1:11">
      <c r="A6">
        <v>2.3161761059602601</v>
      </c>
      <c r="B6">
        <v>1.3909428571428499</v>
      </c>
      <c r="D6">
        <v>0.78198675496688796</v>
      </c>
      <c r="E6">
        <v>3.0083333333333302</v>
      </c>
      <c r="I6">
        <v>9.5894039735099093E-2</v>
      </c>
      <c r="J6">
        <v>2.2746913580246901</v>
      </c>
    </row>
    <row r="7" spans="1:11">
      <c r="A7">
        <v>2.5930223046357601</v>
      </c>
      <c r="B7">
        <v>1.4896857142857101</v>
      </c>
      <c r="D7">
        <v>0.96508609271523205</v>
      </c>
      <c r="E7">
        <v>2.90357142857142</v>
      </c>
      <c r="I7">
        <v>0.122384105960264</v>
      </c>
      <c r="J7">
        <v>2.2967372134038699</v>
      </c>
    </row>
    <row r="8" spans="1:11">
      <c r="A8">
        <v>2.7907695894039701</v>
      </c>
      <c r="B8">
        <v>1.5802</v>
      </c>
      <c r="D8">
        <v>1.2855099337748299</v>
      </c>
      <c r="E8">
        <v>2.8202380952380901</v>
      </c>
      <c r="I8">
        <v>0.14887417218543</v>
      </c>
      <c r="J8">
        <v>2.2650462962962901</v>
      </c>
    </row>
    <row r="9" spans="1:11">
      <c r="A9">
        <v>2.9885168741721801</v>
      </c>
      <c r="B9">
        <v>1.67894285714285</v>
      </c>
      <c r="D9">
        <v>1.6974834437085999</v>
      </c>
      <c r="E9">
        <v>2.7226190476190402</v>
      </c>
      <c r="I9">
        <v>0.17536423841059601</v>
      </c>
      <c r="J9">
        <v>2.2595348324514899</v>
      </c>
    </row>
    <row r="10" spans="1:11">
      <c r="A10">
        <v>3.3444619867549599</v>
      </c>
      <c r="B10">
        <v>1.6666000000000001</v>
      </c>
      <c r="D10">
        <v>2.0865695364238399</v>
      </c>
      <c r="E10">
        <v>2.63214285714285</v>
      </c>
      <c r="I10">
        <v>0.188609271523178</v>
      </c>
      <c r="J10">
        <v>2.2554012345679002</v>
      </c>
    </row>
    <row r="11" spans="1:11">
      <c r="A11">
        <v>3.7399565562913901</v>
      </c>
      <c r="B11">
        <v>1.58431428571428</v>
      </c>
      <c r="D11">
        <v>2.2925562913907198</v>
      </c>
      <c r="E11">
        <v>2.7226190476190402</v>
      </c>
      <c r="I11">
        <v>0.20185430463576101</v>
      </c>
      <c r="J11">
        <v>2.2430004409171</v>
      </c>
    </row>
    <row r="12" spans="1:11">
      <c r="A12">
        <v>4.2145500397350997</v>
      </c>
      <c r="B12">
        <v>1.49379999999999</v>
      </c>
      <c r="D12">
        <v>2.4985430463576099</v>
      </c>
      <c r="E12">
        <v>2.8154761904761898</v>
      </c>
      <c r="I12">
        <v>0.25483443708609299</v>
      </c>
      <c r="J12">
        <v>2.2388668430335001</v>
      </c>
    </row>
    <row r="13" spans="1:11">
      <c r="A13">
        <v>5.1241875496688696</v>
      </c>
      <c r="B13">
        <v>1.49379999999999</v>
      </c>
      <c r="D13">
        <v>2.68164238410596</v>
      </c>
      <c r="E13">
        <v>2.9154761904761899</v>
      </c>
      <c r="I13">
        <v>0.26807947019867501</v>
      </c>
      <c r="J13">
        <v>2.2333553791887102</v>
      </c>
    </row>
    <row r="14" spans="1:11">
      <c r="A14">
        <v>5.87562723178808</v>
      </c>
      <c r="B14">
        <v>1.4361999999999999</v>
      </c>
      <c r="D14">
        <v>2.9105165562913902</v>
      </c>
      <c r="E14">
        <v>3.0107142857142799</v>
      </c>
      <c r="I14">
        <v>0.26807947019867501</v>
      </c>
      <c r="J14">
        <v>2.2305996472663101</v>
      </c>
    </row>
    <row r="15" spans="1:11">
      <c r="A15">
        <v>6.4293196291390702</v>
      </c>
      <c r="B15">
        <v>1.4567714285714199</v>
      </c>
      <c r="D15">
        <v>3.1393907284768199</v>
      </c>
      <c r="E15">
        <v>3.0464285714285699</v>
      </c>
      <c r="I15">
        <v>0.29456953642384098</v>
      </c>
      <c r="J15">
        <v>2.22095458553791</v>
      </c>
    </row>
    <row r="16" spans="1:11">
      <c r="A16">
        <v>6.7457152847682096</v>
      </c>
      <c r="B16">
        <v>1.53905714285714</v>
      </c>
      <c r="D16">
        <v>3.3453774834436998</v>
      </c>
      <c r="E16">
        <v>2.9416666666666602</v>
      </c>
      <c r="I16">
        <v>0.307814569536423</v>
      </c>
      <c r="J16">
        <v>2.2085537918871201</v>
      </c>
    </row>
    <row r="17" spans="1:10">
      <c r="A17">
        <v>7.1807593112582797</v>
      </c>
      <c r="B17">
        <v>1.63368571428571</v>
      </c>
      <c r="D17">
        <v>3.5284768211920499</v>
      </c>
      <c r="E17">
        <v>2.8440476190476098</v>
      </c>
      <c r="I17">
        <v>0.32105960264900602</v>
      </c>
      <c r="J17">
        <v>2.21268738977072</v>
      </c>
    </row>
    <row r="18" spans="1:10">
      <c r="A18">
        <v>7.89264953642384</v>
      </c>
      <c r="B18">
        <v>1.69951428571428</v>
      </c>
      <c r="D18">
        <v>3.7802384105960201</v>
      </c>
      <c r="E18">
        <v>2.7535714285714201</v>
      </c>
      <c r="I18">
        <v>0.41377483443708601</v>
      </c>
      <c r="J18">
        <v>2.19064153439153</v>
      </c>
    </row>
    <row r="19" spans="1:10">
      <c r="A19">
        <v>8.5254408476821197</v>
      </c>
      <c r="B19">
        <v>1.6830571428571399</v>
      </c>
      <c r="D19">
        <v>3.9862251655629102</v>
      </c>
      <c r="E19">
        <v>2.6702380952380902</v>
      </c>
      <c r="I19">
        <v>0.41377483443708601</v>
      </c>
      <c r="J19">
        <v>2.2002865961199198</v>
      </c>
    </row>
    <row r="20" spans="1:10">
      <c r="A20">
        <v>9.1186827019867494</v>
      </c>
      <c r="B20">
        <v>1.6131142857142799</v>
      </c>
      <c r="D20">
        <v>4.1006622516556197</v>
      </c>
      <c r="E20">
        <v>2.5630952380952299</v>
      </c>
      <c r="I20">
        <v>0.45350993377483401</v>
      </c>
      <c r="J20">
        <v>2.1823743386243302</v>
      </c>
    </row>
    <row r="21" spans="1:10">
      <c r="A21">
        <v>9.6723750993377404</v>
      </c>
      <c r="B21">
        <v>1.53905714285714</v>
      </c>
      <c r="D21">
        <v>4.6041854304635699</v>
      </c>
      <c r="E21">
        <v>2.4845238095237998</v>
      </c>
      <c r="I21">
        <v>0.493245033112582</v>
      </c>
      <c r="J21">
        <v>2.1741071428571401</v>
      </c>
    </row>
    <row r="22" spans="1:10">
      <c r="A22">
        <v>10.344715867549599</v>
      </c>
      <c r="B22">
        <v>1.4567714285714199</v>
      </c>
      <c r="D22">
        <v>5.1534834437086099</v>
      </c>
      <c r="E22">
        <v>2.4083333333333301</v>
      </c>
      <c r="I22">
        <v>0.53298013245033105</v>
      </c>
      <c r="J22">
        <v>2.1603284832451499</v>
      </c>
    </row>
    <row r="23" spans="1:10">
      <c r="A23">
        <v>11.096155549668801</v>
      </c>
      <c r="B23">
        <v>1.42797142857142</v>
      </c>
      <c r="D23">
        <v>5.5425695364238399</v>
      </c>
      <c r="E23">
        <v>2.31785714285714</v>
      </c>
      <c r="I23">
        <v>0.585960264900662</v>
      </c>
      <c r="J23">
        <v>2.1437940917107499</v>
      </c>
    </row>
    <row r="24" spans="1:10">
      <c r="A24">
        <v>12.005793059602601</v>
      </c>
      <c r="B24">
        <v>1.3786</v>
      </c>
      <c r="D24">
        <v>5.88588079470198</v>
      </c>
      <c r="E24">
        <v>2.2321428571428501</v>
      </c>
      <c r="I24">
        <v>0.585960264900662</v>
      </c>
      <c r="J24">
        <v>2.1437940917107499</v>
      </c>
    </row>
    <row r="25" spans="1:10">
      <c r="A25">
        <v>12.6781338278145</v>
      </c>
      <c r="B25">
        <v>1.4115142857142799</v>
      </c>
      <c r="D25">
        <v>6.3665165562913897</v>
      </c>
      <c r="E25">
        <v>2.2130952380952298</v>
      </c>
      <c r="I25">
        <v>0.585960264900662</v>
      </c>
      <c r="J25">
        <v>2.1437940917107499</v>
      </c>
    </row>
    <row r="26" spans="1:10">
      <c r="A26">
        <v>13.2318262251655</v>
      </c>
      <c r="B26">
        <v>1.4896857142857101</v>
      </c>
      <c r="D26">
        <v>6.7327152317880703</v>
      </c>
      <c r="E26">
        <v>2.3011904761904698</v>
      </c>
      <c r="I26">
        <v>0.62569536423840999</v>
      </c>
      <c r="J26">
        <v>2.1313932980599599</v>
      </c>
    </row>
    <row r="27" spans="1:10">
      <c r="A27">
        <v>13.9832659072847</v>
      </c>
      <c r="B27">
        <v>1.4567714285714199</v>
      </c>
      <c r="D27">
        <v>7.1675761589403901</v>
      </c>
      <c r="E27">
        <v>2.3845238095238002</v>
      </c>
      <c r="I27">
        <v>0.65218543046357602</v>
      </c>
      <c r="J27">
        <v>2.1148589065255701</v>
      </c>
    </row>
    <row r="28" spans="1:10">
      <c r="A28">
        <v>14.7347055894039</v>
      </c>
      <c r="B28">
        <v>1.47734285714285</v>
      </c>
      <c r="D28">
        <v>8.1288476821192006</v>
      </c>
      <c r="E28">
        <v>2.3940476190476101</v>
      </c>
      <c r="I28">
        <v>0.731655629139073</v>
      </c>
      <c r="J28">
        <v>2.0983245149911798</v>
      </c>
    </row>
    <row r="29" spans="1:10">
      <c r="A29">
        <v>15.2926092715231</v>
      </c>
      <c r="B29">
        <v>1.5464285714285699</v>
      </c>
      <c r="D29">
        <v>8.5637086092715204</v>
      </c>
      <c r="E29">
        <v>2.3154761904761898</v>
      </c>
      <c r="I29">
        <v>0.731655629139073</v>
      </c>
      <c r="J29">
        <v>2.09694664902998</v>
      </c>
    </row>
    <row r="30" spans="1:10">
      <c r="A30">
        <v>15.9105695364238</v>
      </c>
      <c r="B30">
        <v>1.625</v>
      </c>
      <c r="D30">
        <v>8.9527947019867504</v>
      </c>
      <c r="E30">
        <v>2.2321428571428501</v>
      </c>
      <c r="I30">
        <v>0.79788079470198703</v>
      </c>
      <c r="J30">
        <v>2.0817901234567899</v>
      </c>
    </row>
    <row r="31" spans="1:10">
      <c r="A31">
        <v>16.482754966887398</v>
      </c>
      <c r="B31">
        <v>1.7035714285714201</v>
      </c>
      <c r="D31">
        <v>9.3418807947019804</v>
      </c>
      <c r="E31">
        <v>2.1392857142857098</v>
      </c>
      <c r="I31">
        <v>0.82437086092715095</v>
      </c>
      <c r="J31">
        <v>2.06801146384479</v>
      </c>
    </row>
    <row r="32" spans="1:10">
      <c r="A32">
        <v>17.2838145695364</v>
      </c>
      <c r="B32">
        <v>1.6654761904761901</v>
      </c>
      <c r="D32">
        <v>9.7080794701986708</v>
      </c>
      <c r="E32">
        <v>2.0559523809523799</v>
      </c>
      <c r="I32">
        <v>0.86410596026490005</v>
      </c>
      <c r="J32">
        <v>2.055610670194</v>
      </c>
    </row>
    <row r="33" spans="1:11">
      <c r="A33">
        <v>18.1077615894039</v>
      </c>
      <c r="B33">
        <v>1.6869047619047599</v>
      </c>
      <c r="D33">
        <v>10.1429403973509</v>
      </c>
      <c r="E33">
        <v>1.9678571428571401</v>
      </c>
      <c r="I33">
        <v>0.90384105960264804</v>
      </c>
      <c r="J33">
        <v>2.0418320105820098</v>
      </c>
    </row>
    <row r="34" spans="1:11">
      <c r="A34">
        <v>18.863046357615801</v>
      </c>
      <c r="B34">
        <v>1.73690476190476</v>
      </c>
      <c r="D34">
        <v>10.7380132450331</v>
      </c>
      <c r="E34">
        <v>1.8940476190476101</v>
      </c>
      <c r="I34">
        <v>0.90384105960264804</v>
      </c>
      <c r="J34">
        <v>2.0459656084655999</v>
      </c>
    </row>
    <row r="35" spans="1:11">
      <c r="A35">
        <v>19.503894039735101</v>
      </c>
      <c r="B35">
        <v>1.8130952380952301</v>
      </c>
      <c r="D35">
        <v>11.4246357615894</v>
      </c>
      <c r="E35">
        <v>1.83690476190476</v>
      </c>
      <c r="I35">
        <v>0.95682119205298</v>
      </c>
      <c r="J35">
        <v>2.0280533509700098</v>
      </c>
    </row>
    <row r="36" spans="1:11">
      <c r="A36">
        <v>20.327841059602601</v>
      </c>
      <c r="B36">
        <v>1.77261904761904</v>
      </c>
      <c r="D36">
        <v>12.1112582781456</v>
      </c>
      <c r="E36">
        <v>1.7607142857142799</v>
      </c>
      <c r="I36">
        <v>0.98331125827814503</v>
      </c>
      <c r="J36">
        <v>2.0225418871252199</v>
      </c>
    </row>
    <row r="37" spans="1:11">
      <c r="A37">
        <v>21.243337748344299</v>
      </c>
      <c r="B37">
        <v>1.75833333333333</v>
      </c>
      <c r="D37">
        <v>12.7063311258278</v>
      </c>
      <c r="E37">
        <v>1.7964285714285699</v>
      </c>
      <c r="I37">
        <v>1.0230463576158899</v>
      </c>
      <c r="J37">
        <v>2.0170304232804201</v>
      </c>
      <c r="K37">
        <f>AVERAGE(J35:J38)</f>
        <v>2.0184082892416177</v>
      </c>
    </row>
    <row r="38" spans="1:11">
      <c r="A38">
        <v>22.135947019867501</v>
      </c>
      <c r="B38">
        <v>1.7321428571428501</v>
      </c>
      <c r="D38">
        <v>13.3242913907284</v>
      </c>
      <c r="E38">
        <v>1.8773809523809499</v>
      </c>
      <c r="I38">
        <v>1.0495364238410501</v>
      </c>
      <c r="J38">
        <v>2.0060074955908198</v>
      </c>
    </row>
    <row r="39" spans="1:11">
      <c r="A39">
        <v>22.9827814569536</v>
      </c>
      <c r="B39">
        <v>1.69880952380952</v>
      </c>
      <c r="D39">
        <v>13.9422516556291</v>
      </c>
      <c r="E39">
        <v>1.81785714285714</v>
      </c>
      <c r="I39">
        <v>1.12900662251655</v>
      </c>
      <c r="J39">
        <v>2.0018738977072301</v>
      </c>
    </row>
    <row r="40" spans="1:11">
      <c r="A40">
        <v>23.6922913907284</v>
      </c>
      <c r="B40">
        <v>1.64880952380952</v>
      </c>
      <c r="D40">
        <v>14.6059867549668</v>
      </c>
      <c r="E40">
        <v>1.7988095238095201</v>
      </c>
      <c r="I40">
        <v>1.1819867549668801</v>
      </c>
      <c r="J40">
        <v>1.9949845679012299</v>
      </c>
    </row>
    <row r="41" spans="1:11">
      <c r="A41">
        <v>24.653562913907201</v>
      </c>
      <c r="B41">
        <v>1.64880952380952</v>
      </c>
      <c r="D41">
        <v>15.2926092715231</v>
      </c>
      <c r="E41">
        <v>1.8654761904761901</v>
      </c>
      <c r="I41">
        <v>1.2482119205297999</v>
      </c>
      <c r="J41">
        <v>1.9867173721340301</v>
      </c>
    </row>
    <row r="42" spans="1:11">
      <c r="A42">
        <v>25.340185430463499</v>
      </c>
      <c r="B42">
        <v>1.58690476190476</v>
      </c>
      <c r="D42">
        <v>15.9105695364238</v>
      </c>
      <c r="E42">
        <v>1.94166666666666</v>
      </c>
      <c r="I42">
        <v>1.28794701986754</v>
      </c>
      <c r="J42">
        <v>1.9812059082892399</v>
      </c>
    </row>
    <row r="43" spans="1:11">
      <c r="A43">
        <v>26.141245033112501</v>
      </c>
      <c r="B43">
        <v>1.5273809523809501</v>
      </c>
      <c r="D43">
        <v>16.4140927152317</v>
      </c>
      <c r="E43">
        <v>2.0107142857142799</v>
      </c>
      <c r="I43">
        <v>1.3276821192052899</v>
      </c>
      <c r="J43">
        <v>1.9729387125220399</v>
      </c>
    </row>
    <row r="44" spans="1:11">
      <c r="A44">
        <v>26.896529801324501</v>
      </c>
      <c r="B44">
        <v>1.47738095238095</v>
      </c>
      <c r="D44">
        <v>17.192264900662199</v>
      </c>
      <c r="E44">
        <v>1.9583333333333299</v>
      </c>
      <c r="I44">
        <v>1.3939072847682099</v>
      </c>
      <c r="J44">
        <v>1.97018298059964</v>
      </c>
    </row>
    <row r="45" spans="1:11">
      <c r="A45">
        <v>27.606039735099301</v>
      </c>
      <c r="B45">
        <v>1.41309523809523</v>
      </c>
      <c r="D45">
        <v>18.016211920529798</v>
      </c>
      <c r="E45">
        <v>1.9369047619047599</v>
      </c>
      <c r="I45">
        <v>1.4071523178807901</v>
      </c>
      <c r="J45">
        <v>1.96880511463844</v>
      </c>
    </row>
    <row r="46" spans="1:11">
      <c r="A46">
        <v>28.407099337748299</v>
      </c>
      <c r="B46">
        <v>1.3654761904761901</v>
      </c>
      <c r="D46">
        <v>18.840158940397298</v>
      </c>
      <c r="E46">
        <v>1.9821428571428501</v>
      </c>
      <c r="I46">
        <v>1.43364238410596</v>
      </c>
      <c r="J46">
        <v>1.9660493827160399</v>
      </c>
    </row>
    <row r="47" spans="1:11">
      <c r="A47">
        <v>29.299708609271502</v>
      </c>
      <c r="B47">
        <v>1.3559523809523799</v>
      </c>
      <c r="D47">
        <v>19.549668874172099</v>
      </c>
      <c r="E47">
        <v>2.0392857142857101</v>
      </c>
      <c r="I47">
        <v>1.51311258278145</v>
      </c>
      <c r="J47">
        <v>1.9577821869488501</v>
      </c>
    </row>
    <row r="48" spans="1:11">
      <c r="A48">
        <v>30.169430463576099</v>
      </c>
      <c r="B48">
        <v>1.32261904761904</v>
      </c>
      <c r="D48">
        <v>20.304953642384099</v>
      </c>
      <c r="E48">
        <v>1.9749999999999901</v>
      </c>
      <c r="I48">
        <v>1.5528476821192001</v>
      </c>
      <c r="J48">
        <v>1.9522707231040499</v>
      </c>
    </row>
    <row r="49" spans="1:11">
      <c r="A49">
        <v>31.039152317880799</v>
      </c>
      <c r="B49">
        <v>1.2845238095238001</v>
      </c>
      <c r="D49">
        <v>21.128900662251599</v>
      </c>
      <c r="E49">
        <v>1.9369047619047599</v>
      </c>
      <c r="I49">
        <v>1.57933774834437</v>
      </c>
      <c r="J49">
        <v>1.9495149911816501</v>
      </c>
    </row>
    <row r="50" spans="1:11">
      <c r="A50">
        <v>31.885986754966801</v>
      </c>
      <c r="B50">
        <v>1.24404761904761</v>
      </c>
      <c r="D50">
        <v>21.975735099337701</v>
      </c>
      <c r="E50">
        <v>1.9083333333333301</v>
      </c>
      <c r="I50">
        <v>1.6323178807947001</v>
      </c>
      <c r="J50">
        <v>1.9495149911816501</v>
      </c>
    </row>
    <row r="51" spans="1:11">
      <c r="A51">
        <v>32.618384105960203</v>
      </c>
      <c r="B51">
        <v>1.19880952380952</v>
      </c>
      <c r="D51">
        <v>22.7539072847682</v>
      </c>
      <c r="E51">
        <v>1.86071428571428</v>
      </c>
      <c r="I51">
        <v>1.6985430463576101</v>
      </c>
      <c r="J51">
        <v>1.9357363315696601</v>
      </c>
    </row>
    <row r="52" spans="1:11">
      <c r="A52">
        <v>33.556768211920499</v>
      </c>
      <c r="B52">
        <v>1.1654761904761901</v>
      </c>
      <c r="D52">
        <v>23.463417218543</v>
      </c>
      <c r="E52">
        <v>1.79404761904761</v>
      </c>
      <c r="I52">
        <v>1.6985430463576101</v>
      </c>
      <c r="J52">
        <v>1.9371141975308599</v>
      </c>
    </row>
    <row r="53" spans="1:11">
      <c r="A53">
        <v>34.426490066225099</v>
      </c>
      <c r="B53">
        <v>1.1297619047619001</v>
      </c>
      <c r="D53">
        <v>24.4018013245033</v>
      </c>
      <c r="E53">
        <v>1.7797619047619</v>
      </c>
      <c r="I53">
        <v>1.72503311258278</v>
      </c>
      <c r="J53">
        <v>1.9453813932980599</v>
      </c>
    </row>
    <row r="54" spans="1:11">
      <c r="A54">
        <v>35.296211920529799</v>
      </c>
      <c r="B54">
        <v>1.09642857142857</v>
      </c>
      <c r="D54">
        <v>25.088423841059601</v>
      </c>
      <c r="E54">
        <v>1.72738095238095</v>
      </c>
      <c r="I54">
        <v>1.73827814569536</v>
      </c>
      <c r="J54">
        <v>1.9316027336860599</v>
      </c>
    </row>
    <row r="55" spans="1:11">
      <c r="A55">
        <v>36.1659337748344</v>
      </c>
      <c r="B55">
        <v>1.0559523809523801</v>
      </c>
      <c r="D55">
        <v>25.7750463576158</v>
      </c>
      <c r="E55">
        <v>1.6583333333333301</v>
      </c>
      <c r="I55">
        <v>1.7647682119205299</v>
      </c>
      <c r="J55">
        <v>1.9316027336860599</v>
      </c>
    </row>
    <row r="56" spans="1:11">
      <c r="A56">
        <v>37.058543046357599</v>
      </c>
      <c r="B56">
        <v>1.0249999999999999</v>
      </c>
      <c r="D56">
        <v>26.553218543046299</v>
      </c>
      <c r="E56">
        <v>1.6130952380952299</v>
      </c>
      <c r="I56">
        <v>1.81774834437086</v>
      </c>
      <c r="J56">
        <v>1.92471340388007</v>
      </c>
    </row>
    <row r="57" spans="1:11">
      <c r="A57">
        <v>37.859602649006597</v>
      </c>
      <c r="B57">
        <v>1.00119047619047</v>
      </c>
      <c r="D57">
        <v>27.148291390728399</v>
      </c>
      <c r="E57">
        <v>1.5464285714285699</v>
      </c>
      <c r="I57">
        <v>1.87072847682119</v>
      </c>
      <c r="J57">
        <v>1.92057980599647</v>
      </c>
    </row>
    <row r="58" spans="1:11">
      <c r="A58">
        <v>38.912423841059599</v>
      </c>
      <c r="B58">
        <v>0.97976190476190395</v>
      </c>
      <c r="D58">
        <v>27.9035761589404</v>
      </c>
      <c r="E58">
        <v>1.4797619047618999</v>
      </c>
      <c r="I58">
        <v>1.9104635761589399</v>
      </c>
      <c r="J58">
        <v>1.91782407407407</v>
      </c>
    </row>
    <row r="59" spans="1:11">
      <c r="A59">
        <v>39.713483443708597</v>
      </c>
      <c r="B59">
        <v>0.96071428571428497</v>
      </c>
      <c r="D59">
        <v>28.796185430463499</v>
      </c>
      <c r="E59">
        <v>1.44880952380952</v>
      </c>
      <c r="I59">
        <v>2.0031788079470099</v>
      </c>
      <c r="J59">
        <v>1.91093474426807</v>
      </c>
      <c r="K59">
        <f>AVERAGE(J59:J64)</f>
        <v>1.9203501616695997</v>
      </c>
    </row>
    <row r="60" spans="1:11">
      <c r="A60">
        <v>40.6518675496688</v>
      </c>
      <c r="B60">
        <v>0.94166666666666599</v>
      </c>
      <c r="D60">
        <v>29.665907284768199</v>
      </c>
      <c r="E60">
        <v>1.42738095238095</v>
      </c>
      <c r="I60">
        <v>2.0694039735099299</v>
      </c>
      <c r="J60">
        <v>1.9164462081128699</v>
      </c>
    </row>
    <row r="61" spans="1:11">
      <c r="A61">
        <v>41.590251655629103</v>
      </c>
      <c r="B61">
        <v>0.95357142857142796</v>
      </c>
      <c r="D61">
        <v>30.489854304635699</v>
      </c>
      <c r="E61">
        <v>1.3869047619047601</v>
      </c>
      <c r="I61">
        <v>2.0694039735099299</v>
      </c>
      <c r="J61">
        <v>1.9316027336860599</v>
      </c>
    </row>
    <row r="62" spans="1:11">
      <c r="A62">
        <v>42.528635761589399</v>
      </c>
      <c r="B62">
        <v>0.97261904761904705</v>
      </c>
      <c r="D62">
        <v>31.313801324503299</v>
      </c>
      <c r="E62">
        <v>1.34642857142857</v>
      </c>
      <c r="I62">
        <v>2.0694039735099299</v>
      </c>
      <c r="J62">
        <v>1.93298059964726</v>
      </c>
    </row>
    <row r="63" spans="1:11">
      <c r="A63">
        <v>43.444132450331097</v>
      </c>
      <c r="B63">
        <v>0.98928571428571299</v>
      </c>
      <c r="D63">
        <v>32.160635761589397</v>
      </c>
      <c r="E63">
        <v>1.3059523809523801</v>
      </c>
      <c r="I63">
        <v>2.0694039735099299</v>
      </c>
      <c r="J63">
        <v>1.9095568783068699</v>
      </c>
    </row>
    <row r="64" spans="1:11">
      <c r="A64">
        <v>44.336741721854303</v>
      </c>
      <c r="B64">
        <v>0.97976190476190395</v>
      </c>
      <c r="D64">
        <v>33.030357615893998</v>
      </c>
      <c r="E64">
        <v>1.25595238095238</v>
      </c>
      <c r="I64">
        <v>2.0694039735099299</v>
      </c>
      <c r="J64">
        <v>1.92057980599647</v>
      </c>
    </row>
    <row r="65" spans="1:10">
      <c r="A65">
        <v>45.275125827814499</v>
      </c>
      <c r="B65">
        <v>0.99166666666666603</v>
      </c>
      <c r="D65">
        <v>33.808529801324497</v>
      </c>
      <c r="E65">
        <v>1.2226190476190399</v>
      </c>
      <c r="I65">
        <v>2.1223841059602599</v>
      </c>
      <c r="J65">
        <v>1.93986992945326</v>
      </c>
    </row>
    <row r="66" spans="1:10">
      <c r="A66">
        <v>46.144847682119199</v>
      </c>
      <c r="B66">
        <v>0.97499999999999898</v>
      </c>
      <c r="D66">
        <v>34.678251655629097</v>
      </c>
      <c r="E66">
        <v>1.1845238095238</v>
      </c>
      <c r="I66">
        <v>2.1356291390728401</v>
      </c>
      <c r="J66">
        <v>1.9453813932980599</v>
      </c>
    </row>
    <row r="67" spans="1:10">
      <c r="A67">
        <v>47.106119205298</v>
      </c>
      <c r="B67">
        <v>0.98452380952380902</v>
      </c>
      <c r="D67">
        <v>35.547973509933698</v>
      </c>
      <c r="E67">
        <v>1.1416666666666599</v>
      </c>
      <c r="I67">
        <v>2.1356291390728401</v>
      </c>
      <c r="J67">
        <v>1.94813712522045</v>
      </c>
    </row>
    <row r="68" spans="1:10">
      <c r="A68">
        <v>47.952953642384102</v>
      </c>
      <c r="B68">
        <v>0.97499999999999898</v>
      </c>
      <c r="D68">
        <v>36.371920529801301</v>
      </c>
      <c r="E68">
        <v>1.1083333333333301</v>
      </c>
      <c r="I68">
        <v>2.17536423841059</v>
      </c>
      <c r="J68">
        <v>1.9577821869488501</v>
      </c>
    </row>
    <row r="69" spans="1:10">
      <c r="A69">
        <v>48.937112582781403</v>
      </c>
      <c r="B69">
        <v>0.96071428571428497</v>
      </c>
      <c r="D69">
        <v>37.356079470198601</v>
      </c>
      <c r="E69">
        <v>1.0797619047619</v>
      </c>
      <c r="I69">
        <v>2.2150993377483399</v>
      </c>
      <c r="J69">
        <v>1.9646715167548501</v>
      </c>
    </row>
    <row r="70" spans="1:10">
      <c r="A70">
        <v>49.829721854304601</v>
      </c>
      <c r="B70">
        <v>0.94642857142857095</v>
      </c>
      <c r="D70">
        <v>38.180026490066197</v>
      </c>
      <c r="E70">
        <v>1.05119047619047</v>
      </c>
      <c r="I70">
        <v>2.2548344370860902</v>
      </c>
      <c r="J70">
        <v>1.9715608465608401</v>
      </c>
    </row>
    <row r="71" spans="1:10">
      <c r="A71">
        <v>50.768105960264897</v>
      </c>
      <c r="B71">
        <v>0.93214285714285605</v>
      </c>
      <c r="D71">
        <v>39.072635761589403</v>
      </c>
      <c r="E71">
        <v>1.0345238095238001</v>
      </c>
      <c r="I71">
        <v>2.2548344370860902</v>
      </c>
      <c r="J71">
        <v>1.9936067019400301</v>
      </c>
    </row>
    <row r="72" spans="1:10">
      <c r="A72">
        <v>51.683602649006602</v>
      </c>
      <c r="B72">
        <v>0.93452380952380898</v>
      </c>
      <c r="D72">
        <v>40.011019867549599</v>
      </c>
      <c r="E72">
        <v>1.01547619047619</v>
      </c>
      <c r="I72">
        <v>2.2548344370860902</v>
      </c>
      <c r="J72">
        <v>1.9867173721340301</v>
      </c>
    </row>
    <row r="73" spans="1:10">
      <c r="A73">
        <v>52.599099337748299</v>
      </c>
      <c r="B73">
        <v>0.95119047619047503</v>
      </c>
      <c r="D73">
        <v>40.926516556291297</v>
      </c>
      <c r="E73">
        <v>1.00595238095238</v>
      </c>
      <c r="I73">
        <v>2.26807947019867</v>
      </c>
      <c r="J73">
        <v>1.9880952380952299</v>
      </c>
    </row>
    <row r="74" spans="1:10">
      <c r="A74">
        <v>53.514596026489997</v>
      </c>
      <c r="B74">
        <v>0.94404761904761803</v>
      </c>
      <c r="D74">
        <v>41.8649006622516</v>
      </c>
      <c r="E74">
        <v>1.0178571428571399</v>
      </c>
      <c r="I74">
        <v>2.26807947019867</v>
      </c>
      <c r="J74">
        <v>1.99222883597883</v>
      </c>
    </row>
    <row r="75" spans="1:10">
      <c r="A75">
        <v>54.4529801324503</v>
      </c>
      <c r="B75">
        <v>0.93690476190476102</v>
      </c>
      <c r="D75">
        <v>42.7346225165563</v>
      </c>
      <c r="E75">
        <v>1.0488095238095201</v>
      </c>
      <c r="I75">
        <v>2.26807947019867</v>
      </c>
      <c r="J75">
        <v>1.97707231040564</v>
      </c>
    </row>
    <row r="76" spans="1:10">
      <c r="A76">
        <v>55.345589403973499</v>
      </c>
      <c r="B76">
        <v>0.94166666666666599</v>
      </c>
      <c r="D76">
        <v>43.627231788079399</v>
      </c>
      <c r="E76">
        <v>1.0535714285714199</v>
      </c>
      <c r="I76">
        <v>2.2945695364238401</v>
      </c>
      <c r="J76">
        <v>1.98947310405643</v>
      </c>
    </row>
    <row r="77" spans="1:10">
      <c r="A77">
        <v>56.3068609271523</v>
      </c>
      <c r="B77">
        <v>0.93214285714285605</v>
      </c>
      <c r="D77">
        <v>44.588503311258201</v>
      </c>
      <c r="E77">
        <v>1.04404761904761</v>
      </c>
      <c r="I77">
        <v>2.3078145695364198</v>
      </c>
      <c r="J77">
        <v>2.0032517636684299</v>
      </c>
    </row>
    <row r="78" spans="1:10">
      <c r="A78">
        <v>57.245245033112496</v>
      </c>
      <c r="B78">
        <v>0.93452380952380898</v>
      </c>
      <c r="D78">
        <v>45.458225165562901</v>
      </c>
      <c r="E78">
        <v>1.0392857142857099</v>
      </c>
      <c r="I78">
        <v>2.3343046357615802</v>
      </c>
      <c r="J78">
        <v>2.0294312169312101</v>
      </c>
    </row>
    <row r="79" spans="1:10">
      <c r="A79">
        <v>58.137854304635702</v>
      </c>
      <c r="B79">
        <v>0.93214285714285605</v>
      </c>
      <c r="D79">
        <v>46.373721854304598</v>
      </c>
      <c r="E79">
        <v>1.0392857142857099</v>
      </c>
      <c r="I79">
        <v>2.3343046357615802</v>
      </c>
      <c r="J79">
        <v>2.0170304232804201</v>
      </c>
    </row>
    <row r="80" spans="1:10">
      <c r="A80">
        <v>59.0533509933774</v>
      </c>
      <c r="B80">
        <v>0.91547619047619</v>
      </c>
      <c r="D80">
        <v>47.289218543046303</v>
      </c>
      <c r="E80">
        <v>1.0464285714285699</v>
      </c>
      <c r="I80">
        <v>2.4005298013244998</v>
      </c>
      <c r="J80">
        <v>2.0432098765431999</v>
      </c>
    </row>
    <row r="81" spans="1:10">
      <c r="A81">
        <v>59.968847682119197</v>
      </c>
      <c r="B81">
        <v>0.89642857142857002</v>
      </c>
      <c r="D81">
        <v>48.181827814569502</v>
      </c>
      <c r="E81">
        <v>1.03690476190476</v>
      </c>
      <c r="I81">
        <v>2.4005298013244998</v>
      </c>
      <c r="J81">
        <v>2.0542328042328002</v>
      </c>
    </row>
    <row r="82" spans="1:10">
      <c r="A82">
        <v>60.930119205297999</v>
      </c>
      <c r="B82">
        <v>0.89404761904761898</v>
      </c>
      <c r="D82">
        <v>49.143099337748303</v>
      </c>
      <c r="E82">
        <v>1.02261904761904</v>
      </c>
      <c r="I82">
        <v>2.4535099337748298</v>
      </c>
      <c r="J82">
        <v>2.0652557319223899</v>
      </c>
    </row>
    <row r="83" spans="1:10">
      <c r="A83">
        <v>61.845615894039703</v>
      </c>
      <c r="B83">
        <v>0.89166666666666605</v>
      </c>
      <c r="D83">
        <v>49.967046357615899</v>
      </c>
      <c r="E83">
        <v>0.996428571428571</v>
      </c>
      <c r="I83">
        <v>2.46675496688741</v>
      </c>
      <c r="J83">
        <v>2.0693893298059902</v>
      </c>
    </row>
    <row r="84" spans="1:10">
      <c r="A84">
        <v>62.761112582781401</v>
      </c>
      <c r="B84">
        <v>0.88690476190476097</v>
      </c>
      <c r="D84">
        <v>50.9512052980132</v>
      </c>
      <c r="E84">
        <v>0.98928571428571299</v>
      </c>
      <c r="I84">
        <v>2.5064900662251599</v>
      </c>
      <c r="J84">
        <v>2.0762786596119902</v>
      </c>
    </row>
    <row r="85" spans="1:10">
      <c r="A85">
        <v>63.699496688741696</v>
      </c>
      <c r="B85">
        <v>0.88690476190476097</v>
      </c>
      <c r="D85">
        <v>51.889589403973503</v>
      </c>
      <c r="E85">
        <v>0.99880952380952304</v>
      </c>
      <c r="I85">
        <v>2.5064900662251599</v>
      </c>
      <c r="J85">
        <v>2.0873015873015799</v>
      </c>
    </row>
    <row r="86" spans="1:10">
      <c r="A86">
        <v>64.660768211920498</v>
      </c>
      <c r="B86">
        <v>0.87738095238095104</v>
      </c>
      <c r="D86">
        <v>52.827973509933699</v>
      </c>
      <c r="E86">
        <v>1.0130952380952301</v>
      </c>
      <c r="I86">
        <v>2.5462251655629098</v>
      </c>
      <c r="J86">
        <v>2.0983245149911798</v>
      </c>
    </row>
    <row r="87" spans="1:10">
      <c r="A87">
        <v>65.576264900662196</v>
      </c>
      <c r="B87">
        <v>0.89880952380952295</v>
      </c>
      <c r="D87">
        <v>53.766357615894002</v>
      </c>
      <c r="E87">
        <v>1.00119047619047</v>
      </c>
      <c r="I87">
        <v>2.55947019867549</v>
      </c>
      <c r="J87">
        <v>2.14103835978836</v>
      </c>
    </row>
    <row r="88" spans="1:10">
      <c r="A88">
        <v>66.514649006622506</v>
      </c>
      <c r="B88">
        <v>0.91547619047619</v>
      </c>
      <c r="D88">
        <v>54.613192052980096</v>
      </c>
      <c r="E88">
        <v>1.00119047619047</v>
      </c>
      <c r="I88">
        <v>2.5727152317880799</v>
      </c>
      <c r="J88">
        <v>2.1176146384479702</v>
      </c>
    </row>
    <row r="89" spans="1:10">
      <c r="A89">
        <v>67.361483443708593</v>
      </c>
      <c r="B89">
        <v>0.92023809523809497</v>
      </c>
      <c r="D89">
        <v>55.551576158940399</v>
      </c>
      <c r="E89">
        <v>1.00119047619047</v>
      </c>
      <c r="I89">
        <v>2.5727152317880799</v>
      </c>
      <c r="J89">
        <v>2.1024581128747699</v>
      </c>
    </row>
    <row r="90" spans="1:10">
      <c r="A90">
        <v>68.322754966887402</v>
      </c>
      <c r="B90">
        <v>0.92976190476190401</v>
      </c>
      <c r="D90">
        <v>56.489960264900603</v>
      </c>
      <c r="E90">
        <v>0.98928571428571299</v>
      </c>
      <c r="I90">
        <v>2.61245033112582</v>
      </c>
      <c r="J90">
        <v>2.11899250440917</v>
      </c>
    </row>
    <row r="91" spans="1:10">
      <c r="A91">
        <v>69.238251655629099</v>
      </c>
      <c r="B91">
        <v>0.93928571428571395</v>
      </c>
      <c r="D91">
        <v>57.4054569536423</v>
      </c>
      <c r="E91">
        <v>0.99880952380952304</v>
      </c>
      <c r="I91">
        <v>2.61245033112582</v>
      </c>
      <c r="J91">
        <v>2.1327711640211602</v>
      </c>
    </row>
    <row r="92" spans="1:10">
      <c r="A92">
        <v>70.153748344370797</v>
      </c>
      <c r="B92">
        <v>0.92738095238095197</v>
      </c>
      <c r="D92">
        <v>58.320953642384097</v>
      </c>
      <c r="E92">
        <v>0.98690476190476195</v>
      </c>
      <c r="I92">
        <v>2.62569536423841</v>
      </c>
      <c r="J92">
        <v>2.1506834215167498</v>
      </c>
    </row>
    <row r="93" spans="1:10">
      <c r="A93">
        <v>71.092132450331107</v>
      </c>
      <c r="B93">
        <v>0.91071428571428503</v>
      </c>
      <c r="D93">
        <v>59.282225165562899</v>
      </c>
      <c r="E93">
        <v>0.96785714285714197</v>
      </c>
      <c r="I93">
        <v>2.6389403973509902</v>
      </c>
      <c r="J93">
        <v>2.16859567901234</v>
      </c>
    </row>
    <row r="94" spans="1:10">
      <c r="A94">
        <v>71.984741721854306</v>
      </c>
      <c r="B94">
        <v>0.90357142857142803</v>
      </c>
      <c r="D94">
        <v>60.174834437086098</v>
      </c>
      <c r="E94">
        <v>0.96309523809523701</v>
      </c>
      <c r="I94">
        <v>2.6389403973509902</v>
      </c>
      <c r="J94">
        <v>2.1506834215167498</v>
      </c>
    </row>
    <row r="95" spans="1:10">
      <c r="D95">
        <v>61.136105960264899</v>
      </c>
      <c r="E95">
        <v>0.95833333333333304</v>
      </c>
      <c r="I95">
        <v>2.6389403973509902</v>
      </c>
      <c r="J95">
        <v>2.1396604938271602</v>
      </c>
    </row>
    <row r="96" spans="1:10">
      <c r="D96">
        <v>62.051602649006597</v>
      </c>
      <c r="E96">
        <v>0.95833333333333304</v>
      </c>
      <c r="I96">
        <v>2.6654304635761501</v>
      </c>
      <c r="J96">
        <v>2.16170634920634</v>
      </c>
    </row>
    <row r="97" spans="4:10">
      <c r="D97">
        <v>62.944211920529803</v>
      </c>
      <c r="E97">
        <v>0.96071428571428497</v>
      </c>
      <c r="I97">
        <v>2.6654304635761501</v>
      </c>
      <c r="J97">
        <v>2.1672178130511401</v>
      </c>
    </row>
    <row r="98" spans="4:10">
      <c r="D98">
        <v>63.928370860927103</v>
      </c>
      <c r="E98">
        <v>0.95357142857142796</v>
      </c>
      <c r="I98">
        <v>2.7051655629139</v>
      </c>
      <c r="J98">
        <v>2.1851300705467298</v>
      </c>
    </row>
    <row r="99" spans="4:10">
      <c r="D99">
        <v>64.843867549668801</v>
      </c>
      <c r="E99">
        <v>0.95833333333333304</v>
      </c>
      <c r="I99">
        <v>2.7184105960264899</v>
      </c>
      <c r="J99">
        <v>2.1865079365079301</v>
      </c>
    </row>
    <row r="100" spans="4:10">
      <c r="D100">
        <v>65.736476821191999</v>
      </c>
      <c r="E100">
        <v>0.97499999999999898</v>
      </c>
      <c r="I100">
        <v>2.7316556291390701</v>
      </c>
      <c r="J100">
        <v>2.1920194003527298</v>
      </c>
    </row>
    <row r="101" spans="4:10">
      <c r="D101">
        <v>66.651973509933697</v>
      </c>
      <c r="E101">
        <v>0.98452380952380902</v>
      </c>
      <c r="I101">
        <v>2.7449006622516499</v>
      </c>
      <c r="J101">
        <v>2.1989087301587298</v>
      </c>
    </row>
    <row r="102" spans="4:10">
      <c r="D102">
        <v>67.590357615894007</v>
      </c>
      <c r="E102">
        <v>0.99166666666666603</v>
      </c>
      <c r="I102">
        <v>2.7449006622516499</v>
      </c>
      <c r="J102">
        <v>2.2085537918871201</v>
      </c>
    </row>
    <row r="103" spans="4:10">
      <c r="D103">
        <v>68.505854304635704</v>
      </c>
      <c r="E103">
        <v>1.0035714285714199</v>
      </c>
      <c r="I103">
        <v>2.7449006622516499</v>
      </c>
      <c r="J103">
        <v>2.2154431216931201</v>
      </c>
    </row>
    <row r="104" spans="4:10">
      <c r="D104">
        <v>69.467125827814499</v>
      </c>
      <c r="E104">
        <v>1.0035714285714199</v>
      </c>
      <c r="I104">
        <v>2.7978807947019799</v>
      </c>
      <c r="J104">
        <v>2.2085537918871201</v>
      </c>
    </row>
    <row r="105" spans="4:10">
      <c r="D105">
        <v>70.336847682119199</v>
      </c>
      <c r="E105">
        <v>0.98928571428571299</v>
      </c>
      <c r="I105">
        <v>2.8111258278145699</v>
      </c>
      <c r="J105">
        <v>2.22784391534391</v>
      </c>
    </row>
    <row r="106" spans="4:10">
      <c r="D106">
        <v>71.252344370860897</v>
      </c>
      <c r="E106">
        <v>0.98214285714285698</v>
      </c>
      <c r="I106">
        <v>2.8376158940397298</v>
      </c>
      <c r="J106">
        <v>2.23473324514991</v>
      </c>
    </row>
    <row r="107" spans="4:10">
      <c r="D107">
        <v>71.984741721854306</v>
      </c>
      <c r="E107">
        <v>0.97499999999999898</v>
      </c>
      <c r="I107">
        <v>2.8376158940397298</v>
      </c>
      <c r="J107">
        <v>2.2402447089947</v>
      </c>
    </row>
    <row r="108" spans="4:10">
      <c r="I108">
        <v>2.85086092715231</v>
      </c>
      <c r="J108">
        <v>2.2526455026455001</v>
      </c>
    </row>
    <row r="109" spans="4:10">
      <c r="I109">
        <v>2.8641059602648999</v>
      </c>
      <c r="J109">
        <v>2.2250881834215099</v>
      </c>
    </row>
    <row r="110" spans="4:10">
      <c r="I110">
        <v>2.8641059602648999</v>
      </c>
      <c r="J110">
        <v>2.2540233686066999</v>
      </c>
    </row>
    <row r="111" spans="4:10">
      <c r="I111">
        <v>2.9038410596026401</v>
      </c>
      <c r="J111">
        <v>2.2526455026455001</v>
      </c>
    </row>
    <row r="112" spans="4:10">
      <c r="I112">
        <v>2.91708609271523</v>
      </c>
      <c r="J112">
        <v>2.2650462962962901</v>
      </c>
    </row>
    <row r="113" spans="9:11">
      <c r="I113">
        <v>2.9435761589403899</v>
      </c>
      <c r="J113">
        <v>2.2788249559082798</v>
      </c>
    </row>
    <row r="114" spans="9:11">
      <c r="I114">
        <v>2.9435761589403899</v>
      </c>
      <c r="J114">
        <v>2.2705577601410898</v>
      </c>
    </row>
    <row r="115" spans="9:11">
      <c r="I115">
        <v>2.9833112582781398</v>
      </c>
      <c r="J115">
        <v>2.2939814814814801</v>
      </c>
    </row>
    <row r="116" spans="9:11">
      <c r="I116">
        <v>2.99655629139072</v>
      </c>
      <c r="J116">
        <v>2.2870921516754801</v>
      </c>
    </row>
    <row r="117" spans="9:11">
      <c r="I117">
        <v>3.0098013245033099</v>
      </c>
      <c r="J117">
        <v>2.3118937389770702</v>
      </c>
      <c r="K117">
        <f>AVERAGE(J115:J122)</f>
        <v>2.3136160714285676</v>
      </c>
    </row>
    <row r="118" spans="9:11">
      <c r="I118">
        <v>3.0230463576158901</v>
      </c>
      <c r="J118">
        <v>2.3050044091710702</v>
      </c>
    </row>
    <row r="119" spans="9:11">
      <c r="I119">
        <v>3.0362913907284699</v>
      </c>
      <c r="J119">
        <v>2.31327160493827</v>
      </c>
    </row>
    <row r="120" spans="9:11">
      <c r="I120">
        <v>3.06278145695364</v>
      </c>
      <c r="J120">
        <v>2.3229166666666599</v>
      </c>
    </row>
    <row r="121" spans="9:11">
      <c r="I121">
        <v>3.06278145695364</v>
      </c>
      <c r="J121">
        <v>2.3298059964726598</v>
      </c>
    </row>
    <row r="122" spans="9:11">
      <c r="I122">
        <v>3.0892715231787999</v>
      </c>
      <c r="J122">
        <v>2.3449625220458499</v>
      </c>
    </row>
    <row r="123" spans="9:11">
      <c r="I123">
        <v>3.15549668874172</v>
      </c>
      <c r="J123">
        <v>2.3394510582010501</v>
      </c>
    </row>
    <row r="124" spans="9:11">
      <c r="I124">
        <v>3.15549668874172</v>
      </c>
      <c r="J124">
        <v>2.3256723985890599</v>
      </c>
    </row>
    <row r="125" spans="9:11">
      <c r="I125">
        <v>3.1687417218543001</v>
      </c>
      <c r="J125">
        <v>2.3242945326278601</v>
      </c>
    </row>
    <row r="126" spans="9:11">
      <c r="I126">
        <v>3.1687417218543001</v>
      </c>
      <c r="J126">
        <v>2.3160273368606701</v>
      </c>
    </row>
    <row r="127" spans="9:11">
      <c r="I127">
        <v>3.1952317880794698</v>
      </c>
      <c r="J127">
        <v>2.3050044091710702</v>
      </c>
    </row>
    <row r="128" spans="9:11">
      <c r="I128">
        <v>3.20847682119205</v>
      </c>
      <c r="J128">
        <v>2.3008708112874698</v>
      </c>
    </row>
    <row r="129" spans="9:10">
      <c r="I129">
        <v>3.2349668874172099</v>
      </c>
      <c r="J129">
        <v>2.2926036155202798</v>
      </c>
    </row>
    <row r="130" spans="9:10">
      <c r="I130">
        <v>3.2349668874172099</v>
      </c>
      <c r="J130">
        <v>2.2829585537918802</v>
      </c>
    </row>
    <row r="131" spans="9:10">
      <c r="I131">
        <v>3.2482119205297999</v>
      </c>
      <c r="J131">
        <v>2.2829585537918802</v>
      </c>
    </row>
    <row r="132" spans="9:10">
      <c r="I132">
        <v>3.2747019867549598</v>
      </c>
      <c r="J132">
        <v>2.2733134920634899</v>
      </c>
    </row>
    <row r="133" spans="9:10">
      <c r="I133">
        <v>3.2747019867549598</v>
      </c>
      <c r="J133">
        <v>2.2636684303350898</v>
      </c>
    </row>
    <row r="134" spans="9:10">
      <c r="I134">
        <v>3.30119205298013</v>
      </c>
      <c r="J134">
        <v>2.2581569664902998</v>
      </c>
    </row>
    <row r="135" spans="9:10">
      <c r="I135">
        <v>3.3276821192052899</v>
      </c>
      <c r="J135">
        <v>2.2526455026455001</v>
      </c>
    </row>
    <row r="136" spans="9:10">
      <c r="I136">
        <v>3.38066225165562</v>
      </c>
      <c r="J136">
        <v>2.2374889770723101</v>
      </c>
    </row>
    <row r="137" spans="9:10">
      <c r="I137">
        <v>3.3939072847682099</v>
      </c>
      <c r="J137">
        <v>2.2430004409171</v>
      </c>
    </row>
    <row r="138" spans="9:10">
      <c r="I138">
        <v>3.3939072847682099</v>
      </c>
      <c r="J138">
        <v>2.2416225749558998</v>
      </c>
    </row>
    <row r="139" spans="9:10">
      <c r="I139">
        <v>3.3939072847682099</v>
      </c>
      <c r="J139">
        <v>2.2416225749558998</v>
      </c>
    </row>
    <row r="140" spans="9:10">
      <c r="I140">
        <v>3.4336423841059598</v>
      </c>
      <c r="J140">
        <v>2.2264660493827102</v>
      </c>
    </row>
    <row r="141" spans="9:10">
      <c r="I141">
        <v>3.44688741721854</v>
      </c>
      <c r="J141">
        <v>2.2223324514991099</v>
      </c>
    </row>
    <row r="142" spans="9:10">
      <c r="I142">
        <v>3.44688741721854</v>
      </c>
      <c r="J142">
        <v>2.2099316578483199</v>
      </c>
    </row>
    <row r="143" spans="9:10">
      <c r="I143">
        <v>3.4601324503311202</v>
      </c>
      <c r="J143">
        <v>2.2223324514991099</v>
      </c>
    </row>
    <row r="144" spans="9:10">
      <c r="I144">
        <v>3.5131125827814502</v>
      </c>
      <c r="J144">
        <v>2.2016644620811201</v>
      </c>
    </row>
    <row r="145" spans="9:10">
      <c r="I145">
        <v>3.52635761589403</v>
      </c>
      <c r="J145">
        <v>2.1933972663139301</v>
      </c>
    </row>
    <row r="146" spans="9:10">
      <c r="I146">
        <v>3.52635761589403</v>
      </c>
      <c r="J146">
        <v>2.17824074074074</v>
      </c>
    </row>
    <row r="147" spans="9:10">
      <c r="I147">
        <v>3.5396026490066199</v>
      </c>
      <c r="J147">
        <v>2.1920194003527298</v>
      </c>
    </row>
    <row r="148" spans="9:10">
      <c r="I148">
        <v>3.6190728476821099</v>
      </c>
      <c r="J148">
        <v>2.1630842151675398</v>
      </c>
    </row>
    <row r="149" spans="9:10">
      <c r="I149">
        <v>3.6190728476821099</v>
      </c>
      <c r="J149">
        <v>2.1603284832451499</v>
      </c>
    </row>
    <row r="150" spans="9:10">
      <c r="I150">
        <v>3.64556291390728</v>
      </c>
      <c r="J150">
        <v>2.1520612874779501</v>
      </c>
    </row>
    <row r="151" spans="9:10">
      <c r="I151">
        <v>3.7117880794701898</v>
      </c>
      <c r="J151">
        <v>2.1300154320987601</v>
      </c>
    </row>
    <row r="152" spans="9:10">
      <c r="I152">
        <v>3.7117880794701898</v>
      </c>
      <c r="J152">
        <v>2.14103835978836</v>
      </c>
    </row>
    <row r="153" spans="9:10">
      <c r="I153">
        <v>3.7780132450331099</v>
      </c>
      <c r="J153">
        <v>2.1093474426807699</v>
      </c>
    </row>
    <row r="154" spans="9:10">
      <c r="I154">
        <v>3.7912582781456901</v>
      </c>
      <c r="J154">
        <v>2.1024581128747699</v>
      </c>
    </row>
    <row r="155" spans="9:10">
      <c r="I155">
        <v>3.7912582781456901</v>
      </c>
      <c r="J155">
        <v>2.1176146384479702</v>
      </c>
    </row>
    <row r="156" spans="9:10">
      <c r="I156">
        <v>3.8045033112582698</v>
      </c>
      <c r="J156">
        <v>2.0955687830687801</v>
      </c>
    </row>
    <row r="157" spans="9:10">
      <c r="I157">
        <v>3.8574834437085999</v>
      </c>
      <c r="J157">
        <v>2.0817901234567899</v>
      </c>
    </row>
    <row r="158" spans="9:10">
      <c r="I158">
        <v>3.9237086092715199</v>
      </c>
      <c r="J158">
        <v>2.0735229276895901</v>
      </c>
    </row>
    <row r="159" spans="9:10">
      <c r="I159">
        <v>3.95019867549669</v>
      </c>
      <c r="J159">
        <v>2.0583664021164001</v>
      </c>
    </row>
    <row r="160" spans="9:10">
      <c r="I160">
        <v>3.95019867549669</v>
      </c>
      <c r="J160">
        <v>2.0625</v>
      </c>
    </row>
    <row r="161" spans="9:11">
      <c r="I161">
        <v>3.9766887417218499</v>
      </c>
      <c r="J161">
        <v>2.055610670194</v>
      </c>
    </row>
    <row r="162" spans="9:11">
      <c r="I162">
        <v>3.9899337748344301</v>
      </c>
      <c r="J162">
        <v>2.0432098765431999</v>
      </c>
    </row>
    <row r="163" spans="9:11">
      <c r="I163">
        <v>4.0031788079470196</v>
      </c>
      <c r="J163">
        <v>2.0280533509700098</v>
      </c>
      <c r="K163">
        <f>AVERAGE(J161:J168)</f>
        <v>2.0314980158730096</v>
      </c>
    </row>
    <row r="164" spans="9:11">
      <c r="I164">
        <v>4.0031788079470196</v>
      </c>
      <c r="J164">
        <v>2.0280533509700098</v>
      </c>
    </row>
    <row r="165" spans="9:11">
      <c r="I165">
        <v>4.0429139072847597</v>
      </c>
      <c r="J165">
        <v>2.0197861552028198</v>
      </c>
    </row>
    <row r="166" spans="9:11">
      <c r="I166">
        <v>4.0694039735099299</v>
      </c>
      <c r="J166">
        <v>2.0087632275132199</v>
      </c>
    </row>
    <row r="167" spans="9:11">
      <c r="I167">
        <v>4.0826490066225096</v>
      </c>
      <c r="J167">
        <v>2.0073853615520201</v>
      </c>
    </row>
    <row r="168" spans="9:11">
      <c r="I168">
        <v>4.0826490066225096</v>
      </c>
      <c r="J168">
        <v>2.0611221340388002</v>
      </c>
    </row>
    <row r="169" spans="9:11">
      <c r="I169">
        <v>4.1356291390728401</v>
      </c>
      <c r="J169">
        <v>2.0004960317460299</v>
      </c>
    </row>
    <row r="170" spans="9:11">
      <c r="I170">
        <v>4.1886092715231698</v>
      </c>
      <c r="J170">
        <v>1.9949845679012299</v>
      </c>
    </row>
    <row r="171" spans="9:11">
      <c r="I171">
        <v>4.2150993377483399</v>
      </c>
      <c r="J171">
        <v>1.99774029982363</v>
      </c>
    </row>
    <row r="172" spans="9:11">
      <c r="I172">
        <v>4.321059602649</v>
      </c>
      <c r="J172">
        <v>1.9853395061728301</v>
      </c>
    </row>
    <row r="173" spans="9:11">
      <c r="I173">
        <v>4.3475496688741702</v>
      </c>
      <c r="J173">
        <v>1.9784501763668401</v>
      </c>
    </row>
    <row r="174" spans="9:11">
      <c r="I174">
        <v>4.38728476821192</v>
      </c>
      <c r="J174">
        <v>1.9784501763668401</v>
      </c>
    </row>
    <row r="175" spans="9:11">
      <c r="I175">
        <v>4.38728476821192</v>
      </c>
      <c r="J175">
        <v>1.9743165784832399</v>
      </c>
    </row>
    <row r="176" spans="9:11">
      <c r="I176">
        <v>4.46675496688741</v>
      </c>
      <c r="J176">
        <v>1.97018298059964</v>
      </c>
    </row>
    <row r="177" spans="9:11">
      <c r="I177">
        <v>4.5064900662251599</v>
      </c>
      <c r="J177">
        <v>1.96053791887125</v>
      </c>
    </row>
    <row r="178" spans="9:11">
      <c r="I178">
        <v>4.5064900662251599</v>
      </c>
      <c r="J178">
        <v>1.96053791887125</v>
      </c>
    </row>
    <row r="179" spans="9:11">
      <c r="I179">
        <v>4.5197350993377396</v>
      </c>
      <c r="J179">
        <v>1.97018298059964</v>
      </c>
    </row>
    <row r="180" spans="9:11">
      <c r="I180">
        <v>4.5197350993377396</v>
      </c>
      <c r="J180">
        <v>1.9577821869488501</v>
      </c>
    </row>
    <row r="181" spans="9:11">
      <c r="I181">
        <v>4.5727152317880799</v>
      </c>
      <c r="J181">
        <v>1.9591600529100499</v>
      </c>
    </row>
    <row r="182" spans="9:11">
      <c r="I182">
        <v>4.6389403973509902</v>
      </c>
      <c r="J182">
        <v>1.9522707231040499</v>
      </c>
    </row>
    <row r="183" spans="9:11">
      <c r="I183">
        <v>4.6521854304635699</v>
      </c>
      <c r="J183">
        <v>1.9495149911816501</v>
      </c>
    </row>
    <row r="184" spans="9:11">
      <c r="I184">
        <v>4.7051655629139004</v>
      </c>
      <c r="J184">
        <v>1.95364858906525</v>
      </c>
    </row>
    <row r="185" spans="9:11">
      <c r="I185">
        <v>4.7316556291390697</v>
      </c>
      <c r="J185">
        <v>1.9453813932980599</v>
      </c>
    </row>
    <row r="186" spans="9:11">
      <c r="I186">
        <v>4.7978807947019799</v>
      </c>
      <c r="J186">
        <v>1.9426256613756601</v>
      </c>
    </row>
    <row r="187" spans="9:11">
      <c r="I187">
        <v>4.8111258278145597</v>
      </c>
      <c r="J187">
        <v>1.94124779541446</v>
      </c>
    </row>
    <row r="188" spans="9:11">
      <c r="I188">
        <v>4.8508609271523104</v>
      </c>
      <c r="J188">
        <v>1.9371141975308599</v>
      </c>
    </row>
    <row r="189" spans="9:11">
      <c r="I189">
        <v>4.9170860927152296</v>
      </c>
      <c r="J189">
        <v>1.9357363315696601</v>
      </c>
    </row>
    <row r="190" spans="9:11">
      <c r="I190">
        <v>4.9700662251655601</v>
      </c>
      <c r="J190">
        <v>1.92746913580246</v>
      </c>
    </row>
    <row r="191" spans="9:11">
      <c r="I191">
        <v>4.9965562913907302</v>
      </c>
      <c r="J191">
        <v>1.92609126984126</v>
      </c>
    </row>
    <row r="192" spans="9:11">
      <c r="I192">
        <v>5.0892715231787999</v>
      </c>
      <c r="J192">
        <v>1.91231261022927</v>
      </c>
      <c r="K192">
        <f>AVERAGE(J190:J193)</f>
        <v>1.9216132054673651</v>
      </c>
    </row>
    <row r="193" spans="9:10">
      <c r="I193">
        <v>5.0892715231787999</v>
      </c>
      <c r="J193">
        <v>1.92057980599647</v>
      </c>
    </row>
    <row r="194" spans="9:10">
      <c r="I194">
        <v>5.1687417218542997</v>
      </c>
      <c r="J194">
        <v>1.9095568783068699</v>
      </c>
    </row>
    <row r="195" spans="9:10">
      <c r="I195">
        <v>5.1819867549668803</v>
      </c>
      <c r="J195">
        <v>1.91231261022927</v>
      </c>
    </row>
    <row r="196" spans="9:10">
      <c r="I196">
        <v>5.2217218543046302</v>
      </c>
      <c r="J196">
        <v>1.90542328042328</v>
      </c>
    </row>
    <row r="197" spans="9:10">
      <c r="I197">
        <v>5.2614569536423801</v>
      </c>
      <c r="J197">
        <v>1.89715608465608</v>
      </c>
    </row>
    <row r="198" spans="9:10">
      <c r="I198">
        <v>5.3144370860927097</v>
      </c>
      <c r="J198">
        <v>1.89164462081128</v>
      </c>
    </row>
    <row r="199" spans="9:10">
      <c r="I199">
        <v>5.3409271523178798</v>
      </c>
      <c r="J199">
        <v>1.88337742504409</v>
      </c>
    </row>
    <row r="200" spans="9:10">
      <c r="I200">
        <v>5.4336423841059602</v>
      </c>
      <c r="J200">
        <v>1.8737323633156899</v>
      </c>
    </row>
    <row r="201" spans="9:10">
      <c r="I201">
        <v>5.4336423841059602</v>
      </c>
      <c r="J201">
        <v>1.87648809523809</v>
      </c>
    </row>
    <row r="202" spans="9:10">
      <c r="I202">
        <v>5.5131125827814502</v>
      </c>
      <c r="J202">
        <v>1.8599537037036999</v>
      </c>
    </row>
    <row r="203" spans="9:10">
      <c r="I203">
        <v>5.52635761589403</v>
      </c>
      <c r="J203">
        <v>1.8613315696649</v>
      </c>
    </row>
    <row r="204" spans="9:10">
      <c r="I204">
        <v>5.5396026490066204</v>
      </c>
      <c r="J204">
        <v>1.8599537037036999</v>
      </c>
    </row>
    <row r="205" spans="9:10">
      <c r="I205">
        <v>5.5660927152317798</v>
      </c>
      <c r="J205">
        <v>1.8558201058201</v>
      </c>
    </row>
    <row r="206" spans="9:10">
      <c r="I206">
        <v>5.5793377483443702</v>
      </c>
      <c r="J206">
        <v>1.8571979717813001</v>
      </c>
    </row>
    <row r="207" spans="9:10">
      <c r="I207">
        <v>5.6190728476821103</v>
      </c>
      <c r="J207">
        <v>1.84755291005291</v>
      </c>
    </row>
    <row r="208" spans="9:10">
      <c r="I208">
        <v>5.6455629139072796</v>
      </c>
      <c r="J208">
        <v>1.84066358024691</v>
      </c>
    </row>
    <row r="209" spans="9:11">
      <c r="I209">
        <v>5.7250331125827802</v>
      </c>
      <c r="J209">
        <v>1.8351521164021101</v>
      </c>
    </row>
    <row r="210" spans="9:11">
      <c r="I210">
        <v>5.73827814569536</v>
      </c>
      <c r="J210">
        <v>1.8296406525573099</v>
      </c>
    </row>
    <row r="211" spans="9:11">
      <c r="I211">
        <v>5.7912582781456896</v>
      </c>
      <c r="J211">
        <v>1.8241291887125199</v>
      </c>
    </row>
    <row r="212" spans="9:11">
      <c r="I212">
        <v>5.8574834437086096</v>
      </c>
      <c r="J212">
        <v>1.81172839506172</v>
      </c>
    </row>
    <row r="213" spans="9:11">
      <c r="I213">
        <v>5.8574834437086096</v>
      </c>
      <c r="J213">
        <v>1.81723985890652</v>
      </c>
    </row>
    <row r="214" spans="9:11">
      <c r="I214">
        <v>5.9369536423840996</v>
      </c>
      <c r="J214">
        <v>1.8089726631393199</v>
      </c>
    </row>
    <row r="215" spans="9:11">
      <c r="I215">
        <v>5.95019867549669</v>
      </c>
      <c r="J215">
        <v>1.8089726631393199</v>
      </c>
    </row>
    <row r="216" spans="9:11">
      <c r="I216">
        <v>5.9899337748344301</v>
      </c>
      <c r="J216">
        <v>1.8007054673721301</v>
      </c>
    </row>
    <row r="217" spans="9:11">
      <c r="I217">
        <v>6.02966887417218</v>
      </c>
      <c r="J217">
        <v>1.7938161375661299</v>
      </c>
      <c r="K217">
        <f>AVERAGE(J215:J219)</f>
        <v>1.7960207231040521</v>
      </c>
    </row>
    <row r="218" spans="9:11">
      <c r="I218">
        <v>6.0694039735099299</v>
      </c>
      <c r="J218">
        <v>1.7883046737213399</v>
      </c>
    </row>
    <row r="219" spans="9:11">
      <c r="I219">
        <v>6.0694039735099299</v>
      </c>
      <c r="J219">
        <v>1.7883046737213399</v>
      </c>
    </row>
    <row r="220" spans="9:11">
      <c r="I220">
        <v>6.1223841059602604</v>
      </c>
      <c r="J220">
        <v>1.7800374779541399</v>
      </c>
    </row>
    <row r="221" spans="9:11">
      <c r="I221">
        <v>6.1488741721854296</v>
      </c>
      <c r="J221">
        <v>1.7800374779541399</v>
      </c>
    </row>
    <row r="222" spans="9:11">
      <c r="I222">
        <v>6.2018543046357602</v>
      </c>
      <c r="J222">
        <v>1.7869268077601399</v>
      </c>
    </row>
    <row r="223" spans="9:11">
      <c r="I223">
        <v>6.2018543046357602</v>
      </c>
      <c r="J223">
        <v>1.7869268077601399</v>
      </c>
    </row>
    <row r="224" spans="9:11">
      <c r="I224">
        <v>6.2150993377483399</v>
      </c>
      <c r="J224">
        <v>1.7924382716049301</v>
      </c>
    </row>
    <row r="225" spans="9:10">
      <c r="I225">
        <v>6.2283443708609196</v>
      </c>
      <c r="J225">
        <v>1.7938161375661299</v>
      </c>
    </row>
    <row r="226" spans="9:10">
      <c r="I226">
        <v>6.2283443708609196</v>
      </c>
      <c r="J226">
        <v>1.79657186948853</v>
      </c>
    </row>
    <row r="227" spans="9:10">
      <c r="I227">
        <v>6.2680794701986704</v>
      </c>
      <c r="J227">
        <v>1.80346119929453</v>
      </c>
    </row>
    <row r="228" spans="9:10">
      <c r="I228">
        <v>6.3078145695364203</v>
      </c>
      <c r="J228">
        <v>1.8089726631393199</v>
      </c>
    </row>
    <row r="229" spans="9:10">
      <c r="I229">
        <v>6.321059602649</v>
      </c>
      <c r="J229">
        <v>1.81172839506172</v>
      </c>
    </row>
    <row r="230" spans="9:10">
      <c r="I230">
        <v>6.38728476821192</v>
      </c>
      <c r="J230">
        <v>1.8282627865961101</v>
      </c>
    </row>
    <row r="231" spans="9:10">
      <c r="I231">
        <v>6.4270198675496601</v>
      </c>
      <c r="J231">
        <v>1.8213734567901201</v>
      </c>
    </row>
    <row r="232" spans="9:10">
      <c r="I232">
        <v>6.4270198675496601</v>
      </c>
      <c r="J232">
        <v>1.83928571428571</v>
      </c>
    </row>
    <row r="233" spans="9:10">
      <c r="I233">
        <v>6.46675496688741</v>
      </c>
      <c r="J233">
        <v>1.84755291005291</v>
      </c>
    </row>
    <row r="234" spans="9:10">
      <c r="I234">
        <v>6.5594701986754904</v>
      </c>
      <c r="J234">
        <v>1.8571979717813001</v>
      </c>
    </row>
    <row r="235" spans="9:10">
      <c r="I235">
        <v>6.5859602649006597</v>
      </c>
      <c r="J235">
        <v>1.86822089947089</v>
      </c>
    </row>
    <row r="236" spans="9:10">
      <c r="I236">
        <v>6.61245033112582</v>
      </c>
      <c r="J236">
        <v>1.87511022927689</v>
      </c>
    </row>
    <row r="237" spans="9:10">
      <c r="I237">
        <v>6.6654304635761497</v>
      </c>
      <c r="J237">
        <v>1.88888888888888</v>
      </c>
    </row>
    <row r="238" spans="9:10">
      <c r="I238">
        <v>6.7449006622516503</v>
      </c>
      <c r="J238">
        <v>1.90404541446208</v>
      </c>
    </row>
    <row r="239" spans="9:10">
      <c r="I239">
        <v>6.7713907284768204</v>
      </c>
      <c r="J239">
        <v>1.9095568783068699</v>
      </c>
    </row>
    <row r="240" spans="9:10">
      <c r="I240">
        <v>6.8111258278145597</v>
      </c>
      <c r="J240">
        <v>1.92057980599647</v>
      </c>
    </row>
    <row r="241" spans="9:11">
      <c r="I241">
        <v>6.8376158940397298</v>
      </c>
      <c r="J241">
        <v>1.92609126984126</v>
      </c>
    </row>
    <row r="242" spans="9:11">
      <c r="I242">
        <v>6.8376158940397298</v>
      </c>
      <c r="J242">
        <v>1.9302248677248599</v>
      </c>
    </row>
    <row r="243" spans="9:11">
      <c r="I243">
        <v>6.8508609271523104</v>
      </c>
      <c r="J243">
        <v>1.9316027336860599</v>
      </c>
    </row>
    <row r="244" spans="9:11">
      <c r="I244">
        <v>6.8508609271523104</v>
      </c>
      <c r="J244">
        <v>1.93435846560846</v>
      </c>
    </row>
    <row r="245" spans="9:11">
      <c r="I245">
        <v>6.9038410596026498</v>
      </c>
      <c r="J245">
        <v>1.94675925925925</v>
      </c>
    </row>
    <row r="246" spans="9:11">
      <c r="I246">
        <v>6.9303311258278102</v>
      </c>
      <c r="J246">
        <v>1.9495149911816501</v>
      </c>
    </row>
    <row r="247" spans="9:11">
      <c r="I247">
        <v>6.9965562913907302</v>
      </c>
      <c r="J247">
        <v>1.96329365079365</v>
      </c>
    </row>
    <row r="248" spans="9:11">
      <c r="I248">
        <v>7.0230463576158897</v>
      </c>
      <c r="J248">
        <v>1.9880952380952299</v>
      </c>
      <c r="K248">
        <f>AVERAGE(J246:J252)</f>
        <v>1.9741197404887829</v>
      </c>
    </row>
    <row r="249" spans="9:11">
      <c r="I249">
        <v>7.0230463576158897</v>
      </c>
      <c r="J249">
        <v>1.9867173721340301</v>
      </c>
    </row>
    <row r="250" spans="9:11">
      <c r="I250">
        <v>7.0495364238410598</v>
      </c>
      <c r="J250">
        <v>1.9743165784832399</v>
      </c>
    </row>
    <row r="251" spans="9:11">
      <c r="I251">
        <v>7.1157615894039701</v>
      </c>
      <c r="J251">
        <v>1.97707231040564</v>
      </c>
    </row>
    <row r="252" spans="9:11">
      <c r="I252">
        <v>7.1290066225165498</v>
      </c>
      <c r="J252">
        <v>1.9798280423280401</v>
      </c>
    </row>
    <row r="253" spans="9:11">
      <c r="I253">
        <v>7.1422516556291402</v>
      </c>
      <c r="J253">
        <v>1.99636243386243</v>
      </c>
    </row>
    <row r="254" spans="9:11">
      <c r="I254">
        <v>7.1422516556291402</v>
      </c>
      <c r="J254">
        <v>1.99774029982363</v>
      </c>
    </row>
    <row r="255" spans="9:11">
      <c r="I255">
        <v>7.1952317880794698</v>
      </c>
      <c r="J255">
        <v>2.0018738977072301</v>
      </c>
    </row>
    <row r="256" spans="9:11">
      <c r="I256">
        <v>7.2349668874172099</v>
      </c>
      <c r="J256">
        <v>1.9867173721340301</v>
      </c>
    </row>
    <row r="257" spans="9:10">
      <c r="I257">
        <v>7.2614569536423801</v>
      </c>
      <c r="J257">
        <v>2.00462962962962</v>
      </c>
    </row>
    <row r="258" spans="9:10">
      <c r="I258">
        <v>7.30119205298013</v>
      </c>
      <c r="J258">
        <v>1.9936067019400301</v>
      </c>
    </row>
    <row r="259" spans="9:10">
      <c r="I259">
        <v>7.30119205298013</v>
      </c>
      <c r="J259">
        <v>2.00462962962962</v>
      </c>
    </row>
    <row r="260" spans="9:10">
      <c r="I260">
        <v>7.3674172185430402</v>
      </c>
      <c r="J260">
        <v>2.0018738977072301</v>
      </c>
    </row>
    <row r="261" spans="9:10">
      <c r="I261">
        <v>7.3674172185430402</v>
      </c>
      <c r="J261">
        <v>2.0101410934744202</v>
      </c>
    </row>
    <row r="262" spans="9:10">
      <c r="I262">
        <v>7.4203973509933698</v>
      </c>
      <c r="J262">
        <v>2.00462962962962</v>
      </c>
    </row>
    <row r="263" spans="9:10">
      <c r="I263">
        <v>7.4601324503311197</v>
      </c>
      <c r="J263">
        <v>2.01151895943562</v>
      </c>
    </row>
    <row r="264" spans="9:10">
      <c r="I264">
        <v>7.4601324503311197</v>
      </c>
      <c r="J264">
        <v>2.0156525573192199</v>
      </c>
    </row>
    <row r="265" spans="9:10">
      <c r="I265">
        <v>7.4998675496688696</v>
      </c>
      <c r="J265">
        <v>2.01151895943562</v>
      </c>
    </row>
    <row r="266" spans="9:10">
      <c r="I266">
        <v>7.5660927152317798</v>
      </c>
      <c r="J266">
        <v>2.0142746913580201</v>
      </c>
    </row>
    <row r="267" spans="9:10">
      <c r="I267">
        <v>7.6058278145695297</v>
      </c>
      <c r="J267">
        <v>2.0170304232804201</v>
      </c>
    </row>
    <row r="268" spans="9:10">
      <c r="I268">
        <v>7.6058278145695297</v>
      </c>
      <c r="J268">
        <v>2.01840828924162</v>
      </c>
    </row>
    <row r="269" spans="9:10">
      <c r="I269">
        <v>7.6058278145695297</v>
      </c>
      <c r="J269">
        <v>2.0170304232804201</v>
      </c>
    </row>
    <row r="270" spans="9:10">
      <c r="I270">
        <v>7.6852980132450304</v>
      </c>
      <c r="J270">
        <v>2.01840828924162</v>
      </c>
    </row>
    <row r="271" spans="9:10">
      <c r="I271">
        <v>7.6985430463576101</v>
      </c>
      <c r="J271">
        <v>2.0225418871252199</v>
      </c>
    </row>
    <row r="272" spans="9:10">
      <c r="I272">
        <v>7.7515231788079397</v>
      </c>
      <c r="J272">
        <v>2.0197861552028198</v>
      </c>
    </row>
    <row r="273" spans="9:11">
      <c r="I273">
        <v>7.7912582781456896</v>
      </c>
      <c r="J273">
        <v>2.0225418871252199</v>
      </c>
    </row>
    <row r="274" spans="9:11">
      <c r="I274">
        <v>7.9237086092715199</v>
      </c>
      <c r="J274">
        <v>2.0239197530864099</v>
      </c>
    </row>
    <row r="275" spans="9:11">
      <c r="I275">
        <v>7.9766887417218504</v>
      </c>
      <c r="J275">
        <v>2.0321869488536102</v>
      </c>
    </row>
    <row r="276" spans="9:11">
      <c r="I276">
        <v>8.0561589403973493</v>
      </c>
      <c r="J276">
        <v>2.0363205467372101</v>
      </c>
      <c r="K276">
        <f>AVERAGE(J274:J277)</f>
        <v>2.0321869488536102</v>
      </c>
    </row>
    <row r="277" spans="9:11">
      <c r="I277">
        <v>8.0694039735099299</v>
      </c>
      <c r="J277">
        <v>2.0363205467372101</v>
      </c>
    </row>
    <row r="278" spans="9:11">
      <c r="I278">
        <v>8.1488741721854296</v>
      </c>
      <c r="J278">
        <v>2.04045414462081</v>
      </c>
    </row>
    <row r="279" spans="9:11">
      <c r="I279">
        <v>8.1886092715231804</v>
      </c>
      <c r="J279">
        <v>2.04045414462081</v>
      </c>
    </row>
    <row r="280" spans="9:11">
      <c r="I280">
        <v>8.1886092715231804</v>
      </c>
      <c r="J280">
        <v>2.04045414462081</v>
      </c>
    </row>
    <row r="281" spans="9:11">
      <c r="I281">
        <v>8.2680794701986695</v>
      </c>
      <c r="J281">
        <v>2.0308090828924099</v>
      </c>
    </row>
    <row r="282" spans="9:11">
      <c r="I282">
        <v>8.3210596026489991</v>
      </c>
      <c r="J282">
        <v>2.0239197530864099</v>
      </c>
    </row>
    <row r="283" spans="9:11">
      <c r="I283">
        <v>8.3210596026489991</v>
      </c>
      <c r="J283">
        <v>2.0239197530864099</v>
      </c>
    </row>
    <row r="284" spans="9:11">
      <c r="I284">
        <v>8.3210596026489991</v>
      </c>
      <c r="J284">
        <v>2.0239197530864099</v>
      </c>
    </row>
    <row r="285" spans="9:11">
      <c r="I285">
        <v>8.38728476821192</v>
      </c>
      <c r="J285">
        <v>2.0170304232804201</v>
      </c>
    </row>
    <row r="286" spans="9:11">
      <c r="I286">
        <v>8.4005298013245007</v>
      </c>
      <c r="J286">
        <v>2.0156525573192199</v>
      </c>
    </row>
    <row r="287" spans="9:11">
      <c r="I287">
        <v>8.48</v>
      </c>
      <c r="J287">
        <v>2.0060074955908198</v>
      </c>
    </row>
    <row r="288" spans="9:11">
      <c r="I288">
        <v>8.53298013245033</v>
      </c>
      <c r="J288">
        <v>1.9949845679012299</v>
      </c>
    </row>
    <row r="289" spans="9:10">
      <c r="I289">
        <v>8.5462251655629107</v>
      </c>
      <c r="J289">
        <v>1.9936067019400301</v>
      </c>
    </row>
    <row r="290" spans="9:10">
      <c r="I290">
        <v>8.5727152317880702</v>
      </c>
      <c r="J290">
        <v>1.9812059082892399</v>
      </c>
    </row>
    <row r="291" spans="9:10">
      <c r="I291">
        <v>8.6389403973509893</v>
      </c>
      <c r="J291">
        <v>1.9715608465608401</v>
      </c>
    </row>
    <row r="292" spans="9:10">
      <c r="I292">
        <v>8.6521854304635699</v>
      </c>
      <c r="J292">
        <v>1.96880511463844</v>
      </c>
    </row>
    <row r="293" spans="9:10">
      <c r="I293">
        <v>8.6919205298013207</v>
      </c>
      <c r="J293">
        <v>1.96191578483245</v>
      </c>
    </row>
    <row r="294" spans="9:10">
      <c r="I294">
        <v>8.7051655629138995</v>
      </c>
      <c r="J294">
        <v>1.96053791887125</v>
      </c>
    </row>
    <row r="295" spans="9:10">
      <c r="I295">
        <v>8.7581456953642398</v>
      </c>
      <c r="J295">
        <v>1.9495149911816501</v>
      </c>
    </row>
    <row r="296" spans="9:10">
      <c r="I296">
        <v>8.7978807947019799</v>
      </c>
      <c r="J296">
        <v>1.94124779541446</v>
      </c>
    </row>
    <row r="297" spans="9:10">
      <c r="I297">
        <v>8.8376158940397307</v>
      </c>
      <c r="J297">
        <v>1.93298059964726</v>
      </c>
    </row>
    <row r="298" spans="9:10">
      <c r="I298">
        <v>8.8376158940397307</v>
      </c>
      <c r="J298">
        <v>1.93298059964726</v>
      </c>
    </row>
    <row r="299" spans="9:10">
      <c r="I299">
        <v>8.8641059602649008</v>
      </c>
      <c r="J299">
        <v>1.93986992945326</v>
      </c>
    </row>
    <row r="300" spans="9:10">
      <c r="I300">
        <v>8.8773509933774797</v>
      </c>
      <c r="J300">
        <v>1.92746913580246</v>
      </c>
    </row>
    <row r="301" spans="9:10">
      <c r="I301">
        <v>8.9303311258278093</v>
      </c>
      <c r="J301">
        <v>1.9150683421516701</v>
      </c>
    </row>
    <row r="302" spans="9:10">
      <c r="I302">
        <v>8.9303311258278093</v>
      </c>
      <c r="J302">
        <v>1.91782407407407</v>
      </c>
    </row>
    <row r="303" spans="9:10">
      <c r="I303">
        <v>8.9700662251655601</v>
      </c>
      <c r="J303">
        <v>1.91231261022927</v>
      </c>
    </row>
    <row r="304" spans="9:10">
      <c r="I304">
        <v>8.9700662251655601</v>
      </c>
      <c r="J304">
        <v>1.91231261022927</v>
      </c>
    </row>
    <row r="305" spans="9:11">
      <c r="I305">
        <v>9.0362913907284703</v>
      </c>
      <c r="J305">
        <v>1.9026675485008799</v>
      </c>
      <c r="K305">
        <f>AVERAGE(J302:J308)</f>
        <v>1.9066043083900186</v>
      </c>
    </row>
    <row r="306" spans="9:11">
      <c r="I306">
        <v>9.0362913907284703</v>
      </c>
      <c r="J306">
        <v>1.9026675485008799</v>
      </c>
    </row>
    <row r="307" spans="9:11">
      <c r="I307">
        <v>9.0495364238410598</v>
      </c>
      <c r="J307">
        <v>1.8999118165784801</v>
      </c>
    </row>
    <row r="308" spans="9:11">
      <c r="I308">
        <v>9.0495364238410598</v>
      </c>
      <c r="J308">
        <v>1.89853395061728</v>
      </c>
    </row>
    <row r="309" spans="9:11">
      <c r="I309">
        <v>9.1025165562913894</v>
      </c>
      <c r="J309">
        <v>1.8875110229276799</v>
      </c>
    </row>
    <row r="310" spans="9:11">
      <c r="I310">
        <v>9.1157615894039701</v>
      </c>
      <c r="J310">
        <v>1.88475529100529</v>
      </c>
    </row>
    <row r="311" spans="9:11">
      <c r="I311">
        <v>9.1290066225165507</v>
      </c>
      <c r="J311">
        <v>1.88337742504409</v>
      </c>
    </row>
    <row r="312" spans="9:11">
      <c r="I312">
        <v>9.1422516556291402</v>
      </c>
      <c r="J312">
        <v>1.88199955908289</v>
      </c>
    </row>
    <row r="313" spans="9:11">
      <c r="I313">
        <v>9.1952317880794698</v>
      </c>
      <c r="J313">
        <v>1.87648809523809</v>
      </c>
    </row>
    <row r="314" spans="9:11">
      <c r="I314">
        <v>9.1952317880794698</v>
      </c>
      <c r="J314">
        <v>1.8654651675484999</v>
      </c>
    </row>
    <row r="315" spans="9:11">
      <c r="I315">
        <v>9.2217218543046293</v>
      </c>
      <c r="J315">
        <v>1.8668430335096999</v>
      </c>
    </row>
    <row r="316" spans="9:11">
      <c r="I316">
        <v>9.2482119205297995</v>
      </c>
      <c r="J316">
        <v>1.8654651675484999</v>
      </c>
    </row>
    <row r="317" spans="9:11">
      <c r="I317">
        <v>9.2614569536423801</v>
      </c>
      <c r="J317">
        <v>1.8654651675484999</v>
      </c>
    </row>
    <row r="318" spans="9:11">
      <c r="I318">
        <v>9.3011920529801309</v>
      </c>
      <c r="J318">
        <v>1.8503086419753001</v>
      </c>
    </row>
    <row r="319" spans="9:11">
      <c r="I319">
        <v>9.3276821192052903</v>
      </c>
      <c r="J319">
        <v>1.8530643738977</v>
      </c>
    </row>
    <row r="320" spans="9:11">
      <c r="I320">
        <v>9.3276821192052903</v>
      </c>
      <c r="J320">
        <v>1.8503086419753001</v>
      </c>
    </row>
    <row r="321" spans="9:10">
      <c r="I321">
        <v>9.3939072847682095</v>
      </c>
      <c r="J321">
        <v>1.8434193121693101</v>
      </c>
    </row>
    <row r="322" spans="9:10">
      <c r="I322">
        <v>9.4468874172185409</v>
      </c>
      <c r="J322">
        <v>1.8379078483245099</v>
      </c>
    </row>
    <row r="323" spans="9:10">
      <c r="I323">
        <v>9.4468874172185409</v>
      </c>
      <c r="J323">
        <v>1.8296406525573099</v>
      </c>
    </row>
    <row r="324" spans="9:10">
      <c r="I324">
        <v>9.4733774834437092</v>
      </c>
      <c r="J324">
        <v>1.8282627865961101</v>
      </c>
    </row>
    <row r="325" spans="9:10">
      <c r="I325">
        <v>9.4866225165562899</v>
      </c>
      <c r="J325">
        <v>1.81999559082892</v>
      </c>
    </row>
    <row r="326" spans="9:10">
      <c r="I326">
        <v>9.5396026490066195</v>
      </c>
      <c r="J326">
        <v>1.81035052910052</v>
      </c>
    </row>
    <row r="327" spans="9:10">
      <c r="I327">
        <v>9.5925827814569509</v>
      </c>
      <c r="J327">
        <v>1.80346119929453</v>
      </c>
    </row>
    <row r="328" spans="9:10">
      <c r="I328">
        <v>9.6588079470198593</v>
      </c>
      <c r="J328">
        <v>1.7938161375661299</v>
      </c>
    </row>
    <row r="329" spans="9:10">
      <c r="I329">
        <v>9.6852980132450295</v>
      </c>
      <c r="J329">
        <v>1.78968253968253</v>
      </c>
    </row>
    <row r="330" spans="9:10">
      <c r="I330">
        <v>9.6985430463576101</v>
      </c>
      <c r="J330">
        <v>1.7869268077601399</v>
      </c>
    </row>
    <row r="331" spans="9:10">
      <c r="I331">
        <v>9.7647682119205292</v>
      </c>
      <c r="J331">
        <v>1.7786596119929401</v>
      </c>
    </row>
    <row r="332" spans="9:10">
      <c r="I332">
        <v>9.7912582781456905</v>
      </c>
      <c r="J332">
        <v>1.7717702821869401</v>
      </c>
    </row>
    <row r="333" spans="9:10">
      <c r="I333">
        <v>9.8177483443708606</v>
      </c>
      <c r="J333">
        <v>1.76763668430335</v>
      </c>
    </row>
    <row r="334" spans="9:10">
      <c r="I334">
        <v>9.8442384105960201</v>
      </c>
      <c r="J334">
        <v>1.76212522045855</v>
      </c>
    </row>
    <row r="335" spans="9:10">
      <c r="I335">
        <v>9.8442384105960201</v>
      </c>
      <c r="J335">
        <v>1.7635030864197501</v>
      </c>
    </row>
    <row r="336" spans="9:10">
      <c r="I336">
        <v>9.8574834437086096</v>
      </c>
      <c r="J336">
        <v>1.7703924162257401</v>
      </c>
    </row>
    <row r="337" spans="9:11">
      <c r="I337">
        <v>9.8574834437086096</v>
      </c>
      <c r="J337">
        <v>1.7717702821869401</v>
      </c>
    </row>
    <row r="338" spans="9:11">
      <c r="I338">
        <v>9.9237086092715199</v>
      </c>
      <c r="J338">
        <v>1.75523589065255</v>
      </c>
    </row>
    <row r="339" spans="9:11">
      <c r="I339">
        <v>9.9766887417218495</v>
      </c>
      <c r="J339">
        <v>1.7511022927689499</v>
      </c>
    </row>
    <row r="340" spans="9:11">
      <c r="I340">
        <v>9.9766887417218495</v>
      </c>
      <c r="J340">
        <v>1.74696869488536</v>
      </c>
    </row>
    <row r="341" spans="9:11">
      <c r="I341">
        <v>10.0164238410596</v>
      </c>
      <c r="J341">
        <v>1.73870149911816</v>
      </c>
      <c r="K341">
        <f>AVERAGE(J339:J344)</f>
        <v>1.7384718547912934</v>
      </c>
    </row>
    <row r="342" spans="9:11">
      <c r="I342">
        <v>10.0164238410596</v>
      </c>
      <c r="J342">
        <v>1.7345679012345601</v>
      </c>
    </row>
    <row r="343" spans="9:11">
      <c r="I343">
        <v>10.042913907284699</v>
      </c>
      <c r="J343">
        <v>1.73319003527336</v>
      </c>
    </row>
    <row r="344" spans="9:11">
      <c r="I344">
        <v>10.0826490066225</v>
      </c>
      <c r="J344">
        <v>1.72630070546737</v>
      </c>
    </row>
    <row r="345" spans="9:11">
      <c r="I345">
        <v>10.109139072847601</v>
      </c>
      <c r="J345">
        <v>1.7221671075837699</v>
      </c>
    </row>
    <row r="346" spans="9:11">
      <c r="I346">
        <v>10.135629139072799</v>
      </c>
      <c r="J346">
        <v>1.71941137566137</v>
      </c>
    </row>
    <row r="347" spans="9:11">
      <c r="I347">
        <v>10.201854304635701</v>
      </c>
      <c r="J347">
        <v>1.7083884479717799</v>
      </c>
    </row>
    <row r="348" spans="9:11">
      <c r="I348">
        <v>10.228344370860899</v>
      </c>
      <c r="J348">
        <v>1.70563271604938</v>
      </c>
    </row>
    <row r="349" spans="9:11">
      <c r="I349">
        <v>10.228344370860899</v>
      </c>
      <c r="J349">
        <v>1.70563271604938</v>
      </c>
    </row>
    <row r="350" spans="9:11">
      <c r="I350">
        <v>10.321059602648999</v>
      </c>
      <c r="J350">
        <v>1.6987433862433801</v>
      </c>
    </row>
    <row r="351" spans="9:11">
      <c r="I351">
        <v>10.321059602648999</v>
      </c>
      <c r="J351">
        <v>1.69736552028218</v>
      </c>
    </row>
    <row r="352" spans="9:11">
      <c r="I352">
        <v>10.3475496688741</v>
      </c>
      <c r="J352">
        <v>1.6918540564373801</v>
      </c>
    </row>
    <row r="353" spans="9:10">
      <c r="I353">
        <v>10.3740397350993</v>
      </c>
      <c r="J353">
        <v>1.69047619047619</v>
      </c>
    </row>
    <row r="354" spans="9:10">
      <c r="I354">
        <v>10.4535099337748</v>
      </c>
      <c r="J354">
        <v>1.68220899470899</v>
      </c>
    </row>
    <row r="355" spans="9:10">
      <c r="I355">
        <v>10.48</v>
      </c>
      <c r="J355">
        <v>1.67669753086419</v>
      </c>
    </row>
    <row r="356" spans="9:10">
      <c r="I356">
        <v>10.493245033112499</v>
      </c>
      <c r="J356">
        <v>1.68220899470899</v>
      </c>
    </row>
    <row r="357" spans="9:10">
      <c r="I357">
        <v>10.5329801324503</v>
      </c>
      <c r="J357">
        <v>1.6794532627865899</v>
      </c>
    </row>
    <row r="358" spans="9:10">
      <c r="I358">
        <v>10.572715231788001</v>
      </c>
      <c r="J358">
        <v>1.6711860670194001</v>
      </c>
    </row>
    <row r="359" spans="9:10">
      <c r="I359">
        <v>10.6389403973509</v>
      </c>
      <c r="J359">
        <v>1.6670524691358</v>
      </c>
    </row>
    <row r="360" spans="9:10">
      <c r="I360">
        <v>10.678675496688699</v>
      </c>
      <c r="J360">
        <v>1.661541005291</v>
      </c>
    </row>
    <row r="361" spans="9:10">
      <c r="I361">
        <v>10.691920529801299</v>
      </c>
      <c r="J361">
        <v>1.661541005291</v>
      </c>
    </row>
    <row r="362" spans="9:10">
      <c r="I362">
        <v>10.7184105960264</v>
      </c>
      <c r="J362">
        <v>1.661541005291</v>
      </c>
    </row>
    <row r="363" spans="9:10">
      <c r="I363">
        <v>10.744900662251601</v>
      </c>
      <c r="J363">
        <v>1.6670524691358</v>
      </c>
    </row>
    <row r="364" spans="9:10">
      <c r="I364">
        <v>10.758145695364201</v>
      </c>
      <c r="J364">
        <v>1.654651675485</v>
      </c>
    </row>
    <row r="365" spans="9:10">
      <c r="I365">
        <v>10.850860927152301</v>
      </c>
      <c r="J365">
        <v>1.6518959435626099</v>
      </c>
    </row>
    <row r="366" spans="9:10">
      <c r="I366">
        <v>10.9303311258278</v>
      </c>
      <c r="J366">
        <v>1.6518959435626099</v>
      </c>
    </row>
    <row r="367" spans="9:10">
      <c r="I367">
        <v>10.9700662251655</v>
      </c>
      <c r="J367">
        <v>1.6450066137566099</v>
      </c>
    </row>
    <row r="368" spans="9:10">
      <c r="I368">
        <v>10.9833112582781</v>
      </c>
      <c r="J368">
        <v>1.6422508818342101</v>
      </c>
    </row>
    <row r="369" spans="9:11">
      <c r="I369">
        <v>10.9965562913907</v>
      </c>
      <c r="J369">
        <v>1.6422508818342101</v>
      </c>
    </row>
    <row r="370" spans="9:11">
      <c r="I370">
        <v>11.0098013245033</v>
      </c>
      <c r="J370">
        <v>1.64087301587301</v>
      </c>
      <c r="K370">
        <f>AVERAGE(J367:J373)</f>
        <v>1.6404793398840958</v>
      </c>
    </row>
    <row r="371" spans="9:11">
      <c r="I371">
        <v>11.049536423840999</v>
      </c>
      <c r="J371">
        <v>1.63811728395061</v>
      </c>
    </row>
    <row r="372" spans="9:11">
      <c r="I372">
        <v>11.0627814569536</v>
      </c>
      <c r="J372">
        <v>1.63811728395061</v>
      </c>
    </row>
    <row r="373" spans="9:11">
      <c r="I373">
        <v>11.0892715231788</v>
      </c>
      <c r="J373">
        <v>1.6367394179894099</v>
      </c>
    </row>
    <row r="374" spans="9:11">
      <c r="I374">
        <v>11.102516556291301</v>
      </c>
      <c r="J374">
        <v>1.63122795414462</v>
      </c>
    </row>
    <row r="375" spans="9:11">
      <c r="I375">
        <v>11.1819867549668</v>
      </c>
      <c r="J375">
        <v>1.6353615520282101</v>
      </c>
    </row>
    <row r="376" spans="9:11">
      <c r="I376">
        <v>11.208476821192001</v>
      </c>
      <c r="J376">
        <v>1.6270943562610201</v>
      </c>
    </row>
    <row r="377" spans="9:11">
      <c r="I377">
        <v>11.208476821192001</v>
      </c>
      <c r="J377">
        <v>1.62571649029982</v>
      </c>
    </row>
    <row r="378" spans="9:11">
      <c r="I378">
        <v>11.208476821192001</v>
      </c>
      <c r="J378">
        <v>1.62433862433862</v>
      </c>
    </row>
    <row r="379" spans="9:11">
      <c r="I379">
        <v>11.234966887417199</v>
      </c>
      <c r="J379">
        <v>1.6215828924162199</v>
      </c>
    </row>
    <row r="380" spans="9:11">
      <c r="I380">
        <v>11.248211920529799</v>
      </c>
      <c r="J380">
        <v>1.6229607583774199</v>
      </c>
    </row>
    <row r="381" spans="9:11">
      <c r="I381">
        <v>11.2879470198675</v>
      </c>
      <c r="J381">
        <v>1.6215828924162199</v>
      </c>
    </row>
    <row r="382" spans="9:11">
      <c r="I382">
        <v>11.314437086092701</v>
      </c>
      <c r="J382">
        <v>1.6229607583774199</v>
      </c>
    </row>
    <row r="383" spans="9:11">
      <c r="I383">
        <v>11.3276821192052</v>
      </c>
      <c r="J383">
        <v>1.6160714285714199</v>
      </c>
    </row>
    <row r="384" spans="9:11">
      <c r="I384">
        <v>11.3541721854304</v>
      </c>
      <c r="J384">
        <v>1.61193783068783</v>
      </c>
    </row>
    <row r="385" spans="9:11">
      <c r="I385">
        <v>11.3541721854304</v>
      </c>
      <c r="J385">
        <v>1.61882716049382</v>
      </c>
    </row>
    <row r="386" spans="9:11">
      <c r="I386">
        <v>11.393907284768201</v>
      </c>
      <c r="J386">
        <v>1.6091820987654299</v>
      </c>
    </row>
    <row r="387" spans="9:11">
      <c r="I387">
        <v>11.486622516556199</v>
      </c>
      <c r="J387">
        <v>1.6064263668430301</v>
      </c>
    </row>
    <row r="388" spans="9:11">
      <c r="I388">
        <v>11.486622516556199</v>
      </c>
      <c r="J388">
        <v>1.60367063492063</v>
      </c>
    </row>
    <row r="389" spans="9:11">
      <c r="I389">
        <v>11.5396026490066</v>
      </c>
      <c r="J389">
        <v>1.6009149029982299</v>
      </c>
    </row>
    <row r="390" spans="9:11">
      <c r="I390">
        <v>11.6190728476821</v>
      </c>
      <c r="J390">
        <v>1.6091820987654299</v>
      </c>
    </row>
    <row r="391" spans="9:11">
      <c r="I391">
        <v>11.6190728476821</v>
      </c>
      <c r="J391">
        <v>1.59678130511463</v>
      </c>
    </row>
    <row r="392" spans="9:11">
      <c r="I392">
        <v>11.672052980132399</v>
      </c>
      <c r="J392">
        <v>1.59678130511463</v>
      </c>
    </row>
    <row r="393" spans="9:11">
      <c r="I393">
        <v>11.672052980132399</v>
      </c>
      <c r="J393">
        <v>1.5940255731922299</v>
      </c>
    </row>
    <row r="394" spans="9:11">
      <c r="I394">
        <v>11.751523178807901</v>
      </c>
      <c r="J394">
        <v>1.5843805114638401</v>
      </c>
    </row>
    <row r="395" spans="9:11">
      <c r="I395">
        <v>11.7912582781456</v>
      </c>
      <c r="J395">
        <v>1.5802469135802399</v>
      </c>
    </row>
    <row r="396" spans="9:11">
      <c r="I396">
        <v>11.7912582781456</v>
      </c>
      <c r="J396">
        <v>1.5843805114638401</v>
      </c>
    </row>
    <row r="397" spans="9:11">
      <c r="I397">
        <v>11.7912582781456</v>
      </c>
      <c r="J397">
        <v>1.58300264550264</v>
      </c>
    </row>
    <row r="398" spans="9:11">
      <c r="I398">
        <v>11.8972185430463</v>
      </c>
      <c r="J398">
        <v>1.5706018518518501</v>
      </c>
    </row>
    <row r="399" spans="9:11">
      <c r="I399">
        <v>11.9237086092715</v>
      </c>
      <c r="J399">
        <v>1.5733575837742499</v>
      </c>
    </row>
    <row r="400" spans="9:11">
      <c r="I400">
        <v>12.003178807947</v>
      </c>
      <c r="J400">
        <v>1.56784611992945</v>
      </c>
      <c r="K400">
        <f>AVERAGE(J399:J402)</f>
        <v>1.5702573853615474</v>
      </c>
    </row>
    <row r="401" spans="9:10">
      <c r="I401">
        <v>12.0164238410596</v>
      </c>
      <c r="J401">
        <v>1.57611331569664</v>
      </c>
    </row>
    <row r="402" spans="9:10">
      <c r="I402">
        <v>12.042913907284699</v>
      </c>
      <c r="J402">
        <v>1.5637125220458501</v>
      </c>
    </row>
    <row r="403" spans="9:10">
      <c r="I403">
        <v>12.148874172185399</v>
      </c>
      <c r="J403">
        <v>1.55957892416225</v>
      </c>
    </row>
    <row r="404" spans="9:10">
      <c r="I404">
        <v>12.201854304635701</v>
      </c>
      <c r="J404">
        <v>1.5582010582010499</v>
      </c>
    </row>
    <row r="405" spans="9:10">
      <c r="I405">
        <v>12.241589403973499</v>
      </c>
      <c r="J405">
        <v>1.5568231922398501</v>
      </c>
    </row>
    <row r="406" spans="9:10">
      <c r="I406">
        <v>12.294569536423801</v>
      </c>
      <c r="J406">
        <v>1.55268959435626</v>
      </c>
    </row>
    <row r="407" spans="9:10">
      <c r="I407">
        <v>12.307814569536401</v>
      </c>
      <c r="J407">
        <v>1.5554453262786501</v>
      </c>
    </row>
    <row r="408" spans="9:10">
      <c r="I408">
        <v>12.307814569536401</v>
      </c>
      <c r="J408">
        <v>1.5637125220458501</v>
      </c>
    </row>
    <row r="409" spans="9:10">
      <c r="I409">
        <v>12.3475496688741</v>
      </c>
      <c r="J409">
        <v>1.5733575837742499</v>
      </c>
    </row>
    <row r="410" spans="9:10">
      <c r="I410">
        <v>12.3740397350993</v>
      </c>
      <c r="J410">
        <v>1.5733575837742499</v>
      </c>
    </row>
    <row r="411" spans="9:10">
      <c r="I411">
        <v>12.400529801324501</v>
      </c>
      <c r="J411">
        <v>1.57611331569664</v>
      </c>
    </row>
    <row r="412" spans="9:10">
      <c r="I412">
        <v>12.4270198675496</v>
      </c>
      <c r="J412">
        <v>1.5650903880070499</v>
      </c>
    </row>
    <row r="413" spans="9:10">
      <c r="I413">
        <v>12.4402649006622</v>
      </c>
      <c r="J413">
        <v>1.5719797178130499</v>
      </c>
    </row>
    <row r="414" spans="9:10">
      <c r="I414">
        <v>12.48</v>
      </c>
      <c r="J414">
        <v>1.58300264550264</v>
      </c>
    </row>
    <row r="415" spans="9:10">
      <c r="I415">
        <v>12.5064900662251</v>
      </c>
      <c r="J415">
        <v>1.5774911816578401</v>
      </c>
    </row>
    <row r="416" spans="9:10">
      <c r="I416">
        <v>12.5329801324503</v>
      </c>
      <c r="J416">
        <v>1.5871362433862399</v>
      </c>
    </row>
    <row r="417" spans="9:10">
      <c r="I417">
        <v>12.585960264900599</v>
      </c>
      <c r="J417">
        <v>1.5926477072310401</v>
      </c>
    </row>
    <row r="418" spans="9:10">
      <c r="I418">
        <v>12.6124503311258</v>
      </c>
      <c r="J418">
        <v>1.5926477072310401</v>
      </c>
    </row>
    <row r="419" spans="9:10">
      <c r="I419">
        <v>12.6256953642384</v>
      </c>
      <c r="J419">
        <v>1.59678130511463</v>
      </c>
    </row>
    <row r="420" spans="9:10">
      <c r="I420">
        <v>12.652185430463501</v>
      </c>
      <c r="J420">
        <v>1.6009149029982299</v>
      </c>
    </row>
    <row r="421" spans="9:10">
      <c r="I421">
        <v>12.665430463576101</v>
      </c>
      <c r="J421">
        <v>1.59540343915343</v>
      </c>
    </row>
    <row r="422" spans="9:10">
      <c r="I422">
        <v>12.691920529801299</v>
      </c>
      <c r="J422">
        <v>1.60367063492063</v>
      </c>
    </row>
    <row r="423" spans="9:10">
      <c r="I423">
        <v>12.7184105960264</v>
      </c>
      <c r="J423">
        <v>1.6009149029982299</v>
      </c>
    </row>
    <row r="424" spans="9:10">
      <c r="I424">
        <v>12.7184105960264</v>
      </c>
      <c r="J424">
        <v>1.60504850088183</v>
      </c>
    </row>
    <row r="425" spans="9:10">
      <c r="I425">
        <v>12.758145695364201</v>
      </c>
      <c r="J425">
        <v>1.6146935626102199</v>
      </c>
    </row>
    <row r="426" spans="9:10">
      <c r="I426">
        <v>12.7978807947019</v>
      </c>
      <c r="J426">
        <v>1.62433862433862</v>
      </c>
    </row>
    <row r="427" spans="9:10">
      <c r="I427">
        <v>12.8111258278145</v>
      </c>
      <c r="J427">
        <v>1.61744929453262</v>
      </c>
    </row>
    <row r="428" spans="9:10">
      <c r="I428">
        <v>12.8243708609271</v>
      </c>
      <c r="J428">
        <v>1.6215828924162199</v>
      </c>
    </row>
    <row r="429" spans="9:10">
      <c r="I429">
        <v>12.850860927152301</v>
      </c>
      <c r="J429">
        <v>1.6229607583774199</v>
      </c>
    </row>
    <row r="430" spans="9:10">
      <c r="I430">
        <v>12.864105960264901</v>
      </c>
      <c r="J430">
        <v>1.6270943562610201</v>
      </c>
    </row>
    <row r="431" spans="9:10">
      <c r="I431">
        <v>12.89059602649</v>
      </c>
      <c r="J431">
        <v>1.63122795414462</v>
      </c>
    </row>
    <row r="432" spans="9:10">
      <c r="I432">
        <v>12.9303311258278</v>
      </c>
      <c r="J432">
        <v>1.63811728395061</v>
      </c>
    </row>
    <row r="433" spans="9:11">
      <c r="I433">
        <v>12.9700662251655</v>
      </c>
      <c r="J433">
        <v>1.64087301587301</v>
      </c>
    </row>
    <row r="434" spans="9:11">
      <c r="I434">
        <v>12.9833112582781</v>
      </c>
      <c r="J434">
        <v>1.6436287477954099</v>
      </c>
    </row>
    <row r="435" spans="9:11">
      <c r="I435">
        <v>13.036291390728399</v>
      </c>
      <c r="J435">
        <v>1.6505180776014099</v>
      </c>
      <c r="K435">
        <f>AVERAGE(J432:J440)</f>
        <v>1.6492933078581167</v>
      </c>
    </row>
    <row r="436" spans="9:11">
      <c r="I436">
        <v>13.036291390728399</v>
      </c>
      <c r="J436">
        <v>1.6450066137566099</v>
      </c>
    </row>
    <row r="437" spans="9:11">
      <c r="I437">
        <v>13.049536423840999</v>
      </c>
      <c r="J437">
        <v>1.6574074074073999</v>
      </c>
    </row>
    <row r="438" spans="9:11">
      <c r="I438">
        <v>13.049536423840999</v>
      </c>
      <c r="J438">
        <v>1.654651675485</v>
      </c>
    </row>
    <row r="439" spans="9:11">
      <c r="I439">
        <v>13.049536423840999</v>
      </c>
      <c r="J439">
        <v>1.6574074074073999</v>
      </c>
    </row>
    <row r="440" spans="9:11">
      <c r="I440">
        <v>13.0892715231788</v>
      </c>
      <c r="J440">
        <v>1.6560295414462001</v>
      </c>
    </row>
    <row r="441" spans="9:11">
      <c r="I441">
        <v>13.102516556291301</v>
      </c>
      <c r="J441">
        <v>1.6574074074073999</v>
      </c>
    </row>
    <row r="442" spans="9:11">
      <c r="I442">
        <v>13.1554966887417</v>
      </c>
      <c r="J442">
        <v>1.6670524691358</v>
      </c>
    </row>
    <row r="443" spans="9:11">
      <c r="I443">
        <v>13.1554966887417</v>
      </c>
      <c r="J443">
        <v>1.6670524691358</v>
      </c>
    </row>
    <row r="444" spans="9:11">
      <c r="I444">
        <v>13.1554966887417</v>
      </c>
      <c r="J444">
        <v>1.6601631393298</v>
      </c>
    </row>
    <row r="445" spans="9:11">
      <c r="I445">
        <v>13.195231788079401</v>
      </c>
      <c r="J445">
        <v>1.6711860670194001</v>
      </c>
    </row>
    <row r="446" spans="9:11">
      <c r="I446">
        <v>13.2614569536423</v>
      </c>
      <c r="J446">
        <v>1.68220899470899</v>
      </c>
    </row>
    <row r="447" spans="9:11">
      <c r="I447">
        <v>13.2614569536423</v>
      </c>
      <c r="J447">
        <v>1.68358686067019</v>
      </c>
    </row>
    <row r="448" spans="9:11">
      <c r="I448">
        <v>13.327682119205299</v>
      </c>
      <c r="J448">
        <v>1.68358686067019</v>
      </c>
    </row>
    <row r="449" spans="9:10">
      <c r="I449">
        <v>13.367417218543</v>
      </c>
      <c r="J449">
        <v>1.67669753086419</v>
      </c>
    </row>
    <row r="450" spans="9:10">
      <c r="I450">
        <v>13.3806622516556</v>
      </c>
      <c r="J450">
        <v>1.67394179894179</v>
      </c>
    </row>
    <row r="451" spans="9:10">
      <c r="I451">
        <v>13.4203973509933</v>
      </c>
      <c r="J451">
        <v>1.6725639329805899</v>
      </c>
    </row>
    <row r="452" spans="9:10">
      <c r="I452">
        <v>13.4203973509933</v>
      </c>
      <c r="J452">
        <v>1.6863425925925899</v>
      </c>
    </row>
    <row r="453" spans="9:10">
      <c r="I453">
        <v>13.4601324503311</v>
      </c>
      <c r="J453">
        <v>1.668430335097</v>
      </c>
    </row>
    <row r="454" spans="9:10">
      <c r="I454">
        <v>13.486622516556199</v>
      </c>
      <c r="J454">
        <v>1.6656746031745999</v>
      </c>
    </row>
    <row r="455" spans="9:10">
      <c r="I455">
        <v>13.499867549668799</v>
      </c>
      <c r="J455">
        <v>1.6725639329805899</v>
      </c>
    </row>
    <row r="456" spans="9:10">
      <c r="I456">
        <v>13.526357615894</v>
      </c>
      <c r="J456">
        <v>1.6587852733685999</v>
      </c>
    </row>
    <row r="457" spans="9:10">
      <c r="I457">
        <v>13.5528476821192</v>
      </c>
      <c r="J457">
        <v>1.6629188712522001</v>
      </c>
    </row>
    <row r="458" spans="9:10">
      <c r="I458">
        <v>13.592582781456899</v>
      </c>
      <c r="J458">
        <v>1.661541005291</v>
      </c>
    </row>
    <row r="459" spans="9:10">
      <c r="I459">
        <v>13.6058278145695</v>
      </c>
      <c r="J459">
        <v>1.668430335097</v>
      </c>
    </row>
    <row r="460" spans="9:10">
      <c r="I460">
        <v>13.658807947019801</v>
      </c>
      <c r="J460">
        <v>1.6518959435626099</v>
      </c>
    </row>
    <row r="461" spans="9:10">
      <c r="I461">
        <v>13.685298013244999</v>
      </c>
      <c r="J461">
        <v>1.6601631393298</v>
      </c>
    </row>
    <row r="462" spans="9:10">
      <c r="I462">
        <v>13.751523178807901</v>
      </c>
      <c r="J462">
        <v>1.6450066137566099</v>
      </c>
    </row>
    <row r="463" spans="9:10">
      <c r="I463">
        <v>13.751523178807901</v>
      </c>
      <c r="J463">
        <v>1.654651675485</v>
      </c>
    </row>
    <row r="464" spans="9:10">
      <c r="I464">
        <v>13.751523178807901</v>
      </c>
      <c r="J464">
        <v>1.64638447971781</v>
      </c>
    </row>
    <row r="465" spans="9:11">
      <c r="I465">
        <v>13.7912582781456</v>
      </c>
      <c r="J465">
        <v>1.6491402116402101</v>
      </c>
    </row>
    <row r="466" spans="9:11">
      <c r="I466">
        <v>13.8045033112582</v>
      </c>
      <c r="J466">
        <v>1.64087301587301</v>
      </c>
    </row>
    <row r="467" spans="9:11">
      <c r="I467">
        <v>13.8177483443708</v>
      </c>
      <c r="J467">
        <v>1.63811728395061</v>
      </c>
    </row>
    <row r="468" spans="9:11">
      <c r="I468">
        <v>13.8707284768211</v>
      </c>
      <c r="J468">
        <v>1.64638447971781</v>
      </c>
    </row>
    <row r="469" spans="9:11">
      <c r="I469">
        <v>13.8707284768211</v>
      </c>
      <c r="J469">
        <v>1.6339836860670101</v>
      </c>
    </row>
    <row r="470" spans="9:11">
      <c r="I470">
        <v>13.950198675496599</v>
      </c>
      <c r="J470">
        <v>1.63949514991181</v>
      </c>
    </row>
    <row r="471" spans="9:11">
      <c r="I471">
        <v>13.9634437086092</v>
      </c>
      <c r="J471">
        <v>1.6339836860670101</v>
      </c>
    </row>
    <row r="472" spans="9:11">
      <c r="I472">
        <v>13.9634437086092</v>
      </c>
      <c r="J472">
        <v>1.6339836860670101</v>
      </c>
    </row>
    <row r="473" spans="9:11">
      <c r="I473">
        <v>13.9899337748344</v>
      </c>
      <c r="J473">
        <v>1.62571649029982</v>
      </c>
    </row>
    <row r="474" spans="9:11">
      <c r="I474">
        <v>14.003178807947</v>
      </c>
      <c r="J474">
        <v>1.6298500881834199</v>
      </c>
      <c r="K474">
        <f>AVERAGE(J470:J478)</f>
        <v>1.6298500881834166</v>
      </c>
    </row>
    <row r="475" spans="9:11">
      <c r="I475">
        <v>14.029668874172099</v>
      </c>
      <c r="J475">
        <v>1.6270943562610201</v>
      </c>
    </row>
    <row r="476" spans="9:11">
      <c r="I476">
        <v>14.042913907284699</v>
      </c>
      <c r="J476">
        <v>1.63122795414462</v>
      </c>
    </row>
    <row r="477" spans="9:11">
      <c r="I477">
        <v>14.0826490066225</v>
      </c>
      <c r="J477">
        <v>1.6229607583774199</v>
      </c>
    </row>
    <row r="478" spans="9:11">
      <c r="I478">
        <v>14.0958940397351</v>
      </c>
      <c r="J478">
        <v>1.62433862433862</v>
      </c>
    </row>
    <row r="479" spans="9:11">
      <c r="I479">
        <v>14.109139072847601</v>
      </c>
      <c r="J479">
        <v>1.6229607583774199</v>
      </c>
    </row>
    <row r="480" spans="9:11">
      <c r="I480">
        <v>14.162119205298</v>
      </c>
      <c r="J480">
        <v>1.61744929453262</v>
      </c>
    </row>
    <row r="481" spans="9:10">
      <c r="I481">
        <v>14.228344370860899</v>
      </c>
      <c r="J481">
        <v>1.6133156966490301</v>
      </c>
    </row>
    <row r="482" spans="9:10">
      <c r="I482">
        <v>14.228344370860899</v>
      </c>
      <c r="J482">
        <v>1.61193783068783</v>
      </c>
    </row>
    <row r="483" spans="9:10">
      <c r="I483">
        <v>14.228344370860899</v>
      </c>
      <c r="J483">
        <v>1.61193783068783</v>
      </c>
    </row>
    <row r="484" spans="9:10">
      <c r="I484">
        <v>14.228344370860899</v>
      </c>
      <c r="J484">
        <v>1.61193783068783</v>
      </c>
    </row>
    <row r="485" spans="9:10">
      <c r="I485">
        <v>14.254834437086</v>
      </c>
      <c r="J485">
        <v>1.61055996472663</v>
      </c>
    </row>
    <row r="486" spans="9:10">
      <c r="I486">
        <v>14.294569536423801</v>
      </c>
      <c r="J486">
        <v>1.60504850088183</v>
      </c>
    </row>
    <row r="487" spans="9:10">
      <c r="I487">
        <v>14.3343046357615</v>
      </c>
      <c r="J487">
        <v>1.6009149029982299</v>
      </c>
    </row>
    <row r="488" spans="9:10">
      <c r="I488">
        <v>14.3343046357615</v>
      </c>
      <c r="J488">
        <v>1.60504850088183</v>
      </c>
    </row>
    <row r="489" spans="9:10">
      <c r="I489">
        <v>14.3740397350993</v>
      </c>
      <c r="J489">
        <v>1.61193783068783</v>
      </c>
    </row>
    <row r="490" spans="9:10">
      <c r="I490">
        <v>14.4270198675496</v>
      </c>
      <c r="J490">
        <v>1.6146935626102199</v>
      </c>
    </row>
    <row r="491" spans="9:10">
      <c r="I491">
        <v>14.493245033112499</v>
      </c>
      <c r="J491">
        <v>1.6160714285714199</v>
      </c>
    </row>
    <row r="492" spans="9:10">
      <c r="I492">
        <v>14.5329801324503</v>
      </c>
      <c r="J492">
        <v>1.6229607583774199</v>
      </c>
    </row>
    <row r="493" spans="9:10">
      <c r="I493">
        <v>14.559470198675401</v>
      </c>
      <c r="J493">
        <v>1.62571649029982</v>
      </c>
    </row>
    <row r="494" spans="9:10">
      <c r="I494">
        <v>14.599205298013199</v>
      </c>
      <c r="J494">
        <v>1.63122795414462</v>
      </c>
    </row>
    <row r="495" spans="9:10">
      <c r="I495">
        <v>14.652185430463501</v>
      </c>
      <c r="J495">
        <v>1.63811728395061</v>
      </c>
    </row>
    <row r="496" spans="9:10">
      <c r="I496">
        <v>14.678675496688699</v>
      </c>
      <c r="J496">
        <v>1.64087301587301</v>
      </c>
    </row>
    <row r="497" spans="9:11">
      <c r="I497">
        <v>14.744900662251601</v>
      </c>
      <c r="J497">
        <v>1.6491402116402101</v>
      </c>
    </row>
    <row r="498" spans="9:11">
      <c r="I498">
        <v>14.8243708609271</v>
      </c>
      <c r="J498">
        <v>1.6518959435626099</v>
      </c>
    </row>
    <row r="499" spans="9:11">
      <c r="I499">
        <v>14.8243708609271</v>
      </c>
      <c r="J499">
        <v>1.6518959435626099</v>
      </c>
    </row>
    <row r="500" spans="9:11">
      <c r="I500">
        <v>14.89059602649</v>
      </c>
      <c r="J500">
        <v>1.6574074074073999</v>
      </c>
    </row>
    <row r="501" spans="9:11">
      <c r="I501">
        <v>14.9170860927152</v>
      </c>
      <c r="J501">
        <v>1.6587852733685999</v>
      </c>
    </row>
    <row r="502" spans="9:11">
      <c r="I502">
        <v>14.943576158940299</v>
      </c>
      <c r="J502">
        <v>1.661541005291</v>
      </c>
    </row>
    <row r="503" spans="9:11">
      <c r="I503">
        <v>14.9833112582781</v>
      </c>
      <c r="J503">
        <v>1.6670524691358</v>
      </c>
    </row>
    <row r="504" spans="9:11">
      <c r="I504">
        <v>15.023046357615801</v>
      </c>
      <c r="J504">
        <v>1.67394179894179</v>
      </c>
      <c r="K504">
        <f>AVERAGE(J501:J507)</f>
        <v>1.6721702569916803</v>
      </c>
    </row>
    <row r="505" spans="9:11">
      <c r="I505">
        <v>15.036291390728399</v>
      </c>
      <c r="J505">
        <v>1.67669753086419</v>
      </c>
    </row>
    <row r="506" spans="9:11">
      <c r="I506">
        <v>15.0892715231788</v>
      </c>
      <c r="J506">
        <v>1.6849647266313901</v>
      </c>
    </row>
    <row r="507" spans="9:11">
      <c r="I507">
        <v>15.0892715231788</v>
      </c>
      <c r="J507">
        <v>1.68220899470899</v>
      </c>
    </row>
    <row r="508" spans="9:11">
      <c r="I508">
        <v>15.129006622516499</v>
      </c>
      <c r="J508">
        <v>1.6849647266313901</v>
      </c>
    </row>
    <row r="509" spans="9:11">
      <c r="I509">
        <v>15.142251655629099</v>
      </c>
      <c r="J509">
        <v>1.69047619047619</v>
      </c>
    </row>
    <row r="510" spans="9:11">
      <c r="I510">
        <v>15.208476821192001</v>
      </c>
      <c r="J510">
        <v>1.6918540564373801</v>
      </c>
    </row>
    <row r="511" spans="9:11">
      <c r="I511">
        <v>15.221721854304599</v>
      </c>
      <c r="J511">
        <v>1.69736552028218</v>
      </c>
    </row>
    <row r="512" spans="9:11">
      <c r="I512">
        <v>15.248211920529799</v>
      </c>
      <c r="J512">
        <v>1.6946097883597799</v>
      </c>
    </row>
    <row r="513" spans="9:10">
      <c r="I513">
        <v>15.2747019867549</v>
      </c>
      <c r="J513">
        <v>1.69736552028218</v>
      </c>
    </row>
    <row r="514" spans="9:10">
      <c r="I514">
        <v>15.301192052980101</v>
      </c>
      <c r="J514">
        <v>1.70287698412698</v>
      </c>
    </row>
    <row r="515" spans="9:10">
      <c r="I515">
        <v>15.314437086092701</v>
      </c>
      <c r="J515">
        <v>1.71114417989417</v>
      </c>
    </row>
    <row r="516" spans="9:10">
      <c r="I516">
        <v>15.3541721854304</v>
      </c>
      <c r="J516">
        <v>1.70976631393298</v>
      </c>
    </row>
    <row r="517" spans="9:10">
      <c r="I517">
        <v>15.3541721854304</v>
      </c>
      <c r="J517">
        <v>1.70976631393298</v>
      </c>
    </row>
    <row r="518" spans="9:10">
      <c r="I518">
        <v>15.3541721854304</v>
      </c>
      <c r="J518">
        <v>1.71803350970017</v>
      </c>
    </row>
    <row r="519" spans="9:10">
      <c r="I519">
        <v>15.367417218543</v>
      </c>
      <c r="J519">
        <v>1.71803350970017</v>
      </c>
    </row>
    <row r="520" spans="9:10">
      <c r="I520">
        <v>15.393907284768201</v>
      </c>
      <c r="J520">
        <v>1.7152777777777699</v>
      </c>
    </row>
    <row r="521" spans="9:10">
      <c r="I521">
        <v>15.407152317880699</v>
      </c>
      <c r="J521">
        <v>1.7235449735449699</v>
      </c>
    </row>
    <row r="522" spans="9:10">
      <c r="I522">
        <v>15.4468874172185</v>
      </c>
      <c r="J522">
        <v>1.72630070546737</v>
      </c>
    </row>
    <row r="523" spans="9:10">
      <c r="I523">
        <v>15.4733774834437</v>
      </c>
      <c r="J523">
        <v>1.73181216931216</v>
      </c>
    </row>
    <row r="524" spans="9:10">
      <c r="I524">
        <v>15.499867549668799</v>
      </c>
      <c r="J524">
        <v>1.7276785714285701</v>
      </c>
    </row>
    <row r="525" spans="9:10">
      <c r="I525">
        <v>15.5528476821192</v>
      </c>
      <c r="J525">
        <v>1.7345679012345601</v>
      </c>
    </row>
    <row r="526" spans="9:10">
      <c r="I526">
        <v>15.5528476821192</v>
      </c>
      <c r="J526">
        <v>1.7373236331569599</v>
      </c>
    </row>
    <row r="527" spans="9:10">
      <c r="I527">
        <v>15.566092715231701</v>
      </c>
      <c r="J527">
        <v>1.73870149911816</v>
      </c>
    </row>
    <row r="528" spans="9:10">
      <c r="I528">
        <v>15.6190728476821</v>
      </c>
      <c r="J528">
        <v>1.7442129629629599</v>
      </c>
    </row>
    <row r="529" spans="9:11">
      <c r="I529">
        <v>15.6190728476821</v>
      </c>
      <c r="J529">
        <v>1.74559082892416</v>
      </c>
    </row>
    <row r="530" spans="9:11">
      <c r="I530">
        <v>15.645562913907201</v>
      </c>
      <c r="J530">
        <v>1.74834656084656</v>
      </c>
    </row>
    <row r="531" spans="9:11">
      <c r="I531">
        <v>15.698543046357599</v>
      </c>
      <c r="J531">
        <v>1.75385802469135</v>
      </c>
    </row>
    <row r="532" spans="9:11">
      <c r="I532">
        <v>15.7250331125827</v>
      </c>
      <c r="J532">
        <v>1.7579916225749499</v>
      </c>
    </row>
    <row r="533" spans="9:11">
      <c r="I533">
        <v>15.751523178807901</v>
      </c>
      <c r="J533">
        <v>1.76212522045855</v>
      </c>
    </row>
    <row r="534" spans="9:11">
      <c r="I534">
        <v>15.7912582781456</v>
      </c>
      <c r="J534">
        <v>1.7662588183421499</v>
      </c>
    </row>
    <row r="535" spans="9:11">
      <c r="I535">
        <v>15.7912582781456</v>
      </c>
      <c r="J535">
        <v>1.7648809523809501</v>
      </c>
    </row>
    <row r="536" spans="9:11">
      <c r="I536">
        <v>15.857483443708601</v>
      </c>
      <c r="J536">
        <v>1.77452601410934</v>
      </c>
    </row>
    <row r="537" spans="9:11">
      <c r="I537">
        <v>15.9104635761589</v>
      </c>
      <c r="J537">
        <v>1.7800374779541399</v>
      </c>
    </row>
    <row r="538" spans="9:11">
      <c r="I538">
        <v>15.9237086092715</v>
      </c>
      <c r="J538">
        <v>1.7869268077601399</v>
      </c>
    </row>
    <row r="539" spans="9:11">
      <c r="I539">
        <v>15.9634437086092</v>
      </c>
      <c r="J539">
        <v>1.79106040564373</v>
      </c>
    </row>
    <row r="540" spans="9:11">
      <c r="I540">
        <v>16.003178807946998</v>
      </c>
      <c r="J540">
        <v>1.7951940035273299</v>
      </c>
      <c r="K540">
        <f>AVERAGE(J537:J543)</f>
        <v>1.7949971655328743</v>
      </c>
    </row>
    <row r="541" spans="9:11">
      <c r="I541">
        <v>16.003178807946998</v>
      </c>
      <c r="J541">
        <v>1.7951940035273299</v>
      </c>
    </row>
    <row r="542" spans="9:11">
      <c r="I542">
        <v>16.0561589403973</v>
      </c>
      <c r="J542">
        <v>1.80483906525573</v>
      </c>
    </row>
    <row r="543" spans="9:11">
      <c r="I543">
        <v>16.0958940397351</v>
      </c>
      <c r="J543">
        <v>1.81172839506172</v>
      </c>
    </row>
    <row r="544" spans="9:11">
      <c r="I544">
        <v>16.148874172185401</v>
      </c>
      <c r="J544">
        <v>1.8131062610229201</v>
      </c>
    </row>
    <row r="545" spans="9:10">
      <c r="I545">
        <v>16.162119205298001</v>
      </c>
      <c r="J545">
        <v>1.8144841269841201</v>
      </c>
    </row>
    <row r="546" spans="9:10">
      <c r="I546">
        <v>16.215099337748299</v>
      </c>
      <c r="J546">
        <v>1.8213734567901201</v>
      </c>
    </row>
    <row r="547" spans="9:10">
      <c r="I547">
        <v>16.228344370860899</v>
      </c>
      <c r="J547">
        <v>1.82688492063492</v>
      </c>
    </row>
    <row r="548" spans="9:10">
      <c r="I548">
        <v>16.254834437086</v>
      </c>
      <c r="J548">
        <v>1.8296406525573099</v>
      </c>
    </row>
    <row r="549" spans="9:10">
      <c r="I549">
        <v>16.307814569536401</v>
      </c>
      <c r="J549">
        <v>1.8379078483245099</v>
      </c>
    </row>
    <row r="550" spans="9:10">
      <c r="I550">
        <v>16.307814569536401</v>
      </c>
      <c r="J550">
        <v>1.84066358024691</v>
      </c>
    </row>
    <row r="551" spans="9:10">
      <c r="I551">
        <v>16.360794701986698</v>
      </c>
      <c r="J551">
        <v>1.84755291005291</v>
      </c>
    </row>
    <row r="552" spans="9:10">
      <c r="I552">
        <v>16.387284768211899</v>
      </c>
      <c r="J552">
        <v>1.8558201058201</v>
      </c>
    </row>
    <row r="553" spans="9:10">
      <c r="I553">
        <v>16.413774834437</v>
      </c>
      <c r="J553">
        <v>1.8571979717813001</v>
      </c>
    </row>
    <row r="554" spans="9:10">
      <c r="I554">
        <v>16.4270198675496</v>
      </c>
      <c r="J554">
        <v>1.8571979717813001</v>
      </c>
    </row>
    <row r="555" spans="9:10">
      <c r="I555">
        <v>16.4667549668874</v>
      </c>
      <c r="J555">
        <v>1.8571979717813001</v>
      </c>
    </row>
    <row r="556" spans="9:10">
      <c r="I556">
        <v>16.532980132450302</v>
      </c>
      <c r="J556">
        <v>1.8544422398589</v>
      </c>
    </row>
    <row r="557" spans="9:10">
      <c r="I557">
        <v>16.532980132450302</v>
      </c>
      <c r="J557">
        <v>1.8558201058201</v>
      </c>
    </row>
    <row r="558" spans="9:10">
      <c r="I558">
        <v>16.559470198675498</v>
      </c>
      <c r="J558">
        <v>1.8530643738977</v>
      </c>
    </row>
    <row r="559" spans="9:10">
      <c r="I559">
        <v>16.652185430463501</v>
      </c>
      <c r="J559">
        <v>1.8503086419753001</v>
      </c>
    </row>
    <row r="560" spans="9:10">
      <c r="I560">
        <v>16.665430463576101</v>
      </c>
      <c r="J560">
        <v>1.8489307760141001</v>
      </c>
    </row>
    <row r="561" spans="9:11">
      <c r="I561">
        <v>16.678675496688701</v>
      </c>
      <c r="J561">
        <v>1.84617504409171</v>
      </c>
    </row>
    <row r="562" spans="9:11">
      <c r="I562">
        <v>16.691920529801301</v>
      </c>
      <c r="J562">
        <v>1.84755291005291</v>
      </c>
    </row>
    <row r="563" spans="9:11">
      <c r="I563">
        <v>16.705165562913901</v>
      </c>
      <c r="J563">
        <v>1.8420414462081101</v>
      </c>
    </row>
    <row r="564" spans="9:11">
      <c r="I564">
        <v>16.744900662251599</v>
      </c>
      <c r="J564">
        <v>1.8447971781305099</v>
      </c>
    </row>
    <row r="565" spans="9:11">
      <c r="I565">
        <v>16.8376158940397</v>
      </c>
      <c r="J565">
        <v>1.8365299823633101</v>
      </c>
    </row>
    <row r="566" spans="9:11">
      <c r="I566">
        <v>16.877350993377402</v>
      </c>
      <c r="J566">
        <v>1.83239638447971</v>
      </c>
    </row>
    <row r="567" spans="9:11">
      <c r="I567">
        <v>16.890596026490002</v>
      </c>
      <c r="J567">
        <v>1.8310185185185099</v>
      </c>
    </row>
    <row r="568" spans="9:11">
      <c r="I568">
        <v>16.943576158940399</v>
      </c>
      <c r="J568">
        <v>1.8282627865961101</v>
      </c>
    </row>
    <row r="569" spans="9:11">
      <c r="I569">
        <v>16.9965562913907</v>
      </c>
      <c r="J569">
        <v>1.8227513227513199</v>
      </c>
    </row>
    <row r="570" spans="9:11">
      <c r="I570">
        <v>17.115761589403899</v>
      </c>
      <c r="J570">
        <v>1.81999559082892</v>
      </c>
      <c r="K570">
        <f>AVERAGE(J568:J570)</f>
        <v>1.823669900058783</v>
      </c>
    </row>
    <row r="571" spans="9:11">
      <c r="I571">
        <v>17.129006622516499</v>
      </c>
      <c r="J571">
        <v>1.81861772486772</v>
      </c>
    </row>
    <row r="572" spans="9:11">
      <c r="I572">
        <v>17.1819867549668</v>
      </c>
      <c r="J572">
        <v>1.8144841269841201</v>
      </c>
    </row>
    <row r="573" spans="9:11">
      <c r="I573">
        <v>17.274701986754899</v>
      </c>
      <c r="J573">
        <v>1.81172839506172</v>
      </c>
    </row>
    <row r="574" spans="9:11">
      <c r="I574">
        <v>17.301192052980099</v>
      </c>
      <c r="J574">
        <v>1.8075947971781301</v>
      </c>
    </row>
    <row r="575" spans="9:11">
      <c r="I575">
        <v>17.3409271523178</v>
      </c>
      <c r="J575">
        <v>1.8062169312169301</v>
      </c>
    </row>
    <row r="576" spans="9:11">
      <c r="I576">
        <v>17.367417218543</v>
      </c>
      <c r="J576">
        <v>1.80346119929453</v>
      </c>
    </row>
    <row r="577" spans="9:11">
      <c r="I577">
        <v>17.393907284768201</v>
      </c>
      <c r="J577">
        <v>1.80346119929453</v>
      </c>
    </row>
    <row r="578" spans="9:11">
      <c r="I578">
        <v>17.420397350993301</v>
      </c>
      <c r="J578">
        <v>1.8007054673721301</v>
      </c>
    </row>
    <row r="579" spans="9:11">
      <c r="I579">
        <v>17.499867549668799</v>
      </c>
      <c r="J579">
        <v>1.79657186948853</v>
      </c>
    </row>
    <row r="580" spans="9:11">
      <c r="I580">
        <v>17.526357615894</v>
      </c>
      <c r="J580">
        <v>1.7951940035273299</v>
      </c>
    </row>
    <row r="581" spans="9:11">
      <c r="I581">
        <v>17.526357615894</v>
      </c>
      <c r="J581">
        <v>1.7951940035273299</v>
      </c>
    </row>
    <row r="582" spans="9:11">
      <c r="I582">
        <v>17.566092715231701</v>
      </c>
      <c r="J582">
        <v>1.79794973544973</v>
      </c>
    </row>
    <row r="583" spans="9:11">
      <c r="I583">
        <v>17.605827814569501</v>
      </c>
      <c r="J583">
        <v>1.7993276014109301</v>
      </c>
    </row>
    <row r="584" spans="9:11">
      <c r="I584">
        <v>17.698543046357599</v>
      </c>
      <c r="J584">
        <v>1.8007054673721301</v>
      </c>
    </row>
    <row r="585" spans="9:11">
      <c r="I585">
        <v>17.791258278145602</v>
      </c>
      <c r="J585">
        <v>1.80346119929453</v>
      </c>
    </row>
    <row r="586" spans="9:11">
      <c r="I586">
        <v>17.830993377483399</v>
      </c>
      <c r="J586">
        <v>1.80483906525573</v>
      </c>
    </row>
    <row r="587" spans="9:11">
      <c r="I587">
        <v>17.9104635761589</v>
      </c>
      <c r="J587">
        <v>1.8075947971781301</v>
      </c>
    </row>
    <row r="588" spans="9:11">
      <c r="I588">
        <v>17.9237086092715</v>
      </c>
      <c r="J588">
        <v>1.8075947971781301</v>
      </c>
    </row>
    <row r="589" spans="9:11">
      <c r="I589">
        <v>18.042913907284699</v>
      </c>
      <c r="J589">
        <v>1.8089726631393199</v>
      </c>
      <c r="K589">
        <f>AVERAGE(J588:J590)</f>
        <v>1.808972663139323</v>
      </c>
    </row>
    <row r="590" spans="9:11">
      <c r="I590">
        <v>18.0826490066225</v>
      </c>
      <c r="J590">
        <v>1.81035052910052</v>
      </c>
    </row>
    <row r="591" spans="9:11">
      <c r="I591">
        <v>18.162119205298001</v>
      </c>
      <c r="J591">
        <v>1.81172839506172</v>
      </c>
    </row>
    <row r="592" spans="9:11">
      <c r="I592">
        <v>18.175364238410499</v>
      </c>
      <c r="J592">
        <v>1.81172839506172</v>
      </c>
    </row>
    <row r="593" spans="9:10">
      <c r="I593">
        <v>18.215099337748299</v>
      </c>
      <c r="J593">
        <v>1.8131062610229201</v>
      </c>
    </row>
    <row r="594" spans="9:10">
      <c r="I594">
        <v>18.254834437086</v>
      </c>
      <c r="J594">
        <v>1.8144841269841201</v>
      </c>
    </row>
    <row r="595" spans="9:10">
      <c r="I595">
        <v>18.334304635761502</v>
      </c>
      <c r="J595">
        <v>1.8158619929453199</v>
      </c>
    </row>
    <row r="596" spans="9:10">
      <c r="I596">
        <v>18.360794701986698</v>
      </c>
      <c r="J596">
        <v>1.8158619929453199</v>
      </c>
    </row>
    <row r="597" spans="9:10">
      <c r="I597">
        <v>18.400529801324499</v>
      </c>
      <c r="J597">
        <v>1.81861772486772</v>
      </c>
    </row>
    <row r="598" spans="9:10">
      <c r="I598">
        <v>18.4402649006622</v>
      </c>
      <c r="J598">
        <v>1.81861772486772</v>
      </c>
    </row>
    <row r="599" spans="9:10">
      <c r="I599">
        <v>18.506490066225101</v>
      </c>
      <c r="J599">
        <v>1.81999559082892</v>
      </c>
    </row>
    <row r="600" spans="9:10">
      <c r="I600">
        <v>18.519735099337701</v>
      </c>
      <c r="J600">
        <v>1.8227513227513199</v>
      </c>
    </row>
    <row r="601" spans="9:10">
      <c r="I601">
        <v>18.532980132450302</v>
      </c>
      <c r="J601">
        <v>1.82550705467372</v>
      </c>
    </row>
    <row r="602" spans="9:10">
      <c r="I602">
        <v>18.532980132450302</v>
      </c>
      <c r="J602">
        <v>1.8296406525573099</v>
      </c>
    </row>
    <row r="603" spans="9:10">
      <c r="I603">
        <v>18.546225165562898</v>
      </c>
      <c r="J603">
        <v>1.8213734567901201</v>
      </c>
    </row>
    <row r="604" spans="9:10">
      <c r="I604">
        <v>18.572715231787999</v>
      </c>
      <c r="J604">
        <v>1.83239638447971</v>
      </c>
    </row>
    <row r="605" spans="9:10">
      <c r="I605">
        <v>18.585960264900599</v>
      </c>
      <c r="J605">
        <v>1.82550705467372</v>
      </c>
    </row>
    <row r="606" spans="9:10">
      <c r="I606">
        <v>18.599205298013199</v>
      </c>
      <c r="J606">
        <v>1.83377425044091</v>
      </c>
    </row>
    <row r="607" spans="9:10">
      <c r="I607">
        <v>18.6389403973509</v>
      </c>
      <c r="J607">
        <v>1.8282627865961101</v>
      </c>
    </row>
    <row r="608" spans="9:10">
      <c r="I608">
        <v>18.6389403973509</v>
      </c>
      <c r="J608">
        <v>1.8365299823633101</v>
      </c>
    </row>
    <row r="609" spans="9:11">
      <c r="I609">
        <v>18.652185430463501</v>
      </c>
      <c r="J609">
        <v>1.8379078483245099</v>
      </c>
    </row>
    <row r="610" spans="9:11">
      <c r="I610">
        <v>18.665430463576101</v>
      </c>
      <c r="J610">
        <v>1.8351521164021101</v>
      </c>
    </row>
    <row r="611" spans="9:11">
      <c r="I611">
        <v>18.705165562913901</v>
      </c>
      <c r="J611">
        <v>1.8379078483245099</v>
      </c>
    </row>
    <row r="612" spans="9:11">
      <c r="I612">
        <v>18.771390728476799</v>
      </c>
      <c r="J612">
        <v>1.8447971781305099</v>
      </c>
    </row>
    <row r="613" spans="9:11">
      <c r="I613">
        <v>18.784635761589399</v>
      </c>
      <c r="J613">
        <v>1.8447971781305099</v>
      </c>
    </row>
    <row r="614" spans="9:11">
      <c r="I614">
        <v>18.784635761589399</v>
      </c>
      <c r="J614">
        <v>1.84617504409171</v>
      </c>
    </row>
    <row r="615" spans="9:11">
      <c r="I615">
        <v>18.8111258278145</v>
      </c>
      <c r="J615">
        <v>1.8489307760141001</v>
      </c>
    </row>
    <row r="616" spans="9:11">
      <c r="I616">
        <v>18.8376158940397</v>
      </c>
      <c r="J616">
        <v>1.8503086419753001</v>
      </c>
    </row>
    <row r="617" spans="9:11">
      <c r="I617">
        <v>18.864105960264901</v>
      </c>
      <c r="J617">
        <v>1.8544422398589</v>
      </c>
    </row>
    <row r="618" spans="9:11">
      <c r="I618">
        <v>18.890596026490002</v>
      </c>
      <c r="J618">
        <v>1.8571979717813001</v>
      </c>
    </row>
    <row r="619" spans="9:11">
      <c r="I619">
        <v>18.917086092715198</v>
      </c>
      <c r="J619">
        <v>1.8613315696649</v>
      </c>
    </row>
    <row r="620" spans="9:11">
      <c r="I620">
        <v>18.930331125827799</v>
      </c>
      <c r="J620">
        <v>1.8640873015873001</v>
      </c>
    </row>
    <row r="621" spans="9:11">
      <c r="I621">
        <v>18.943576158940399</v>
      </c>
      <c r="J621">
        <v>1.8613315696649</v>
      </c>
    </row>
    <row r="622" spans="9:11">
      <c r="I622">
        <v>18.9700662251655</v>
      </c>
      <c r="J622">
        <v>1.8668430335096999</v>
      </c>
    </row>
    <row r="623" spans="9:11">
      <c r="I623">
        <v>19.023046357615801</v>
      </c>
      <c r="J623">
        <v>1.86822089947089</v>
      </c>
      <c r="K623">
        <f>AVERAGE(J619:J625)</f>
        <v>1.8668430335096957</v>
      </c>
    </row>
    <row r="624" spans="9:11">
      <c r="I624">
        <v>19.036291390728401</v>
      </c>
      <c r="J624">
        <v>1.8723544973544901</v>
      </c>
    </row>
    <row r="625" spans="9:10">
      <c r="I625">
        <v>19.062781456953601</v>
      </c>
      <c r="J625">
        <v>1.8737323633156899</v>
      </c>
    </row>
    <row r="626" spans="9:10">
      <c r="I626">
        <v>19.102516556291299</v>
      </c>
      <c r="J626">
        <v>1.88199955908289</v>
      </c>
    </row>
    <row r="627" spans="9:10">
      <c r="I627">
        <v>19.115761589403899</v>
      </c>
      <c r="J627">
        <v>1.88337742504409</v>
      </c>
    </row>
    <row r="628" spans="9:10">
      <c r="I628">
        <v>19.142251655629099</v>
      </c>
      <c r="J628">
        <v>1.8778659611992901</v>
      </c>
    </row>
    <row r="629" spans="9:10">
      <c r="I629">
        <v>19.208476821192001</v>
      </c>
      <c r="J629">
        <v>1.8861331569664901</v>
      </c>
    </row>
    <row r="630" spans="9:10">
      <c r="I630">
        <v>19.248211920529801</v>
      </c>
      <c r="J630">
        <v>1.8930224867724801</v>
      </c>
    </row>
    <row r="631" spans="9:10">
      <c r="I631">
        <v>19.248211920529801</v>
      </c>
      <c r="J631">
        <v>1.8930224867724801</v>
      </c>
    </row>
    <row r="632" spans="9:10">
      <c r="I632">
        <v>19.248211920529801</v>
      </c>
      <c r="J632">
        <v>1.8944003527336799</v>
      </c>
    </row>
    <row r="633" spans="9:10">
      <c r="I633">
        <v>19.248211920529801</v>
      </c>
      <c r="J633">
        <v>1.89164462081128</v>
      </c>
    </row>
    <row r="634" spans="9:10">
      <c r="I634">
        <v>19.3409271523178</v>
      </c>
      <c r="J634">
        <v>1.9012896825396799</v>
      </c>
    </row>
    <row r="635" spans="9:10">
      <c r="I635">
        <v>19.3409271523178</v>
      </c>
      <c r="J635">
        <v>1.9012896825396799</v>
      </c>
    </row>
    <row r="636" spans="9:10">
      <c r="I636">
        <v>19.367417218543</v>
      </c>
      <c r="J636">
        <v>1.90542328042328</v>
      </c>
    </row>
    <row r="637" spans="9:10">
      <c r="I637">
        <v>19.3806622516556</v>
      </c>
      <c r="J637">
        <v>1.9026675485008799</v>
      </c>
    </row>
    <row r="638" spans="9:10">
      <c r="I638">
        <v>19.3806622516556</v>
      </c>
      <c r="J638">
        <v>1.90542328042328</v>
      </c>
    </row>
    <row r="639" spans="9:10">
      <c r="I639">
        <v>19.446887417218498</v>
      </c>
      <c r="J639">
        <v>1.9150683421516701</v>
      </c>
    </row>
    <row r="640" spans="9:10">
      <c r="I640">
        <v>19.446887417218498</v>
      </c>
      <c r="J640">
        <v>1.9081790123456699</v>
      </c>
    </row>
    <row r="641" spans="9:10">
      <c r="I641">
        <v>19.460132450331098</v>
      </c>
      <c r="J641">
        <v>1.9150683421516701</v>
      </c>
    </row>
    <row r="642" spans="9:10">
      <c r="I642">
        <v>19.5396026490066</v>
      </c>
      <c r="J642">
        <v>1.9150683421516701</v>
      </c>
    </row>
    <row r="643" spans="9:10">
      <c r="I643">
        <v>19.5528476821192</v>
      </c>
      <c r="J643">
        <v>1.91093474426807</v>
      </c>
    </row>
    <row r="644" spans="9:10">
      <c r="I644">
        <v>19.566092715231701</v>
      </c>
      <c r="J644">
        <v>1.9095568783068699</v>
      </c>
    </row>
    <row r="645" spans="9:10">
      <c r="I645">
        <v>19.592582781456901</v>
      </c>
      <c r="J645">
        <v>1.91093474426807</v>
      </c>
    </row>
    <row r="646" spans="9:10">
      <c r="I646">
        <v>19.645562913907199</v>
      </c>
      <c r="J646">
        <v>1.9012896825396799</v>
      </c>
    </row>
    <row r="647" spans="9:10">
      <c r="I647">
        <v>19.658807947019799</v>
      </c>
      <c r="J647">
        <v>1.9095568783068699</v>
      </c>
    </row>
    <row r="648" spans="9:10">
      <c r="I648">
        <v>19.698543046357599</v>
      </c>
      <c r="J648">
        <v>1.9068011463844701</v>
      </c>
    </row>
    <row r="649" spans="9:10">
      <c r="I649">
        <v>19.698543046357599</v>
      </c>
      <c r="J649">
        <v>1.9068011463844701</v>
      </c>
    </row>
    <row r="650" spans="9:10">
      <c r="I650">
        <v>19.7382781456953</v>
      </c>
      <c r="J650">
        <v>1.9012896825396799</v>
      </c>
    </row>
    <row r="651" spans="9:10">
      <c r="I651">
        <v>19.751523178807901</v>
      </c>
      <c r="J651">
        <v>1.9012896825396799</v>
      </c>
    </row>
    <row r="652" spans="9:10">
      <c r="I652">
        <v>19.778013245033101</v>
      </c>
      <c r="J652">
        <v>1.89715608465608</v>
      </c>
    </row>
    <row r="653" spans="9:10">
      <c r="I653">
        <v>19.778013245033101</v>
      </c>
      <c r="J653">
        <v>1.8957782186948799</v>
      </c>
    </row>
    <row r="654" spans="9:10">
      <c r="I654">
        <v>19.830993377483399</v>
      </c>
      <c r="J654">
        <v>1.8930224867724801</v>
      </c>
    </row>
    <row r="655" spans="9:10">
      <c r="I655">
        <v>19.830993377483399</v>
      </c>
      <c r="J655">
        <v>1.8930224867724801</v>
      </c>
    </row>
    <row r="656" spans="9:10">
      <c r="I656">
        <v>19.844238410595999</v>
      </c>
      <c r="J656">
        <v>1.8957782186948799</v>
      </c>
    </row>
    <row r="657" spans="9:11">
      <c r="I657">
        <v>19.857483443708599</v>
      </c>
      <c r="J657">
        <v>1.89164462081128</v>
      </c>
    </row>
    <row r="658" spans="9:11">
      <c r="I658">
        <v>19.8707284768211</v>
      </c>
      <c r="J658">
        <v>1.89164462081128</v>
      </c>
    </row>
    <row r="659" spans="9:11">
      <c r="I659">
        <v>19.9104635761589</v>
      </c>
      <c r="J659">
        <v>1.8957782186948799</v>
      </c>
    </row>
    <row r="660" spans="9:11">
      <c r="I660">
        <v>19.9237086092715</v>
      </c>
      <c r="J660">
        <v>1.8861331569664901</v>
      </c>
    </row>
    <row r="661" spans="9:11">
      <c r="I661">
        <v>19.989933774834402</v>
      </c>
      <c r="J661">
        <v>1.88475529100529</v>
      </c>
    </row>
    <row r="662" spans="9:11">
      <c r="I662">
        <v>20.0694039735099</v>
      </c>
      <c r="J662">
        <v>1.8806216931216899</v>
      </c>
      <c r="K662">
        <f>AVERAGE(J660:J663)</f>
        <v>1.8830329585537897</v>
      </c>
    </row>
    <row r="663" spans="9:11">
      <c r="I663">
        <v>20.109139072847601</v>
      </c>
      <c r="J663">
        <v>1.8806216931216899</v>
      </c>
    </row>
    <row r="664" spans="9:11">
      <c r="I664">
        <v>20.122384105960201</v>
      </c>
      <c r="J664">
        <v>1.8737323633156899</v>
      </c>
    </row>
    <row r="665" spans="9:11">
      <c r="I665">
        <v>20.122384105960201</v>
      </c>
      <c r="J665">
        <v>1.8737323633156899</v>
      </c>
    </row>
    <row r="666" spans="9:11">
      <c r="I666">
        <v>20.148874172185401</v>
      </c>
      <c r="J666">
        <v>1.8723544973544901</v>
      </c>
    </row>
    <row r="667" spans="9:11">
      <c r="I667">
        <v>20.175364238410499</v>
      </c>
      <c r="J667">
        <v>1.8723544973544901</v>
      </c>
    </row>
    <row r="668" spans="9:11">
      <c r="I668">
        <v>20.228344370860899</v>
      </c>
      <c r="J668">
        <v>1.8723544973544901</v>
      </c>
    </row>
    <row r="669" spans="9:11">
      <c r="I669">
        <v>20.241589403973499</v>
      </c>
      <c r="J669">
        <v>1.8709766313932901</v>
      </c>
    </row>
    <row r="670" spans="9:11">
      <c r="I670">
        <v>20.254834437086</v>
      </c>
      <c r="J670">
        <v>1.8709766313932901</v>
      </c>
    </row>
    <row r="671" spans="9:11">
      <c r="I671">
        <v>20.294569536423801</v>
      </c>
      <c r="J671">
        <v>1.8654651675484999</v>
      </c>
    </row>
    <row r="672" spans="9:11">
      <c r="I672">
        <v>20.294569536423801</v>
      </c>
      <c r="J672">
        <v>1.8654651675484999</v>
      </c>
    </row>
    <row r="673" spans="9:11">
      <c r="I673">
        <v>20.321059602649001</v>
      </c>
      <c r="J673">
        <v>1.8627094356261</v>
      </c>
    </row>
    <row r="674" spans="9:11">
      <c r="I674">
        <v>20.387284768211899</v>
      </c>
      <c r="J674">
        <v>1.8613315696649</v>
      </c>
    </row>
    <row r="675" spans="9:11">
      <c r="I675">
        <v>20.387284768211899</v>
      </c>
      <c r="J675">
        <v>1.8613315696649</v>
      </c>
    </row>
    <row r="676" spans="9:11">
      <c r="I676">
        <v>20.4270198675496</v>
      </c>
      <c r="J676">
        <v>1.8571979717813001</v>
      </c>
    </row>
    <row r="677" spans="9:11">
      <c r="I677">
        <v>20.48</v>
      </c>
      <c r="J677">
        <v>1.8530643738977</v>
      </c>
    </row>
    <row r="678" spans="9:11">
      <c r="I678">
        <v>20.48</v>
      </c>
      <c r="J678">
        <v>1.8530643738977</v>
      </c>
    </row>
    <row r="679" spans="9:11">
      <c r="I679">
        <v>20.559470198675498</v>
      </c>
      <c r="J679">
        <v>1.8530643738977</v>
      </c>
    </row>
    <row r="680" spans="9:11">
      <c r="I680">
        <v>20.559470198675498</v>
      </c>
      <c r="J680">
        <v>1.8530643738977</v>
      </c>
    </row>
    <row r="681" spans="9:11">
      <c r="I681">
        <v>20.6256953642384</v>
      </c>
      <c r="J681">
        <v>1.8516865079364999</v>
      </c>
    </row>
    <row r="682" spans="9:11">
      <c r="I682">
        <v>20.705165562913901</v>
      </c>
      <c r="J682">
        <v>1.8503086419753001</v>
      </c>
    </row>
    <row r="683" spans="9:11">
      <c r="I683">
        <v>20.758145695364199</v>
      </c>
      <c r="J683">
        <v>1.8503086419753001</v>
      </c>
    </row>
    <row r="684" spans="9:11">
      <c r="I684">
        <v>20.7978807947019</v>
      </c>
      <c r="J684">
        <v>1.8503086419753001</v>
      </c>
    </row>
    <row r="685" spans="9:11">
      <c r="I685">
        <v>20.864105960264901</v>
      </c>
      <c r="J685">
        <v>1.8503086419753001</v>
      </c>
    </row>
    <row r="686" spans="9:11">
      <c r="I686">
        <v>20.930331125827799</v>
      </c>
      <c r="J686">
        <v>1.8516865079364999</v>
      </c>
    </row>
    <row r="687" spans="9:11">
      <c r="I687">
        <v>21.023046357615801</v>
      </c>
      <c r="J687">
        <v>1.8530643738977</v>
      </c>
      <c r="K687">
        <f>AVERAGE(J686:J688)</f>
        <v>1.8526050852439668</v>
      </c>
    </row>
    <row r="688" spans="9:11">
      <c r="I688">
        <v>21.049536423841001</v>
      </c>
      <c r="J688">
        <v>1.8530643738977</v>
      </c>
    </row>
    <row r="689" spans="9:10">
      <c r="I689">
        <v>21.102516556291299</v>
      </c>
      <c r="J689">
        <v>1.8530643738977</v>
      </c>
    </row>
    <row r="690" spans="9:10">
      <c r="I690">
        <v>21.102516556291299</v>
      </c>
      <c r="J690">
        <v>1.8530643738977</v>
      </c>
    </row>
    <row r="691" spans="9:10">
      <c r="I691">
        <v>21.142251655629099</v>
      </c>
      <c r="J691">
        <v>1.8503086419753001</v>
      </c>
    </row>
    <row r="692" spans="9:10">
      <c r="I692">
        <v>21.221721854304601</v>
      </c>
      <c r="J692">
        <v>1.84755291005291</v>
      </c>
    </row>
    <row r="693" spans="9:10">
      <c r="I693">
        <v>21.261456953642298</v>
      </c>
      <c r="J693">
        <v>1.84755291005291</v>
      </c>
    </row>
    <row r="694" spans="9:10">
      <c r="I694">
        <v>21.274701986754899</v>
      </c>
      <c r="J694">
        <v>1.84755291005291</v>
      </c>
    </row>
    <row r="695" spans="9:10">
      <c r="I695">
        <v>21.3409271523178</v>
      </c>
      <c r="J695">
        <v>1.84755291005291</v>
      </c>
    </row>
    <row r="696" spans="9:10">
      <c r="I696">
        <v>21.3409271523178</v>
      </c>
      <c r="J696">
        <v>1.84755291005291</v>
      </c>
    </row>
    <row r="697" spans="9:10">
      <c r="I697">
        <v>21.3806622516556</v>
      </c>
      <c r="J697">
        <v>1.84755291005291</v>
      </c>
    </row>
    <row r="698" spans="9:10">
      <c r="I698">
        <v>21.433642384105902</v>
      </c>
      <c r="J698">
        <v>1.84617504409171</v>
      </c>
    </row>
    <row r="699" spans="9:10">
      <c r="I699">
        <v>21.473377483443699</v>
      </c>
      <c r="J699">
        <v>1.84617504409171</v>
      </c>
    </row>
    <row r="700" spans="9:10">
      <c r="I700">
        <v>21.5131125827814</v>
      </c>
      <c r="J700">
        <v>1.8447971781305099</v>
      </c>
    </row>
    <row r="701" spans="9:10">
      <c r="I701">
        <v>21.5528476821192</v>
      </c>
      <c r="J701">
        <v>1.8434193121693101</v>
      </c>
    </row>
    <row r="702" spans="9:10">
      <c r="I702">
        <v>21.566092715231701</v>
      </c>
      <c r="J702">
        <v>1.8434193121693101</v>
      </c>
    </row>
    <row r="703" spans="9:10">
      <c r="I703">
        <v>21.605827814569501</v>
      </c>
      <c r="J703">
        <v>1.8434193121693101</v>
      </c>
    </row>
    <row r="704" spans="9:10">
      <c r="I704">
        <v>21.632317880794702</v>
      </c>
      <c r="J704">
        <v>1.8434193121693101</v>
      </c>
    </row>
    <row r="705" spans="9:11">
      <c r="I705">
        <v>21.645562913907199</v>
      </c>
      <c r="J705">
        <v>1.8434193121693101</v>
      </c>
    </row>
    <row r="706" spans="9:11">
      <c r="I706">
        <v>21.645562913907199</v>
      </c>
      <c r="J706">
        <v>1.8434193121693101</v>
      </c>
    </row>
    <row r="707" spans="9:11">
      <c r="I707">
        <v>21.7117880794702</v>
      </c>
      <c r="J707">
        <v>1.84066358024691</v>
      </c>
    </row>
    <row r="708" spans="9:11">
      <c r="I708">
        <v>21.791258278145602</v>
      </c>
      <c r="J708">
        <v>1.83928571428571</v>
      </c>
    </row>
    <row r="709" spans="9:11">
      <c r="I709">
        <v>21.817748344370798</v>
      </c>
      <c r="J709">
        <v>1.8379078483245099</v>
      </c>
    </row>
    <row r="710" spans="9:11">
      <c r="I710">
        <v>21.844238410595999</v>
      </c>
      <c r="J710">
        <v>1.8351521164021101</v>
      </c>
    </row>
    <row r="711" spans="9:11">
      <c r="I711">
        <v>21.8839735099337</v>
      </c>
      <c r="J711">
        <v>1.8310185185185099</v>
      </c>
    </row>
    <row r="712" spans="9:11">
      <c r="I712">
        <v>21.9237086092715</v>
      </c>
      <c r="J712">
        <v>1.8296406525573099</v>
      </c>
    </row>
    <row r="713" spans="9:11">
      <c r="I713">
        <v>21.9237086092715</v>
      </c>
      <c r="J713">
        <v>1.8282627865961101</v>
      </c>
    </row>
    <row r="714" spans="9:11">
      <c r="I714">
        <v>21.976688741721802</v>
      </c>
      <c r="J714">
        <v>1.82550705467372</v>
      </c>
    </row>
    <row r="715" spans="9:11">
      <c r="I715">
        <v>21.989933774834402</v>
      </c>
      <c r="J715">
        <v>1.82550705467372</v>
      </c>
    </row>
    <row r="716" spans="9:11">
      <c r="I716">
        <v>22.0694039735099</v>
      </c>
      <c r="J716">
        <v>1.8213734567901201</v>
      </c>
      <c r="K716">
        <f>AVERAGE(J712:J717)</f>
        <v>1.8250477660199833</v>
      </c>
    </row>
    <row r="717" spans="9:11">
      <c r="I717">
        <v>22.0958940397351</v>
      </c>
      <c r="J717">
        <v>1.81999559082892</v>
      </c>
    </row>
    <row r="718" spans="9:11">
      <c r="I718">
        <v>22.175364238410499</v>
      </c>
      <c r="J718">
        <v>1.81861772486772</v>
      </c>
    </row>
    <row r="719" spans="9:11">
      <c r="I719">
        <v>22.188609271523099</v>
      </c>
      <c r="J719">
        <v>1.8131062610229201</v>
      </c>
    </row>
    <row r="720" spans="9:11">
      <c r="I720">
        <v>22.188609271523099</v>
      </c>
      <c r="J720">
        <v>1.8131062610229201</v>
      </c>
    </row>
    <row r="721" spans="9:10">
      <c r="I721">
        <v>22.215099337748299</v>
      </c>
      <c r="J721">
        <v>1.8144841269841201</v>
      </c>
    </row>
    <row r="722" spans="9:10">
      <c r="I722">
        <v>22.215099337748299</v>
      </c>
      <c r="J722">
        <v>1.8131062610229201</v>
      </c>
    </row>
    <row r="723" spans="9:10">
      <c r="I723">
        <v>22.307814569536401</v>
      </c>
      <c r="J723">
        <v>1.8089726631393199</v>
      </c>
    </row>
    <row r="724" spans="9:10">
      <c r="I724">
        <v>22.307814569536401</v>
      </c>
      <c r="J724">
        <v>1.81035052910052</v>
      </c>
    </row>
    <row r="725" spans="9:10">
      <c r="I725">
        <v>22.307814569536401</v>
      </c>
      <c r="J725">
        <v>1.8089726631393199</v>
      </c>
    </row>
    <row r="726" spans="9:10">
      <c r="I726">
        <v>22.321059602649001</v>
      </c>
      <c r="J726">
        <v>1.8075947971781301</v>
      </c>
    </row>
    <row r="727" spans="9:10">
      <c r="I727">
        <v>22.360794701986698</v>
      </c>
      <c r="J727">
        <v>1.80483906525573</v>
      </c>
    </row>
    <row r="728" spans="9:10">
      <c r="I728">
        <v>22.374039735099299</v>
      </c>
      <c r="J728">
        <v>1.80483906525573</v>
      </c>
    </row>
    <row r="729" spans="9:10">
      <c r="I729">
        <v>22.4535099337748</v>
      </c>
      <c r="J729">
        <v>1.8020833333333299</v>
      </c>
    </row>
    <row r="730" spans="9:10">
      <c r="I730">
        <v>22.4535099337748</v>
      </c>
      <c r="J730">
        <v>1.8020833333333299</v>
      </c>
    </row>
    <row r="731" spans="9:10">
      <c r="I731">
        <v>22.493245033112501</v>
      </c>
      <c r="J731">
        <v>1.79657186948853</v>
      </c>
    </row>
    <row r="732" spans="9:10">
      <c r="I732">
        <v>22.506490066225101</v>
      </c>
      <c r="J732">
        <v>1.79657186948853</v>
      </c>
    </row>
    <row r="733" spans="9:10">
      <c r="I733">
        <v>22.532980132450302</v>
      </c>
      <c r="J733">
        <v>1.7938161375661299</v>
      </c>
    </row>
    <row r="734" spans="9:10">
      <c r="I734">
        <v>22.559470198675498</v>
      </c>
      <c r="J734">
        <v>1.79106040564373</v>
      </c>
    </row>
    <row r="735" spans="9:10">
      <c r="I735">
        <v>22.572715231787999</v>
      </c>
      <c r="J735">
        <v>1.78968253968253</v>
      </c>
    </row>
    <row r="736" spans="9:10">
      <c r="I736">
        <v>22.599205298013199</v>
      </c>
      <c r="J736">
        <v>1.7869268077601399</v>
      </c>
    </row>
    <row r="737" spans="9:11">
      <c r="I737">
        <v>22.6124503311258</v>
      </c>
      <c r="J737">
        <v>1.7883046737213399</v>
      </c>
    </row>
    <row r="738" spans="9:11">
      <c r="I738">
        <v>22.691920529801301</v>
      </c>
      <c r="J738">
        <v>1.78417107583774</v>
      </c>
    </row>
    <row r="739" spans="9:11">
      <c r="I739">
        <v>22.718410596026398</v>
      </c>
      <c r="J739">
        <v>1.7800374779541399</v>
      </c>
    </row>
    <row r="740" spans="9:11">
      <c r="I740">
        <v>22.758145695364199</v>
      </c>
      <c r="J740">
        <v>1.7786596119929401</v>
      </c>
    </row>
    <row r="741" spans="9:11">
      <c r="I741">
        <v>22.771390728476799</v>
      </c>
      <c r="J741">
        <v>1.77452601410934</v>
      </c>
    </row>
    <row r="742" spans="9:11">
      <c r="I742">
        <v>22.8376158940397</v>
      </c>
      <c r="J742">
        <v>1.77452601410934</v>
      </c>
    </row>
    <row r="743" spans="9:11">
      <c r="I743">
        <v>22.850860927152301</v>
      </c>
      <c r="J743">
        <v>1.7731481481481399</v>
      </c>
    </row>
    <row r="744" spans="9:11">
      <c r="I744">
        <v>22.850860927152301</v>
      </c>
      <c r="J744">
        <v>1.7731481481481399</v>
      </c>
    </row>
    <row r="745" spans="9:11">
      <c r="I745">
        <v>22.890596026490002</v>
      </c>
      <c r="J745">
        <v>1.7648809523809501</v>
      </c>
    </row>
    <row r="746" spans="9:11">
      <c r="I746">
        <v>22.917086092715198</v>
      </c>
      <c r="J746">
        <v>1.7703924162257401</v>
      </c>
    </row>
    <row r="747" spans="9:11">
      <c r="I747">
        <v>22.930331125827799</v>
      </c>
      <c r="J747">
        <v>1.7662588183421499</v>
      </c>
    </row>
    <row r="748" spans="9:11">
      <c r="I748">
        <v>22.9568211920529</v>
      </c>
      <c r="J748">
        <v>1.76763668430335</v>
      </c>
    </row>
    <row r="749" spans="9:11">
      <c r="I749">
        <v>22.9833112582781</v>
      </c>
      <c r="J749">
        <v>1.76212522045855</v>
      </c>
    </row>
    <row r="750" spans="9:11">
      <c r="I750">
        <v>23.0098013245033</v>
      </c>
      <c r="J750">
        <v>1.7648809523809501</v>
      </c>
      <c r="K750">
        <f>AVERAGE(J746:J752)</f>
        <v>1.7648809523809488</v>
      </c>
    </row>
    <row r="751" spans="9:11">
      <c r="I751">
        <v>23.0098013245033</v>
      </c>
      <c r="J751">
        <v>1.7648809523809501</v>
      </c>
    </row>
    <row r="752" spans="9:11">
      <c r="I752">
        <v>23.036291390728401</v>
      </c>
      <c r="J752">
        <v>1.7579916225749499</v>
      </c>
    </row>
    <row r="753" spans="9:10">
      <c r="I753">
        <v>23.115761589403899</v>
      </c>
      <c r="J753">
        <v>1.7579916225749499</v>
      </c>
    </row>
    <row r="754" spans="9:10">
      <c r="I754">
        <v>23.115761589403899</v>
      </c>
      <c r="J754">
        <v>1.7579916225749499</v>
      </c>
    </row>
    <row r="755" spans="9:10">
      <c r="I755">
        <v>23.129006622516499</v>
      </c>
      <c r="J755">
        <v>1.7579916225749499</v>
      </c>
    </row>
    <row r="756" spans="9:10">
      <c r="I756">
        <v>23.142251655629099</v>
      </c>
      <c r="J756">
        <v>1.75523589065255</v>
      </c>
    </row>
    <row r="757" spans="9:10">
      <c r="I757">
        <v>23.1819867549668</v>
      </c>
      <c r="J757">
        <v>1.74696869488536</v>
      </c>
    </row>
    <row r="758" spans="9:10">
      <c r="I758">
        <v>23.234966887417201</v>
      </c>
      <c r="J758">
        <v>1.74696869488536</v>
      </c>
    </row>
    <row r="759" spans="9:10">
      <c r="I759">
        <v>23.274701986754899</v>
      </c>
      <c r="J759">
        <v>1.7442129629629599</v>
      </c>
    </row>
    <row r="760" spans="9:10">
      <c r="I760">
        <v>23.274701986754899</v>
      </c>
      <c r="J760">
        <v>1.7442129629629599</v>
      </c>
    </row>
    <row r="761" spans="9:10">
      <c r="I761">
        <v>23.287947019867499</v>
      </c>
      <c r="J761">
        <v>1.7442129629629599</v>
      </c>
    </row>
    <row r="762" spans="9:10">
      <c r="I762">
        <v>23.314437086092699</v>
      </c>
      <c r="J762">
        <v>1.7345679012345601</v>
      </c>
    </row>
    <row r="763" spans="9:10">
      <c r="I763">
        <v>23.3806622516556</v>
      </c>
      <c r="J763">
        <v>1.7345679012345601</v>
      </c>
    </row>
    <row r="764" spans="9:10">
      <c r="I764">
        <v>23.393907284768201</v>
      </c>
      <c r="J764">
        <v>1.7345679012345601</v>
      </c>
    </row>
    <row r="765" spans="9:10">
      <c r="I765">
        <v>23.407152317880701</v>
      </c>
      <c r="J765">
        <v>1.7290564373897701</v>
      </c>
    </row>
    <row r="766" spans="9:10">
      <c r="I766">
        <v>23.446887417218498</v>
      </c>
      <c r="J766">
        <v>1.7276785714285701</v>
      </c>
    </row>
    <row r="767" spans="9:10">
      <c r="I767">
        <v>23.526357615894</v>
      </c>
      <c r="J767">
        <v>1.7221671075837699</v>
      </c>
    </row>
    <row r="768" spans="9:10">
      <c r="I768">
        <v>23.5396026490066</v>
      </c>
      <c r="J768">
        <v>1.71941137566137</v>
      </c>
    </row>
    <row r="769" spans="9:10">
      <c r="I769">
        <v>23.605827814569501</v>
      </c>
      <c r="J769">
        <v>1.71803350970017</v>
      </c>
    </row>
    <row r="770" spans="9:10">
      <c r="I770">
        <v>23.605827814569501</v>
      </c>
      <c r="J770">
        <v>1.71803350970017</v>
      </c>
    </row>
    <row r="771" spans="9:10">
      <c r="I771">
        <v>23.605827814569501</v>
      </c>
      <c r="J771">
        <v>1.71803350970017</v>
      </c>
    </row>
    <row r="772" spans="9:10">
      <c r="I772">
        <v>23.698543046357599</v>
      </c>
      <c r="J772">
        <v>1.71803350970017</v>
      </c>
    </row>
    <row r="773" spans="9:10">
      <c r="I773">
        <v>23.7250331125827</v>
      </c>
      <c r="J773">
        <v>1.7138999118165701</v>
      </c>
    </row>
    <row r="774" spans="9:10">
      <c r="I774">
        <v>23.751523178807901</v>
      </c>
      <c r="J774">
        <v>1.71252204585537</v>
      </c>
    </row>
    <row r="775" spans="9:10">
      <c r="I775">
        <v>23.778013245033101</v>
      </c>
      <c r="J775">
        <v>1.70976631393298</v>
      </c>
    </row>
    <row r="776" spans="9:10">
      <c r="I776">
        <v>23.778013245033101</v>
      </c>
      <c r="J776">
        <v>1.71941137566137</v>
      </c>
    </row>
    <row r="777" spans="9:10">
      <c r="I777">
        <v>23.804503311258198</v>
      </c>
      <c r="J777">
        <v>1.7207892416225701</v>
      </c>
    </row>
    <row r="778" spans="9:10">
      <c r="I778">
        <v>23.804503311258198</v>
      </c>
      <c r="J778">
        <v>1.70976631393298</v>
      </c>
    </row>
    <row r="779" spans="9:10">
      <c r="I779">
        <v>23.817748344370798</v>
      </c>
      <c r="J779">
        <v>1.71803350970017</v>
      </c>
    </row>
    <row r="780" spans="9:10">
      <c r="I780">
        <v>23.8707284768211</v>
      </c>
      <c r="J780">
        <v>1.71252204585537</v>
      </c>
    </row>
    <row r="781" spans="9:10">
      <c r="I781">
        <v>23.8972185430463</v>
      </c>
      <c r="J781">
        <v>1.7083884479717799</v>
      </c>
    </row>
    <row r="782" spans="9:10">
      <c r="I782">
        <v>23.8972185430463</v>
      </c>
      <c r="J782">
        <v>1.7138999118165701</v>
      </c>
    </row>
    <row r="783" spans="9:10">
      <c r="I783">
        <v>23.9104635761589</v>
      </c>
      <c r="J783">
        <v>1.7235449735449699</v>
      </c>
    </row>
    <row r="784" spans="9:10">
      <c r="I784">
        <v>23.950198675496601</v>
      </c>
      <c r="J784">
        <v>1.71252204585537</v>
      </c>
    </row>
    <row r="785" spans="9:11">
      <c r="I785">
        <v>23.963443708609201</v>
      </c>
      <c r="J785">
        <v>1.7207892416225701</v>
      </c>
    </row>
    <row r="786" spans="9:11">
      <c r="I786">
        <v>24.0561589403973</v>
      </c>
      <c r="J786">
        <v>1.7221671075837699</v>
      </c>
      <c r="K786">
        <f>AVERAGE(J784:J789)</f>
        <v>1.7178038653733034</v>
      </c>
    </row>
    <row r="787" spans="9:11">
      <c r="I787">
        <v>24.0561589403973</v>
      </c>
      <c r="J787">
        <v>1.71941137566137</v>
      </c>
    </row>
    <row r="788" spans="9:11">
      <c r="I788">
        <v>24.0958940397351</v>
      </c>
      <c r="J788">
        <v>1.7207892416225701</v>
      </c>
    </row>
    <row r="789" spans="9:11">
      <c r="I789">
        <v>24.0958940397351</v>
      </c>
      <c r="J789">
        <v>1.71114417989417</v>
      </c>
    </row>
    <row r="790" spans="9:11">
      <c r="I790">
        <v>24.122384105960201</v>
      </c>
      <c r="J790">
        <v>1.7138999118165701</v>
      </c>
    </row>
    <row r="791" spans="9:11">
      <c r="I791">
        <v>24.175364238410499</v>
      </c>
      <c r="J791">
        <v>1.7138999118165701</v>
      </c>
    </row>
    <row r="792" spans="9:11">
      <c r="I792">
        <v>24.201854304635699</v>
      </c>
      <c r="J792">
        <v>1.71114417989417</v>
      </c>
    </row>
    <row r="793" spans="9:11">
      <c r="I793">
        <v>24.215099337748299</v>
      </c>
      <c r="J793">
        <v>1.7207892416225701</v>
      </c>
    </row>
    <row r="794" spans="9:11">
      <c r="I794">
        <v>24.228344370860899</v>
      </c>
      <c r="J794">
        <v>1.7166556437389699</v>
      </c>
    </row>
    <row r="795" spans="9:11">
      <c r="I795">
        <v>24.2813245033112</v>
      </c>
      <c r="J795">
        <v>1.7221671075837699</v>
      </c>
    </row>
    <row r="796" spans="9:11">
      <c r="I796">
        <v>24.307814569536401</v>
      </c>
      <c r="J796">
        <v>1.7152777777777699</v>
      </c>
    </row>
    <row r="797" spans="9:11">
      <c r="I797">
        <v>24.321059602649001</v>
      </c>
      <c r="J797">
        <v>1.71114417989417</v>
      </c>
    </row>
    <row r="798" spans="9:11">
      <c r="I798">
        <v>24.374039735099299</v>
      </c>
      <c r="J798">
        <v>1.70976631393298</v>
      </c>
    </row>
    <row r="799" spans="9:11">
      <c r="I799">
        <v>24.387284768211899</v>
      </c>
      <c r="J799">
        <v>1.71114417989417</v>
      </c>
    </row>
    <row r="800" spans="9:11">
      <c r="I800">
        <v>24.4402649006622</v>
      </c>
      <c r="J800">
        <v>1.71114417989417</v>
      </c>
    </row>
    <row r="801" spans="9:10">
      <c r="I801">
        <v>24.48</v>
      </c>
      <c r="J801">
        <v>1.71114417989417</v>
      </c>
    </row>
    <row r="802" spans="9:10">
      <c r="I802">
        <v>24.493245033112501</v>
      </c>
      <c r="J802">
        <v>1.71252204585537</v>
      </c>
    </row>
    <row r="803" spans="9:10">
      <c r="I803">
        <v>24.532980132450302</v>
      </c>
      <c r="J803">
        <v>1.71114417989417</v>
      </c>
    </row>
    <row r="804" spans="9:10">
      <c r="I804">
        <v>24.546225165562898</v>
      </c>
      <c r="J804">
        <v>1.7138999118165701</v>
      </c>
    </row>
    <row r="805" spans="9:10">
      <c r="I805">
        <v>24.6124503311258</v>
      </c>
      <c r="J805">
        <v>1.71252204585537</v>
      </c>
    </row>
    <row r="806" spans="9:10">
      <c r="I806">
        <v>24.6256953642384</v>
      </c>
      <c r="J806">
        <v>1.71252204585537</v>
      </c>
    </row>
    <row r="807" spans="9:10">
      <c r="I807">
        <v>24.652185430463501</v>
      </c>
      <c r="J807">
        <v>1.7070105820105801</v>
      </c>
    </row>
    <row r="808" spans="9:10">
      <c r="I808">
        <v>24.652185430463501</v>
      </c>
      <c r="J808">
        <v>1.7083884479717799</v>
      </c>
    </row>
    <row r="809" spans="9:10">
      <c r="I809">
        <v>24.652185430463501</v>
      </c>
      <c r="J809">
        <v>1.7070105820105801</v>
      </c>
    </row>
    <row r="810" spans="9:10">
      <c r="I810">
        <v>24.731655629138999</v>
      </c>
      <c r="J810">
        <v>1.70425485008818</v>
      </c>
    </row>
    <row r="811" spans="9:10">
      <c r="I811">
        <v>24.744900662251599</v>
      </c>
      <c r="J811">
        <v>1.7014991181657799</v>
      </c>
    </row>
    <row r="812" spans="9:10">
      <c r="I812">
        <v>24.758145695364199</v>
      </c>
      <c r="J812">
        <v>1.7070105820105801</v>
      </c>
    </row>
    <row r="813" spans="9:10">
      <c r="I813">
        <v>24.7978807947019</v>
      </c>
      <c r="J813">
        <v>1.7014991181657799</v>
      </c>
    </row>
    <row r="814" spans="9:10">
      <c r="I814">
        <v>24.7978807947019</v>
      </c>
      <c r="J814">
        <v>1.6946097883597799</v>
      </c>
    </row>
    <row r="815" spans="9:10">
      <c r="I815">
        <v>24.864105960264901</v>
      </c>
      <c r="J815">
        <v>1.6918540564373801</v>
      </c>
    </row>
    <row r="816" spans="9:10">
      <c r="I816">
        <v>24.903841059602598</v>
      </c>
      <c r="J816">
        <v>1.6863425925925899</v>
      </c>
    </row>
    <row r="817" spans="9:11">
      <c r="I817">
        <v>24.930331125827799</v>
      </c>
      <c r="J817">
        <v>1.68220899470899</v>
      </c>
    </row>
    <row r="818" spans="9:11">
      <c r="I818">
        <v>24.9833112582781</v>
      </c>
      <c r="J818">
        <v>1.6780753968253901</v>
      </c>
    </row>
    <row r="819" spans="9:11">
      <c r="I819">
        <v>24.9965562913907</v>
      </c>
      <c r="J819">
        <v>1.67669753086419</v>
      </c>
    </row>
    <row r="820" spans="9:11">
      <c r="I820">
        <v>25.062781456953601</v>
      </c>
      <c r="J820">
        <v>1.67394179894179</v>
      </c>
      <c r="K820">
        <f>AVERAGE(J817:J821)</f>
        <v>1.67697310405643</v>
      </c>
    </row>
    <row r="821" spans="9:11">
      <c r="I821">
        <v>25.062781456953601</v>
      </c>
      <c r="J821">
        <v>1.67394179894179</v>
      </c>
    </row>
    <row r="822" spans="9:11">
      <c r="I822">
        <v>25.102516556291299</v>
      </c>
      <c r="J822">
        <v>1.6642967372134001</v>
      </c>
    </row>
    <row r="823" spans="9:11">
      <c r="I823">
        <v>25.102516556291299</v>
      </c>
      <c r="J823">
        <v>1.6642967372134001</v>
      </c>
    </row>
    <row r="824" spans="9:11">
      <c r="I824">
        <v>25.142251655629099</v>
      </c>
      <c r="J824">
        <v>1.6601631393298</v>
      </c>
    </row>
    <row r="825" spans="9:11">
      <c r="I825">
        <v>25.1819867549668</v>
      </c>
      <c r="J825">
        <v>1.654651675485</v>
      </c>
    </row>
    <row r="826" spans="9:11">
      <c r="I826">
        <v>25.221721854304601</v>
      </c>
      <c r="J826">
        <v>1.6505180776014099</v>
      </c>
    </row>
    <row r="827" spans="9:11">
      <c r="I827">
        <v>25.221721854304601</v>
      </c>
      <c r="J827">
        <v>1.6505180776014099</v>
      </c>
    </row>
    <row r="828" spans="9:11">
      <c r="I828">
        <v>25.274701986754899</v>
      </c>
      <c r="J828">
        <v>1.64638447971781</v>
      </c>
    </row>
    <row r="829" spans="9:11">
      <c r="I829">
        <v>25.274701986754899</v>
      </c>
      <c r="J829">
        <v>1.64638447971781</v>
      </c>
    </row>
    <row r="830" spans="9:11">
      <c r="I830">
        <v>25.314437086092699</v>
      </c>
      <c r="J830">
        <v>1.64087301587301</v>
      </c>
    </row>
    <row r="831" spans="9:11">
      <c r="I831">
        <v>25.3409271523178</v>
      </c>
      <c r="J831">
        <v>1.6353615520282101</v>
      </c>
    </row>
    <row r="832" spans="9:11">
      <c r="I832">
        <v>25.433642384105902</v>
      </c>
      <c r="J832">
        <v>1.6284722222222201</v>
      </c>
    </row>
    <row r="833" spans="9:11">
      <c r="I833">
        <v>25.433642384105902</v>
      </c>
      <c r="J833">
        <v>1.6284722222222201</v>
      </c>
    </row>
    <row r="834" spans="9:11">
      <c r="I834">
        <v>25.499867549668799</v>
      </c>
      <c r="J834">
        <v>1.6215828924162199</v>
      </c>
    </row>
    <row r="835" spans="9:11">
      <c r="I835">
        <v>25.5396026490066</v>
      </c>
      <c r="J835">
        <v>1.61744929453262</v>
      </c>
    </row>
    <row r="836" spans="9:11">
      <c r="I836">
        <v>25.5528476821192</v>
      </c>
      <c r="J836">
        <v>1.6146935626102199</v>
      </c>
    </row>
    <row r="837" spans="9:11">
      <c r="I837">
        <v>25.566092715231701</v>
      </c>
      <c r="J837">
        <v>1.6146935626102199</v>
      </c>
    </row>
    <row r="838" spans="9:11">
      <c r="I838">
        <v>25.592582781456901</v>
      </c>
      <c r="J838">
        <v>1.6133156966490301</v>
      </c>
    </row>
    <row r="839" spans="9:11">
      <c r="I839">
        <v>25.672052980132399</v>
      </c>
      <c r="J839">
        <v>1.6091820987654299</v>
      </c>
    </row>
    <row r="840" spans="9:11">
      <c r="I840">
        <v>25.698543046357599</v>
      </c>
      <c r="J840">
        <v>1.6078042328042299</v>
      </c>
    </row>
    <row r="841" spans="9:11">
      <c r="I841">
        <v>25.817748344370798</v>
      </c>
      <c r="J841">
        <v>1.6009149029982299</v>
      </c>
    </row>
    <row r="842" spans="9:11">
      <c r="I842">
        <v>25.817748344370798</v>
      </c>
      <c r="J842">
        <v>1.6009149029982299</v>
      </c>
    </row>
    <row r="843" spans="9:11">
      <c r="I843">
        <v>25.857483443708599</v>
      </c>
      <c r="J843">
        <v>1.59678130511463</v>
      </c>
    </row>
    <row r="844" spans="9:11">
      <c r="I844">
        <v>25.8707284768211</v>
      </c>
      <c r="J844">
        <v>1.5926477072310401</v>
      </c>
    </row>
    <row r="845" spans="9:11">
      <c r="I845">
        <v>25.9237086092715</v>
      </c>
      <c r="J845">
        <v>1.58989197530864</v>
      </c>
    </row>
    <row r="846" spans="9:11">
      <c r="I846">
        <v>25.989933774834402</v>
      </c>
      <c r="J846">
        <v>1.5843805114638401</v>
      </c>
    </row>
    <row r="847" spans="9:11">
      <c r="I847">
        <v>25.989933774834402</v>
      </c>
      <c r="J847">
        <v>1.58300264550264</v>
      </c>
    </row>
    <row r="848" spans="9:11">
      <c r="I848">
        <v>26.0561589403973</v>
      </c>
      <c r="J848">
        <v>1.58162477954144</v>
      </c>
      <c r="K848">
        <f>AVERAGE(J845:J849)</f>
        <v>1.5841049382716001</v>
      </c>
    </row>
    <row r="849" spans="9:10">
      <c r="I849">
        <v>26.122384105960201</v>
      </c>
      <c r="J849">
        <v>1.58162477954144</v>
      </c>
    </row>
    <row r="850" spans="9:10">
      <c r="I850">
        <v>26.135629139072801</v>
      </c>
      <c r="J850">
        <v>1.58300264550264</v>
      </c>
    </row>
    <row r="851" spans="9:10">
      <c r="I851">
        <v>26.228344370860899</v>
      </c>
      <c r="J851">
        <v>1.5788690476190399</v>
      </c>
    </row>
    <row r="852" spans="9:10">
      <c r="I852">
        <v>26.2680794701986</v>
      </c>
      <c r="J852">
        <v>1.56922398589065</v>
      </c>
    </row>
    <row r="853" spans="9:10">
      <c r="I853">
        <v>26.307814569536401</v>
      </c>
      <c r="J853">
        <v>1.5706018518518501</v>
      </c>
    </row>
    <row r="854" spans="9:10">
      <c r="I854">
        <v>26.321059602649001</v>
      </c>
      <c r="J854">
        <v>1.56646825396825</v>
      </c>
    </row>
    <row r="855" spans="9:10">
      <c r="I855">
        <v>26.321059602649001</v>
      </c>
      <c r="J855">
        <v>1.56646825396825</v>
      </c>
    </row>
    <row r="856" spans="9:10">
      <c r="I856">
        <v>26.347549668874102</v>
      </c>
      <c r="J856">
        <v>1.56922398589065</v>
      </c>
    </row>
    <row r="857" spans="9:10">
      <c r="I857">
        <v>26.360794701986698</v>
      </c>
      <c r="J857">
        <v>1.5623346560846501</v>
      </c>
    </row>
    <row r="858" spans="9:10">
      <c r="I858">
        <v>26.360794701986698</v>
      </c>
      <c r="J858">
        <v>1.5637125220458501</v>
      </c>
    </row>
    <row r="859" spans="9:10">
      <c r="I859">
        <v>26.400529801324499</v>
      </c>
      <c r="J859">
        <v>1.55957892416225</v>
      </c>
    </row>
    <row r="860" spans="9:10">
      <c r="I860">
        <v>26.4402649006622</v>
      </c>
      <c r="J860">
        <v>1.5582010582010499</v>
      </c>
    </row>
    <row r="861" spans="9:10">
      <c r="I861">
        <v>26.4535099337748</v>
      </c>
      <c r="J861">
        <v>1.5582010582010499</v>
      </c>
    </row>
    <row r="862" spans="9:10">
      <c r="I862">
        <v>26.546225165562898</v>
      </c>
      <c r="J862">
        <v>1.5582010582010499</v>
      </c>
    </row>
    <row r="863" spans="9:10">
      <c r="I863">
        <v>26.572715231787999</v>
      </c>
      <c r="J863">
        <v>1.5554453262786501</v>
      </c>
    </row>
    <row r="864" spans="9:10">
      <c r="I864">
        <v>26.585960264900599</v>
      </c>
      <c r="J864">
        <v>1.5568231922398501</v>
      </c>
    </row>
    <row r="865" spans="9:11">
      <c r="I865">
        <v>26.6124503311258</v>
      </c>
      <c r="J865">
        <v>1.5513117283950599</v>
      </c>
    </row>
    <row r="866" spans="9:11">
      <c r="I866">
        <v>26.705165562913901</v>
      </c>
      <c r="J866">
        <v>1.5499338624338601</v>
      </c>
    </row>
    <row r="867" spans="9:11">
      <c r="I867">
        <v>26.731655629138999</v>
      </c>
      <c r="J867">
        <v>1.5485559964726601</v>
      </c>
    </row>
    <row r="868" spans="9:11">
      <c r="I868">
        <v>26.758145695364199</v>
      </c>
      <c r="J868">
        <v>1.54717813051146</v>
      </c>
    </row>
    <row r="869" spans="9:11">
      <c r="I869">
        <v>26.8111258278145</v>
      </c>
      <c r="J869">
        <v>1.53891093474426</v>
      </c>
    </row>
    <row r="870" spans="9:11">
      <c r="I870">
        <v>26.8111258278145</v>
      </c>
      <c r="J870">
        <v>1.53891093474426</v>
      </c>
    </row>
    <row r="871" spans="9:11">
      <c r="I871">
        <v>26.864105960264901</v>
      </c>
      <c r="J871">
        <v>1.5347773368606701</v>
      </c>
    </row>
    <row r="872" spans="9:11">
      <c r="I872">
        <v>26.890596026490002</v>
      </c>
      <c r="J872">
        <v>1.53202160493827</v>
      </c>
    </row>
    <row r="873" spans="9:11">
      <c r="I873">
        <v>26.930331125827799</v>
      </c>
      <c r="J873">
        <v>1.52513227513227</v>
      </c>
    </row>
    <row r="874" spans="9:11">
      <c r="I874">
        <v>26.9700662251655</v>
      </c>
      <c r="J874">
        <v>1.51824294532627</v>
      </c>
    </row>
    <row r="875" spans="9:11">
      <c r="I875">
        <v>26.9833112582781</v>
      </c>
      <c r="J875">
        <v>1.51686507936507</v>
      </c>
    </row>
    <row r="876" spans="9:11">
      <c r="I876">
        <v>26.9965562913907</v>
      </c>
      <c r="J876">
        <v>1.51686507936507</v>
      </c>
    </row>
    <row r="877" spans="9:11">
      <c r="I877">
        <v>27.023046357615801</v>
      </c>
      <c r="J877">
        <v>1.5141093474426801</v>
      </c>
      <c r="K877">
        <f>AVERAGE(J874:J878)</f>
        <v>1.5154872134038739</v>
      </c>
    </row>
    <row r="878" spans="9:11">
      <c r="I878">
        <v>27.076026490066202</v>
      </c>
      <c r="J878">
        <v>1.51135361552028</v>
      </c>
    </row>
    <row r="879" spans="9:11">
      <c r="I879">
        <v>27.089271523178802</v>
      </c>
      <c r="J879">
        <v>1.5085978835978799</v>
      </c>
    </row>
    <row r="880" spans="9:11">
      <c r="I880">
        <v>27.089271523178802</v>
      </c>
      <c r="J880">
        <v>1.50997574955908</v>
      </c>
    </row>
    <row r="881" spans="9:10">
      <c r="I881">
        <v>27.129006622516499</v>
      </c>
      <c r="J881">
        <v>1.50170855379188</v>
      </c>
    </row>
    <row r="882" spans="9:10">
      <c r="I882">
        <v>27.1554966887417</v>
      </c>
      <c r="J882">
        <v>1.4989528218694801</v>
      </c>
    </row>
    <row r="883" spans="9:10">
      <c r="I883">
        <v>27.195231788079401</v>
      </c>
      <c r="J883">
        <v>1.49481922398589</v>
      </c>
    </row>
    <row r="884" spans="9:10">
      <c r="I884">
        <v>27.208476821192001</v>
      </c>
      <c r="J884">
        <v>1.4934413580246899</v>
      </c>
    </row>
    <row r="885" spans="9:10">
      <c r="I885">
        <v>27.287947019867499</v>
      </c>
      <c r="J885">
        <v>1.4865520282186899</v>
      </c>
    </row>
    <row r="886" spans="9:10">
      <c r="I886">
        <v>27.287947019867499</v>
      </c>
      <c r="J886">
        <v>1.4851741622574901</v>
      </c>
    </row>
    <row r="887" spans="9:10">
      <c r="I887">
        <v>27.3409271523178</v>
      </c>
      <c r="J887">
        <v>1.4755291005291</v>
      </c>
    </row>
    <row r="888" spans="9:10">
      <c r="I888">
        <v>27.3541721854304</v>
      </c>
      <c r="J888">
        <v>1.48104056437389</v>
      </c>
    </row>
    <row r="889" spans="9:10">
      <c r="I889">
        <v>27.407152317880701</v>
      </c>
      <c r="J889">
        <v>1.4755291005291</v>
      </c>
    </row>
    <row r="890" spans="9:10">
      <c r="I890">
        <v>27.420397350993301</v>
      </c>
      <c r="J890">
        <v>1.4713955026454999</v>
      </c>
    </row>
    <row r="891" spans="9:10">
      <c r="I891">
        <v>27.420397350993301</v>
      </c>
      <c r="J891">
        <v>1.4713955026454999</v>
      </c>
    </row>
    <row r="892" spans="9:10">
      <c r="I892">
        <v>27.433642384105902</v>
      </c>
      <c r="J892">
        <v>1.4700176366843001</v>
      </c>
    </row>
    <row r="893" spans="9:10">
      <c r="I893">
        <v>27.446887417218498</v>
      </c>
      <c r="J893">
        <v>1.4700176366843001</v>
      </c>
    </row>
    <row r="894" spans="9:10">
      <c r="I894">
        <v>27.486622516556199</v>
      </c>
      <c r="J894">
        <v>1.4658840388007</v>
      </c>
    </row>
    <row r="895" spans="9:10">
      <c r="I895">
        <v>27.5131125827814</v>
      </c>
      <c r="J895">
        <v>1.4603725749559</v>
      </c>
    </row>
    <row r="896" spans="9:10">
      <c r="I896">
        <v>27.526357615894</v>
      </c>
      <c r="J896">
        <v>1.4631283068783001</v>
      </c>
    </row>
    <row r="897" spans="9:10">
      <c r="I897">
        <v>27.526357615894</v>
      </c>
      <c r="J897">
        <v>1.4631283068783001</v>
      </c>
    </row>
    <row r="898" spans="9:10">
      <c r="I898">
        <v>27.5396026490066</v>
      </c>
      <c r="J898">
        <v>1.4576168430335099</v>
      </c>
    </row>
    <row r="899" spans="9:10">
      <c r="I899">
        <v>27.5528476821192</v>
      </c>
      <c r="J899">
        <v>1.4576168430335099</v>
      </c>
    </row>
    <row r="900" spans="9:10">
      <c r="I900">
        <v>27.5528476821192</v>
      </c>
      <c r="J900">
        <v>1.4562389770723101</v>
      </c>
    </row>
    <row r="901" spans="9:10">
      <c r="I901">
        <v>27.5528476821192</v>
      </c>
      <c r="J901">
        <v>1.45210537918871</v>
      </c>
    </row>
    <row r="902" spans="9:10">
      <c r="I902">
        <v>27.566092715231701</v>
      </c>
      <c r="J902">
        <v>1.45348324514991</v>
      </c>
    </row>
    <row r="903" spans="9:10">
      <c r="I903">
        <v>27.592582781456901</v>
      </c>
      <c r="J903">
        <v>1.4507275132275099</v>
      </c>
    </row>
    <row r="904" spans="9:10">
      <c r="I904">
        <v>27.619072847682101</v>
      </c>
      <c r="J904">
        <v>1.4507275132275099</v>
      </c>
    </row>
    <row r="905" spans="9:10">
      <c r="I905">
        <v>27.632317880794702</v>
      </c>
      <c r="J905">
        <v>1.43970458553791</v>
      </c>
    </row>
    <row r="906" spans="9:10">
      <c r="I906">
        <v>27.645562913907199</v>
      </c>
      <c r="J906">
        <v>1.4493496472663101</v>
      </c>
    </row>
    <row r="907" spans="9:10">
      <c r="I907">
        <v>27.645562913907199</v>
      </c>
      <c r="J907">
        <v>1.4493496472663101</v>
      </c>
    </row>
    <row r="908" spans="9:10">
      <c r="I908">
        <v>27.658807947019799</v>
      </c>
      <c r="J908">
        <v>1.4479717813051101</v>
      </c>
    </row>
    <row r="909" spans="9:10">
      <c r="I909">
        <v>27.672052980132399</v>
      </c>
      <c r="J909">
        <v>1.44659391534391</v>
      </c>
    </row>
    <row r="910" spans="9:10">
      <c r="I910">
        <v>27.672052980132399</v>
      </c>
      <c r="J910">
        <v>1.4341931216931201</v>
      </c>
    </row>
    <row r="911" spans="9:10">
      <c r="I911">
        <v>27.672052980132399</v>
      </c>
      <c r="J911">
        <v>1.4355709876543199</v>
      </c>
    </row>
    <row r="912" spans="9:10">
      <c r="I912">
        <v>27.7382781456953</v>
      </c>
      <c r="J912">
        <v>1.43832671957671</v>
      </c>
    </row>
    <row r="913" spans="9:11">
      <c r="I913">
        <v>27.7382781456953</v>
      </c>
      <c r="J913">
        <v>1.4369488536155199</v>
      </c>
    </row>
    <row r="914" spans="9:11">
      <c r="I914">
        <v>27.764768211920501</v>
      </c>
      <c r="J914">
        <v>1.43143738977072</v>
      </c>
    </row>
    <row r="915" spans="9:11">
      <c r="I915">
        <v>27.764768211920501</v>
      </c>
      <c r="J915">
        <v>1.4355709876543199</v>
      </c>
    </row>
    <row r="916" spans="9:11">
      <c r="I916">
        <v>27.778013245033101</v>
      </c>
      <c r="J916">
        <v>1.4341931216931201</v>
      </c>
    </row>
    <row r="917" spans="9:11">
      <c r="I917">
        <v>27.857483443708599</v>
      </c>
      <c r="J917">
        <v>1.43281525573192</v>
      </c>
    </row>
    <row r="918" spans="9:11">
      <c r="I918">
        <v>27.857483443708599</v>
      </c>
      <c r="J918">
        <v>1.4286816578483199</v>
      </c>
    </row>
    <row r="919" spans="9:11">
      <c r="I919">
        <v>27.857483443708599</v>
      </c>
      <c r="J919">
        <v>1.43281525573192</v>
      </c>
    </row>
    <row r="920" spans="9:11">
      <c r="I920">
        <v>27.9104635761589</v>
      </c>
      <c r="J920">
        <v>1.42592592592592</v>
      </c>
    </row>
    <row r="921" spans="9:11">
      <c r="I921">
        <v>28.003178807946998</v>
      </c>
      <c r="J921">
        <v>1.42592592592592</v>
      </c>
    </row>
    <row r="922" spans="9:11">
      <c r="I922">
        <v>28.003178807946998</v>
      </c>
      <c r="J922">
        <v>1.42454805996472</v>
      </c>
      <c r="K922">
        <f>AVERAGE(J920:J925)</f>
        <v>1.4229405496766532</v>
      </c>
    </row>
    <row r="923" spans="9:11">
      <c r="I923">
        <v>28.042913907284699</v>
      </c>
      <c r="J923">
        <v>1.42317019400352</v>
      </c>
    </row>
    <row r="924" spans="9:11">
      <c r="I924">
        <v>28.0694039735099</v>
      </c>
      <c r="J924">
        <v>1.41765873015872</v>
      </c>
    </row>
    <row r="925" spans="9:11">
      <c r="I925">
        <v>28.0826490066225</v>
      </c>
      <c r="J925">
        <v>1.4204144620811201</v>
      </c>
    </row>
    <row r="926" spans="9:11">
      <c r="I926">
        <v>28.135629139072801</v>
      </c>
      <c r="J926">
        <v>1.4217923280423199</v>
      </c>
    </row>
    <row r="927" spans="9:11">
      <c r="I927">
        <v>28.148874172185401</v>
      </c>
      <c r="J927">
        <v>1.4217923280423199</v>
      </c>
    </row>
    <row r="928" spans="9:11">
      <c r="I928">
        <v>28.188609271523099</v>
      </c>
      <c r="J928">
        <v>1.4204144620811201</v>
      </c>
    </row>
    <row r="929" spans="9:10">
      <c r="I929">
        <v>28.241589403973499</v>
      </c>
      <c r="J929">
        <v>1.41076940035273</v>
      </c>
    </row>
    <row r="930" spans="9:10">
      <c r="I930">
        <v>28.2680794701986</v>
      </c>
      <c r="J930">
        <v>1.4190365961199201</v>
      </c>
    </row>
    <row r="931" spans="9:10">
      <c r="I931">
        <v>28.321059602649001</v>
      </c>
      <c r="J931">
        <v>1.41076940035273</v>
      </c>
    </row>
    <row r="932" spans="9:10">
      <c r="I932">
        <v>28.321059602649001</v>
      </c>
      <c r="J932">
        <v>1.4080136684303299</v>
      </c>
    </row>
    <row r="933" spans="9:10">
      <c r="I933">
        <v>28.387284768211899</v>
      </c>
      <c r="J933">
        <v>1.4080136684303299</v>
      </c>
    </row>
    <row r="934" spans="9:10">
      <c r="I934">
        <v>28.387284768211899</v>
      </c>
      <c r="J934">
        <v>1.41076940035273</v>
      </c>
    </row>
    <row r="935" spans="9:10">
      <c r="I935">
        <v>28.4270198675496</v>
      </c>
      <c r="J935">
        <v>1.41076940035273</v>
      </c>
    </row>
    <row r="936" spans="9:10">
      <c r="I936">
        <v>28.4270198675496</v>
      </c>
      <c r="J936">
        <v>1.40388007054673</v>
      </c>
    </row>
    <row r="937" spans="9:10">
      <c r="I937">
        <v>28.4667549668874</v>
      </c>
      <c r="J937">
        <v>1.40388007054673</v>
      </c>
    </row>
    <row r="938" spans="9:10">
      <c r="I938">
        <v>28.546225165562898</v>
      </c>
      <c r="J938">
        <v>1.40250220458553</v>
      </c>
    </row>
    <row r="939" spans="9:10">
      <c r="I939">
        <v>28.559470198675498</v>
      </c>
      <c r="J939">
        <v>1.40388007054673</v>
      </c>
    </row>
    <row r="940" spans="9:10">
      <c r="I940">
        <v>28.652185430463501</v>
      </c>
      <c r="J940">
        <v>1.40388007054673</v>
      </c>
    </row>
    <row r="941" spans="9:10">
      <c r="I941">
        <v>28.731655629138999</v>
      </c>
      <c r="J941">
        <v>1.3997464726631299</v>
      </c>
    </row>
    <row r="942" spans="9:10">
      <c r="I942">
        <v>28.744900662251599</v>
      </c>
      <c r="J942">
        <v>1.3997464726631299</v>
      </c>
    </row>
    <row r="943" spans="9:10">
      <c r="I943">
        <v>28.850860927152301</v>
      </c>
      <c r="J943">
        <v>1.3997464726631299</v>
      </c>
    </row>
    <row r="944" spans="9:10">
      <c r="I944">
        <v>28.877350993377402</v>
      </c>
      <c r="J944">
        <v>1.3997464726631299</v>
      </c>
    </row>
    <row r="945" spans="9:11">
      <c r="I945">
        <v>28.9700662251655</v>
      </c>
      <c r="J945">
        <v>1.39561287477954</v>
      </c>
    </row>
    <row r="946" spans="9:11">
      <c r="I946">
        <v>29.049536423841001</v>
      </c>
      <c r="J946">
        <v>1.3942350088183399</v>
      </c>
      <c r="K946">
        <f>AVERAGE(J945:J947)</f>
        <v>1.3946942974720733</v>
      </c>
    </row>
    <row r="947" spans="9:11">
      <c r="I947">
        <v>29.102516556291299</v>
      </c>
      <c r="J947">
        <v>1.3942350088183399</v>
      </c>
    </row>
    <row r="948" spans="9:11">
      <c r="I948">
        <v>29.142251655629099</v>
      </c>
      <c r="J948">
        <v>1.3942350088183399</v>
      </c>
    </row>
    <row r="949" spans="9:11">
      <c r="I949">
        <v>29.1687417218543</v>
      </c>
      <c r="J949">
        <v>1.39561287477954</v>
      </c>
    </row>
    <row r="950" spans="9:11">
      <c r="I950">
        <v>29.195231788079401</v>
      </c>
      <c r="J950">
        <v>1.3928571428571399</v>
      </c>
    </row>
    <row r="951" spans="9:11">
      <c r="I951">
        <v>29.195231788079401</v>
      </c>
      <c r="J951">
        <v>1.39561287477954</v>
      </c>
    </row>
    <row r="952" spans="9:11">
      <c r="I952">
        <v>29.208476821192001</v>
      </c>
      <c r="J952">
        <v>1.3928571428571399</v>
      </c>
    </row>
    <row r="953" spans="9:11">
      <c r="I953">
        <v>29.248211920529801</v>
      </c>
      <c r="J953">
        <v>1.39010141093474</v>
      </c>
    </row>
    <row r="954" spans="9:11">
      <c r="I954">
        <v>29.248211920529801</v>
      </c>
      <c r="J954">
        <v>1.3928571428571399</v>
      </c>
    </row>
    <row r="955" spans="9:11">
      <c r="I955">
        <v>29.248211920529801</v>
      </c>
      <c r="J955">
        <v>1.39010141093474</v>
      </c>
    </row>
    <row r="956" spans="9:11">
      <c r="I956">
        <v>29.301192052980099</v>
      </c>
      <c r="J956">
        <v>1.39010141093474</v>
      </c>
    </row>
    <row r="957" spans="9:11">
      <c r="I957">
        <v>29.301192052980099</v>
      </c>
      <c r="J957">
        <v>1.3914792768959401</v>
      </c>
    </row>
    <row r="958" spans="9:11">
      <c r="I958">
        <v>29.367417218543</v>
      </c>
      <c r="J958">
        <v>1.3914792768959401</v>
      </c>
    </row>
    <row r="959" spans="9:11">
      <c r="I959">
        <v>29.367417218543</v>
      </c>
      <c r="J959">
        <v>1.3914792768959401</v>
      </c>
    </row>
    <row r="960" spans="9:11">
      <c r="I960">
        <v>29.3806622516556</v>
      </c>
      <c r="J960">
        <v>1.39010141093474</v>
      </c>
    </row>
    <row r="961" spans="9:10">
      <c r="I961">
        <v>29.407152317880801</v>
      </c>
      <c r="J961">
        <v>1.3928571428571399</v>
      </c>
    </row>
    <row r="962" spans="9:10">
      <c r="I962">
        <v>29.420397350993301</v>
      </c>
      <c r="J962">
        <v>1.38872354497354</v>
      </c>
    </row>
    <row r="963" spans="9:10">
      <c r="I963">
        <v>29.486622516556199</v>
      </c>
      <c r="J963">
        <v>1.3914792768959401</v>
      </c>
    </row>
    <row r="964" spans="9:10">
      <c r="I964">
        <v>29.5131125827814</v>
      </c>
      <c r="J964">
        <v>1.38734567901234</v>
      </c>
    </row>
    <row r="965" spans="9:10">
      <c r="I965">
        <v>29.566092715231701</v>
      </c>
      <c r="J965">
        <v>1.39010141093474</v>
      </c>
    </row>
    <row r="966" spans="9:10">
      <c r="I966">
        <v>29.592582781456901</v>
      </c>
      <c r="J966">
        <v>1.3845899470899401</v>
      </c>
    </row>
    <row r="967" spans="9:10">
      <c r="I967">
        <v>29.592582781456901</v>
      </c>
      <c r="J967">
        <v>1.3845899470899401</v>
      </c>
    </row>
    <row r="968" spans="9:10">
      <c r="I968">
        <v>29.592582781456901</v>
      </c>
      <c r="J968">
        <v>1.38734567901234</v>
      </c>
    </row>
    <row r="969" spans="9:10">
      <c r="I969">
        <v>29.645562913907199</v>
      </c>
      <c r="J969">
        <v>1.3859678130511399</v>
      </c>
    </row>
    <row r="970" spans="9:10">
      <c r="I970">
        <v>29.658807947019799</v>
      </c>
      <c r="J970">
        <v>1.38734567901234</v>
      </c>
    </row>
    <row r="971" spans="9:10">
      <c r="I971">
        <v>29.7250331125827</v>
      </c>
      <c r="J971">
        <v>1.3790784832451499</v>
      </c>
    </row>
    <row r="972" spans="9:10">
      <c r="I972">
        <v>29.7250331125827</v>
      </c>
      <c r="J972">
        <v>1.3832120811287401</v>
      </c>
    </row>
    <row r="973" spans="9:10">
      <c r="I973">
        <v>29.7382781456953</v>
      </c>
      <c r="J973">
        <v>1.3859678130511399</v>
      </c>
    </row>
    <row r="974" spans="9:10">
      <c r="I974">
        <v>29.830993377483399</v>
      </c>
      <c r="J974">
        <v>1.3845899470899401</v>
      </c>
    </row>
    <row r="975" spans="9:10">
      <c r="I975">
        <v>29.870728476821199</v>
      </c>
      <c r="J975">
        <v>1.3790784832451499</v>
      </c>
    </row>
    <row r="976" spans="9:10">
      <c r="I976">
        <v>29.8972185430463</v>
      </c>
      <c r="J976">
        <v>1.38045634920634</v>
      </c>
    </row>
    <row r="977" spans="9:11">
      <c r="I977">
        <v>29.950198675496601</v>
      </c>
      <c r="J977">
        <v>1.3790784832451499</v>
      </c>
    </row>
    <row r="978" spans="9:11">
      <c r="I978">
        <v>29.950198675496601</v>
      </c>
      <c r="J978">
        <v>1.3790784832451499</v>
      </c>
    </row>
    <row r="979" spans="9:11">
      <c r="I979">
        <v>29.963443708609201</v>
      </c>
      <c r="J979">
        <v>1.3763227513227501</v>
      </c>
    </row>
    <row r="980" spans="9:11">
      <c r="I980">
        <v>30.029668874172099</v>
      </c>
      <c r="J980">
        <v>1.3721891534391499</v>
      </c>
      <c r="K980">
        <f>AVERAGE(J977:J984)</f>
        <v>1.37150022045855</v>
      </c>
    </row>
    <row r="981" spans="9:11">
      <c r="I981">
        <v>30.029668874172099</v>
      </c>
      <c r="J981">
        <v>1.3721891534391499</v>
      </c>
    </row>
    <row r="982" spans="9:11">
      <c r="I982">
        <v>30.0694039735099</v>
      </c>
      <c r="J982">
        <v>1.3652998236331499</v>
      </c>
    </row>
    <row r="983" spans="9:11">
      <c r="I983">
        <v>30.0826490066225</v>
      </c>
      <c r="J983">
        <v>1.3625440917107501</v>
      </c>
    </row>
    <row r="984" spans="9:11">
      <c r="I984">
        <v>30.0826490066225</v>
      </c>
      <c r="J984">
        <v>1.3652998236331499</v>
      </c>
    </row>
    <row r="985" spans="9:11">
      <c r="I985">
        <v>30.109139072847601</v>
      </c>
      <c r="J985">
        <v>1.3652998236331499</v>
      </c>
    </row>
    <row r="986" spans="9:11">
      <c r="I986">
        <v>30.135629139072801</v>
      </c>
      <c r="J986">
        <v>1.3639219576719499</v>
      </c>
    </row>
    <row r="987" spans="9:11">
      <c r="I987">
        <v>30.135629139072801</v>
      </c>
      <c r="J987">
        <v>1.36667768959435</v>
      </c>
    </row>
    <row r="988" spans="9:11">
      <c r="I988">
        <v>30.135629139072801</v>
      </c>
      <c r="J988">
        <v>1.3694334215167501</v>
      </c>
    </row>
    <row r="989" spans="9:11">
      <c r="I989">
        <v>30.215099337748299</v>
      </c>
      <c r="J989">
        <v>1.3570326278659599</v>
      </c>
    </row>
    <row r="990" spans="9:11">
      <c r="I990">
        <v>30.228344370860899</v>
      </c>
      <c r="J990">
        <v>1.3584104938271599</v>
      </c>
    </row>
    <row r="991" spans="9:11">
      <c r="I991">
        <v>30.228344370860899</v>
      </c>
      <c r="J991">
        <v>1.3584104938271599</v>
      </c>
    </row>
    <row r="992" spans="9:11">
      <c r="I992">
        <v>30.2813245033112</v>
      </c>
      <c r="J992">
        <v>1.3473875661375601</v>
      </c>
    </row>
    <row r="993" spans="9:10">
      <c r="I993">
        <v>30.347549668874102</v>
      </c>
      <c r="J993">
        <v>1.34600970017636</v>
      </c>
    </row>
    <row r="994" spans="9:10">
      <c r="I994">
        <v>30.400529801324499</v>
      </c>
      <c r="J994">
        <v>1.3418761022927601</v>
      </c>
    </row>
    <row r="995" spans="9:10">
      <c r="I995">
        <v>30.493245033112501</v>
      </c>
      <c r="J995">
        <v>1.33774250440917</v>
      </c>
    </row>
    <row r="996" spans="9:10">
      <c r="I996">
        <v>30.506490066225101</v>
      </c>
      <c r="J996">
        <v>1.33774250440917</v>
      </c>
    </row>
    <row r="997" spans="9:10">
      <c r="I997">
        <v>30.532980132450302</v>
      </c>
      <c r="J997">
        <v>1.3363646384479699</v>
      </c>
    </row>
    <row r="998" spans="9:10">
      <c r="I998">
        <v>30.585960264900599</v>
      </c>
      <c r="J998">
        <v>1.33085317460317</v>
      </c>
    </row>
    <row r="999" spans="9:10">
      <c r="I999">
        <v>30.6389403973509</v>
      </c>
      <c r="J999">
        <v>1.3432539682539599</v>
      </c>
    </row>
    <row r="1000" spans="9:10">
      <c r="I1000">
        <v>30.652185430463501</v>
      </c>
      <c r="J1000">
        <v>1.33085317460317</v>
      </c>
    </row>
    <row r="1001" spans="9:10">
      <c r="I1001">
        <v>30.665430463576101</v>
      </c>
      <c r="J1001">
        <v>1.33085317460317</v>
      </c>
    </row>
    <row r="1002" spans="9:10">
      <c r="I1002">
        <v>30.758145695364199</v>
      </c>
      <c r="J1002">
        <v>1.33223104056437</v>
      </c>
    </row>
    <row r="1003" spans="9:10">
      <c r="I1003">
        <v>30.758145695364199</v>
      </c>
      <c r="J1003">
        <v>1.3294753086419699</v>
      </c>
    </row>
    <row r="1004" spans="9:10">
      <c r="I1004">
        <v>30.8376158940397</v>
      </c>
      <c r="J1004">
        <v>1.33223104056437</v>
      </c>
    </row>
    <row r="1005" spans="9:10">
      <c r="I1005">
        <v>30.8376158940397</v>
      </c>
      <c r="J1005">
        <v>1.3280974426807699</v>
      </c>
    </row>
    <row r="1006" spans="9:10">
      <c r="I1006">
        <v>30.890596026490002</v>
      </c>
      <c r="J1006">
        <v>1.3267195767195701</v>
      </c>
    </row>
    <row r="1007" spans="9:10">
      <c r="I1007">
        <v>30.917086092715198</v>
      </c>
      <c r="J1007">
        <v>1.32534171075837</v>
      </c>
    </row>
    <row r="1008" spans="9:10">
      <c r="I1008">
        <v>30.9700662251655</v>
      </c>
      <c r="J1008">
        <v>1.3267195767195701</v>
      </c>
    </row>
    <row r="1009" spans="9:11">
      <c r="I1009">
        <v>31.049536423841001</v>
      </c>
      <c r="J1009">
        <v>1.31845238095238</v>
      </c>
      <c r="K1009">
        <f>AVERAGE(J1007:J1011)</f>
        <v>1.3236882716049319</v>
      </c>
    </row>
    <row r="1010" spans="9:11">
      <c r="I1010">
        <v>31.062781456953601</v>
      </c>
      <c r="J1010">
        <v>1.32396384479717</v>
      </c>
    </row>
    <row r="1011" spans="9:11">
      <c r="I1011">
        <v>31.076026490066202</v>
      </c>
      <c r="J1011">
        <v>1.32396384479717</v>
      </c>
    </row>
    <row r="1012" spans="9:11">
      <c r="I1012">
        <v>31.102516556291299</v>
      </c>
      <c r="J1012">
        <v>1.3129409171075801</v>
      </c>
    </row>
    <row r="1013" spans="9:11">
      <c r="I1013">
        <v>31.115761589403899</v>
      </c>
      <c r="J1013">
        <v>1.31707451499118</v>
      </c>
    </row>
    <row r="1014" spans="9:11">
      <c r="I1014">
        <v>31.1554966887417</v>
      </c>
      <c r="J1014">
        <v>1.3129409171075801</v>
      </c>
    </row>
    <row r="1015" spans="9:11">
      <c r="I1015">
        <v>31.221721854304601</v>
      </c>
      <c r="J1015">
        <v>1.3129409171075801</v>
      </c>
    </row>
    <row r="1016" spans="9:11">
      <c r="I1016">
        <v>31.261456953642298</v>
      </c>
      <c r="J1016">
        <v>1.3115630511463801</v>
      </c>
    </row>
    <row r="1017" spans="9:11">
      <c r="I1017">
        <v>31.274701986754899</v>
      </c>
      <c r="J1017">
        <v>1.3046737213403801</v>
      </c>
    </row>
    <row r="1018" spans="9:11">
      <c r="I1018">
        <v>31.274701986754899</v>
      </c>
      <c r="J1018">
        <v>1.31018518518518</v>
      </c>
    </row>
    <row r="1019" spans="9:11">
      <c r="I1019">
        <v>31.301192052980099</v>
      </c>
      <c r="J1019">
        <v>1.3115630511463801</v>
      </c>
    </row>
    <row r="1020" spans="9:11">
      <c r="I1020">
        <v>31.367417218543</v>
      </c>
      <c r="J1020">
        <v>1.30329585537918</v>
      </c>
    </row>
    <row r="1021" spans="9:11">
      <c r="I1021">
        <v>31.367417218543</v>
      </c>
      <c r="J1021">
        <v>1.30329585537918</v>
      </c>
    </row>
    <row r="1022" spans="9:11">
      <c r="I1022">
        <v>31.407152317880801</v>
      </c>
      <c r="J1022">
        <v>1.3046737213403801</v>
      </c>
    </row>
    <row r="1023" spans="9:11">
      <c r="I1023">
        <v>31.486622516556199</v>
      </c>
      <c r="J1023">
        <v>1.2991622574955899</v>
      </c>
    </row>
    <row r="1024" spans="9:11">
      <c r="I1024">
        <v>31.566092715231701</v>
      </c>
      <c r="J1024">
        <v>1.2991622574955899</v>
      </c>
    </row>
    <row r="1025" spans="9:11">
      <c r="I1025">
        <v>31.566092715231701</v>
      </c>
      <c r="J1025">
        <v>1.3005401234567899</v>
      </c>
    </row>
    <row r="1026" spans="9:11">
      <c r="I1026">
        <v>31.592582781456901</v>
      </c>
      <c r="J1026">
        <v>1.2991622574955899</v>
      </c>
    </row>
    <row r="1027" spans="9:11">
      <c r="I1027">
        <v>31.592582781456901</v>
      </c>
      <c r="J1027">
        <v>1.29640652557319</v>
      </c>
    </row>
    <row r="1028" spans="9:11">
      <c r="I1028">
        <v>31.592582781456901</v>
      </c>
      <c r="J1028">
        <v>1.29640652557319</v>
      </c>
    </row>
    <row r="1029" spans="9:11">
      <c r="I1029">
        <v>31.658807947019799</v>
      </c>
      <c r="J1029">
        <v>1.28813932980599</v>
      </c>
    </row>
    <row r="1030" spans="9:11">
      <c r="I1030">
        <v>31.672052980132399</v>
      </c>
      <c r="J1030">
        <v>1.28951719576719</v>
      </c>
    </row>
    <row r="1031" spans="9:11">
      <c r="I1031">
        <v>31.685298013244999</v>
      </c>
      <c r="J1031">
        <v>1.2908950617283901</v>
      </c>
    </row>
    <row r="1032" spans="9:11">
      <c r="I1032">
        <v>31.751523178807901</v>
      </c>
      <c r="J1032">
        <v>1.28676146384479</v>
      </c>
    </row>
    <row r="1033" spans="9:11">
      <c r="I1033">
        <v>31.791258278145602</v>
      </c>
      <c r="J1033">
        <v>1.2908950617283901</v>
      </c>
    </row>
    <row r="1034" spans="9:11">
      <c r="I1034">
        <v>31.8839735099337</v>
      </c>
      <c r="J1034">
        <v>1.2826278659611901</v>
      </c>
    </row>
    <row r="1035" spans="9:11">
      <c r="I1035">
        <v>31.8972185430463</v>
      </c>
      <c r="J1035">
        <v>1.2826278659611901</v>
      </c>
    </row>
    <row r="1036" spans="9:11">
      <c r="I1036">
        <v>31.9104635761589</v>
      </c>
      <c r="J1036">
        <v>1.2826278659611901</v>
      </c>
    </row>
    <row r="1037" spans="9:11">
      <c r="I1037">
        <v>31.936953642384101</v>
      </c>
      <c r="J1037">
        <v>1.2853835978835899</v>
      </c>
    </row>
    <row r="1038" spans="9:11">
      <c r="I1038">
        <v>31.989933774834402</v>
      </c>
      <c r="J1038">
        <v>1.2826278659611901</v>
      </c>
    </row>
    <row r="1039" spans="9:11">
      <c r="I1039">
        <v>32.029668874172103</v>
      </c>
      <c r="J1039">
        <v>1.2729828042328</v>
      </c>
      <c r="K1039">
        <f>AVERAGE(J1036:J1040)</f>
        <v>1.2801477072310339</v>
      </c>
    </row>
    <row r="1040" spans="9:11">
      <c r="I1040">
        <v>32.0694039735099</v>
      </c>
      <c r="J1040">
        <v>1.2771164021164001</v>
      </c>
    </row>
    <row r="1041" spans="9:10">
      <c r="I1041">
        <v>32.122384105960201</v>
      </c>
      <c r="J1041">
        <v>1.2729828042328</v>
      </c>
    </row>
    <row r="1042" spans="9:10">
      <c r="I1042">
        <v>32.162119205297998</v>
      </c>
      <c r="J1042">
        <v>1.2702270723104001</v>
      </c>
    </row>
    <row r="1043" spans="9:10">
      <c r="I1043">
        <v>32.241589403973499</v>
      </c>
      <c r="J1043">
        <v>1.267471340388</v>
      </c>
    </row>
    <row r="1044" spans="9:10">
      <c r="I1044">
        <v>32.2680794701986</v>
      </c>
      <c r="J1044">
        <v>1.2660934744268</v>
      </c>
    </row>
    <row r="1045" spans="9:10">
      <c r="I1045">
        <v>32.360794701986698</v>
      </c>
      <c r="J1045">
        <v>1.2619598765432001</v>
      </c>
    </row>
    <row r="1046" spans="9:10">
      <c r="I1046">
        <v>32.453509933774797</v>
      </c>
      <c r="J1046">
        <v>1.2550705467372101</v>
      </c>
    </row>
    <row r="1047" spans="9:10">
      <c r="I1047">
        <v>32.559470198675498</v>
      </c>
      <c r="J1047">
        <v>1.25231481481481</v>
      </c>
    </row>
    <row r="1048" spans="9:10">
      <c r="I1048">
        <v>32.6124503311258</v>
      </c>
      <c r="J1048">
        <v>1.25231481481481</v>
      </c>
    </row>
    <row r="1049" spans="9:10">
      <c r="I1049">
        <v>32.652185430463497</v>
      </c>
      <c r="J1049">
        <v>1.24404761904761</v>
      </c>
    </row>
    <row r="1050" spans="9:10">
      <c r="I1050">
        <v>32.718410596026402</v>
      </c>
      <c r="J1050">
        <v>1.24404761904761</v>
      </c>
    </row>
    <row r="1051" spans="9:10">
      <c r="I1051">
        <v>32.718410596026402</v>
      </c>
      <c r="J1051">
        <v>1.24404761904761</v>
      </c>
    </row>
    <row r="1052" spans="9:10">
      <c r="I1052">
        <v>32.758145695364199</v>
      </c>
      <c r="J1052">
        <v>1.24404761904761</v>
      </c>
    </row>
    <row r="1053" spans="9:10">
      <c r="I1053">
        <v>32.784635761589399</v>
      </c>
      <c r="J1053">
        <v>1.23715828924162</v>
      </c>
    </row>
    <row r="1054" spans="9:10">
      <c r="I1054">
        <v>32.824370860927097</v>
      </c>
      <c r="J1054">
        <v>1.2344025573192201</v>
      </c>
    </row>
    <row r="1055" spans="9:10">
      <c r="I1055">
        <v>32.877350993377398</v>
      </c>
      <c r="J1055">
        <v>1.2330246913580201</v>
      </c>
    </row>
    <row r="1056" spans="9:10">
      <c r="I1056">
        <v>32.877350993377398</v>
      </c>
      <c r="J1056">
        <v>1.2330246913580201</v>
      </c>
    </row>
    <row r="1057" spans="9:11">
      <c r="I1057">
        <v>32.917086092715202</v>
      </c>
      <c r="J1057">
        <v>1.2344025573192201</v>
      </c>
    </row>
    <row r="1058" spans="9:11">
      <c r="I1058">
        <v>32.996556291390696</v>
      </c>
      <c r="J1058">
        <v>1.23026895943562</v>
      </c>
    </row>
    <row r="1059" spans="9:11">
      <c r="I1059">
        <v>33.0098013245033</v>
      </c>
      <c r="J1059">
        <v>1.22475749559082</v>
      </c>
      <c r="K1059">
        <f>AVERAGE(J1057:J1060)</f>
        <v>1.22820216049382</v>
      </c>
    </row>
    <row r="1060" spans="9:11">
      <c r="I1060">
        <v>33.102516556291398</v>
      </c>
      <c r="J1060">
        <v>1.22337962962962</v>
      </c>
    </row>
    <row r="1061" spans="9:11">
      <c r="I1061">
        <v>33.102516556291398</v>
      </c>
      <c r="J1061">
        <v>1.22337962962962</v>
      </c>
    </row>
    <row r="1062" spans="9:11">
      <c r="I1062">
        <v>33.195231788079397</v>
      </c>
      <c r="J1062">
        <v>1.2137345679012299</v>
      </c>
    </row>
    <row r="1063" spans="9:11">
      <c r="I1063">
        <v>33.195231788079397</v>
      </c>
      <c r="J1063">
        <v>1.2137345679012299</v>
      </c>
    </row>
    <row r="1064" spans="9:11">
      <c r="I1064">
        <v>33.261456953642302</v>
      </c>
      <c r="J1064">
        <v>1.21097883597883</v>
      </c>
    </row>
    <row r="1065" spans="9:11">
      <c r="I1065">
        <v>33.287947019867502</v>
      </c>
      <c r="J1065">
        <v>1.2068452380952299</v>
      </c>
    </row>
    <row r="1066" spans="9:11">
      <c r="I1066">
        <v>33.340927152317803</v>
      </c>
      <c r="J1066">
        <v>1.20960097001763</v>
      </c>
    </row>
    <row r="1067" spans="9:11">
      <c r="I1067">
        <v>33.3541721854304</v>
      </c>
      <c r="J1067">
        <v>1.20960097001763</v>
      </c>
    </row>
    <row r="1068" spans="9:11">
      <c r="I1068">
        <v>33.367417218542997</v>
      </c>
      <c r="J1068">
        <v>1.20960097001763</v>
      </c>
    </row>
    <row r="1069" spans="9:11">
      <c r="I1069">
        <v>33.460132450331102</v>
      </c>
      <c r="J1069">
        <v>1.2068452380952299</v>
      </c>
    </row>
    <row r="1070" spans="9:11">
      <c r="I1070">
        <v>33.526357615894</v>
      </c>
      <c r="J1070">
        <v>1.2054673721340301</v>
      </c>
    </row>
    <row r="1071" spans="9:11">
      <c r="I1071">
        <v>33.539602649006603</v>
      </c>
      <c r="J1071">
        <v>1.2040895061728301</v>
      </c>
    </row>
    <row r="1072" spans="9:11">
      <c r="I1072">
        <v>33.619072847682098</v>
      </c>
      <c r="J1072">
        <v>1.20133377425044</v>
      </c>
    </row>
    <row r="1073" spans="9:11">
      <c r="I1073">
        <v>33.658807947019802</v>
      </c>
      <c r="J1073">
        <v>1.19582231040564</v>
      </c>
    </row>
    <row r="1074" spans="9:11">
      <c r="I1074">
        <v>33.698543046357599</v>
      </c>
      <c r="J1074">
        <v>1.19582231040564</v>
      </c>
    </row>
    <row r="1075" spans="9:11">
      <c r="I1075">
        <v>33.804503311258202</v>
      </c>
      <c r="J1075">
        <v>1.1861772486772399</v>
      </c>
    </row>
    <row r="1076" spans="9:11">
      <c r="I1076">
        <v>33.804503311258202</v>
      </c>
      <c r="J1076">
        <v>1.1930665784832399</v>
      </c>
    </row>
    <row r="1077" spans="9:11">
      <c r="I1077">
        <v>33.857483443708603</v>
      </c>
      <c r="J1077">
        <v>1.18893298059964</v>
      </c>
    </row>
    <row r="1078" spans="9:11">
      <c r="I1078">
        <v>33.870728476821199</v>
      </c>
      <c r="J1078">
        <v>1.18204365079365</v>
      </c>
    </row>
    <row r="1079" spans="9:11">
      <c r="I1079">
        <v>33.936953642384097</v>
      </c>
      <c r="J1079">
        <v>1.1834215167548501</v>
      </c>
    </row>
    <row r="1080" spans="9:11">
      <c r="I1080">
        <v>33.950198675496601</v>
      </c>
      <c r="J1080">
        <v>1.18204365079365</v>
      </c>
    </row>
    <row r="1081" spans="9:11">
      <c r="I1081">
        <v>34.003178807947002</v>
      </c>
      <c r="J1081">
        <v>1.18066578483245</v>
      </c>
      <c r="K1081">
        <f>AVERAGE(J1079:J1084)</f>
        <v>1.1795175631981165</v>
      </c>
    </row>
    <row r="1082" spans="9:11">
      <c r="I1082">
        <v>34.0694039735099</v>
      </c>
      <c r="J1082">
        <v>1.17928791887125</v>
      </c>
    </row>
    <row r="1083" spans="9:11">
      <c r="I1083">
        <v>34.0694039735099</v>
      </c>
      <c r="J1083">
        <v>1.17515432098765</v>
      </c>
    </row>
    <row r="1084" spans="9:11">
      <c r="I1084">
        <v>34.0958940397351</v>
      </c>
      <c r="J1084">
        <v>1.1765321869488501</v>
      </c>
    </row>
    <row r="1085" spans="9:11">
      <c r="I1085">
        <v>34.122384105960201</v>
      </c>
      <c r="J1085">
        <v>1.1765321869488501</v>
      </c>
    </row>
    <row r="1086" spans="9:11">
      <c r="I1086">
        <v>34.215099337748299</v>
      </c>
      <c r="J1086">
        <v>1.17239858906525</v>
      </c>
    </row>
    <row r="1087" spans="9:11">
      <c r="I1087">
        <v>34.215099337748299</v>
      </c>
      <c r="J1087">
        <v>1.17239858906525</v>
      </c>
    </row>
    <row r="1088" spans="9:11">
      <c r="I1088">
        <v>34.254834437085997</v>
      </c>
      <c r="J1088">
        <v>1.1682649911816501</v>
      </c>
    </row>
    <row r="1089" spans="9:10">
      <c r="I1089">
        <v>34.281324503311197</v>
      </c>
      <c r="J1089">
        <v>1.16688712522045</v>
      </c>
    </row>
    <row r="1090" spans="9:10">
      <c r="I1090">
        <v>34.347549668874102</v>
      </c>
      <c r="J1090">
        <v>1.16550925925925</v>
      </c>
    </row>
    <row r="1091" spans="9:10">
      <c r="I1091">
        <v>34.360794701986698</v>
      </c>
      <c r="J1091">
        <v>1.16550925925925</v>
      </c>
    </row>
    <row r="1092" spans="9:10">
      <c r="I1092">
        <v>34.4667549668874</v>
      </c>
      <c r="J1092">
        <v>1.15999779541446</v>
      </c>
    </row>
    <row r="1093" spans="9:10">
      <c r="I1093">
        <v>34.506490066225098</v>
      </c>
      <c r="J1093">
        <v>1.15999779541446</v>
      </c>
    </row>
    <row r="1094" spans="9:10">
      <c r="I1094">
        <v>34.572715231788003</v>
      </c>
      <c r="J1094">
        <v>1.15861992945326</v>
      </c>
    </row>
    <row r="1095" spans="9:10">
      <c r="I1095">
        <v>34.625695364238403</v>
      </c>
      <c r="J1095">
        <v>1.15310846560846</v>
      </c>
    </row>
    <row r="1096" spans="9:10">
      <c r="I1096">
        <v>34.691920529801301</v>
      </c>
      <c r="J1096">
        <v>1.14621913580246</v>
      </c>
    </row>
    <row r="1097" spans="9:10">
      <c r="I1097">
        <v>34.705165562913898</v>
      </c>
      <c r="J1097">
        <v>1.1558641975308599</v>
      </c>
    </row>
    <row r="1098" spans="9:10">
      <c r="I1098">
        <v>34.771390728476803</v>
      </c>
      <c r="J1098">
        <v>1.14621913580246</v>
      </c>
    </row>
    <row r="1099" spans="9:10">
      <c r="I1099">
        <v>34.784635761589399</v>
      </c>
      <c r="J1099">
        <v>1.14484126984126</v>
      </c>
    </row>
    <row r="1100" spans="9:10">
      <c r="I1100">
        <v>34.8111258278145</v>
      </c>
      <c r="J1100">
        <v>1.15173059964726</v>
      </c>
    </row>
    <row r="1101" spans="9:10">
      <c r="I1101">
        <v>34.8376158940397</v>
      </c>
      <c r="J1101">
        <v>1.1503527336860599</v>
      </c>
    </row>
    <row r="1102" spans="9:10">
      <c r="I1102">
        <v>34.864105960264901</v>
      </c>
      <c r="J1102">
        <v>1.1420855379188699</v>
      </c>
    </row>
    <row r="1103" spans="9:10">
      <c r="I1103">
        <v>34.930331125827799</v>
      </c>
      <c r="J1103">
        <v>1.14621913580246</v>
      </c>
    </row>
    <row r="1104" spans="9:10">
      <c r="I1104">
        <v>34.9568211920529</v>
      </c>
      <c r="J1104">
        <v>1.13657407407407</v>
      </c>
    </row>
    <row r="1105" spans="9:11">
      <c r="I1105">
        <v>34.970066225165503</v>
      </c>
      <c r="J1105">
        <v>1.13657407407407</v>
      </c>
    </row>
    <row r="1106" spans="9:11">
      <c r="I1106">
        <v>35.023046357615897</v>
      </c>
      <c r="J1106">
        <v>1.1351962081128699</v>
      </c>
      <c r="K1106">
        <f>AVERAGE(J1103:J1108)</f>
        <v>1.1377222957084017</v>
      </c>
    </row>
    <row r="1107" spans="9:11">
      <c r="I1107">
        <v>35.023046357615897</v>
      </c>
      <c r="J1107">
        <v>1.1351962081128699</v>
      </c>
    </row>
    <row r="1108" spans="9:11">
      <c r="I1108">
        <v>35.062781456953601</v>
      </c>
      <c r="J1108">
        <v>1.13657407407407</v>
      </c>
    </row>
    <row r="1109" spans="9:11">
      <c r="I1109">
        <v>35.102516556291299</v>
      </c>
      <c r="J1109">
        <v>1.13106261022927</v>
      </c>
    </row>
    <row r="1110" spans="9:11">
      <c r="I1110">
        <v>35.115761589403903</v>
      </c>
      <c r="J1110">
        <v>1.13106261022927</v>
      </c>
    </row>
    <row r="1111" spans="9:11">
      <c r="I1111">
        <v>35.168741721854303</v>
      </c>
      <c r="J1111">
        <v>1.1324404761904701</v>
      </c>
    </row>
    <row r="1112" spans="9:11">
      <c r="I1112">
        <v>35.234966887417201</v>
      </c>
      <c r="J1112">
        <v>1.1283068783068699</v>
      </c>
    </row>
    <row r="1113" spans="9:11">
      <c r="I1113">
        <v>35.274701986754899</v>
      </c>
      <c r="J1113">
        <v>1.12417328042328</v>
      </c>
    </row>
    <row r="1114" spans="9:11">
      <c r="I1114">
        <v>35.287947019867502</v>
      </c>
      <c r="J1114">
        <v>1.1255511463844701</v>
      </c>
    </row>
    <row r="1115" spans="9:11">
      <c r="I1115">
        <v>35.314437086092703</v>
      </c>
      <c r="J1115">
        <v>1.12417328042328</v>
      </c>
    </row>
    <row r="1116" spans="9:11">
      <c r="I1116">
        <v>35.367417218542997</v>
      </c>
      <c r="J1116">
        <v>1.1200396825396799</v>
      </c>
    </row>
    <row r="1117" spans="9:11">
      <c r="I1117">
        <v>35.3806622516556</v>
      </c>
      <c r="J1117">
        <v>1.1186618165784801</v>
      </c>
    </row>
    <row r="1118" spans="9:11">
      <c r="I1118">
        <v>35.420397350993298</v>
      </c>
      <c r="J1118">
        <v>1.11728395061728</v>
      </c>
    </row>
    <row r="1119" spans="9:11">
      <c r="I1119">
        <v>35.486622516556203</v>
      </c>
      <c r="J1119">
        <v>1.1117724867724801</v>
      </c>
    </row>
    <row r="1120" spans="9:11">
      <c r="I1120">
        <v>35.513112582781403</v>
      </c>
      <c r="J1120">
        <v>1.1117724867724801</v>
      </c>
    </row>
    <row r="1121" spans="9:10">
      <c r="I1121">
        <v>35.5528476821192</v>
      </c>
      <c r="J1121">
        <v>1.11039462081128</v>
      </c>
    </row>
    <row r="1122" spans="9:10">
      <c r="I1122">
        <v>35.566092715231697</v>
      </c>
      <c r="J1122">
        <v>1.10763888888888</v>
      </c>
    </row>
    <row r="1123" spans="9:10">
      <c r="I1123">
        <v>35.645562913907199</v>
      </c>
      <c r="J1123">
        <v>1.10763888888888</v>
      </c>
    </row>
    <row r="1124" spans="9:10">
      <c r="I1124">
        <v>35.645562913907199</v>
      </c>
      <c r="J1124">
        <v>1.10763888888888</v>
      </c>
    </row>
    <row r="1125" spans="9:10">
      <c r="I1125">
        <v>35.698543046357599</v>
      </c>
      <c r="J1125">
        <v>1.1048831569664901</v>
      </c>
    </row>
    <row r="1126" spans="9:10">
      <c r="I1126">
        <v>35.751523178807901</v>
      </c>
      <c r="J1126">
        <v>1.10212742504409</v>
      </c>
    </row>
    <row r="1127" spans="9:10">
      <c r="I1127">
        <v>35.817748344370798</v>
      </c>
      <c r="J1127">
        <v>1.10212742504409</v>
      </c>
    </row>
    <row r="1128" spans="9:10">
      <c r="I1128">
        <v>35.830993377483402</v>
      </c>
      <c r="J1128">
        <v>1.09523809523809</v>
      </c>
    </row>
    <row r="1129" spans="9:10">
      <c r="I1129">
        <v>35.830993377483402</v>
      </c>
      <c r="J1129">
        <v>1.0993716931216899</v>
      </c>
    </row>
    <row r="1130" spans="9:10">
      <c r="I1130">
        <v>35.857483443708603</v>
      </c>
      <c r="J1130">
        <v>1.0911044973544901</v>
      </c>
    </row>
    <row r="1131" spans="9:10">
      <c r="I1131">
        <v>35.8972185430463</v>
      </c>
      <c r="J1131">
        <v>1.08834876543209</v>
      </c>
    </row>
    <row r="1132" spans="9:10">
      <c r="I1132">
        <v>35.910463576158897</v>
      </c>
      <c r="J1132">
        <v>1.09386022927689</v>
      </c>
    </row>
    <row r="1133" spans="9:10">
      <c r="I1133">
        <v>35.936953642384097</v>
      </c>
      <c r="J1133">
        <v>1.08697089947089</v>
      </c>
    </row>
    <row r="1134" spans="9:10">
      <c r="I1134">
        <v>35.963443708609198</v>
      </c>
      <c r="J1134">
        <v>1.0924823633156899</v>
      </c>
    </row>
    <row r="1135" spans="9:10">
      <c r="I1135">
        <v>36.0694039735099</v>
      </c>
      <c r="J1135">
        <v>1.0855930335096999</v>
      </c>
    </row>
    <row r="1136" spans="9:10">
      <c r="I1136">
        <v>36.0694039735099</v>
      </c>
      <c r="J1136">
        <v>1.08697089947089</v>
      </c>
    </row>
    <row r="1137" spans="9:10">
      <c r="I1137">
        <v>36.109139072847597</v>
      </c>
      <c r="J1137">
        <v>1.0855930335096999</v>
      </c>
    </row>
    <row r="1138" spans="9:10">
      <c r="I1138">
        <v>36.109139072847597</v>
      </c>
      <c r="J1138">
        <v>1.0773258377424999</v>
      </c>
    </row>
    <row r="1139" spans="9:10">
      <c r="I1139">
        <v>36.135629139072797</v>
      </c>
      <c r="J1139">
        <v>1.0814594356261</v>
      </c>
    </row>
    <row r="1140" spans="9:10">
      <c r="I1140">
        <v>36.228344370860903</v>
      </c>
      <c r="J1140">
        <v>1.0745701058201</v>
      </c>
    </row>
    <row r="1141" spans="9:10">
      <c r="I1141">
        <v>36.241589403973499</v>
      </c>
      <c r="J1141">
        <v>1.0745701058201</v>
      </c>
    </row>
    <row r="1142" spans="9:10">
      <c r="I1142">
        <v>36.294569536423801</v>
      </c>
      <c r="J1142">
        <v>1.0718143738977</v>
      </c>
    </row>
    <row r="1143" spans="9:10">
      <c r="I1143">
        <v>36.321059602649001</v>
      </c>
      <c r="J1143">
        <v>1.0704365079364999</v>
      </c>
    </row>
    <row r="1144" spans="9:10">
      <c r="I1144">
        <v>36.321059602649001</v>
      </c>
      <c r="J1144">
        <v>1.0704365079364999</v>
      </c>
    </row>
    <row r="1145" spans="9:10">
      <c r="I1145">
        <v>36.334304635761498</v>
      </c>
      <c r="J1145">
        <v>1.0704365079364999</v>
      </c>
    </row>
    <row r="1146" spans="9:10">
      <c r="I1146">
        <v>36.347549668874102</v>
      </c>
      <c r="J1146">
        <v>1.0690586419753001</v>
      </c>
    </row>
    <row r="1147" spans="9:10">
      <c r="I1147">
        <v>36.400529801324502</v>
      </c>
      <c r="J1147">
        <v>1.0704365079364999</v>
      </c>
    </row>
    <row r="1148" spans="9:10">
      <c r="I1148">
        <v>36.427019867549603</v>
      </c>
      <c r="J1148">
        <v>1.0690586419753001</v>
      </c>
    </row>
    <row r="1149" spans="9:10">
      <c r="I1149">
        <v>36.479999999999997</v>
      </c>
      <c r="J1149">
        <v>1.0690586419753001</v>
      </c>
    </row>
    <row r="1150" spans="9:10">
      <c r="I1150">
        <v>36.519735099337701</v>
      </c>
      <c r="J1150">
        <v>1.0704365079364999</v>
      </c>
    </row>
    <row r="1151" spans="9:10">
      <c r="I1151">
        <v>36.546225165562902</v>
      </c>
      <c r="J1151">
        <v>1.06630291005291</v>
      </c>
    </row>
    <row r="1152" spans="9:10">
      <c r="I1152">
        <v>36.546225165562902</v>
      </c>
      <c r="J1152">
        <v>1.0704365079364999</v>
      </c>
    </row>
    <row r="1153" spans="9:10">
      <c r="I1153">
        <v>36.625695364238403</v>
      </c>
      <c r="J1153">
        <v>1.0704365079364999</v>
      </c>
    </row>
    <row r="1154" spans="9:10">
      <c r="I1154">
        <v>36.718410596026402</v>
      </c>
      <c r="J1154">
        <v>1.06492504409171</v>
      </c>
    </row>
    <row r="1155" spans="9:10">
      <c r="I1155">
        <v>36.758145695364199</v>
      </c>
      <c r="J1155">
        <v>1.0718143738977</v>
      </c>
    </row>
    <row r="1156" spans="9:10">
      <c r="I1156">
        <v>36.758145695364199</v>
      </c>
      <c r="J1156">
        <v>1.06492504409171</v>
      </c>
    </row>
    <row r="1157" spans="9:10">
      <c r="I1157">
        <v>36.758145695364199</v>
      </c>
      <c r="J1157">
        <v>1.0718143738977</v>
      </c>
    </row>
    <row r="1158" spans="9:10">
      <c r="I1158">
        <v>36.797880794701904</v>
      </c>
      <c r="J1158">
        <v>1.0676807760141001</v>
      </c>
    </row>
    <row r="1159" spans="9:10">
      <c r="I1159">
        <v>36.877350993377398</v>
      </c>
      <c r="J1159">
        <v>1.0676807760141001</v>
      </c>
    </row>
    <row r="1160" spans="9:10">
      <c r="I1160">
        <v>36.917086092715202</v>
      </c>
      <c r="J1160">
        <v>1.0676807760141001</v>
      </c>
    </row>
    <row r="1161" spans="9:10">
      <c r="I1161">
        <v>36.970066225165503</v>
      </c>
      <c r="J1161">
        <v>1.0635471781305099</v>
      </c>
    </row>
    <row r="1162" spans="9:10">
      <c r="I1162">
        <v>36.996556291390696</v>
      </c>
      <c r="J1162">
        <v>1.0635471781305099</v>
      </c>
    </row>
    <row r="1163" spans="9:10">
      <c r="I1163">
        <v>37.062781456953601</v>
      </c>
      <c r="J1163">
        <v>1.0621693121693101</v>
      </c>
    </row>
    <row r="1164" spans="9:10">
      <c r="I1164">
        <v>37.115761589403903</v>
      </c>
      <c r="J1164">
        <v>1.0607914462081101</v>
      </c>
    </row>
    <row r="1165" spans="9:10">
      <c r="I1165">
        <v>37.1819867549668</v>
      </c>
      <c r="J1165">
        <v>1.05941358024691</v>
      </c>
    </row>
    <row r="1166" spans="9:10">
      <c r="I1166">
        <v>37.1819867549668</v>
      </c>
      <c r="J1166">
        <v>1.0607914462081101</v>
      </c>
    </row>
    <row r="1167" spans="9:10">
      <c r="I1167">
        <v>37.208476821192001</v>
      </c>
      <c r="J1167">
        <v>1.0635471781305099</v>
      </c>
    </row>
    <row r="1168" spans="9:10">
      <c r="I1168">
        <v>37.261456953642302</v>
      </c>
      <c r="J1168">
        <v>1.0607914462081101</v>
      </c>
    </row>
    <row r="1169" spans="9:10">
      <c r="I1169">
        <v>37.274701986754899</v>
      </c>
      <c r="J1169">
        <v>1.05941358024691</v>
      </c>
    </row>
    <row r="1170" spans="9:10">
      <c r="I1170">
        <v>37.301192052980099</v>
      </c>
      <c r="J1170">
        <v>1.0539021164021101</v>
      </c>
    </row>
    <row r="1171" spans="9:10">
      <c r="I1171">
        <v>37.301192052980099</v>
      </c>
      <c r="J1171">
        <v>1.05803571428571</v>
      </c>
    </row>
    <row r="1172" spans="9:10">
      <c r="I1172">
        <v>37.314437086092703</v>
      </c>
      <c r="J1172">
        <v>1.0566578483245099</v>
      </c>
    </row>
    <row r="1173" spans="9:10">
      <c r="I1173">
        <v>37.327682119205299</v>
      </c>
      <c r="J1173">
        <v>1.0497685185185099</v>
      </c>
    </row>
    <row r="1174" spans="9:10">
      <c r="I1174">
        <v>37.340927152317803</v>
      </c>
      <c r="J1174">
        <v>1.05252425044091</v>
      </c>
    </row>
    <row r="1175" spans="9:10">
      <c r="I1175">
        <v>37.340927152317803</v>
      </c>
      <c r="J1175">
        <v>1.0497685185185099</v>
      </c>
    </row>
    <row r="1176" spans="9:10">
      <c r="I1176">
        <v>37.407152317880801</v>
      </c>
      <c r="J1176">
        <v>1.0415013227513199</v>
      </c>
    </row>
    <row r="1177" spans="9:10">
      <c r="I1177">
        <v>37.407152317880801</v>
      </c>
      <c r="J1177">
        <v>1.03874559082892</v>
      </c>
    </row>
    <row r="1178" spans="9:10">
      <c r="I1178">
        <v>37.420397350993298</v>
      </c>
      <c r="J1178">
        <v>1.0483906525573099</v>
      </c>
    </row>
    <row r="1179" spans="9:10">
      <c r="I1179">
        <v>37.526357615894</v>
      </c>
      <c r="J1179">
        <v>1.0346119929453199</v>
      </c>
    </row>
    <row r="1180" spans="9:10">
      <c r="I1180">
        <v>37.539602649006603</v>
      </c>
      <c r="J1180">
        <v>1.03598985890652</v>
      </c>
    </row>
    <row r="1181" spans="9:10">
      <c r="I1181">
        <v>37.539602649006603</v>
      </c>
      <c r="J1181">
        <v>1.03598985890652</v>
      </c>
    </row>
    <row r="1182" spans="9:10">
      <c r="I1182">
        <v>37.5528476821192</v>
      </c>
      <c r="J1182">
        <v>1.03874559082892</v>
      </c>
    </row>
    <row r="1183" spans="9:10">
      <c r="I1183">
        <v>37.566092715231797</v>
      </c>
      <c r="J1183">
        <v>1.03874559082892</v>
      </c>
    </row>
    <row r="1184" spans="9:10">
      <c r="I1184">
        <v>37.632317880794702</v>
      </c>
      <c r="J1184">
        <v>1.0415013227513199</v>
      </c>
    </row>
    <row r="1185" spans="9:10">
      <c r="I1185">
        <v>37.685298013245003</v>
      </c>
      <c r="J1185">
        <v>1.03874559082892</v>
      </c>
    </row>
    <row r="1186" spans="9:10">
      <c r="I1186">
        <v>37.7250331125827</v>
      </c>
      <c r="J1186">
        <v>1.03736772486772</v>
      </c>
    </row>
    <row r="1187" spans="9:10">
      <c r="I1187">
        <v>37.804503311258202</v>
      </c>
      <c r="J1187">
        <v>1.03736772486772</v>
      </c>
    </row>
    <row r="1188" spans="9:10">
      <c r="I1188">
        <v>37.804503311258202</v>
      </c>
      <c r="J1188">
        <v>1.03736772486772</v>
      </c>
    </row>
    <row r="1189" spans="9:10">
      <c r="I1189">
        <v>37.844238410595999</v>
      </c>
      <c r="J1189">
        <v>1.03736772486772</v>
      </c>
    </row>
    <row r="1190" spans="9:10">
      <c r="I1190">
        <v>37.870728476821199</v>
      </c>
      <c r="J1190">
        <v>1.03736772486772</v>
      </c>
    </row>
    <row r="1191" spans="9:10">
      <c r="I1191">
        <v>37.910463576158897</v>
      </c>
      <c r="J1191">
        <v>1.03874559082892</v>
      </c>
    </row>
    <row r="1192" spans="9:10">
      <c r="I1192">
        <v>37.950198675496601</v>
      </c>
      <c r="J1192">
        <v>1.03047839506172</v>
      </c>
    </row>
    <row r="1193" spans="9:10">
      <c r="I1193">
        <v>37.950198675496601</v>
      </c>
      <c r="J1193">
        <v>1.03598985890652</v>
      </c>
    </row>
    <row r="1194" spans="9:10">
      <c r="I1194">
        <v>37.963443708609198</v>
      </c>
      <c r="J1194">
        <v>1.0332341269841201</v>
      </c>
    </row>
    <row r="1195" spans="9:10">
      <c r="I1195">
        <v>38.003178807947002</v>
      </c>
      <c r="J1195">
        <v>1.02358906525573</v>
      </c>
    </row>
    <row r="1196" spans="9:10">
      <c r="I1196">
        <v>38.003178807947002</v>
      </c>
      <c r="J1196">
        <v>1.03047839506172</v>
      </c>
    </row>
    <row r="1197" spans="9:10">
      <c r="I1197">
        <v>38.029668874172103</v>
      </c>
      <c r="J1197">
        <v>1.02358906525573</v>
      </c>
    </row>
    <row r="1198" spans="9:10">
      <c r="I1198">
        <v>38.042913907284699</v>
      </c>
      <c r="J1198">
        <v>1.0277226631393199</v>
      </c>
    </row>
    <row r="1199" spans="9:10">
      <c r="I1199">
        <v>38.042913907284699</v>
      </c>
      <c r="J1199">
        <v>1.0277226631393199</v>
      </c>
    </row>
    <row r="1200" spans="9:10">
      <c r="I1200">
        <v>38.122384105960201</v>
      </c>
      <c r="J1200">
        <v>1.01532186948853</v>
      </c>
    </row>
    <row r="1201" spans="9:10">
      <c r="I1201">
        <v>38.228344370860903</v>
      </c>
      <c r="J1201">
        <v>1.0111882716049301</v>
      </c>
    </row>
    <row r="1202" spans="9:10">
      <c r="I1202">
        <v>38.228344370860903</v>
      </c>
      <c r="J1202">
        <v>1.0111882716049301</v>
      </c>
    </row>
    <row r="1203" spans="9:10">
      <c r="I1203">
        <v>38.2680794701986</v>
      </c>
      <c r="J1203">
        <v>1.0111882716049301</v>
      </c>
    </row>
    <row r="1204" spans="9:10">
      <c r="I1204">
        <v>38.294569536423801</v>
      </c>
      <c r="J1204">
        <v>1.0111882716049301</v>
      </c>
    </row>
    <row r="1205" spans="9:10">
      <c r="I1205">
        <v>38.347549668874102</v>
      </c>
      <c r="J1205">
        <v>1.0070546737213399</v>
      </c>
    </row>
    <row r="1206" spans="9:10">
      <c r="I1206">
        <v>38.387284768211899</v>
      </c>
      <c r="J1206">
        <v>1.0042989417989401</v>
      </c>
    </row>
    <row r="1207" spans="9:10">
      <c r="I1207">
        <v>38.427019867549603</v>
      </c>
      <c r="J1207">
        <v>1.00843253968253</v>
      </c>
    </row>
    <row r="1208" spans="9:10">
      <c r="I1208">
        <v>38.4402649006622</v>
      </c>
      <c r="J1208">
        <v>1.0042989417989401</v>
      </c>
    </row>
    <row r="1209" spans="9:10">
      <c r="I1209">
        <v>38.4402649006622</v>
      </c>
      <c r="J1209">
        <v>1.00981040564373</v>
      </c>
    </row>
    <row r="1210" spans="9:10">
      <c r="I1210">
        <v>38.4667549668874</v>
      </c>
      <c r="J1210">
        <v>1.00981040564373</v>
      </c>
    </row>
    <row r="1211" spans="9:10">
      <c r="I1211">
        <v>38.493245033112501</v>
      </c>
      <c r="J1211">
        <v>1.0042989417989401</v>
      </c>
    </row>
    <row r="1212" spans="9:10">
      <c r="I1212">
        <v>38.493245033112501</v>
      </c>
      <c r="J1212">
        <v>1.0042989417989401</v>
      </c>
    </row>
    <row r="1213" spans="9:10">
      <c r="I1213">
        <v>38.546225165562902</v>
      </c>
      <c r="J1213">
        <v>1.0111882716049301</v>
      </c>
    </row>
    <row r="1214" spans="9:10">
      <c r="I1214">
        <v>38.599205298013203</v>
      </c>
      <c r="J1214">
        <v>1.00981040564373</v>
      </c>
    </row>
    <row r="1215" spans="9:10">
      <c r="I1215">
        <v>38.6389403973509</v>
      </c>
      <c r="J1215">
        <v>1.00843253968253</v>
      </c>
    </row>
    <row r="1216" spans="9:10">
      <c r="I1216">
        <v>38.665430463576101</v>
      </c>
      <c r="J1216">
        <v>1.00843253968253</v>
      </c>
    </row>
    <row r="1217" spans="9:10">
      <c r="I1217">
        <v>38.665430463576101</v>
      </c>
      <c r="J1217">
        <v>1.0070546737213399</v>
      </c>
    </row>
    <row r="1218" spans="9:10">
      <c r="I1218">
        <v>38.784635761589399</v>
      </c>
      <c r="J1218">
        <v>1.0070546737213399</v>
      </c>
    </row>
    <row r="1219" spans="9:10">
      <c r="I1219">
        <v>38.824370860927097</v>
      </c>
      <c r="J1219">
        <v>1.00981040564373</v>
      </c>
    </row>
    <row r="1220" spans="9:10">
      <c r="I1220">
        <v>38.824370860927097</v>
      </c>
      <c r="J1220">
        <v>1.0070546737213399</v>
      </c>
    </row>
    <row r="1221" spans="9:10">
      <c r="I1221">
        <v>38.864105960264901</v>
      </c>
      <c r="J1221">
        <v>1.0111882716049301</v>
      </c>
    </row>
    <row r="1222" spans="9:10">
      <c r="I1222">
        <v>38.917086092715202</v>
      </c>
      <c r="J1222">
        <v>1.00843253968253</v>
      </c>
    </row>
    <row r="1223" spans="9:10">
      <c r="I1223">
        <v>38.996556291390696</v>
      </c>
      <c r="J1223">
        <v>1.00292107583774</v>
      </c>
    </row>
    <row r="1224" spans="9:10">
      <c r="I1224">
        <v>39.0098013245033</v>
      </c>
      <c r="J1224">
        <v>1.00292107583774</v>
      </c>
    </row>
    <row r="1225" spans="9:10">
      <c r="I1225">
        <v>39.023046357615897</v>
      </c>
      <c r="J1225">
        <v>1.00292107583774</v>
      </c>
    </row>
    <row r="1226" spans="9:10">
      <c r="I1226">
        <v>39.115761589403903</v>
      </c>
      <c r="J1226">
        <v>0.99603174603174605</v>
      </c>
    </row>
    <row r="1227" spans="9:10">
      <c r="I1227">
        <v>39.115761589403903</v>
      </c>
      <c r="J1227">
        <v>0.994653880070546</v>
      </c>
    </row>
    <row r="1228" spans="9:10">
      <c r="I1228">
        <v>39.129006622516499</v>
      </c>
      <c r="J1228">
        <v>0.99603174603174605</v>
      </c>
    </row>
    <row r="1229" spans="9:10">
      <c r="I1229">
        <v>39.168741721854303</v>
      </c>
      <c r="J1229">
        <v>0.994653880070546</v>
      </c>
    </row>
    <row r="1230" spans="9:10">
      <c r="I1230">
        <v>39.1819867549668</v>
      </c>
      <c r="J1230">
        <v>0.99603174603174605</v>
      </c>
    </row>
    <row r="1231" spans="9:10">
      <c r="I1231">
        <v>39.234966887417201</v>
      </c>
      <c r="J1231">
        <v>0.994653880070546</v>
      </c>
    </row>
    <row r="1232" spans="9:10">
      <c r="I1232">
        <v>39.274701986754899</v>
      </c>
      <c r="J1232">
        <v>0.994653880070546</v>
      </c>
    </row>
    <row r="1233" spans="9:10">
      <c r="I1233">
        <v>39.340927152317803</v>
      </c>
      <c r="J1233">
        <v>0.994653880070546</v>
      </c>
    </row>
    <row r="1234" spans="9:10">
      <c r="I1234">
        <v>39.393907284768197</v>
      </c>
      <c r="J1234">
        <v>0.994653880070546</v>
      </c>
    </row>
    <row r="1235" spans="9:10">
      <c r="I1235">
        <v>39.433642384105902</v>
      </c>
      <c r="J1235">
        <v>0.99327601410934696</v>
      </c>
    </row>
    <row r="1236" spans="9:10">
      <c r="I1236">
        <v>39.566092715231697</v>
      </c>
      <c r="J1236">
        <v>0.99189814814814803</v>
      </c>
    </row>
    <row r="1237" spans="9:10">
      <c r="I1237">
        <v>39.566092715231697</v>
      </c>
      <c r="J1237">
        <v>0.99189814814814803</v>
      </c>
    </row>
    <row r="1238" spans="9:10">
      <c r="I1238">
        <v>39.619072847682098</v>
      </c>
      <c r="J1238">
        <v>0.99189814814814803</v>
      </c>
    </row>
    <row r="1239" spans="9:10">
      <c r="I1239">
        <v>39.658807947019802</v>
      </c>
      <c r="J1239">
        <v>0.99189814814814803</v>
      </c>
    </row>
    <row r="1240" spans="9:10">
      <c r="I1240">
        <v>39.751523178807901</v>
      </c>
      <c r="J1240">
        <v>0.98914241622574905</v>
      </c>
    </row>
    <row r="1241" spans="9:10">
      <c r="I1241">
        <v>39.804503311258202</v>
      </c>
      <c r="J1241">
        <v>0.98914241622574905</v>
      </c>
    </row>
    <row r="1242" spans="9:10">
      <c r="I1242">
        <v>39.844238410595999</v>
      </c>
      <c r="J1242">
        <v>0.98914241622574905</v>
      </c>
    </row>
    <row r="1243" spans="9:10">
      <c r="I1243">
        <v>39.883973509933703</v>
      </c>
      <c r="J1243">
        <v>0.98638668430334997</v>
      </c>
    </row>
    <row r="1244" spans="9:10">
      <c r="I1244">
        <v>39.9237086092715</v>
      </c>
      <c r="J1244">
        <v>0.98225308641975295</v>
      </c>
    </row>
    <row r="1245" spans="9:10">
      <c r="I1245">
        <v>39.9237086092715</v>
      </c>
      <c r="J1245">
        <v>0.98087522045855302</v>
      </c>
    </row>
    <row r="1246" spans="9:10">
      <c r="I1246">
        <v>39.963443708609198</v>
      </c>
      <c r="J1246">
        <v>0.97949735449735398</v>
      </c>
    </row>
    <row r="1247" spans="9:10">
      <c r="I1247">
        <v>39.963443708609198</v>
      </c>
      <c r="J1247">
        <v>0.97949735449735398</v>
      </c>
    </row>
    <row r="1248" spans="9:10">
      <c r="I1248">
        <v>40.056158940397303</v>
      </c>
      <c r="J1248">
        <v>0.97123015873015806</v>
      </c>
    </row>
    <row r="1249" spans="9:10">
      <c r="I1249">
        <v>40.082649006622503</v>
      </c>
      <c r="J1249">
        <v>0.97811948853615505</v>
      </c>
    </row>
    <row r="1250" spans="9:10">
      <c r="I1250">
        <v>40.122384105960201</v>
      </c>
      <c r="J1250">
        <v>0.97260802469135799</v>
      </c>
    </row>
    <row r="1251" spans="9:10">
      <c r="I1251">
        <v>40.122384105960201</v>
      </c>
      <c r="J1251">
        <v>0.97536375661375596</v>
      </c>
    </row>
    <row r="1252" spans="9:10">
      <c r="I1252">
        <v>40.135629139072797</v>
      </c>
      <c r="J1252">
        <v>0.97811948853615505</v>
      </c>
    </row>
    <row r="1253" spans="9:10">
      <c r="I1253">
        <v>40.215099337748299</v>
      </c>
      <c r="J1253">
        <v>0.97811948853615505</v>
      </c>
    </row>
    <row r="1254" spans="9:10">
      <c r="I1254">
        <v>40.294569536423801</v>
      </c>
      <c r="J1254">
        <v>0.97811948853615505</v>
      </c>
    </row>
    <row r="1255" spans="9:10">
      <c r="I1255">
        <v>40.294569536423801</v>
      </c>
      <c r="J1255">
        <v>0.97811948853615505</v>
      </c>
    </row>
    <row r="1256" spans="9:10">
      <c r="I1256">
        <v>40.334304635761498</v>
      </c>
      <c r="J1256">
        <v>0.97260802469135799</v>
      </c>
    </row>
    <row r="1257" spans="9:10">
      <c r="I1257">
        <v>40.374039735099302</v>
      </c>
      <c r="J1257">
        <v>0.97811948853615505</v>
      </c>
    </row>
    <row r="1258" spans="9:10">
      <c r="I1258">
        <v>40.374039735099302</v>
      </c>
      <c r="J1258">
        <v>0.97811948853615505</v>
      </c>
    </row>
    <row r="1259" spans="9:10">
      <c r="I1259">
        <v>40.4667549668874</v>
      </c>
      <c r="J1259">
        <v>0.97811948853615505</v>
      </c>
    </row>
    <row r="1260" spans="9:10">
      <c r="I1260">
        <v>40.546225165562902</v>
      </c>
      <c r="J1260">
        <v>0.97811948853615505</v>
      </c>
    </row>
    <row r="1261" spans="9:10">
      <c r="I1261">
        <v>40.546225165562902</v>
      </c>
      <c r="J1261">
        <v>0.97811948853615505</v>
      </c>
    </row>
    <row r="1262" spans="9:10">
      <c r="I1262">
        <v>40.625695364238403</v>
      </c>
      <c r="J1262">
        <v>0.97811948853615505</v>
      </c>
    </row>
    <row r="1263" spans="9:10">
      <c r="I1263">
        <v>40.665430463576101</v>
      </c>
      <c r="J1263">
        <v>0.98087522045855302</v>
      </c>
    </row>
    <row r="1264" spans="9:10">
      <c r="I1264">
        <v>40.718410596026402</v>
      </c>
      <c r="J1264">
        <v>0.976741622574955</v>
      </c>
    </row>
    <row r="1265" spans="9:10">
      <c r="I1265">
        <v>40.731655629138999</v>
      </c>
      <c r="J1265">
        <v>0.97536375661375596</v>
      </c>
    </row>
    <row r="1266" spans="9:10">
      <c r="I1266">
        <v>40.824370860927097</v>
      </c>
      <c r="J1266">
        <v>0.97811948853615505</v>
      </c>
    </row>
    <row r="1267" spans="9:10">
      <c r="I1267">
        <v>40.824370860927097</v>
      </c>
      <c r="J1267">
        <v>0.97811948853615505</v>
      </c>
    </row>
    <row r="1268" spans="9:10">
      <c r="I1268">
        <v>40.903841059602598</v>
      </c>
      <c r="J1268">
        <v>0.97811948853615505</v>
      </c>
    </row>
    <row r="1269" spans="9:10">
      <c r="I1269">
        <v>40.970066225165503</v>
      </c>
      <c r="J1269">
        <v>0.97811948853615505</v>
      </c>
    </row>
    <row r="1270" spans="9:10">
      <c r="I1270">
        <v>41.049536423840998</v>
      </c>
      <c r="J1270">
        <v>0.976741622574955</v>
      </c>
    </row>
    <row r="1271" spans="9:10">
      <c r="I1271">
        <v>41.062781456953601</v>
      </c>
      <c r="J1271">
        <v>0.976741622574955</v>
      </c>
    </row>
    <row r="1272" spans="9:10">
      <c r="I1272">
        <v>41.142251655629103</v>
      </c>
      <c r="J1272">
        <v>0.976741622574955</v>
      </c>
    </row>
    <row r="1273" spans="9:10">
      <c r="I1273">
        <v>41.1554966887417</v>
      </c>
      <c r="J1273">
        <v>0.976741622574955</v>
      </c>
    </row>
    <row r="1274" spans="9:10">
      <c r="I1274">
        <v>41.248211920529798</v>
      </c>
      <c r="J1274">
        <v>0.976741622574955</v>
      </c>
    </row>
    <row r="1275" spans="9:10">
      <c r="I1275">
        <v>41.301192052980099</v>
      </c>
      <c r="J1275">
        <v>0.976741622574955</v>
      </c>
    </row>
    <row r="1276" spans="9:10">
      <c r="I1276">
        <v>41.393907284768197</v>
      </c>
      <c r="J1276">
        <v>0.97811948853615505</v>
      </c>
    </row>
    <row r="1277" spans="9:10">
      <c r="I1277">
        <v>41.393907284768197</v>
      </c>
      <c r="J1277">
        <v>0.97811948853615505</v>
      </c>
    </row>
    <row r="1278" spans="9:10">
      <c r="I1278">
        <v>41.473377483443699</v>
      </c>
      <c r="J1278">
        <v>0.97949735449735398</v>
      </c>
    </row>
    <row r="1279" spans="9:10">
      <c r="I1279">
        <v>41.499867549668799</v>
      </c>
      <c r="J1279">
        <v>0.97811948853615505</v>
      </c>
    </row>
    <row r="1280" spans="9:10">
      <c r="I1280">
        <v>41.5528476821192</v>
      </c>
      <c r="J1280">
        <v>0.98087522045855302</v>
      </c>
    </row>
    <row r="1281" spans="9:10">
      <c r="I1281">
        <v>41.5528476821192</v>
      </c>
      <c r="J1281">
        <v>0.97811948853615505</v>
      </c>
    </row>
    <row r="1282" spans="9:10">
      <c r="I1282">
        <v>41.566092715231797</v>
      </c>
      <c r="J1282">
        <v>0.98087522045855302</v>
      </c>
    </row>
    <row r="1283" spans="9:10">
      <c r="I1283">
        <v>41.566092715231797</v>
      </c>
      <c r="J1283">
        <v>0.97536375661375596</v>
      </c>
    </row>
    <row r="1284" spans="9:10">
      <c r="I1284">
        <v>41.579337748344301</v>
      </c>
      <c r="J1284">
        <v>0.98087522045855302</v>
      </c>
    </row>
    <row r="1285" spans="9:10">
      <c r="I1285">
        <v>41.698543046357599</v>
      </c>
      <c r="J1285">
        <v>0.983630952380952</v>
      </c>
    </row>
    <row r="1286" spans="9:10">
      <c r="I1286">
        <v>41.7250331125827</v>
      </c>
      <c r="J1286">
        <v>0.97123015873015806</v>
      </c>
    </row>
    <row r="1287" spans="9:10">
      <c r="I1287">
        <v>41.764768211920497</v>
      </c>
      <c r="J1287">
        <v>0.983630952380952</v>
      </c>
    </row>
    <row r="1288" spans="9:10">
      <c r="I1288">
        <v>41.778013245033101</v>
      </c>
      <c r="J1288">
        <v>0.98500881834215104</v>
      </c>
    </row>
    <row r="1289" spans="9:10">
      <c r="I1289">
        <v>41.778013245033101</v>
      </c>
      <c r="J1289">
        <v>0.983630952380952</v>
      </c>
    </row>
    <row r="1290" spans="9:10">
      <c r="I1290">
        <v>41.830993377483402</v>
      </c>
      <c r="J1290">
        <v>0.98638668430334997</v>
      </c>
    </row>
    <row r="1291" spans="9:10">
      <c r="I1291">
        <v>41.950198675496601</v>
      </c>
      <c r="J1291">
        <v>0.98914241622574905</v>
      </c>
    </row>
    <row r="1292" spans="9:10">
      <c r="I1292">
        <v>41.963443708609198</v>
      </c>
      <c r="J1292">
        <v>0.99189814814814803</v>
      </c>
    </row>
    <row r="1293" spans="9:10">
      <c r="I1293">
        <v>41.976688741721802</v>
      </c>
      <c r="J1293">
        <v>0.99052028218694899</v>
      </c>
    </row>
    <row r="1294" spans="9:10">
      <c r="I1294">
        <v>42.003178807947002</v>
      </c>
      <c r="J1294">
        <v>0.99189814814814803</v>
      </c>
    </row>
    <row r="1295" spans="9:10">
      <c r="I1295">
        <v>42.122384105960201</v>
      </c>
      <c r="J1295">
        <v>0.99052028218694899</v>
      </c>
    </row>
    <row r="1296" spans="9:10">
      <c r="I1296">
        <v>42.135629139072797</v>
      </c>
      <c r="J1296">
        <v>0.99052028218694899</v>
      </c>
    </row>
    <row r="1297" spans="9:10">
      <c r="I1297">
        <v>42.148874172185401</v>
      </c>
      <c r="J1297">
        <v>0.994653880070546</v>
      </c>
    </row>
    <row r="1298" spans="9:10">
      <c r="I1298">
        <v>42.175364238410602</v>
      </c>
      <c r="J1298">
        <v>0.994653880070546</v>
      </c>
    </row>
    <row r="1299" spans="9:10">
      <c r="I1299">
        <v>42.215099337748299</v>
      </c>
      <c r="J1299">
        <v>0.99603174603174605</v>
      </c>
    </row>
    <row r="1300" spans="9:10">
      <c r="I1300">
        <v>42.254834437085997</v>
      </c>
      <c r="J1300">
        <v>0.99740961199294498</v>
      </c>
    </row>
    <row r="1301" spans="9:10">
      <c r="I1301">
        <v>42.294569536423801</v>
      </c>
      <c r="J1301">
        <v>1.0042989417989401</v>
      </c>
    </row>
    <row r="1302" spans="9:10">
      <c r="I1302">
        <v>42.334304635761498</v>
      </c>
      <c r="J1302">
        <v>1.00292107583774</v>
      </c>
    </row>
    <row r="1303" spans="9:10">
      <c r="I1303">
        <v>42.374039735099302</v>
      </c>
      <c r="J1303">
        <v>1.0042989417989401</v>
      </c>
    </row>
    <row r="1304" spans="9:10">
      <c r="I1304">
        <v>42.493245033112501</v>
      </c>
      <c r="J1304">
        <v>1.00981040564373</v>
      </c>
    </row>
    <row r="1305" spans="9:10">
      <c r="I1305">
        <v>42.493245033112501</v>
      </c>
      <c r="J1305">
        <v>1.0111882716049301</v>
      </c>
    </row>
    <row r="1306" spans="9:10">
      <c r="I1306">
        <v>42.532980132450298</v>
      </c>
      <c r="J1306">
        <v>1.0125661375661299</v>
      </c>
    </row>
    <row r="1307" spans="9:10">
      <c r="I1307">
        <v>42.572715231788003</v>
      </c>
      <c r="J1307">
        <v>1.00981040564373</v>
      </c>
    </row>
    <row r="1308" spans="9:10">
      <c r="I1308">
        <v>42.599205298013203</v>
      </c>
      <c r="J1308">
        <v>1.00981040564373</v>
      </c>
    </row>
    <row r="1309" spans="9:10">
      <c r="I1309">
        <v>42.625695364238403</v>
      </c>
      <c r="J1309">
        <v>1.00843253968253</v>
      </c>
    </row>
    <row r="1310" spans="9:10">
      <c r="I1310">
        <v>42.625695364238403</v>
      </c>
      <c r="J1310">
        <v>1.00843253968253</v>
      </c>
    </row>
    <row r="1311" spans="9:10">
      <c r="I1311">
        <v>42.638940397351</v>
      </c>
      <c r="J1311">
        <v>1.00843253968253</v>
      </c>
    </row>
    <row r="1312" spans="9:10">
      <c r="I1312">
        <v>42.638940397351</v>
      </c>
      <c r="J1312">
        <v>1.00843253968253</v>
      </c>
    </row>
    <row r="1313" spans="9:10">
      <c r="I1313">
        <v>42.691920529801301</v>
      </c>
      <c r="J1313">
        <v>1.00843253968253</v>
      </c>
    </row>
    <row r="1314" spans="9:10">
      <c r="I1314">
        <v>42.758145695364199</v>
      </c>
      <c r="J1314">
        <v>1.00843253968253</v>
      </c>
    </row>
    <row r="1315" spans="9:10">
      <c r="I1315">
        <v>42.758145695364199</v>
      </c>
      <c r="J1315">
        <v>1.0042989417989401</v>
      </c>
    </row>
    <row r="1316" spans="9:10">
      <c r="I1316">
        <v>42.784635761589399</v>
      </c>
      <c r="J1316">
        <v>1.00292107583774</v>
      </c>
    </row>
    <row r="1317" spans="9:10">
      <c r="I1317">
        <v>42.784635761589399</v>
      </c>
      <c r="J1317">
        <v>1.00292107583774</v>
      </c>
    </row>
    <row r="1318" spans="9:10">
      <c r="I1318">
        <v>42.877350993377398</v>
      </c>
      <c r="J1318">
        <v>1.0056768077601399</v>
      </c>
    </row>
    <row r="1319" spans="9:10">
      <c r="I1319">
        <v>42.877350993377398</v>
      </c>
      <c r="J1319">
        <v>1.0056768077601399</v>
      </c>
    </row>
    <row r="1320" spans="9:10">
      <c r="I1320">
        <v>42.9568211920529</v>
      </c>
      <c r="J1320">
        <v>1.0070546737213399</v>
      </c>
    </row>
    <row r="1321" spans="9:10">
      <c r="I1321">
        <v>42.9568211920529</v>
      </c>
      <c r="J1321">
        <v>1.0070546737213399</v>
      </c>
    </row>
    <row r="1322" spans="9:10">
      <c r="I1322">
        <v>43.0098013245033</v>
      </c>
      <c r="J1322">
        <v>1.00981040564373</v>
      </c>
    </row>
    <row r="1323" spans="9:10">
      <c r="I1323">
        <v>43.023046357615897</v>
      </c>
      <c r="J1323">
        <v>1.00981040564373</v>
      </c>
    </row>
    <row r="1324" spans="9:10">
      <c r="I1324">
        <v>43.049536423840998</v>
      </c>
      <c r="J1324">
        <v>1.0139440035273299</v>
      </c>
    </row>
    <row r="1325" spans="9:10">
      <c r="I1325">
        <v>43.049536423840998</v>
      </c>
      <c r="J1325">
        <v>1.0125661375661299</v>
      </c>
    </row>
    <row r="1326" spans="9:10">
      <c r="I1326">
        <v>43.049536423840998</v>
      </c>
      <c r="J1326">
        <v>1.0125661375661299</v>
      </c>
    </row>
    <row r="1327" spans="9:10">
      <c r="I1327">
        <v>43.062781456953601</v>
      </c>
      <c r="J1327">
        <v>1.0139440035273299</v>
      </c>
    </row>
    <row r="1328" spans="9:10">
      <c r="I1328">
        <v>43.129006622516499</v>
      </c>
      <c r="J1328">
        <v>1.0208333333333299</v>
      </c>
    </row>
    <row r="1329" spans="9:10">
      <c r="I1329">
        <v>43.129006622516499</v>
      </c>
      <c r="J1329">
        <v>1.01669973544973</v>
      </c>
    </row>
    <row r="1330" spans="9:10">
      <c r="I1330">
        <v>43.168741721854303</v>
      </c>
      <c r="J1330">
        <v>1.02221119929453</v>
      </c>
    </row>
    <row r="1331" spans="9:10">
      <c r="I1331">
        <v>43.248211920529798</v>
      </c>
      <c r="J1331">
        <v>1.02221119929453</v>
      </c>
    </row>
    <row r="1332" spans="9:10">
      <c r="I1332">
        <v>43.274701986754899</v>
      </c>
      <c r="J1332">
        <v>1.02358906525573</v>
      </c>
    </row>
    <row r="1333" spans="9:10">
      <c r="I1333">
        <v>43.340927152317803</v>
      </c>
      <c r="J1333">
        <v>1.02358906525573</v>
      </c>
    </row>
    <row r="1334" spans="9:10">
      <c r="I1334">
        <v>43.420397350993298</v>
      </c>
      <c r="J1334">
        <v>1.0249669312169301</v>
      </c>
    </row>
    <row r="1335" spans="9:10">
      <c r="I1335">
        <v>43.486622516556203</v>
      </c>
      <c r="J1335">
        <v>1.0263447971781301</v>
      </c>
    </row>
    <row r="1336" spans="9:10">
      <c r="I1336">
        <v>43.499867549668799</v>
      </c>
      <c r="J1336">
        <v>1.0263447971781301</v>
      </c>
    </row>
    <row r="1337" spans="9:10">
      <c r="I1337">
        <v>43.539602649006603</v>
      </c>
      <c r="J1337">
        <v>1.0263447971781301</v>
      </c>
    </row>
    <row r="1338" spans="9:10">
      <c r="I1338">
        <v>43.5528476821192</v>
      </c>
      <c r="J1338">
        <v>1.0249669312169301</v>
      </c>
    </row>
    <row r="1339" spans="9:10">
      <c r="I1339">
        <v>43.5528476821192</v>
      </c>
      <c r="J1339">
        <v>1.0249669312169301</v>
      </c>
    </row>
    <row r="1340" spans="9:10">
      <c r="I1340">
        <v>43.5528476821192</v>
      </c>
      <c r="J1340">
        <v>1.0249669312169301</v>
      </c>
    </row>
    <row r="1341" spans="9:10">
      <c r="I1341">
        <v>43.605827814569501</v>
      </c>
      <c r="J1341">
        <v>1.02221119929453</v>
      </c>
    </row>
    <row r="1342" spans="9:10">
      <c r="I1342">
        <v>43.605827814569501</v>
      </c>
      <c r="J1342">
        <v>1.02221119929453</v>
      </c>
    </row>
    <row r="1343" spans="9:10">
      <c r="I1343">
        <v>43.632317880794702</v>
      </c>
      <c r="J1343">
        <v>1.0194554673721301</v>
      </c>
    </row>
    <row r="1344" spans="9:10">
      <c r="I1344">
        <v>43.672052980132399</v>
      </c>
      <c r="J1344">
        <v>1.0139440035273299</v>
      </c>
    </row>
    <row r="1345" spans="9:10">
      <c r="I1345">
        <v>43.672052980132399</v>
      </c>
      <c r="J1345">
        <v>1.01532186948853</v>
      </c>
    </row>
    <row r="1346" spans="9:10">
      <c r="I1346">
        <v>43.685298013245003</v>
      </c>
      <c r="J1346">
        <v>1.01532186948853</v>
      </c>
    </row>
    <row r="1347" spans="9:10">
      <c r="I1347">
        <v>43.7250331125827</v>
      </c>
      <c r="J1347">
        <v>1.0180776014109301</v>
      </c>
    </row>
    <row r="1348" spans="9:10">
      <c r="I1348">
        <v>43.751523178807901</v>
      </c>
      <c r="J1348">
        <v>1.0194554673721301</v>
      </c>
    </row>
    <row r="1349" spans="9:10">
      <c r="I1349">
        <v>43.751523178807901</v>
      </c>
      <c r="J1349">
        <v>1.0194554673721301</v>
      </c>
    </row>
    <row r="1350" spans="9:10">
      <c r="I1350">
        <v>43.751523178807901</v>
      </c>
      <c r="J1350">
        <v>1.01532186948853</v>
      </c>
    </row>
    <row r="1351" spans="9:10">
      <c r="I1351">
        <v>43.778013245033101</v>
      </c>
      <c r="J1351">
        <v>1.01532186948853</v>
      </c>
    </row>
    <row r="1352" spans="9:10">
      <c r="I1352">
        <v>43.804503311258202</v>
      </c>
      <c r="J1352">
        <v>1.0125661375661299</v>
      </c>
    </row>
    <row r="1353" spans="9:10">
      <c r="I1353">
        <v>43.817748344370798</v>
      </c>
      <c r="J1353">
        <v>1.0125661375661299</v>
      </c>
    </row>
    <row r="1354" spans="9:10">
      <c r="I1354">
        <v>43.830993377483402</v>
      </c>
      <c r="J1354">
        <v>1.0139440035273299</v>
      </c>
    </row>
    <row r="1355" spans="9:10">
      <c r="I1355">
        <v>43.8707284768211</v>
      </c>
      <c r="J1355">
        <v>1.0139440035273299</v>
      </c>
    </row>
    <row r="1356" spans="9:10">
      <c r="I1356">
        <v>43.8972185430463</v>
      </c>
      <c r="J1356">
        <v>1.01532186948853</v>
      </c>
    </row>
    <row r="1357" spans="9:10">
      <c r="I1357">
        <v>43.910463576158897</v>
      </c>
      <c r="J1357">
        <v>1.0139440035273299</v>
      </c>
    </row>
    <row r="1358" spans="9:10">
      <c r="I1358">
        <v>44.016423841059598</v>
      </c>
      <c r="J1358">
        <v>1.0111882716049301</v>
      </c>
    </row>
    <row r="1359" spans="9:10">
      <c r="I1359">
        <v>44.122384105960201</v>
      </c>
      <c r="J1359">
        <v>1.01669973544973</v>
      </c>
    </row>
    <row r="1360" spans="9:10">
      <c r="I1360">
        <v>44.188609271523099</v>
      </c>
      <c r="J1360">
        <v>1.0180776014109301</v>
      </c>
    </row>
    <row r="1361" spans="9:10">
      <c r="I1361">
        <v>44.294569536423801</v>
      </c>
      <c r="J1361">
        <v>1.0180776014109301</v>
      </c>
    </row>
    <row r="1362" spans="9:10">
      <c r="I1362">
        <v>44.307814569536397</v>
      </c>
      <c r="J1362">
        <v>1.0180776014109301</v>
      </c>
    </row>
    <row r="1363" spans="9:10">
      <c r="I1363">
        <v>44.374039735099302</v>
      </c>
      <c r="J1363">
        <v>1.0194554673721301</v>
      </c>
    </row>
    <row r="1364" spans="9:10">
      <c r="I1364">
        <v>44.4667549668874</v>
      </c>
      <c r="J1364">
        <v>1.0180776014109301</v>
      </c>
    </row>
    <row r="1365" spans="9:10">
      <c r="I1365">
        <v>44.519735099337701</v>
      </c>
      <c r="J1365">
        <v>1.0194554673721301</v>
      </c>
    </row>
    <row r="1366" spans="9:10">
      <c r="I1366">
        <v>44.625695364238403</v>
      </c>
      <c r="J1366">
        <v>1.0194554673721301</v>
      </c>
    </row>
    <row r="1367" spans="9:10">
      <c r="I1367">
        <v>44.731655629138999</v>
      </c>
      <c r="J1367">
        <v>1.0139440035273299</v>
      </c>
    </row>
    <row r="1368" spans="9:10">
      <c r="I1368">
        <v>44.744900662251602</v>
      </c>
      <c r="J1368">
        <v>1.0208333333333299</v>
      </c>
    </row>
    <row r="1369" spans="9:10">
      <c r="I1369">
        <v>44.8111258278145</v>
      </c>
      <c r="J1369">
        <v>1.0208333333333299</v>
      </c>
    </row>
    <row r="1370" spans="9:10">
      <c r="I1370">
        <v>44.850860927152297</v>
      </c>
      <c r="J1370">
        <v>1.0180776014109301</v>
      </c>
    </row>
    <row r="1371" spans="9:10">
      <c r="I1371">
        <v>44.890596026490002</v>
      </c>
      <c r="J1371">
        <v>1.0180776014109301</v>
      </c>
    </row>
    <row r="1372" spans="9:10">
      <c r="I1372">
        <v>44.943576158940402</v>
      </c>
      <c r="J1372">
        <v>1.0208333333333299</v>
      </c>
    </row>
    <row r="1373" spans="9:10">
      <c r="I1373">
        <v>44.943576158940402</v>
      </c>
      <c r="J1373">
        <v>1.0208333333333299</v>
      </c>
    </row>
    <row r="1374" spans="9:10">
      <c r="I1374">
        <v>45.036291390728401</v>
      </c>
      <c r="J1374">
        <v>1.0194554673721301</v>
      </c>
    </row>
    <row r="1375" spans="9:10">
      <c r="I1375">
        <v>45.049536423840998</v>
      </c>
      <c r="J1375">
        <v>1.0194554673721301</v>
      </c>
    </row>
    <row r="1376" spans="9:10">
      <c r="I1376">
        <v>45.062781456953601</v>
      </c>
      <c r="J1376">
        <v>1.0194554673721301</v>
      </c>
    </row>
    <row r="1377" spans="9:10">
      <c r="I1377">
        <v>45.076026490066198</v>
      </c>
      <c r="J1377">
        <v>1.0194554673721301</v>
      </c>
    </row>
    <row r="1378" spans="9:10">
      <c r="I1378">
        <v>45.1554966887417</v>
      </c>
      <c r="J1378">
        <v>1.0194554673721301</v>
      </c>
    </row>
    <row r="1379" spans="9:10">
      <c r="I1379">
        <v>45.195231788079397</v>
      </c>
      <c r="J1379">
        <v>1.0194554673721301</v>
      </c>
    </row>
    <row r="1380" spans="9:10">
      <c r="I1380">
        <v>45.195231788079397</v>
      </c>
      <c r="J1380">
        <v>1.0194554673721301</v>
      </c>
    </row>
    <row r="1381" spans="9:10">
      <c r="I1381">
        <v>45.234966887417201</v>
      </c>
      <c r="J1381">
        <v>1.0180776014109301</v>
      </c>
    </row>
    <row r="1382" spans="9:10">
      <c r="I1382">
        <v>45.261456953642302</v>
      </c>
      <c r="J1382">
        <v>1.0194554673721301</v>
      </c>
    </row>
    <row r="1383" spans="9:10">
      <c r="I1383">
        <v>45.287947019867502</v>
      </c>
      <c r="J1383">
        <v>1.0180776014109301</v>
      </c>
    </row>
    <row r="1384" spans="9:10">
      <c r="I1384">
        <v>45.314437086092703</v>
      </c>
      <c r="J1384">
        <v>1.01669973544973</v>
      </c>
    </row>
    <row r="1385" spans="9:10">
      <c r="I1385">
        <v>45.3541721854304</v>
      </c>
      <c r="J1385">
        <v>1.0125661375661299</v>
      </c>
    </row>
    <row r="1386" spans="9:10">
      <c r="I1386">
        <v>45.446887417218498</v>
      </c>
      <c r="J1386">
        <v>1.00981040564373</v>
      </c>
    </row>
    <row r="1387" spans="9:10">
      <c r="I1387">
        <v>45.473377483443699</v>
      </c>
      <c r="J1387">
        <v>1.0070546737213399</v>
      </c>
    </row>
    <row r="1388" spans="9:10">
      <c r="I1388">
        <v>45.5528476821192</v>
      </c>
      <c r="J1388">
        <v>1.0056768077601399</v>
      </c>
    </row>
    <row r="1389" spans="9:10">
      <c r="I1389">
        <v>45.566092715231797</v>
      </c>
      <c r="J1389">
        <v>1.00843253968253</v>
      </c>
    </row>
    <row r="1390" spans="9:10">
      <c r="I1390">
        <v>45.605827814569501</v>
      </c>
      <c r="J1390">
        <v>1.0056768077601399</v>
      </c>
    </row>
    <row r="1391" spans="9:10">
      <c r="I1391">
        <v>45.605827814569501</v>
      </c>
      <c r="J1391">
        <v>1.0056768077601399</v>
      </c>
    </row>
    <row r="1392" spans="9:10">
      <c r="I1392">
        <v>45.605827814569501</v>
      </c>
      <c r="J1392">
        <v>1.00843253968253</v>
      </c>
    </row>
    <row r="1393" spans="9:10">
      <c r="I1393">
        <v>45.619072847682098</v>
      </c>
      <c r="J1393">
        <v>1.00843253968253</v>
      </c>
    </row>
    <row r="1394" spans="9:10">
      <c r="I1394">
        <v>45.738278145695297</v>
      </c>
      <c r="J1394">
        <v>1.0056768077601399</v>
      </c>
    </row>
    <row r="1395" spans="9:10">
      <c r="I1395">
        <v>45.738278145695297</v>
      </c>
      <c r="J1395">
        <v>1.0056768077601399</v>
      </c>
    </row>
    <row r="1396" spans="9:10">
      <c r="I1396">
        <v>45.764768211920497</v>
      </c>
      <c r="J1396">
        <v>1.00843253968253</v>
      </c>
    </row>
    <row r="1397" spans="9:10">
      <c r="I1397">
        <v>45.804503311258202</v>
      </c>
      <c r="J1397">
        <v>1.00981040564373</v>
      </c>
    </row>
    <row r="1398" spans="9:10">
      <c r="I1398">
        <v>45.8972185430463</v>
      </c>
      <c r="J1398">
        <v>1.0111882716049301</v>
      </c>
    </row>
    <row r="1399" spans="9:10">
      <c r="I1399">
        <v>45.950198675496601</v>
      </c>
      <c r="J1399">
        <v>1.0111882716049301</v>
      </c>
    </row>
    <row r="1400" spans="9:10">
      <c r="I1400">
        <v>45.950198675496601</v>
      </c>
      <c r="J1400">
        <v>1.0111882716049301</v>
      </c>
    </row>
    <row r="1401" spans="9:10">
      <c r="I1401">
        <v>45.989933774834398</v>
      </c>
      <c r="J1401">
        <v>1.0125661375661299</v>
      </c>
    </row>
    <row r="1402" spans="9:10">
      <c r="I1402">
        <v>46.0958940397351</v>
      </c>
      <c r="J1402">
        <v>1.0111882716049301</v>
      </c>
    </row>
    <row r="1403" spans="9:10">
      <c r="I1403">
        <v>46.188609271523099</v>
      </c>
      <c r="J1403">
        <v>1.00843253968253</v>
      </c>
    </row>
    <row r="1404" spans="9:10">
      <c r="I1404">
        <v>46.241589403973499</v>
      </c>
      <c r="J1404">
        <v>1.00843253968253</v>
      </c>
    </row>
    <row r="1405" spans="9:10">
      <c r="I1405">
        <v>46.321059602649001</v>
      </c>
      <c r="J1405">
        <v>1.00981040564373</v>
      </c>
    </row>
    <row r="1406" spans="9:10">
      <c r="I1406">
        <v>46.400529801324502</v>
      </c>
      <c r="J1406">
        <v>1.00981040564373</v>
      </c>
    </row>
    <row r="1407" spans="9:10">
      <c r="I1407">
        <v>46.4402649006622</v>
      </c>
      <c r="J1407">
        <v>1.00981040564373</v>
      </c>
    </row>
    <row r="1408" spans="9:10">
      <c r="I1408">
        <v>46.559470198675498</v>
      </c>
      <c r="J1408">
        <v>1.0111882716049301</v>
      </c>
    </row>
    <row r="1409" spans="9:10">
      <c r="I1409">
        <v>46.599205298013203</v>
      </c>
      <c r="J1409">
        <v>1.00981040564373</v>
      </c>
    </row>
    <row r="1410" spans="9:10">
      <c r="I1410">
        <v>46.665430463576101</v>
      </c>
      <c r="J1410">
        <v>1.0042989417989401</v>
      </c>
    </row>
    <row r="1411" spans="9:10">
      <c r="I1411">
        <v>46.691920529801301</v>
      </c>
      <c r="J1411">
        <v>1.0070546737213399</v>
      </c>
    </row>
    <row r="1412" spans="9:10">
      <c r="I1412">
        <v>46.691920529801301</v>
      </c>
      <c r="J1412">
        <v>1.0070546737213399</v>
      </c>
    </row>
    <row r="1413" spans="9:10">
      <c r="I1413">
        <v>46.744900662251602</v>
      </c>
      <c r="J1413">
        <v>1.0111882716049301</v>
      </c>
    </row>
    <row r="1414" spans="9:10">
      <c r="I1414">
        <v>46.771390728476803</v>
      </c>
      <c r="J1414">
        <v>1.0125661375661299</v>
      </c>
    </row>
    <row r="1415" spans="9:10">
      <c r="I1415">
        <v>46.8376158940397</v>
      </c>
      <c r="J1415">
        <v>1.01669973544973</v>
      </c>
    </row>
    <row r="1416" spans="9:10">
      <c r="I1416">
        <v>46.903841059602598</v>
      </c>
      <c r="J1416">
        <v>1.01669973544973</v>
      </c>
    </row>
    <row r="1417" spans="9:10">
      <c r="I1417">
        <v>46.996556291390696</v>
      </c>
      <c r="J1417">
        <v>1.01669973544973</v>
      </c>
    </row>
    <row r="1418" spans="9:10">
      <c r="I1418">
        <v>47.049536423840998</v>
      </c>
      <c r="J1418">
        <v>1.01669973544973</v>
      </c>
    </row>
    <row r="1419" spans="9:10">
      <c r="I1419">
        <v>47.115761589403903</v>
      </c>
      <c r="J1419">
        <v>1.01669973544973</v>
      </c>
    </row>
    <row r="1420" spans="9:10">
      <c r="I1420">
        <v>47.168741721854303</v>
      </c>
      <c r="J1420">
        <v>1.01669973544973</v>
      </c>
    </row>
    <row r="1421" spans="9:10">
      <c r="I1421">
        <v>47.248211920529798</v>
      </c>
      <c r="J1421">
        <v>1.01669973544973</v>
      </c>
    </row>
    <row r="1422" spans="9:10">
      <c r="I1422">
        <v>47.274701986754899</v>
      </c>
      <c r="J1422">
        <v>1.01669973544973</v>
      </c>
    </row>
    <row r="1423" spans="9:10">
      <c r="I1423">
        <v>47.340927152317803</v>
      </c>
      <c r="J1423">
        <v>1.01669973544973</v>
      </c>
    </row>
    <row r="1424" spans="9:10">
      <c r="I1424">
        <v>47.473377483443699</v>
      </c>
      <c r="J1424">
        <v>1.01532186948853</v>
      </c>
    </row>
    <row r="1425" spans="9:10">
      <c r="I1425">
        <v>47.473377483443699</v>
      </c>
      <c r="J1425">
        <v>1.01532186948853</v>
      </c>
    </row>
    <row r="1426" spans="9:10">
      <c r="I1426">
        <v>47.619072847682098</v>
      </c>
      <c r="J1426">
        <v>1.0139440035273299</v>
      </c>
    </row>
    <row r="1427" spans="9:10">
      <c r="I1427">
        <v>47.658807947019802</v>
      </c>
      <c r="J1427">
        <v>1.0139440035273299</v>
      </c>
    </row>
    <row r="1428" spans="9:10">
      <c r="I1428">
        <v>47.751523178807901</v>
      </c>
      <c r="J1428">
        <v>1.0139440035273299</v>
      </c>
    </row>
    <row r="1429" spans="9:10">
      <c r="I1429">
        <v>47.791258278145698</v>
      </c>
      <c r="J1429">
        <v>1.0139440035273299</v>
      </c>
    </row>
    <row r="1430" spans="9:10">
      <c r="I1430">
        <v>47.804503311258202</v>
      </c>
      <c r="J1430">
        <v>1.0139440035273299</v>
      </c>
    </row>
    <row r="1431" spans="9:10">
      <c r="I1431">
        <v>47.817748344370798</v>
      </c>
      <c r="J1431">
        <v>1.0139440035273299</v>
      </c>
    </row>
    <row r="1432" spans="9:10">
      <c r="I1432">
        <v>47.8707284768211</v>
      </c>
      <c r="J1432">
        <v>1.0139440035273299</v>
      </c>
    </row>
    <row r="1433" spans="9:10">
      <c r="I1433">
        <v>47.883973509933703</v>
      </c>
      <c r="J1433">
        <v>1.0139440035273299</v>
      </c>
    </row>
    <row r="1434" spans="9:10">
      <c r="I1434">
        <v>47.8972185430463</v>
      </c>
      <c r="J1434">
        <v>1.00981040564373</v>
      </c>
    </row>
    <row r="1435" spans="9:10">
      <c r="I1435">
        <v>47.8972185430463</v>
      </c>
      <c r="J1435">
        <v>1.0139440035273299</v>
      </c>
    </row>
    <row r="1436" spans="9:10">
      <c r="I1436">
        <v>47.976688741721802</v>
      </c>
      <c r="J1436">
        <v>1.00843253968253</v>
      </c>
    </row>
    <row r="1437" spans="9:10">
      <c r="I1437">
        <v>47.989933774834398</v>
      </c>
      <c r="J1437">
        <v>1.0070546737213399</v>
      </c>
    </row>
    <row r="1438" spans="9:10">
      <c r="I1438">
        <v>48.056158940397303</v>
      </c>
      <c r="J1438">
        <v>1.00016534391534</v>
      </c>
    </row>
    <row r="1439" spans="9:10">
      <c r="I1439">
        <v>48.056158940397303</v>
      </c>
      <c r="J1439">
        <v>1.00016534391534</v>
      </c>
    </row>
    <row r="1440" spans="9:10">
      <c r="I1440">
        <v>48.135629139072797</v>
      </c>
      <c r="J1440">
        <v>0.99189814814814803</v>
      </c>
    </row>
    <row r="1441" spans="9:10">
      <c r="I1441">
        <v>48.201854304635702</v>
      </c>
      <c r="J1441">
        <v>0.994653880070546</v>
      </c>
    </row>
    <row r="1442" spans="9:10">
      <c r="I1442">
        <v>48.241589403973499</v>
      </c>
      <c r="J1442">
        <v>0.98776455026455001</v>
      </c>
    </row>
    <row r="1443" spans="9:10">
      <c r="I1443">
        <v>48.294569536423801</v>
      </c>
      <c r="J1443">
        <v>0.98638668430334997</v>
      </c>
    </row>
    <row r="1444" spans="9:10">
      <c r="I1444">
        <v>48.294569536423801</v>
      </c>
      <c r="J1444">
        <v>0.98638668430334997</v>
      </c>
    </row>
    <row r="1445" spans="9:10">
      <c r="I1445">
        <v>48.321059602649001</v>
      </c>
      <c r="J1445">
        <v>0.99189814814814803</v>
      </c>
    </row>
    <row r="1446" spans="9:10">
      <c r="I1446">
        <v>48.387284768211899</v>
      </c>
      <c r="J1446">
        <v>0.994653880070546</v>
      </c>
    </row>
    <row r="1447" spans="9:10">
      <c r="I1447">
        <v>48.493245033112501</v>
      </c>
      <c r="J1447">
        <v>0.99878747795414402</v>
      </c>
    </row>
    <row r="1448" spans="9:10">
      <c r="I1448">
        <v>48.506490066225098</v>
      </c>
      <c r="J1448">
        <v>0.99878747795414402</v>
      </c>
    </row>
    <row r="1449" spans="9:10">
      <c r="I1449">
        <v>48.519735099337701</v>
      </c>
      <c r="J1449">
        <v>0.99740961199294498</v>
      </c>
    </row>
    <row r="1450" spans="9:10">
      <c r="I1450">
        <v>48.519735099337701</v>
      </c>
      <c r="J1450">
        <v>0.99740961199294498</v>
      </c>
    </row>
    <row r="1451" spans="9:10">
      <c r="I1451">
        <v>48.6124503311258</v>
      </c>
      <c r="J1451">
        <v>0.99603174603174605</v>
      </c>
    </row>
    <row r="1452" spans="9:10">
      <c r="I1452">
        <v>48.652185430463497</v>
      </c>
      <c r="J1452">
        <v>0.99189814814814803</v>
      </c>
    </row>
    <row r="1453" spans="9:10">
      <c r="I1453">
        <v>48.691920529801301</v>
      </c>
      <c r="J1453">
        <v>0.994653880070546</v>
      </c>
    </row>
    <row r="1454" spans="9:10">
      <c r="I1454">
        <v>48.744900662251602</v>
      </c>
      <c r="J1454">
        <v>0.99603174603174605</v>
      </c>
    </row>
    <row r="1455" spans="9:10">
      <c r="I1455">
        <v>48.824370860927097</v>
      </c>
      <c r="J1455">
        <v>0.99327601410934696</v>
      </c>
    </row>
    <row r="1456" spans="9:10">
      <c r="I1456">
        <v>48.824370860927097</v>
      </c>
      <c r="J1456">
        <v>0.99603174603174605</v>
      </c>
    </row>
    <row r="1457" spans="9:10">
      <c r="I1457">
        <v>48.903841059602598</v>
      </c>
      <c r="J1457">
        <v>0.994653880070546</v>
      </c>
    </row>
    <row r="1458" spans="9:10">
      <c r="I1458">
        <v>48.9568211920529</v>
      </c>
      <c r="J1458">
        <v>0.99603174603174605</v>
      </c>
    </row>
    <row r="1459" spans="9:10">
      <c r="I1459">
        <v>48.996556291390696</v>
      </c>
      <c r="J1459">
        <v>0.99603174603174605</v>
      </c>
    </row>
    <row r="1460" spans="9:10">
      <c r="I1460">
        <v>49.076026490066198</v>
      </c>
      <c r="J1460">
        <v>0.994653880070546</v>
      </c>
    </row>
    <row r="1461" spans="9:10">
      <c r="I1461">
        <v>49.142251655629103</v>
      </c>
      <c r="J1461">
        <v>0.99052028218694899</v>
      </c>
    </row>
    <row r="1462" spans="9:10">
      <c r="I1462">
        <v>49.168741721854303</v>
      </c>
      <c r="J1462">
        <v>0.99052028218694899</v>
      </c>
    </row>
    <row r="1463" spans="9:10">
      <c r="I1463">
        <v>49.301192052980099</v>
      </c>
      <c r="J1463">
        <v>0.99052028218694899</v>
      </c>
    </row>
    <row r="1464" spans="9:10">
      <c r="I1464">
        <v>49.301192052980099</v>
      </c>
      <c r="J1464">
        <v>0.99327601410934696</v>
      </c>
    </row>
    <row r="1465" spans="9:10">
      <c r="I1465">
        <v>49.314437086092703</v>
      </c>
      <c r="J1465">
        <v>0.98776455026455001</v>
      </c>
    </row>
    <row r="1466" spans="9:10">
      <c r="I1466">
        <v>49.420397350993298</v>
      </c>
      <c r="J1466">
        <v>0.98914241622574905</v>
      </c>
    </row>
    <row r="1467" spans="9:10">
      <c r="I1467">
        <v>49.433642384105902</v>
      </c>
      <c r="J1467">
        <v>0.98914241622574905</v>
      </c>
    </row>
    <row r="1468" spans="9:10">
      <c r="I1468">
        <v>49.446887417218498</v>
      </c>
      <c r="J1468">
        <v>0.98087522045855302</v>
      </c>
    </row>
    <row r="1469" spans="9:10">
      <c r="I1469">
        <v>49.446887417218498</v>
      </c>
      <c r="J1469">
        <v>0.98087522045855302</v>
      </c>
    </row>
    <row r="1470" spans="9:10">
      <c r="I1470">
        <v>49.499867549668799</v>
      </c>
      <c r="J1470">
        <v>0.98087522045855302</v>
      </c>
    </row>
    <row r="1471" spans="9:10">
      <c r="I1471">
        <v>49.526357615894</v>
      </c>
      <c r="J1471">
        <v>0.97536375661375596</v>
      </c>
    </row>
    <row r="1472" spans="9:10">
      <c r="I1472">
        <v>49.539602649006603</v>
      </c>
      <c r="J1472">
        <v>0.983630952380952</v>
      </c>
    </row>
    <row r="1473" spans="9:10">
      <c r="I1473">
        <v>49.605827814569501</v>
      </c>
      <c r="J1473">
        <v>0.97536375661375596</v>
      </c>
    </row>
    <row r="1474" spans="9:10">
      <c r="I1474">
        <v>49.619072847682098</v>
      </c>
      <c r="J1474">
        <v>0.97536375661375596</v>
      </c>
    </row>
    <row r="1475" spans="9:10">
      <c r="I1475">
        <v>49.698543046357599</v>
      </c>
      <c r="J1475">
        <v>0.97536375661375596</v>
      </c>
    </row>
    <row r="1476" spans="9:10">
      <c r="I1476">
        <v>49.698543046357599</v>
      </c>
      <c r="J1476">
        <v>0.97536375661375596</v>
      </c>
    </row>
    <row r="1477" spans="9:10">
      <c r="I1477">
        <v>49.751523178807901</v>
      </c>
      <c r="J1477">
        <v>0.97536375661375596</v>
      </c>
    </row>
    <row r="1478" spans="9:10">
      <c r="I1478">
        <v>49.817748344370798</v>
      </c>
      <c r="J1478">
        <v>0.97260802469135799</v>
      </c>
    </row>
    <row r="1479" spans="9:10">
      <c r="I1479">
        <v>49.870728476821199</v>
      </c>
      <c r="J1479">
        <v>0.96847442680775897</v>
      </c>
    </row>
    <row r="1480" spans="9:10">
      <c r="I1480">
        <v>49.8972185430463</v>
      </c>
      <c r="J1480">
        <v>0.96709656084656004</v>
      </c>
    </row>
    <row r="1481" spans="9:10">
      <c r="I1481">
        <v>49.976688741721802</v>
      </c>
      <c r="J1481">
        <v>0.96985229276895901</v>
      </c>
    </row>
    <row r="1482" spans="9:10">
      <c r="I1482">
        <v>49.976688741721802</v>
      </c>
      <c r="J1482">
        <v>0.97260802469135799</v>
      </c>
    </row>
    <row r="1483" spans="9:10">
      <c r="I1483">
        <v>50.042913907284699</v>
      </c>
      <c r="J1483">
        <v>0.97260802469135799</v>
      </c>
    </row>
    <row r="1484" spans="9:10">
      <c r="I1484">
        <v>50.042913907284699</v>
      </c>
      <c r="J1484">
        <v>0.97398589065255703</v>
      </c>
    </row>
    <row r="1485" spans="9:10">
      <c r="I1485">
        <v>50.0694039735099</v>
      </c>
      <c r="J1485">
        <v>0.97260802469135799</v>
      </c>
    </row>
    <row r="1486" spans="9:10">
      <c r="I1486">
        <v>50.0958940397351</v>
      </c>
      <c r="J1486">
        <v>0.96985229276895901</v>
      </c>
    </row>
    <row r="1487" spans="9:10">
      <c r="I1487">
        <v>50.148874172185401</v>
      </c>
      <c r="J1487">
        <v>0.96709656084656004</v>
      </c>
    </row>
    <row r="1488" spans="9:10">
      <c r="I1488">
        <v>50.175364238410602</v>
      </c>
      <c r="J1488">
        <v>0.96709656084656004</v>
      </c>
    </row>
    <row r="1489" spans="9:10">
      <c r="I1489">
        <v>50.215099337748299</v>
      </c>
      <c r="J1489">
        <v>0.97123015873015806</v>
      </c>
    </row>
    <row r="1490" spans="9:10">
      <c r="I1490">
        <v>50.215099337748299</v>
      </c>
      <c r="J1490">
        <v>0.96434082892416195</v>
      </c>
    </row>
    <row r="1491" spans="9:10">
      <c r="I1491">
        <v>50.241589403973499</v>
      </c>
      <c r="J1491">
        <v>0.97123015873015806</v>
      </c>
    </row>
    <row r="1492" spans="9:10">
      <c r="I1492">
        <v>50.294569536423801</v>
      </c>
      <c r="J1492">
        <v>0.96985229276895901</v>
      </c>
    </row>
    <row r="1493" spans="9:10">
      <c r="I1493">
        <v>50.307814569536397</v>
      </c>
      <c r="J1493">
        <v>0.96985229276895901</v>
      </c>
    </row>
    <row r="1494" spans="9:10">
      <c r="I1494">
        <v>50.374039735099302</v>
      </c>
      <c r="J1494">
        <v>0.97260802469135799</v>
      </c>
    </row>
    <row r="1495" spans="9:10">
      <c r="I1495">
        <v>50.413774834437</v>
      </c>
      <c r="J1495">
        <v>0.97123015873015806</v>
      </c>
    </row>
    <row r="1496" spans="9:10">
      <c r="I1496">
        <v>50.453509933774797</v>
      </c>
      <c r="J1496">
        <v>0.96847442680775897</v>
      </c>
    </row>
    <row r="1497" spans="9:10">
      <c r="I1497">
        <v>50.546225165562902</v>
      </c>
      <c r="J1497">
        <v>0.97398589065255703</v>
      </c>
    </row>
    <row r="1498" spans="9:10">
      <c r="I1498">
        <v>50.546225165562902</v>
      </c>
      <c r="J1498">
        <v>0.97536375661375596</v>
      </c>
    </row>
    <row r="1499" spans="9:10">
      <c r="I1499">
        <v>50.625695364238403</v>
      </c>
      <c r="J1499">
        <v>0.97398589065255703</v>
      </c>
    </row>
    <row r="1500" spans="9:10">
      <c r="I1500">
        <v>50.638940397351</v>
      </c>
      <c r="J1500">
        <v>0.97398589065255703</v>
      </c>
    </row>
    <row r="1501" spans="9:10">
      <c r="I1501">
        <v>50.705165562913898</v>
      </c>
      <c r="J1501">
        <v>0.97260802469135799</v>
      </c>
    </row>
    <row r="1502" spans="9:10">
      <c r="I1502">
        <v>50.771390728476803</v>
      </c>
      <c r="J1502">
        <v>0.96847442680775897</v>
      </c>
    </row>
    <row r="1503" spans="9:10">
      <c r="I1503">
        <v>50.771390728476803</v>
      </c>
      <c r="J1503">
        <v>0.96847442680775897</v>
      </c>
    </row>
    <row r="1504" spans="9:10">
      <c r="I1504">
        <v>50.864105960264901</v>
      </c>
      <c r="J1504">
        <v>0.965718694885361</v>
      </c>
    </row>
    <row r="1505" spans="9:10">
      <c r="I1505">
        <v>50.890596026490002</v>
      </c>
      <c r="J1505">
        <v>0.965718694885361</v>
      </c>
    </row>
    <row r="1506" spans="9:10">
      <c r="I1506">
        <v>50.930331125827799</v>
      </c>
      <c r="J1506">
        <v>0.965718694885361</v>
      </c>
    </row>
    <row r="1507" spans="9:10">
      <c r="I1507">
        <v>50.970066225165503</v>
      </c>
      <c r="J1507">
        <v>0.96847442680775897</v>
      </c>
    </row>
    <row r="1508" spans="9:10">
      <c r="I1508">
        <v>51.049536423840998</v>
      </c>
      <c r="J1508">
        <v>0.96434082892416195</v>
      </c>
    </row>
    <row r="1509" spans="9:10">
      <c r="I1509">
        <v>51.129006622516499</v>
      </c>
      <c r="J1509">
        <v>0.96709656084656004</v>
      </c>
    </row>
    <row r="1510" spans="9:10">
      <c r="I1510">
        <v>51.168741721854303</v>
      </c>
      <c r="J1510">
        <v>0.96847442680775897</v>
      </c>
    </row>
    <row r="1511" spans="9:10">
      <c r="I1511">
        <v>51.208476821192001</v>
      </c>
      <c r="J1511">
        <v>0.96985229276895901</v>
      </c>
    </row>
    <row r="1512" spans="9:10">
      <c r="I1512">
        <v>51.208476821192001</v>
      </c>
      <c r="J1512">
        <v>0.96847442680775897</v>
      </c>
    </row>
    <row r="1513" spans="9:10">
      <c r="I1513">
        <v>51.261456953642302</v>
      </c>
      <c r="J1513">
        <v>0.97536375661375596</v>
      </c>
    </row>
    <row r="1514" spans="9:10">
      <c r="I1514">
        <v>51.287947019867502</v>
      </c>
      <c r="J1514">
        <v>0.976741622574955</v>
      </c>
    </row>
    <row r="1515" spans="9:10">
      <c r="I1515">
        <v>51.301192052980099</v>
      </c>
      <c r="J1515">
        <v>0.965718694885361</v>
      </c>
    </row>
    <row r="1516" spans="9:10">
      <c r="I1516">
        <v>51.340927152317803</v>
      </c>
      <c r="J1516">
        <v>0.96985229276895901</v>
      </c>
    </row>
    <row r="1517" spans="9:10">
      <c r="I1517">
        <v>51.420397350993298</v>
      </c>
      <c r="J1517">
        <v>0.96985229276895901</v>
      </c>
    </row>
    <row r="1518" spans="9:10">
      <c r="I1518">
        <v>51.526357615894</v>
      </c>
      <c r="J1518">
        <v>0.96709656084656004</v>
      </c>
    </row>
    <row r="1519" spans="9:10">
      <c r="I1519">
        <v>51.5528476821192</v>
      </c>
      <c r="J1519">
        <v>0.96985229276895901</v>
      </c>
    </row>
    <row r="1520" spans="9:10">
      <c r="I1520">
        <v>51.632317880794702</v>
      </c>
      <c r="J1520">
        <v>0.97123015873015806</v>
      </c>
    </row>
    <row r="1521" spans="9:10">
      <c r="I1521">
        <v>51.685298013245003</v>
      </c>
      <c r="J1521">
        <v>0.97260802469135799</v>
      </c>
    </row>
    <row r="1522" spans="9:10">
      <c r="I1522">
        <v>51.738278145695297</v>
      </c>
      <c r="J1522">
        <v>0.97260802469135799</v>
      </c>
    </row>
    <row r="1523" spans="9:10">
      <c r="I1523">
        <v>51.738278145695297</v>
      </c>
      <c r="J1523">
        <v>0.97260802469135799</v>
      </c>
    </row>
    <row r="1524" spans="9:10">
      <c r="I1524">
        <v>51.830993377483402</v>
      </c>
      <c r="J1524">
        <v>0.97260802469135799</v>
      </c>
    </row>
    <row r="1525" spans="9:10">
      <c r="I1525">
        <v>51.830993377483402</v>
      </c>
      <c r="J1525">
        <v>0.97260802469135799</v>
      </c>
    </row>
    <row r="1526" spans="9:10">
      <c r="I1526">
        <v>51.844238410595999</v>
      </c>
      <c r="J1526">
        <v>0.97260802469135799</v>
      </c>
    </row>
    <row r="1527" spans="9:10">
      <c r="I1527">
        <v>51.950198675496601</v>
      </c>
      <c r="J1527">
        <v>0.97123015873015806</v>
      </c>
    </row>
    <row r="1528" spans="9:10">
      <c r="I1528">
        <v>51.976688741721802</v>
      </c>
      <c r="J1528">
        <v>0.97123015873015806</v>
      </c>
    </row>
    <row r="1529" spans="9:10">
      <c r="I1529">
        <v>51.976688741721802</v>
      </c>
      <c r="J1529">
        <v>0.97123015873015806</v>
      </c>
    </row>
    <row r="1530" spans="9:10">
      <c r="I1530">
        <v>51.976688741721802</v>
      </c>
      <c r="J1530">
        <v>0.97123015873015806</v>
      </c>
    </row>
    <row r="1531" spans="9:10">
      <c r="I1531">
        <v>52.042913907284699</v>
      </c>
      <c r="J1531">
        <v>0.97123015873015806</v>
      </c>
    </row>
    <row r="1532" spans="9:10">
      <c r="I1532">
        <v>52.122384105960201</v>
      </c>
      <c r="J1532">
        <v>0.97123015873015806</v>
      </c>
    </row>
    <row r="1533" spans="9:10">
      <c r="I1533">
        <v>52.162119205297998</v>
      </c>
      <c r="J1533">
        <v>0.96985229276895901</v>
      </c>
    </row>
    <row r="1534" spans="9:10">
      <c r="I1534">
        <v>52.175364238410502</v>
      </c>
      <c r="J1534">
        <v>0.96985229276895901</v>
      </c>
    </row>
    <row r="1535" spans="9:10">
      <c r="I1535">
        <v>52.188609271523099</v>
      </c>
      <c r="J1535">
        <v>0.97260802469135799</v>
      </c>
    </row>
    <row r="1536" spans="9:10">
      <c r="I1536">
        <v>52.215099337748299</v>
      </c>
      <c r="J1536">
        <v>0.97398589065255703</v>
      </c>
    </row>
    <row r="1537" spans="9:10">
      <c r="I1537">
        <v>52.294569536423801</v>
      </c>
      <c r="J1537">
        <v>0.976741622574955</v>
      </c>
    </row>
    <row r="1538" spans="9:10">
      <c r="I1538">
        <v>52.321059602649001</v>
      </c>
      <c r="J1538">
        <v>0.983630952380952</v>
      </c>
    </row>
    <row r="1539" spans="9:10">
      <c r="I1539">
        <v>52.360794701986698</v>
      </c>
      <c r="J1539">
        <v>0.98225308641975295</v>
      </c>
    </row>
    <row r="1540" spans="9:10">
      <c r="I1540">
        <v>52.48</v>
      </c>
      <c r="J1540">
        <v>0.97949735449735398</v>
      </c>
    </row>
    <row r="1541" spans="9:10">
      <c r="I1541">
        <v>52.48</v>
      </c>
      <c r="J1541">
        <v>0.97949735449735398</v>
      </c>
    </row>
    <row r="1542" spans="9:10">
      <c r="I1542">
        <v>52.559470198675498</v>
      </c>
      <c r="J1542">
        <v>0.97949735449735398</v>
      </c>
    </row>
    <row r="1543" spans="9:10">
      <c r="I1543">
        <v>52.559470198675498</v>
      </c>
      <c r="J1543">
        <v>0.97949735449735398</v>
      </c>
    </row>
    <row r="1544" spans="9:10">
      <c r="I1544">
        <v>52.599205298013203</v>
      </c>
      <c r="J1544">
        <v>0.97949735449735398</v>
      </c>
    </row>
    <row r="1545" spans="9:10">
      <c r="I1545">
        <v>52.625695364238403</v>
      </c>
      <c r="J1545">
        <v>0.97949735449735398</v>
      </c>
    </row>
    <row r="1546" spans="9:10">
      <c r="I1546">
        <v>52.705165562913898</v>
      </c>
      <c r="J1546">
        <v>0.97949735449735398</v>
      </c>
    </row>
    <row r="1547" spans="9:10">
      <c r="I1547">
        <v>52.797880794701904</v>
      </c>
      <c r="J1547">
        <v>0.976741622574955</v>
      </c>
    </row>
    <row r="1548" spans="9:10">
      <c r="I1548">
        <v>52.850860927152297</v>
      </c>
      <c r="J1548">
        <v>0.97536375661375596</v>
      </c>
    </row>
    <row r="1549" spans="9:10">
      <c r="I1549">
        <v>52.943576158940402</v>
      </c>
      <c r="J1549">
        <v>0.97536375661375596</v>
      </c>
    </row>
    <row r="1550" spans="9:10">
      <c r="I1550">
        <v>53.036291390728401</v>
      </c>
      <c r="J1550">
        <v>0.97536375661375596</v>
      </c>
    </row>
    <row r="1551" spans="9:10">
      <c r="I1551">
        <v>53.062781456953601</v>
      </c>
      <c r="J1551">
        <v>0.97536375661375596</v>
      </c>
    </row>
    <row r="1552" spans="9:10">
      <c r="I1552">
        <v>53.1819867549668</v>
      </c>
      <c r="J1552">
        <v>0.97398589065255703</v>
      </c>
    </row>
    <row r="1553" spans="9:10">
      <c r="I1553">
        <v>53.1819867549668</v>
      </c>
      <c r="J1553">
        <v>0.97398589065255703</v>
      </c>
    </row>
    <row r="1554" spans="9:10">
      <c r="I1554">
        <v>53.261456953642302</v>
      </c>
      <c r="J1554">
        <v>0.97398589065255703</v>
      </c>
    </row>
    <row r="1555" spans="9:10">
      <c r="I1555">
        <v>53.274701986754899</v>
      </c>
      <c r="J1555">
        <v>0.97398589065255703</v>
      </c>
    </row>
    <row r="1556" spans="9:10">
      <c r="I1556">
        <v>53.367417218542997</v>
      </c>
      <c r="J1556">
        <v>0.97398589065255703</v>
      </c>
    </row>
    <row r="1557" spans="9:10">
      <c r="I1557">
        <v>53.393907284768197</v>
      </c>
      <c r="J1557">
        <v>0.97536375661375596</v>
      </c>
    </row>
    <row r="1558" spans="9:10">
      <c r="I1558">
        <v>53.526357615894</v>
      </c>
      <c r="J1558">
        <v>0.97536375661375596</v>
      </c>
    </row>
    <row r="1559" spans="9:10">
      <c r="I1559">
        <v>53.526357615894</v>
      </c>
      <c r="J1559">
        <v>0.97536375661375596</v>
      </c>
    </row>
    <row r="1560" spans="9:10">
      <c r="I1560">
        <v>53.526357615894</v>
      </c>
      <c r="J1560">
        <v>0.97536375661375596</v>
      </c>
    </row>
    <row r="1561" spans="9:10">
      <c r="I1561">
        <v>53.605827814569501</v>
      </c>
      <c r="J1561">
        <v>0.97536375661375596</v>
      </c>
    </row>
    <row r="1562" spans="9:10">
      <c r="I1562">
        <v>53.605827814569501</v>
      </c>
      <c r="J1562">
        <v>0.97536375661375596</v>
      </c>
    </row>
    <row r="1563" spans="9:10">
      <c r="I1563">
        <v>53.672052980132399</v>
      </c>
      <c r="J1563">
        <v>0.97398589065255703</v>
      </c>
    </row>
    <row r="1564" spans="9:10">
      <c r="I1564">
        <v>53.711788079470203</v>
      </c>
      <c r="J1564">
        <v>0.97398589065255703</v>
      </c>
    </row>
    <row r="1565" spans="9:10">
      <c r="I1565">
        <v>53.791258278145698</v>
      </c>
      <c r="J1565">
        <v>0.97398589065255703</v>
      </c>
    </row>
    <row r="1566" spans="9:10">
      <c r="I1566">
        <v>53.791258278145698</v>
      </c>
      <c r="J1566">
        <v>0.97398589065255703</v>
      </c>
    </row>
    <row r="1567" spans="9:10">
      <c r="I1567">
        <v>53.870728476821199</v>
      </c>
      <c r="J1567">
        <v>0.97260802469135799</v>
      </c>
    </row>
    <row r="1568" spans="9:10">
      <c r="I1568">
        <v>53.976688741721802</v>
      </c>
      <c r="J1568">
        <v>0.96847442680775897</v>
      </c>
    </row>
    <row r="1569" spans="9:10">
      <c r="I1569">
        <v>54.003178807947002</v>
      </c>
      <c r="J1569">
        <v>0.96847442680775897</v>
      </c>
    </row>
    <row r="1570" spans="9:10">
      <c r="I1570">
        <v>54.029668874172103</v>
      </c>
      <c r="J1570">
        <v>0.96847442680775897</v>
      </c>
    </row>
    <row r="1571" spans="9:10">
      <c r="I1571">
        <v>54.122384105960201</v>
      </c>
      <c r="J1571">
        <v>0.96847442680775897</v>
      </c>
    </row>
    <row r="1572" spans="9:10">
      <c r="I1572">
        <v>54.148874172185401</v>
      </c>
      <c r="J1572">
        <v>0.96847442680775897</v>
      </c>
    </row>
    <row r="1573" spans="9:10">
      <c r="I1573">
        <v>54.148874172185401</v>
      </c>
      <c r="J1573">
        <v>0.96847442680775897</v>
      </c>
    </row>
    <row r="1574" spans="9:10">
      <c r="I1574">
        <v>54.215099337748299</v>
      </c>
      <c r="J1574">
        <v>0.96847442680775897</v>
      </c>
    </row>
    <row r="1575" spans="9:10">
      <c r="I1575">
        <v>54.281324503311197</v>
      </c>
      <c r="J1575">
        <v>0.97123015873015806</v>
      </c>
    </row>
    <row r="1576" spans="9:10">
      <c r="I1576">
        <v>54.281324503311197</v>
      </c>
      <c r="J1576">
        <v>0.96985229276895901</v>
      </c>
    </row>
    <row r="1577" spans="9:10">
      <c r="I1577">
        <v>54.281324503311197</v>
      </c>
      <c r="J1577">
        <v>0.96985229276895901</v>
      </c>
    </row>
    <row r="1578" spans="9:10">
      <c r="I1578">
        <v>54.307814569536397</v>
      </c>
      <c r="J1578">
        <v>0.97260802469135799</v>
      </c>
    </row>
    <row r="1579" spans="9:10">
      <c r="I1579">
        <v>54.347549668874102</v>
      </c>
      <c r="J1579">
        <v>0.97398589065255703</v>
      </c>
    </row>
    <row r="1580" spans="9:10">
      <c r="I1580">
        <v>54.387284768211899</v>
      </c>
      <c r="J1580">
        <v>0.97536375661375596</v>
      </c>
    </row>
    <row r="1581" spans="9:10">
      <c r="I1581">
        <v>54.48</v>
      </c>
      <c r="J1581">
        <v>0.97398589065255703</v>
      </c>
    </row>
    <row r="1582" spans="9:10">
      <c r="I1582">
        <v>54.572715231788003</v>
      </c>
      <c r="J1582">
        <v>0.97123015873015806</v>
      </c>
    </row>
    <row r="1583" spans="9:10">
      <c r="I1583">
        <v>54.6124503311258</v>
      </c>
      <c r="J1583">
        <v>0.97123015873015806</v>
      </c>
    </row>
    <row r="1584" spans="9:10">
      <c r="I1584">
        <v>54.718410596026402</v>
      </c>
      <c r="J1584">
        <v>0.96985229276895901</v>
      </c>
    </row>
    <row r="1585" spans="9:10">
      <c r="I1585">
        <v>54.731655629138999</v>
      </c>
      <c r="J1585">
        <v>0.96985229276895901</v>
      </c>
    </row>
    <row r="1586" spans="9:10">
      <c r="I1586">
        <v>54.784635761589399</v>
      </c>
      <c r="J1586">
        <v>0.97123015873015806</v>
      </c>
    </row>
    <row r="1587" spans="9:10">
      <c r="I1587">
        <v>54.824370860927097</v>
      </c>
      <c r="J1587">
        <v>0.97123015873015806</v>
      </c>
    </row>
    <row r="1588" spans="9:10">
      <c r="I1588">
        <v>54.8376158940397</v>
      </c>
      <c r="J1588">
        <v>0.97260802469135799</v>
      </c>
    </row>
    <row r="1589" spans="9:10">
      <c r="I1589">
        <v>54.877350993377398</v>
      </c>
      <c r="J1589">
        <v>0.97260802469135799</v>
      </c>
    </row>
    <row r="1590" spans="9:10">
      <c r="I1590">
        <v>54.930331125827799</v>
      </c>
      <c r="J1590">
        <v>0.97260802469135799</v>
      </c>
    </row>
    <row r="1591" spans="9:10">
      <c r="I1591">
        <v>54.9568211920529</v>
      </c>
      <c r="J1591">
        <v>0.97260802469135799</v>
      </c>
    </row>
    <row r="1592" spans="9:10">
      <c r="I1592">
        <v>54.9833112582781</v>
      </c>
      <c r="J1592">
        <v>0.97260802469135799</v>
      </c>
    </row>
    <row r="1593" spans="9:10">
      <c r="I1593">
        <v>55.036291390728401</v>
      </c>
      <c r="J1593">
        <v>0.97536375661375596</v>
      </c>
    </row>
    <row r="1594" spans="9:10">
      <c r="I1594">
        <v>55.062781456953601</v>
      </c>
      <c r="J1594">
        <v>0.97536375661375596</v>
      </c>
    </row>
    <row r="1595" spans="9:10">
      <c r="I1595">
        <v>55.115761589403903</v>
      </c>
      <c r="J1595">
        <v>0.97536375661375596</v>
      </c>
    </row>
    <row r="1596" spans="9:10">
      <c r="I1596">
        <v>55.129006622516499</v>
      </c>
      <c r="J1596">
        <v>0.97260802469135799</v>
      </c>
    </row>
    <row r="1597" spans="9:10">
      <c r="I1597">
        <v>55.142251655629103</v>
      </c>
      <c r="J1597">
        <v>0.97260802469135799</v>
      </c>
    </row>
    <row r="1598" spans="9:10">
      <c r="I1598">
        <v>55.142251655629103</v>
      </c>
      <c r="J1598">
        <v>0.97260802469135799</v>
      </c>
    </row>
    <row r="1599" spans="9:10">
      <c r="I1599">
        <v>55.1819867549668</v>
      </c>
      <c r="J1599">
        <v>0.97260802469135799</v>
      </c>
    </row>
    <row r="1600" spans="9:10">
      <c r="I1600">
        <v>55.234966887417201</v>
      </c>
      <c r="J1600">
        <v>0.97260802469135799</v>
      </c>
    </row>
    <row r="1601" spans="9:10">
      <c r="I1601">
        <v>55.274701986754899</v>
      </c>
      <c r="J1601">
        <v>0.97260802469135799</v>
      </c>
    </row>
    <row r="1602" spans="9:10">
      <c r="I1602">
        <v>55.393907284768197</v>
      </c>
      <c r="J1602">
        <v>0.97123015873015806</v>
      </c>
    </row>
    <row r="1603" spans="9:10">
      <c r="I1603">
        <v>55.407152317880801</v>
      </c>
      <c r="J1603">
        <v>0.97123015873015806</v>
      </c>
    </row>
    <row r="1604" spans="9:10">
      <c r="I1604">
        <v>55.446887417218498</v>
      </c>
      <c r="J1604">
        <v>0.97260802469135799</v>
      </c>
    </row>
    <row r="1605" spans="9:10">
      <c r="I1605">
        <v>55.499867549668799</v>
      </c>
      <c r="J1605">
        <v>0.97260802469135799</v>
      </c>
    </row>
    <row r="1606" spans="9:10">
      <c r="I1606">
        <v>55.566092715231697</v>
      </c>
      <c r="J1606">
        <v>0.97123015873015806</v>
      </c>
    </row>
    <row r="1607" spans="9:10">
      <c r="I1607">
        <v>55.579337748344301</v>
      </c>
      <c r="J1607">
        <v>0.97123015873015806</v>
      </c>
    </row>
    <row r="1608" spans="9:10">
      <c r="I1608">
        <v>55.7250331125827</v>
      </c>
      <c r="J1608">
        <v>0.97123015873015806</v>
      </c>
    </row>
    <row r="1609" spans="9:10">
      <c r="I1609">
        <v>55.844238410595999</v>
      </c>
      <c r="J1609">
        <v>0.96985229276895901</v>
      </c>
    </row>
    <row r="1610" spans="9:10">
      <c r="I1610">
        <v>55.844238410595999</v>
      </c>
      <c r="J1610">
        <v>0.96847442680775897</v>
      </c>
    </row>
    <row r="1611" spans="9:10">
      <c r="I1611">
        <v>55.883973509933703</v>
      </c>
      <c r="J1611">
        <v>0.96847442680775897</v>
      </c>
    </row>
    <row r="1612" spans="9:10">
      <c r="I1612">
        <v>55.910463576158897</v>
      </c>
      <c r="J1612">
        <v>0.97123015873015806</v>
      </c>
    </row>
    <row r="1613" spans="9:10">
      <c r="I1613">
        <v>55.976688741721802</v>
      </c>
      <c r="J1613">
        <v>0.96985229276895901</v>
      </c>
    </row>
    <row r="1614" spans="9:10">
      <c r="I1614">
        <v>56.003178807947002</v>
      </c>
      <c r="J1614">
        <v>0.97398589065255703</v>
      </c>
    </row>
    <row r="1615" spans="9:10">
      <c r="I1615">
        <v>56.0694039735099</v>
      </c>
      <c r="J1615">
        <v>0.97123015873015806</v>
      </c>
    </row>
    <row r="1616" spans="9:10">
      <c r="I1616">
        <v>56.082649006622503</v>
      </c>
      <c r="J1616">
        <v>0.97123015873015806</v>
      </c>
    </row>
    <row r="1617" spans="9:10">
      <c r="I1617">
        <v>56.162119205297998</v>
      </c>
      <c r="J1617">
        <v>0.96985229276895901</v>
      </c>
    </row>
    <row r="1618" spans="9:10">
      <c r="I1618">
        <v>56.201854304635702</v>
      </c>
      <c r="J1618">
        <v>0.97123015873015806</v>
      </c>
    </row>
    <row r="1619" spans="9:10">
      <c r="I1619">
        <v>56.215099337748299</v>
      </c>
      <c r="J1619">
        <v>0.97123015873015806</v>
      </c>
    </row>
    <row r="1620" spans="9:10">
      <c r="I1620">
        <v>56.294569536423801</v>
      </c>
      <c r="J1620">
        <v>0.97123015873015806</v>
      </c>
    </row>
    <row r="1621" spans="9:10">
      <c r="I1621">
        <v>56.294569536423801</v>
      </c>
      <c r="J1621">
        <v>0.97123015873015806</v>
      </c>
    </row>
    <row r="1622" spans="9:10">
      <c r="I1622">
        <v>56.294569536423801</v>
      </c>
      <c r="J1622">
        <v>0.97123015873015806</v>
      </c>
    </row>
    <row r="1623" spans="9:10">
      <c r="I1623">
        <v>56.360794701986698</v>
      </c>
      <c r="J1623">
        <v>0.97123015873015806</v>
      </c>
    </row>
    <row r="1624" spans="9:10">
      <c r="I1624">
        <v>56.413774834437</v>
      </c>
      <c r="J1624">
        <v>0.97123015873015806</v>
      </c>
    </row>
    <row r="1625" spans="9:10">
      <c r="I1625">
        <v>56.4667549668874</v>
      </c>
      <c r="J1625">
        <v>0.965718694885361</v>
      </c>
    </row>
    <row r="1626" spans="9:10">
      <c r="I1626">
        <v>56.4667549668874</v>
      </c>
      <c r="J1626">
        <v>0.965718694885361</v>
      </c>
    </row>
    <row r="1627" spans="9:10">
      <c r="I1627">
        <v>56.519735099337701</v>
      </c>
      <c r="J1627">
        <v>0.96709656084656004</v>
      </c>
    </row>
    <row r="1628" spans="9:10">
      <c r="I1628">
        <v>56.599205298013203</v>
      </c>
      <c r="J1628">
        <v>0.96709656084656004</v>
      </c>
    </row>
    <row r="1629" spans="9:10">
      <c r="I1629">
        <v>56.599205298013203</v>
      </c>
      <c r="J1629">
        <v>0.96709656084656004</v>
      </c>
    </row>
    <row r="1630" spans="9:10">
      <c r="I1630">
        <v>56.625695364238403</v>
      </c>
      <c r="J1630">
        <v>0.96847442680775897</v>
      </c>
    </row>
    <row r="1631" spans="9:10">
      <c r="I1631">
        <v>56.705165562913898</v>
      </c>
      <c r="J1631">
        <v>0.96847442680775897</v>
      </c>
    </row>
    <row r="1632" spans="9:10">
      <c r="I1632">
        <v>56.731655629138999</v>
      </c>
      <c r="J1632">
        <v>0.96709656084656004</v>
      </c>
    </row>
    <row r="1633" spans="9:10">
      <c r="I1633">
        <v>56.8111258278145</v>
      </c>
      <c r="J1633">
        <v>0.96709656084656004</v>
      </c>
    </row>
    <row r="1634" spans="9:10">
      <c r="I1634">
        <v>56.890596026490002</v>
      </c>
      <c r="J1634">
        <v>0.96434082892416195</v>
      </c>
    </row>
    <row r="1635" spans="9:10">
      <c r="I1635">
        <v>56.890596026490002</v>
      </c>
      <c r="J1635">
        <v>0.96434082892416195</v>
      </c>
    </row>
    <row r="1636" spans="9:10">
      <c r="I1636">
        <v>56.903841059602598</v>
      </c>
      <c r="J1636">
        <v>0.96434082892416195</v>
      </c>
    </row>
    <row r="1637" spans="9:10">
      <c r="I1637">
        <v>56.996556291390696</v>
      </c>
      <c r="J1637">
        <v>0.96847442680775897</v>
      </c>
    </row>
    <row r="1638" spans="9:10">
      <c r="I1638">
        <v>57.0098013245033</v>
      </c>
      <c r="J1638">
        <v>0.96434082892416195</v>
      </c>
    </row>
    <row r="1639" spans="9:10">
      <c r="I1639">
        <v>57.036291390728401</v>
      </c>
      <c r="J1639">
        <v>0.96985229276895901</v>
      </c>
    </row>
    <row r="1640" spans="9:10">
      <c r="I1640">
        <v>57.076026490066198</v>
      </c>
      <c r="J1640">
        <v>0.96434082892416195</v>
      </c>
    </row>
    <row r="1641" spans="9:10">
      <c r="I1641">
        <v>57.142251655629103</v>
      </c>
      <c r="J1641">
        <v>0.96847442680775897</v>
      </c>
    </row>
    <row r="1642" spans="9:10">
      <c r="I1642">
        <v>57.168741721854303</v>
      </c>
      <c r="J1642">
        <v>0.96985229276895901</v>
      </c>
    </row>
    <row r="1643" spans="9:10">
      <c r="I1643">
        <v>57.1819867549668</v>
      </c>
      <c r="J1643">
        <v>0.96847442680775897</v>
      </c>
    </row>
    <row r="1644" spans="9:10">
      <c r="I1644">
        <v>57.1819867549668</v>
      </c>
      <c r="J1644">
        <v>0.96847442680775897</v>
      </c>
    </row>
    <row r="1645" spans="9:10">
      <c r="I1645">
        <v>57.287947019867502</v>
      </c>
      <c r="J1645">
        <v>0.97536375661375596</v>
      </c>
    </row>
    <row r="1646" spans="9:10">
      <c r="I1646">
        <v>57.314437086092703</v>
      </c>
      <c r="J1646">
        <v>0.97536375661375596</v>
      </c>
    </row>
    <row r="1647" spans="9:10">
      <c r="I1647">
        <v>57.314437086092703</v>
      </c>
      <c r="J1647">
        <v>0.97260802469135799</v>
      </c>
    </row>
    <row r="1648" spans="9:10">
      <c r="I1648">
        <v>57.367417218542997</v>
      </c>
      <c r="J1648">
        <v>0.97260802469135799</v>
      </c>
    </row>
    <row r="1649" spans="9:10">
      <c r="I1649">
        <v>57.3806622516556</v>
      </c>
      <c r="J1649">
        <v>0.965718694885361</v>
      </c>
    </row>
    <row r="1650" spans="9:10">
      <c r="I1650">
        <v>57.393907284768197</v>
      </c>
      <c r="J1650">
        <v>0.97536375661375596</v>
      </c>
    </row>
    <row r="1651" spans="9:10">
      <c r="I1651">
        <v>57.393907284768197</v>
      </c>
      <c r="J1651">
        <v>0.97260802469135799</v>
      </c>
    </row>
    <row r="1652" spans="9:10">
      <c r="I1652">
        <v>57.433642384105902</v>
      </c>
      <c r="J1652">
        <v>0.97536375661375596</v>
      </c>
    </row>
    <row r="1653" spans="9:10">
      <c r="I1653">
        <v>57.446887417218498</v>
      </c>
      <c r="J1653">
        <v>0.965718694885361</v>
      </c>
    </row>
    <row r="1654" spans="9:10">
      <c r="I1654">
        <v>57.473377483443699</v>
      </c>
      <c r="J1654">
        <v>0.965718694885361</v>
      </c>
    </row>
    <row r="1655" spans="9:10">
      <c r="I1655">
        <v>57.499867549668799</v>
      </c>
      <c r="J1655">
        <v>0.96709656084656004</v>
      </c>
    </row>
    <row r="1656" spans="9:10">
      <c r="I1656">
        <v>57.499867549668799</v>
      </c>
      <c r="J1656">
        <v>0.965718694885361</v>
      </c>
    </row>
    <row r="1657" spans="9:10">
      <c r="I1657">
        <v>57.566092715231797</v>
      </c>
      <c r="J1657">
        <v>0.96847442680775897</v>
      </c>
    </row>
    <row r="1658" spans="9:10">
      <c r="I1658">
        <v>57.658807947019802</v>
      </c>
      <c r="J1658">
        <v>0.96985229276895901</v>
      </c>
    </row>
    <row r="1659" spans="9:10">
      <c r="I1659">
        <v>57.658807947019802</v>
      </c>
      <c r="J1659">
        <v>0.96985229276895901</v>
      </c>
    </row>
    <row r="1660" spans="9:10">
      <c r="I1660">
        <v>57.672052980132399</v>
      </c>
      <c r="J1660">
        <v>0.96985229276895901</v>
      </c>
    </row>
    <row r="1661" spans="9:10">
      <c r="I1661">
        <v>57.7250331125827</v>
      </c>
      <c r="J1661">
        <v>0.96709656084656004</v>
      </c>
    </row>
    <row r="1662" spans="9:10">
      <c r="I1662">
        <v>57.844238410595999</v>
      </c>
      <c r="J1662">
        <v>0.96434082892416195</v>
      </c>
    </row>
    <row r="1663" spans="9:10">
      <c r="I1663">
        <v>57.936953642384097</v>
      </c>
      <c r="J1663">
        <v>0.96020723104056405</v>
      </c>
    </row>
    <row r="1664" spans="9:10">
      <c r="I1664">
        <v>57.950198675496601</v>
      </c>
      <c r="J1664">
        <v>0.96296296296296202</v>
      </c>
    </row>
    <row r="1665" spans="9:10">
      <c r="I1665">
        <v>58.029668874172103</v>
      </c>
      <c r="J1665">
        <v>0.96434082892416195</v>
      </c>
    </row>
    <row r="1666" spans="9:10">
      <c r="I1666">
        <v>58.042913907284699</v>
      </c>
      <c r="J1666">
        <v>0.965718694885361</v>
      </c>
    </row>
    <row r="1667" spans="9:10">
      <c r="I1667">
        <v>58.082649006622503</v>
      </c>
      <c r="J1667">
        <v>0.965718694885361</v>
      </c>
    </row>
    <row r="1668" spans="9:10">
      <c r="I1668">
        <v>58.175364238410602</v>
      </c>
      <c r="J1668">
        <v>0.96020723104056405</v>
      </c>
    </row>
    <row r="1669" spans="9:10">
      <c r="I1669">
        <v>58.188609271523099</v>
      </c>
      <c r="J1669">
        <v>0.95745149911816496</v>
      </c>
    </row>
    <row r="1670" spans="9:10">
      <c r="I1670">
        <v>58.241589403973499</v>
      </c>
      <c r="J1670">
        <v>0.95331790123456694</v>
      </c>
    </row>
    <row r="1671" spans="9:10">
      <c r="I1671">
        <v>58.2680794701986</v>
      </c>
      <c r="J1671">
        <v>0.95331790123456694</v>
      </c>
    </row>
    <row r="1672" spans="9:10">
      <c r="I1672">
        <v>58.294569536423801</v>
      </c>
      <c r="J1672">
        <v>0.95331790123456694</v>
      </c>
    </row>
    <row r="1673" spans="9:10">
      <c r="I1673">
        <v>58.321059602649001</v>
      </c>
      <c r="J1673">
        <v>0.95194003527336801</v>
      </c>
    </row>
    <row r="1674" spans="9:10">
      <c r="I1674">
        <v>58.387284768211899</v>
      </c>
      <c r="J1674">
        <v>0.94918430335096904</v>
      </c>
    </row>
    <row r="1675" spans="9:10">
      <c r="I1675">
        <v>58.400529801324502</v>
      </c>
      <c r="J1675">
        <v>0.94918430335096904</v>
      </c>
    </row>
    <row r="1676" spans="9:10">
      <c r="I1676">
        <v>58.453509933774797</v>
      </c>
      <c r="J1676">
        <v>0.94780643738977</v>
      </c>
    </row>
    <row r="1677" spans="9:10">
      <c r="I1677">
        <v>58.4667549668874</v>
      </c>
      <c r="J1677">
        <v>0.94780643738977</v>
      </c>
    </row>
    <row r="1678" spans="9:10">
      <c r="I1678">
        <v>58.506490066225098</v>
      </c>
      <c r="J1678">
        <v>0.94642857142857095</v>
      </c>
    </row>
    <row r="1679" spans="9:10">
      <c r="I1679">
        <v>58.519735099337701</v>
      </c>
      <c r="J1679">
        <v>0.94642857142857095</v>
      </c>
    </row>
    <row r="1680" spans="9:10">
      <c r="I1680">
        <v>58.599205298013203</v>
      </c>
      <c r="J1680">
        <v>0.94642857142857095</v>
      </c>
    </row>
    <row r="1681" spans="9:10">
      <c r="I1681">
        <v>58.665430463576101</v>
      </c>
      <c r="J1681">
        <v>0.94780643738977</v>
      </c>
    </row>
    <row r="1682" spans="9:10">
      <c r="I1682">
        <v>58.705165562913898</v>
      </c>
      <c r="J1682">
        <v>0.94780643738977</v>
      </c>
    </row>
    <row r="1683" spans="9:10">
      <c r="I1683">
        <v>58.718410596026402</v>
      </c>
      <c r="J1683">
        <v>0.94780643738977</v>
      </c>
    </row>
    <row r="1684" spans="9:10">
      <c r="I1684">
        <v>58.771390728476803</v>
      </c>
      <c r="J1684">
        <v>0.94780643738977</v>
      </c>
    </row>
    <row r="1685" spans="9:10">
      <c r="I1685">
        <v>58.784635761589399</v>
      </c>
      <c r="J1685">
        <v>0.94780643738977</v>
      </c>
    </row>
    <row r="1686" spans="9:10">
      <c r="I1686">
        <v>58.850860927152297</v>
      </c>
      <c r="J1686">
        <v>0.94780643738977</v>
      </c>
    </row>
    <row r="1687" spans="9:10">
      <c r="I1687">
        <v>58.903841059602598</v>
      </c>
      <c r="J1687">
        <v>0.94642857142857095</v>
      </c>
    </row>
    <row r="1688" spans="9:10">
      <c r="I1688">
        <v>58.970066225165503</v>
      </c>
      <c r="J1688">
        <v>0.94367283950617198</v>
      </c>
    </row>
    <row r="1689" spans="9:10">
      <c r="I1689">
        <v>58.970066225165503</v>
      </c>
      <c r="J1689">
        <v>0.94367283950617198</v>
      </c>
    </row>
    <row r="1690" spans="9:10">
      <c r="I1690">
        <v>59.036291390728401</v>
      </c>
      <c r="J1690">
        <v>0.94505070546737102</v>
      </c>
    </row>
    <row r="1691" spans="9:10">
      <c r="I1691">
        <v>59.102516556291398</v>
      </c>
      <c r="J1691">
        <v>0.94505070546737102</v>
      </c>
    </row>
    <row r="1692" spans="9:10">
      <c r="I1692">
        <v>59.142251655629103</v>
      </c>
      <c r="J1692">
        <v>0.94229497354497305</v>
      </c>
    </row>
    <row r="1693" spans="9:10">
      <c r="I1693">
        <v>59.142251655629103</v>
      </c>
      <c r="J1693">
        <v>0.94367283950617198</v>
      </c>
    </row>
    <row r="1694" spans="9:10">
      <c r="I1694">
        <v>59.1554966887417</v>
      </c>
      <c r="J1694">
        <v>0.94229497354497305</v>
      </c>
    </row>
    <row r="1695" spans="9:10">
      <c r="I1695">
        <v>59.1554966887417</v>
      </c>
      <c r="J1695">
        <v>0.94229497354497305</v>
      </c>
    </row>
    <row r="1696" spans="9:10">
      <c r="I1696">
        <v>59.234966887417201</v>
      </c>
      <c r="J1696">
        <v>0.93678350970017599</v>
      </c>
    </row>
    <row r="1697" spans="9:10">
      <c r="I1697">
        <v>59.287947019867502</v>
      </c>
      <c r="J1697">
        <v>0.93678350970017599</v>
      </c>
    </row>
    <row r="1698" spans="9:10">
      <c r="I1698">
        <v>59.327682119205299</v>
      </c>
      <c r="J1698">
        <v>0.93264991181657797</v>
      </c>
    </row>
    <row r="1699" spans="9:10">
      <c r="I1699">
        <v>59.3541721854304</v>
      </c>
      <c r="J1699">
        <v>0.93264991181657797</v>
      </c>
    </row>
    <row r="1700" spans="9:10">
      <c r="I1700">
        <v>59.420397350993298</v>
      </c>
      <c r="J1700">
        <v>0.92989417989418</v>
      </c>
    </row>
    <row r="1701" spans="9:10">
      <c r="I1701">
        <v>59.446887417218498</v>
      </c>
      <c r="J1701">
        <v>0.92851631393297995</v>
      </c>
    </row>
    <row r="1702" spans="9:10">
      <c r="I1702">
        <v>59.499867549668799</v>
      </c>
      <c r="J1702">
        <v>0.92851631393297995</v>
      </c>
    </row>
    <row r="1703" spans="9:10">
      <c r="I1703">
        <v>59.539602649006603</v>
      </c>
      <c r="J1703">
        <v>0.92576058201058198</v>
      </c>
    </row>
    <row r="1704" spans="9:10">
      <c r="I1704">
        <v>59.5528476821192</v>
      </c>
      <c r="J1704">
        <v>0.92576058201058198</v>
      </c>
    </row>
    <row r="1705" spans="9:10">
      <c r="I1705">
        <v>59.566092715231697</v>
      </c>
      <c r="J1705">
        <v>0.92576058201058198</v>
      </c>
    </row>
    <row r="1706" spans="9:10">
      <c r="I1706">
        <v>59.685298013245003</v>
      </c>
      <c r="J1706">
        <v>0.93264991181657797</v>
      </c>
    </row>
    <row r="1707" spans="9:10">
      <c r="I1707">
        <v>59.685298013245003</v>
      </c>
      <c r="J1707">
        <v>0.93264991181657797</v>
      </c>
    </row>
    <row r="1708" spans="9:10">
      <c r="I1708">
        <v>59.711788079470097</v>
      </c>
      <c r="J1708">
        <v>0.93264991181657797</v>
      </c>
    </row>
    <row r="1709" spans="9:10">
      <c r="I1709">
        <v>59.751523178807901</v>
      </c>
      <c r="J1709">
        <v>0.93264991181657797</v>
      </c>
    </row>
    <row r="1710" spans="9:10">
      <c r="I1710">
        <v>59.883973509933703</v>
      </c>
      <c r="J1710">
        <v>0.93264991181657797</v>
      </c>
    </row>
    <row r="1711" spans="9:10">
      <c r="I1711">
        <v>59.8972185430463</v>
      </c>
      <c r="J1711">
        <v>0.93264991181657797</v>
      </c>
    </row>
    <row r="1712" spans="9:10">
      <c r="I1712">
        <v>59.936953642384097</v>
      </c>
      <c r="J1712">
        <v>0.93540564373897594</v>
      </c>
    </row>
    <row r="1713" spans="9:10">
      <c r="I1713">
        <v>59.989933774834398</v>
      </c>
      <c r="J1713">
        <v>0.93540564373897594</v>
      </c>
    </row>
    <row r="1714" spans="9:10">
      <c r="I1714">
        <v>60.109139072847597</v>
      </c>
      <c r="J1714">
        <v>0.92851631393297995</v>
      </c>
    </row>
    <row r="1715" spans="9:10">
      <c r="I1715">
        <v>60.175364238410502</v>
      </c>
      <c r="J1715">
        <v>0.92851631393297995</v>
      </c>
    </row>
    <row r="1716" spans="9:10">
      <c r="I1716">
        <v>60.294569536423801</v>
      </c>
      <c r="J1716">
        <v>0.92713844797178102</v>
      </c>
    </row>
    <row r="1717" spans="9:10">
      <c r="I1717">
        <v>60.307814569536397</v>
      </c>
      <c r="J1717">
        <v>0.92713844797178102</v>
      </c>
    </row>
    <row r="1718" spans="9:10">
      <c r="I1718">
        <v>60.427019867549603</v>
      </c>
      <c r="J1718">
        <v>0.92576058201058198</v>
      </c>
    </row>
    <row r="1719" spans="9:10">
      <c r="I1719">
        <v>60.506490066225098</v>
      </c>
      <c r="J1719">
        <v>0.92576058201058198</v>
      </c>
    </row>
    <row r="1720" spans="9:10">
      <c r="I1720">
        <v>60.506490066225098</v>
      </c>
      <c r="J1720">
        <v>0.92576058201058198</v>
      </c>
    </row>
    <row r="1721" spans="9:10">
      <c r="I1721">
        <v>60.572715231788003</v>
      </c>
      <c r="J1721">
        <v>0.923004850088183</v>
      </c>
    </row>
    <row r="1722" spans="9:10">
      <c r="I1722">
        <v>60.599205298013203</v>
      </c>
      <c r="J1722">
        <v>0.923004850088183</v>
      </c>
    </row>
    <row r="1723" spans="9:10">
      <c r="I1723">
        <v>60.678675496688697</v>
      </c>
      <c r="J1723">
        <v>0.92162698412698396</v>
      </c>
    </row>
    <row r="1724" spans="9:10">
      <c r="I1724">
        <v>60.744900662251602</v>
      </c>
      <c r="J1724">
        <v>0.92162698412698396</v>
      </c>
    </row>
    <row r="1725" spans="9:10">
      <c r="I1725">
        <v>60.784635761589399</v>
      </c>
      <c r="J1725">
        <v>0.923004850088183</v>
      </c>
    </row>
    <row r="1726" spans="9:10">
      <c r="I1726">
        <v>60.824370860927097</v>
      </c>
      <c r="J1726">
        <v>0.923004850088183</v>
      </c>
    </row>
    <row r="1727" spans="9:10">
      <c r="I1727">
        <v>60.930331125827799</v>
      </c>
      <c r="J1727">
        <v>0.92162698412698396</v>
      </c>
    </row>
    <row r="1728" spans="9:10">
      <c r="I1728">
        <v>60.930331125827799</v>
      </c>
      <c r="J1728">
        <v>0.92162698412698396</v>
      </c>
    </row>
    <row r="1729" spans="9:10">
      <c r="I1729">
        <v>60.996556291390696</v>
      </c>
      <c r="J1729">
        <v>0.923004850088183</v>
      </c>
    </row>
    <row r="1730" spans="9:10">
      <c r="I1730">
        <v>61.023046357615897</v>
      </c>
      <c r="J1730">
        <v>0.923004850088183</v>
      </c>
    </row>
    <row r="1731" spans="9:10">
      <c r="I1731">
        <v>61.076026490066198</v>
      </c>
      <c r="J1731">
        <v>0.923004850088183</v>
      </c>
    </row>
    <row r="1732" spans="9:10">
      <c r="I1732">
        <v>61.168741721854303</v>
      </c>
      <c r="J1732">
        <v>0.92438271604938205</v>
      </c>
    </row>
    <row r="1733" spans="9:10">
      <c r="I1733">
        <v>61.195231788079397</v>
      </c>
      <c r="J1733">
        <v>0.923004850088183</v>
      </c>
    </row>
    <row r="1734" spans="9:10">
      <c r="I1734">
        <v>61.234966887417201</v>
      </c>
      <c r="J1734">
        <v>0.91611552028218701</v>
      </c>
    </row>
    <row r="1735" spans="9:10">
      <c r="I1735">
        <v>61.287947019867502</v>
      </c>
      <c r="J1735">
        <v>0.92438271604938205</v>
      </c>
    </row>
    <row r="1736" spans="9:10">
      <c r="I1736">
        <v>61.367417218542997</v>
      </c>
      <c r="J1736">
        <v>0.92438271604938205</v>
      </c>
    </row>
    <row r="1737" spans="9:10">
      <c r="I1737">
        <v>61.367417218542997</v>
      </c>
      <c r="J1737">
        <v>0.92438271604938205</v>
      </c>
    </row>
    <row r="1738" spans="9:10">
      <c r="I1738">
        <v>61.433642384105902</v>
      </c>
      <c r="J1738">
        <v>0.92438271604938205</v>
      </c>
    </row>
    <row r="1739" spans="9:10">
      <c r="I1739">
        <v>61.433642384105902</v>
      </c>
      <c r="J1739">
        <v>0.92438271604938205</v>
      </c>
    </row>
    <row r="1740" spans="9:10">
      <c r="I1740">
        <v>61.486622516556203</v>
      </c>
      <c r="J1740">
        <v>0.92438271604938205</v>
      </c>
    </row>
    <row r="1741" spans="9:10">
      <c r="I1741">
        <v>61.5528476821192</v>
      </c>
      <c r="J1741">
        <v>0.92438271604938205</v>
      </c>
    </row>
    <row r="1742" spans="9:10">
      <c r="I1742">
        <v>61.592582781456898</v>
      </c>
      <c r="J1742">
        <v>0.92438271604938205</v>
      </c>
    </row>
    <row r="1743" spans="9:10">
      <c r="I1743">
        <v>61.645562913907199</v>
      </c>
      <c r="J1743">
        <v>0.923004850088183</v>
      </c>
    </row>
    <row r="1744" spans="9:10">
      <c r="I1744">
        <v>61.672052980132399</v>
      </c>
      <c r="J1744">
        <v>0.923004850088183</v>
      </c>
    </row>
    <row r="1745" spans="9:10">
      <c r="I1745">
        <v>61.751523178807901</v>
      </c>
      <c r="J1745">
        <v>0.92576058201058198</v>
      </c>
    </row>
    <row r="1746" spans="9:10">
      <c r="I1746">
        <v>61.778013245033101</v>
      </c>
      <c r="J1746">
        <v>0.92576058201058198</v>
      </c>
    </row>
    <row r="1747" spans="9:10">
      <c r="I1747">
        <v>61.804503311258202</v>
      </c>
      <c r="J1747">
        <v>0.92576058201058198</v>
      </c>
    </row>
    <row r="1748" spans="9:10">
      <c r="I1748">
        <v>61.9237086092715</v>
      </c>
      <c r="J1748">
        <v>0.92438271604938205</v>
      </c>
    </row>
    <row r="1749" spans="9:10">
      <c r="I1749">
        <v>61.963443708609198</v>
      </c>
      <c r="J1749">
        <v>0.923004850088183</v>
      </c>
    </row>
    <row r="1750" spans="9:10">
      <c r="I1750">
        <v>61.989933774834398</v>
      </c>
      <c r="J1750">
        <v>0.92162698412698396</v>
      </c>
    </row>
    <row r="1751" spans="9:10">
      <c r="I1751">
        <v>62.003178807947002</v>
      </c>
      <c r="J1751">
        <v>0.92162698412698396</v>
      </c>
    </row>
    <row r="1752" spans="9:10">
      <c r="I1752">
        <v>62.122384105960201</v>
      </c>
      <c r="J1752">
        <v>0.92024911816578403</v>
      </c>
    </row>
    <row r="1753" spans="9:10">
      <c r="I1753">
        <v>62.122384105960201</v>
      </c>
      <c r="J1753">
        <v>0.92024911816578403</v>
      </c>
    </row>
    <row r="1754" spans="9:10">
      <c r="I1754">
        <v>62.188609271523099</v>
      </c>
      <c r="J1754">
        <v>0.92024911816578403</v>
      </c>
    </row>
    <row r="1755" spans="9:10">
      <c r="I1755">
        <v>62.228344370860903</v>
      </c>
      <c r="J1755">
        <v>0.92024911816578403</v>
      </c>
    </row>
    <row r="1756" spans="9:10">
      <c r="I1756">
        <v>62.254834437085997</v>
      </c>
      <c r="J1756">
        <v>0.92024911816578403</v>
      </c>
    </row>
    <row r="1757" spans="9:10">
      <c r="I1757">
        <v>62.307814569536397</v>
      </c>
      <c r="J1757">
        <v>0.92024911816578403</v>
      </c>
    </row>
    <row r="1758" spans="9:10">
      <c r="I1758">
        <v>62.374039735099302</v>
      </c>
      <c r="J1758">
        <v>0.91887125220458499</v>
      </c>
    </row>
    <row r="1759" spans="9:10">
      <c r="I1759">
        <v>62.4667549668874</v>
      </c>
      <c r="J1759">
        <v>0.91749338624338606</v>
      </c>
    </row>
    <row r="1760" spans="9:10">
      <c r="I1760">
        <v>62.4667549668874</v>
      </c>
      <c r="J1760">
        <v>0.91749338624338606</v>
      </c>
    </row>
    <row r="1761" spans="9:10">
      <c r="I1761">
        <v>62.532980132450298</v>
      </c>
      <c r="J1761">
        <v>0.91749338624338606</v>
      </c>
    </row>
    <row r="1762" spans="9:10">
      <c r="I1762">
        <v>62.585960264900599</v>
      </c>
      <c r="J1762">
        <v>0.91749338624338606</v>
      </c>
    </row>
    <row r="1763" spans="9:10">
      <c r="I1763">
        <v>62.678675496688697</v>
      </c>
      <c r="J1763">
        <v>0.91611552028218701</v>
      </c>
    </row>
    <row r="1764" spans="9:10">
      <c r="I1764">
        <v>62.678675496688697</v>
      </c>
      <c r="J1764">
        <v>0.91611552028218701</v>
      </c>
    </row>
    <row r="1765" spans="9:10">
      <c r="I1765">
        <v>62.691920529801301</v>
      </c>
      <c r="J1765">
        <v>0.91611552028218701</v>
      </c>
    </row>
    <row r="1766" spans="9:10">
      <c r="I1766">
        <v>62.797880794701904</v>
      </c>
      <c r="J1766">
        <v>0.91611552028218701</v>
      </c>
    </row>
    <row r="1767" spans="9:10">
      <c r="I1767">
        <v>62.850860927152297</v>
      </c>
      <c r="J1767">
        <v>0.91611552028218701</v>
      </c>
    </row>
    <row r="1768" spans="9:10">
      <c r="I1768">
        <v>62.890596026490002</v>
      </c>
      <c r="J1768">
        <v>0.91611552028218701</v>
      </c>
    </row>
    <row r="1769" spans="9:10">
      <c r="I1769">
        <v>63.0098013245033</v>
      </c>
      <c r="J1769">
        <v>0.91335978835978804</v>
      </c>
    </row>
    <row r="1770" spans="9:10">
      <c r="I1770">
        <v>63.036291390728401</v>
      </c>
      <c r="J1770">
        <v>0.91611552028218701</v>
      </c>
    </row>
    <row r="1771" spans="9:10">
      <c r="I1771">
        <v>63.036291390728401</v>
      </c>
      <c r="J1771">
        <v>0.91887125220458499</v>
      </c>
    </row>
    <row r="1772" spans="9:10">
      <c r="I1772">
        <v>63.076026490066198</v>
      </c>
      <c r="J1772">
        <v>0.91887125220458499</v>
      </c>
    </row>
    <row r="1773" spans="9:10">
      <c r="I1773">
        <v>63.102516556291299</v>
      </c>
      <c r="J1773">
        <v>0.91611552028218701</v>
      </c>
    </row>
    <row r="1774" spans="9:10">
      <c r="I1774">
        <v>63.208476821192001</v>
      </c>
      <c r="J1774">
        <v>0.91611552028218701</v>
      </c>
    </row>
    <row r="1775" spans="9:10">
      <c r="I1775">
        <v>63.208476821192001</v>
      </c>
      <c r="J1775">
        <v>0.91611552028218701</v>
      </c>
    </row>
    <row r="1776" spans="9:10">
      <c r="I1776">
        <v>63.287947019867502</v>
      </c>
      <c r="J1776">
        <v>0.91611552028218701</v>
      </c>
    </row>
    <row r="1777" spans="9:10">
      <c r="I1777">
        <v>63.287947019867502</v>
      </c>
      <c r="J1777">
        <v>0.91611552028218701</v>
      </c>
    </row>
    <row r="1778" spans="9:10">
      <c r="I1778">
        <v>63.3806622516556</v>
      </c>
      <c r="J1778">
        <v>0.91473765432098697</v>
      </c>
    </row>
    <row r="1779" spans="9:10">
      <c r="I1779">
        <v>63.393907284768197</v>
      </c>
      <c r="J1779">
        <v>0.91473765432098697</v>
      </c>
    </row>
    <row r="1780" spans="9:10">
      <c r="I1780">
        <v>63.486622516556203</v>
      </c>
      <c r="J1780">
        <v>0.91887125220458499</v>
      </c>
    </row>
    <row r="1781" spans="9:10">
      <c r="I1781">
        <v>63.5528476821192</v>
      </c>
      <c r="J1781">
        <v>0.91887125220458499</v>
      </c>
    </row>
    <row r="1782" spans="9:10">
      <c r="I1782">
        <v>63.5528476821192</v>
      </c>
      <c r="J1782">
        <v>0.91887125220458499</v>
      </c>
    </row>
    <row r="1783" spans="9:10">
      <c r="I1783">
        <v>63.645562913907298</v>
      </c>
      <c r="J1783">
        <v>0.91335978835978804</v>
      </c>
    </row>
    <row r="1784" spans="9:10">
      <c r="I1784">
        <v>63.658807947019802</v>
      </c>
      <c r="J1784">
        <v>0.91887125220458499</v>
      </c>
    </row>
    <row r="1785" spans="9:10">
      <c r="I1785">
        <v>63.751523178807901</v>
      </c>
      <c r="J1785">
        <v>0.92024911816578403</v>
      </c>
    </row>
    <row r="1786" spans="9:10">
      <c r="I1786">
        <v>63.764768211920497</v>
      </c>
      <c r="J1786">
        <v>0.91887125220458499</v>
      </c>
    </row>
    <row r="1787" spans="9:10">
      <c r="I1787">
        <v>63.804503311258202</v>
      </c>
      <c r="J1787">
        <v>0.91473765432098697</v>
      </c>
    </row>
    <row r="1788" spans="9:10">
      <c r="I1788">
        <v>63.817748344370798</v>
      </c>
      <c r="J1788">
        <v>0.92024911816578403</v>
      </c>
    </row>
    <row r="1789" spans="9:10">
      <c r="I1789">
        <v>63.817748344370798</v>
      </c>
      <c r="J1789">
        <v>0.91473765432098697</v>
      </c>
    </row>
    <row r="1790" spans="9:10">
      <c r="I1790">
        <v>63.844238410595999</v>
      </c>
      <c r="J1790">
        <v>0.91749338624338606</v>
      </c>
    </row>
    <row r="1791" spans="9:10">
      <c r="I1791">
        <v>63.844238410595999</v>
      </c>
      <c r="J1791">
        <v>0.91749338624338606</v>
      </c>
    </row>
    <row r="1792" spans="9:10">
      <c r="I1792">
        <v>63.870728476821199</v>
      </c>
      <c r="J1792">
        <v>0.923004850088183</v>
      </c>
    </row>
    <row r="1793" spans="9:10">
      <c r="I1793">
        <v>63.910463576158897</v>
      </c>
      <c r="J1793">
        <v>0.91749338624338606</v>
      </c>
    </row>
    <row r="1794" spans="9:10">
      <c r="I1794">
        <v>63.976688741721802</v>
      </c>
      <c r="J1794">
        <v>0.91473765432098697</v>
      </c>
    </row>
    <row r="1795" spans="9:10">
      <c r="I1795">
        <v>64.069403973509907</v>
      </c>
      <c r="J1795">
        <v>0.91887125220458499</v>
      </c>
    </row>
    <row r="1796" spans="9:10">
      <c r="I1796">
        <v>64.109139072847697</v>
      </c>
      <c r="J1796">
        <v>0.91887125220458499</v>
      </c>
    </row>
    <row r="1797" spans="9:10">
      <c r="I1797">
        <v>64.215099337748299</v>
      </c>
      <c r="J1797">
        <v>0.91887125220458499</v>
      </c>
    </row>
    <row r="1798" spans="9:10">
      <c r="I1798">
        <v>64.228344370860896</v>
      </c>
      <c r="J1798">
        <v>0.91887125220458499</v>
      </c>
    </row>
    <row r="1799" spans="9:10">
      <c r="I1799">
        <v>64.321059602649001</v>
      </c>
      <c r="J1799">
        <v>0.92024911816578403</v>
      </c>
    </row>
    <row r="1800" spans="9:10">
      <c r="I1800">
        <v>64.347549668874095</v>
      </c>
      <c r="J1800">
        <v>0.92024911816578403</v>
      </c>
    </row>
    <row r="1801" spans="9:10">
      <c r="I1801">
        <v>64.4402649006622</v>
      </c>
      <c r="J1801">
        <v>0.923004850088183</v>
      </c>
    </row>
    <row r="1802" spans="9:10">
      <c r="I1802">
        <v>64.453509933774797</v>
      </c>
      <c r="J1802">
        <v>0.923004850088183</v>
      </c>
    </row>
    <row r="1803" spans="9:10">
      <c r="I1803">
        <v>64.48</v>
      </c>
      <c r="J1803">
        <v>0.91749338624338606</v>
      </c>
    </row>
    <row r="1804" spans="9:10">
      <c r="I1804">
        <v>64.48</v>
      </c>
      <c r="J1804">
        <v>0.91749338624338606</v>
      </c>
    </row>
    <row r="1805" spans="9:10">
      <c r="I1805">
        <v>64.519735099337694</v>
      </c>
      <c r="J1805">
        <v>0.92438271604938205</v>
      </c>
    </row>
    <row r="1806" spans="9:10">
      <c r="I1806">
        <v>64.559470198675498</v>
      </c>
      <c r="J1806">
        <v>0.92024911816578403</v>
      </c>
    </row>
    <row r="1807" spans="9:10">
      <c r="I1807">
        <v>64.625695364238396</v>
      </c>
      <c r="J1807">
        <v>0.92438271604938205</v>
      </c>
    </row>
    <row r="1808" spans="9:10">
      <c r="I1808">
        <v>64.665430463576101</v>
      </c>
      <c r="J1808">
        <v>0.91749338624338606</v>
      </c>
    </row>
    <row r="1809" spans="9:10">
      <c r="I1809">
        <v>64.705165562913905</v>
      </c>
      <c r="J1809">
        <v>0.91887125220458499</v>
      </c>
    </row>
    <row r="1810" spans="9:10">
      <c r="I1810">
        <v>64.731655629138999</v>
      </c>
      <c r="J1810">
        <v>0.91887125220458499</v>
      </c>
    </row>
    <row r="1811" spans="9:10">
      <c r="I1811">
        <v>64.771390728476803</v>
      </c>
      <c r="J1811">
        <v>0.91749338624338606</v>
      </c>
    </row>
    <row r="1812" spans="9:10">
      <c r="I1812">
        <v>64.811125827814493</v>
      </c>
      <c r="J1812">
        <v>0.91749338624338606</v>
      </c>
    </row>
    <row r="1813" spans="9:10">
      <c r="I1813">
        <v>64.8376158940397</v>
      </c>
      <c r="J1813">
        <v>0.91749338624338606</v>
      </c>
    </row>
    <row r="1814" spans="9:10">
      <c r="I1814">
        <v>64.9568211920529</v>
      </c>
      <c r="J1814">
        <v>0.91749338624338606</v>
      </c>
    </row>
    <row r="1815" spans="9:10">
      <c r="I1815">
        <v>65.036291390728394</v>
      </c>
      <c r="J1815">
        <v>0.91611552028218701</v>
      </c>
    </row>
    <row r="1816" spans="9:10">
      <c r="I1816">
        <v>65.062781456953601</v>
      </c>
      <c r="J1816">
        <v>0.91473765432098697</v>
      </c>
    </row>
    <row r="1817" spans="9:10">
      <c r="I1817">
        <v>65.155496688741707</v>
      </c>
      <c r="J1817">
        <v>0.91611552028218701</v>
      </c>
    </row>
    <row r="1818" spans="9:10">
      <c r="I1818">
        <v>65.155496688741707</v>
      </c>
      <c r="J1818">
        <v>0.91611552028218701</v>
      </c>
    </row>
    <row r="1819" spans="9:10">
      <c r="I1819">
        <v>65.221721854304604</v>
      </c>
      <c r="J1819">
        <v>0.91887125220458499</v>
      </c>
    </row>
    <row r="1820" spans="9:10">
      <c r="I1820">
        <v>65.221721854304604</v>
      </c>
      <c r="J1820">
        <v>0.92162698412698396</v>
      </c>
    </row>
    <row r="1821" spans="9:10">
      <c r="I1821">
        <v>65.221721854304604</v>
      </c>
      <c r="J1821">
        <v>0.91887125220458499</v>
      </c>
    </row>
    <row r="1822" spans="9:10">
      <c r="I1822">
        <v>65.234966887417201</v>
      </c>
      <c r="J1822">
        <v>0.92438271604938205</v>
      </c>
    </row>
    <row r="1823" spans="9:10">
      <c r="I1823">
        <v>65.248211920529798</v>
      </c>
      <c r="J1823">
        <v>0.92989417989418</v>
      </c>
    </row>
    <row r="1824" spans="9:10">
      <c r="I1824">
        <v>65.301192052980099</v>
      </c>
      <c r="J1824">
        <v>0.93540564373897594</v>
      </c>
    </row>
    <row r="1825" spans="9:10">
      <c r="I1825">
        <v>65.327682119205306</v>
      </c>
      <c r="J1825">
        <v>0.93540564373897594</v>
      </c>
    </row>
    <row r="1826" spans="9:10">
      <c r="I1826">
        <v>65.3541721854304</v>
      </c>
      <c r="J1826">
        <v>0.93127204585537804</v>
      </c>
    </row>
    <row r="1827" spans="9:10">
      <c r="I1827">
        <v>65.407152317880801</v>
      </c>
      <c r="J1827">
        <v>0.93678350970017599</v>
      </c>
    </row>
    <row r="1828" spans="9:10">
      <c r="I1828">
        <v>65.407152317880801</v>
      </c>
      <c r="J1828">
        <v>0.93540564373897594</v>
      </c>
    </row>
    <row r="1829" spans="9:10">
      <c r="I1829">
        <v>65.420397350993298</v>
      </c>
      <c r="J1829">
        <v>0.93540564373897594</v>
      </c>
    </row>
    <row r="1830" spans="9:10">
      <c r="I1830">
        <v>65.486622516556295</v>
      </c>
      <c r="J1830">
        <v>0.93540564373897594</v>
      </c>
    </row>
    <row r="1831" spans="9:10">
      <c r="I1831">
        <v>65.552847682119193</v>
      </c>
      <c r="J1831">
        <v>0.93540564373897594</v>
      </c>
    </row>
    <row r="1832" spans="9:10">
      <c r="I1832">
        <v>65.632317880794702</v>
      </c>
      <c r="J1832">
        <v>0.93540564373897594</v>
      </c>
    </row>
    <row r="1833" spans="9:10">
      <c r="I1833">
        <v>65.725033112582693</v>
      </c>
      <c r="J1833">
        <v>0.93402777777777701</v>
      </c>
    </row>
    <row r="1834" spans="9:10">
      <c r="I1834">
        <v>65.738278145695304</v>
      </c>
      <c r="J1834">
        <v>0.93402777777777701</v>
      </c>
    </row>
    <row r="1835" spans="9:10">
      <c r="I1835">
        <v>65.778013245033094</v>
      </c>
      <c r="J1835">
        <v>0.93264991181657797</v>
      </c>
    </row>
    <row r="1836" spans="9:10">
      <c r="I1836">
        <v>65.817748344370798</v>
      </c>
      <c r="J1836">
        <v>0.93127204585537804</v>
      </c>
    </row>
    <row r="1837" spans="9:10">
      <c r="I1837">
        <v>65.870728476821199</v>
      </c>
      <c r="J1837">
        <v>0.92989417989418</v>
      </c>
    </row>
    <row r="1838" spans="9:10">
      <c r="I1838">
        <v>65.910463576158904</v>
      </c>
      <c r="J1838">
        <v>0.92851631393297995</v>
      </c>
    </row>
    <row r="1839" spans="9:10">
      <c r="I1839">
        <v>65.936953642384097</v>
      </c>
      <c r="J1839">
        <v>0.92989417989418</v>
      </c>
    </row>
    <row r="1840" spans="9:10">
      <c r="I1840">
        <v>65.936953642384097</v>
      </c>
      <c r="J1840">
        <v>0.92438271604938205</v>
      </c>
    </row>
    <row r="1841" spans="9:10">
      <c r="I1841">
        <v>66.016423841059606</v>
      </c>
      <c r="J1841">
        <v>0.92989417989418</v>
      </c>
    </row>
    <row r="1842" spans="9:10">
      <c r="I1842">
        <v>66.016423841059606</v>
      </c>
      <c r="J1842">
        <v>0.93127204585537804</v>
      </c>
    </row>
    <row r="1843" spans="9:10">
      <c r="I1843">
        <v>66.029668874172103</v>
      </c>
      <c r="J1843">
        <v>0.93402777777777701</v>
      </c>
    </row>
    <row r="1844" spans="9:10">
      <c r="I1844">
        <v>66.056158940397296</v>
      </c>
      <c r="J1844">
        <v>0.93678350970017599</v>
      </c>
    </row>
    <row r="1845" spans="9:10">
      <c r="I1845">
        <v>66.069403973509907</v>
      </c>
      <c r="J1845">
        <v>0.93816137566137503</v>
      </c>
    </row>
    <row r="1846" spans="9:10">
      <c r="I1846">
        <v>66.109139072847597</v>
      </c>
      <c r="J1846">
        <v>0.94505070546737102</v>
      </c>
    </row>
    <row r="1847" spans="9:10">
      <c r="I1847">
        <v>66.135629139072805</v>
      </c>
      <c r="J1847">
        <v>0.94505070546737102</v>
      </c>
    </row>
    <row r="1848" spans="9:10">
      <c r="I1848">
        <v>66.175364238410594</v>
      </c>
      <c r="J1848">
        <v>0.94918430335096904</v>
      </c>
    </row>
    <row r="1849" spans="9:10">
      <c r="I1849">
        <v>66.215099337748299</v>
      </c>
      <c r="J1849">
        <v>0.93953924162257396</v>
      </c>
    </row>
    <row r="1850" spans="9:10">
      <c r="I1850">
        <v>66.294569536423793</v>
      </c>
      <c r="J1850">
        <v>0.94780643738977</v>
      </c>
    </row>
    <row r="1851" spans="9:10">
      <c r="I1851">
        <v>66.360794701986705</v>
      </c>
      <c r="J1851">
        <v>0.95056216931216897</v>
      </c>
    </row>
    <row r="1852" spans="9:10">
      <c r="I1852">
        <v>66.360794701986705</v>
      </c>
      <c r="J1852">
        <v>0.95056216931216897</v>
      </c>
    </row>
    <row r="1853" spans="9:10">
      <c r="I1853">
        <v>66.427019867549603</v>
      </c>
      <c r="J1853">
        <v>0.95056216931216897</v>
      </c>
    </row>
    <row r="1854" spans="9:10">
      <c r="I1854">
        <v>66.453509933774797</v>
      </c>
      <c r="J1854">
        <v>0.95194003527336801</v>
      </c>
    </row>
    <row r="1855" spans="9:10">
      <c r="I1855">
        <v>66.546225165562902</v>
      </c>
      <c r="J1855">
        <v>0.95194003527336801</v>
      </c>
    </row>
    <row r="1856" spans="9:10">
      <c r="I1856">
        <v>66.599205298013203</v>
      </c>
      <c r="J1856">
        <v>0.95469576719576699</v>
      </c>
    </row>
    <row r="1857" spans="9:10">
      <c r="I1857">
        <v>66.665430463576101</v>
      </c>
      <c r="J1857">
        <v>0.95331790123456694</v>
      </c>
    </row>
    <row r="1858" spans="9:10">
      <c r="I1858">
        <v>66.771390728476803</v>
      </c>
      <c r="J1858">
        <v>0.95194003527336801</v>
      </c>
    </row>
    <row r="1859" spans="9:10">
      <c r="I1859">
        <v>66.784635761589399</v>
      </c>
      <c r="J1859">
        <v>0.95194003527336801</v>
      </c>
    </row>
    <row r="1860" spans="9:10">
      <c r="I1860">
        <v>66.864105960264894</v>
      </c>
      <c r="J1860">
        <v>0.95056216931216897</v>
      </c>
    </row>
    <row r="1861" spans="9:10">
      <c r="I1861">
        <v>66.917086092715195</v>
      </c>
      <c r="J1861">
        <v>0.95194003527336801</v>
      </c>
    </row>
    <row r="1862" spans="9:10">
      <c r="I1862">
        <v>66.930331125827806</v>
      </c>
      <c r="J1862">
        <v>0.95331790123456694</v>
      </c>
    </row>
    <row r="1863" spans="9:10">
      <c r="I1863">
        <v>66.983311258278107</v>
      </c>
      <c r="J1863">
        <v>0.95331790123456694</v>
      </c>
    </row>
    <row r="1864" spans="9:10">
      <c r="I1864">
        <v>67.049536423841005</v>
      </c>
      <c r="J1864">
        <v>0.95194003527336801</v>
      </c>
    </row>
    <row r="1865" spans="9:10">
      <c r="I1865">
        <v>67.049536423841005</v>
      </c>
      <c r="J1865">
        <v>0.95194003527336801</v>
      </c>
    </row>
    <row r="1866" spans="9:10">
      <c r="I1866">
        <v>67.076026490066198</v>
      </c>
      <c r="J1866">
        <v>0.95194003527336801</v>
      </c>
    </row>
    <row r="1867" spans="9:10">
      <c r="I1867">
        <v>67.129006622516499</v>
      </c>
      <c r="J1867">
        <v>0.95469576719576699</v>
      </c>
    </row>
    <row r="1868" spans="9:10">
      <c r="I1868">
        <v>67.142251655629096</v>
      </c>
      <c r="J1868">
        <v>0.95607363315696603</v>
      </c>
    </row>
    <row r="1869" spans="9:10">
      <c r="I1869">
        <v>67.195231788079397</v>
      </c>
      <c r="J1869">
        <v>0.96020723104056405</v>
      </c>
    </row>
    <row r="1870" spans="9:10">
      <c r="I1870">
        <v>67.261456953642394</v>
      </c>
      <c r="J1870">
        <v>0.96020723104056405</v>
      </c>
    </row>
    <row r="1871" spans="9:10">
      <c r="I1871">
        <v>67.274701986754906</v>
      </c>
      <c r="J1871">
        <v>0.96020723104056405</v>
      </c>
    </row>
    <row r="1872" spans="9:10">
      <c r="I1872">
        <v>67.340927152317803</v>
      </c>
      <c r="J1872">
        <v>0.96158509700176298</v>
      </c>
    </row>
    <row r="1873" spans="9:10">
      <c r="I1873">
        <v>67.380662251655593</v>
      </c>
      <c r="J1873">
        <v>0.96158509700176298</v>
      </c>
    </row>
    <row r="1874" spans="9:10">
      <c r="I1874">
        <v>67.446887417218505</v>
      </c>
      <c r="J1874">
        <v>0.96020723104056405</v>
      </c>
    </row>
    <row r="1875" spans="9:10">
      <c r="I1875">
        <v>67.446887417218505</v>
      </c>
      <c r="J1875">
        <v>0.96158509700176298</v>
      </c>
    </row>
    <row r="1876" spans="9:10">
      <c r="I1876">
        <v>67.486622516556295</v>
      </c>
      <c r="J1876">
        <v>0.96296296296296202</v>
      </c>
    </row>
    <row r="1877" spans="9:10">
      <c r="I1877">
        <v>67.566092715231704</v>
      </c>
      <c r="J1877">
        <v>0.958829365079365</v>
      </c>
    </row>
    <row r="1878" spans="9:10">
      <c r="I1878">
        <v>67.619072847682105</v>
      </c>
      <c r="J1878">
        <v>0.96296296296296202</v>
      </c>
    </row>
    <row r="1879" spans="9:10">
      <c r="I1879">
        <v>67.619072847682105</v>
      </c>
      <c r="J1879">
        <v>0.96296296296296202</v>
      </c>
    </row>
    <row r="1880" spans="9:10">
      <c r="I1880">
        <v>67.685298013245003</v>
      </c>
      <c r="J1880">
        <v>0.96158509700176298</v>
      </c>
    </row>
    <row r="1881" spans="9:10">
      <c r="I1881">
        <v>67.711788079470196</v>
      </c>
      <c r="J1881">
        <v>0.96158509700176298</v>
      </c>
    </row>
    <row r="1882" spans="9:10">
      <c r="I1882">
        <v>67.751523178807901</v>
      </c>
      <c r="J1882">
        <v>0.96296296296296202</v>
      </c>
    </row>
    <row r="1883" spans="9:10">
      <c r="I1883">
        <v>67.830993377483395</v>
      </c>
      <c r="J1883">
        <v>0.96296296296296202</v>
      </c>
    </row>
    <row r="1884" spans="9:10">
      <c r="I1884">
        <v>67.844238410596006</v>
      </c>
      <c r="J1884">
        <v>0.96296296296296202</v>
      </c>
    </row>
    <row r="1885" spans="9:10">
      <c r="I1885">
        <v>67.897218543046307</v>
      </c>
      <c r="J1885">
        <v>0.96709656084656004</v>
      </c>
    </row>
    <row r="1886" spans="9:10">
      <c r="I1886">
        <v>67.936953642384097</v>
      </c>
      <c r="J1886">
        <v>0.96020723104056405</v>
      </c>
    </row>
    <row r="1887" spans="9:10">
      <c r="I1887">
        <v>67.936953642384097</v>
      </c>
      <c r="J1887">
        <v>0.96020723104056405</v>
      </c>
    </row>
    <row r="1888" spans="9:10">
      <c r="I1888">
        <v>68.029668874172103</v>
      </c>
      <c r="J1888">
        <v>0.96158509700176298</v>
      </c>
    </row>
    <row r="1889" spans="9:10">
      <c r="I1889">
        <v>68.042913907284699</v>
      </c>
      <c r="J1889">
        <v>0.96296296296296202</v>
      </c>
    </row>
    <row r="1890" spans="9:10">
      <c r="I1890">
        <v>68.042913907284699</v>
      </c>
      <c r="J1890">
        <v>0.96434082892416195</v>
      </c>
    </row>
    <row r="1891" spans="9:10">
      <c r="I1891">
        <v>68.0958940397351</v>
      </c>
      <c r="J1891">
        <v>0.96434082892416195</v>
      </c>
    </row>
    <row r="1892" spans="9:10">
      <c r="I1892">
        <v>68.109139072847697</v>
      </c>
      <c r="J1892">
        <v>0.965718694885361</v>
      </c>
    </row>
    <row r="1893" spans="9:10">
      <c r="I1893">
        <v>68.122384105960194</v>
      </c>
      <c r="J1893">
        <v>0.96434082892416195</v>
      </c>
    </row>
    <row r="1894" spans="9:10">
      <c r="I1894">
        <v>68.162119205297998</v>
      </c>
      <c r="J1894">
        <v>0.96709656084656004</v>
      </c>
    </row>
    <row r="1895" spans="9:10">
      <c r="I1895">
        <v>68.162119205297998</v>
      </c>
      <c r="J1895">
        <v>0.96709656084656004</v>
      </c>
    </row>
    <row r="1896" spans="9:10">
      <c r="I1896">
        <v>68.162119205297998</v>
      </c>
      <c r="J1896">
        <v>0.96709656084656004</v>
      </c>
    </row>
    <row r="1897" spans="9:10">
      <c r="I1897">
        <v>68.254834437086103</v>
      </c>
      <c r="J1897">
        <v>0.96847442680775897</v>
      </c>
    </row>
    <row r="1898" spans="9:10">
      <c r="I1898">
        <v>68.281324503311197</v>
      </c>
      <c r="J1898">
        <v>0.96985229276895901</v>
      </c>
    </row>
    <row r="1899" spans="9:10">
      <c r="I1899">
        <v>68.281324503311197</v>
      </c>
      <c r="J1899">
        <v>0.96985229276895901</v>
      </c>
    </row>
    <row r="1900" spans="9:10">
      <c r="I1900">
        <v>68.387284768211899</v>
      </c>
      <c r="J1900">
        <v>0.96985229276895901</v>
      </c>
    </row>
    <row r="1901" spans="9:10">
      <c r="I1901">
        <v>68.413774834437007</v>
      </c>
      <c r="J1901">
        <v>0.96985229276895901</v>
      </c>
    </row>
    <row r="1902" spans="9:10">
      <c r="I1902">
        <v>68.48</v>
      </c>
      <c r="J1902">
        <v>0.96985229276895901</v>
      </c>
    </row>
    <row r="1903" spans="9:10">
      <c r="I1903">
        <v>68.48</v>
      </c>
      <c r="J1903">
        <v>0.96985229276895901</v>
      </c>
    </row>
    <row r="1904" spans="9:10">
      <c r="I1904">
        <v>68.506490066225098</v>
      </c>
      <c r="J1904">
        <v>0.97123015873015806</v>
      </c>
    </row>
    <row r="1905" spans="9:10">
      <c r="I1905">
        <v>68.506490066225098</v>
      </c>
      <c r="J1905">
        <v>0.97123015873015806</v>
      </c>
    </row>
    <row r="1906" spans="9:10">
      <c r="I1906">
        <v>68.506490066225098</v>
      </c>
      <c r="J1906">
        <v>0.96985229276895901</v>
      </c>
    </row>
    <row r="1907" spans="9:10">
      <c r="I1907">
        <v>68.638940397351007</v>
      </c>
      <c r="J1907">
        <v>0.96847442680775897</v>
      </c>
    </row>
    <row r="1908" spans="9:10">
      <c r="I1908">
        <v>68.665430463576101</v>
      </c>
      <c r="J1908">
        <v>0.96847442680775897</v>
      </c>
    </row>
    <row r="1909" spans="9:10">
      <c r="I1909">
        <v>68.678675496688697</v>
      </c>
      <c r="J1909">
        <v>0.96847442680775897</v>
      </c>
    </row>
    <row r="1910" spans="9:10">
      <c r="I1910">
        <v>68.691920529801294</v>
      </c>
      <c r="J1910">
        <v>0.97260802469135799</v>
      </c>
    </row>
    <row r="1911" spans="9:10">
      <c r="I1911">
        <v>68.691920529801294</v>
      </c>
      <c r="J1911">
        <v>0.97260802469135799</v>
      </c>
    </row>
    <row r="1912" spans="9:10">
      <c r="I1912">
        <v>68.731655629138999</v>
      </c>
      <c r="J1912">
        <v>0.96985229276895901</v>
      </c>
    </row>
    <row r="1913" spans="9:10">
      <c r="I1913">
        <v>68.824370860927104</v>
      </c>
      <c r="J1913">
        <v>0.97260802469135799</v>
      </c>
    </row>
    <row r="1914" spans="9:10">
      <c r="I1914">
        <v>68.8376158940397</v>
      </c>
      <c r="J1914">
        <v>0.97123015873015806</v>
      </c>
    </row>
    <row r="1915" spans="9:10">
      <c r="I1915">
        <v>68.850860927152297</v>
      </c>
      <c r="J1915">
        <v>0.97260802469135799</v>
      </c>
    </row>
    <row r="1916" spans="9:10">
      <c r="I1916">
        <v>68.864105960264894</v>
      </c>
      <c r="J1916">
        <v>0.97260802469135799</v>
      </c>
    </row>
    <row r="1917" spans="9:10">
      <c r="I1917">
        <v>68.890596026490002</v>
      </c>
      <c r="J1917">
        <v>0.96985229276895901</v>
      </c>
    </row>
    <row r="1918" spans="9:10">
      <c r="I1918">
        <v>68.996556291390704</v>
      </c>
      <c r="J1918">
        <v>0.96847442680775897</v>
      </c>
    </row>
    <row r="1919" spans="9:10">
      <c r="I1919">
        <v>69.036291390728394</v>
      </c>
      <c r="J1919">
        <v>0.96985229276895901</v>
      </c>
    </row>
    <row r="1920" spans="9:10">
      <c r="I1920">
        <v>69.062781456953601</v>
      </c>
      <c r="J1920">
        <v>0.965718694885361</v>
      </c>
    </row>
    <row r="1921" spans="9:10">
      <c r="I1921">
        <v>69.089271523178795</v>
      </c>
      <c r="J1921">
        <v>0.96985229276895901</v>
      </c>
    </row>
    <row r="1922" spans="9:10">
      <c r="I1922">
        <v>69.142251655629096</v>
      </c>
      <c r="J1922">
        <v>0.96985229276895901</v>
      </c>
    </row>
    <row r="1923" spans="9:10">
      <c r="I1923">
        <v>69.248211920529798</v>
      </c>
      <c r="J1923">
        <v>0.96709656084656004</v>
      </c>
    </row>
    <row r="1924" spans="9:10">
      <c r="I1924">
        <v>69.340927152317803</v>
      </c>
      <c r="J1924">
        <v>0.96709656084656004</v>
      </c>
    </row>
    <row r="1925" spans="9:10">
      <c r="I1925">
        <v>69.460132450331102</v>
      </c>
      <c r="J1925">
        <v>0.965718694885361</v>
      </c>
    </row>
    <row r="1926" spans="9:10">
      <c r="I1926">
        <v>69.460132450331102</v>
      </c>
      <c r="J1926">
        <v>0.965718694885361</v>
      </c>
    </row>
    <row r="1927" spans="9:10">
      <c r="I1927">
        <v>69.539602649006596</v>
      </c>
      <c r="J1927">
        <v>0.965718694885361</v>
      </c>
    </row>
    <row r="1928" spans="9:10">
      <c r="I1928">
        <v>69.539602649006596</v>
      </c>
      <c r="J1928">
        <v>0.96434082892416195</v>
      </c>
    </row>
    <row r="1929" spans="9:10">
      <c r="I1929">
        <v>69.539602649006596</v>
      </c>
      <c r="J1929">
        <v>0.965718694885361</v>
      </c>
    </row>
    <row r="1930" spans="9:10">
      <c r="I1930">
        <v>69.672052980132406</v>
      </c>
      <c r="J1930">
        <v>0.96434082892416195</v>
      </c>
    </row>
    <row r="1931" spans="9:10">
      <c r="I1931">
        <v>69.685298013245003</v>
      </c>
      <c r="J1931">
        <v>0.96020723104056405</v>
      </c>
    </row>
    <row r="1932" spans="9:10">
      <c r="I1932">
        <v>69.685298013245003</v>
      </c>
      <c r="J1932">
        <v>0.96020723104056405</v>
      </c>
    </row>
    <row r="1933" spans="9:10">
      <c r="I1933">
        <v>69.685298013245003</v>
      </c>
      <c r="J1933">
        <v>0.96434082892416195</v>
      </c>
    </row>
    <row r="1934" spans="9:10">
      <c r="I1934">
        <v>69.804503311258202</v>
      </c>
      <c r="J1934">
        <v>0.958829365079365</v>
      </c>
    </row>
    <row r="1935" spans="9:10">
      <c r="I1935">
        <v>69.817748344370798</v>
      </c>
      <c r="J1935">
        <v>0.95745149911816496</v>
      </c>
    </row>
    <row r="1936" spans="9:10">
      <c r="I1936">
        <v>69.936953642384097</v>
      </c>
      <c r="J1936">
        <v>0.95607363315696603</v>
      </c>
    </row>
    <row r="1937" spans="9:10">
      <c r="I1937">
        <v>69.936953642384097</v>
      </c>
      <c r="J1937">
        <v>0.95745149911816496</v>
      </c>
    </row>
    <row r="1938" spans="9:10">
      <c r="I1938">
        <v>70.016423841059606</v>
      </c>
      <c r="J1938">
        <v>0.96020723104056405</v>
      </c>
    </row>
    <row r="1939" spans="9:10">
      <c r="I1939">
        <v>70.016423841059606</v>
      </c>
      <c r="J1939">
        <v>0.96020723104056405</v>
      </c>
    </row>
    <row r="1940" spans="9:10">
      <c r="I1940">
        <v>70.162119205297998</v>
      </c>
      <c r="J1940">
        <v>0.95745149911816496</v>
      </c>
    </row>
    <row r="1941" spans="9:10">
      <c r="I1941">
        <v>70.162119205297998</v>
      </c>
      <c r="J1941">
        <v>0.95745149911816496</v>
      </c>
    </row>
    <row r="1942" spans="9:10">
      <c r="I1942">
        <v>70.162119205297998</v>
      </c>
      <c r="J1942">
        <v>0.95745149911816496</v>
      </c>
    </row>
    <row r="1943" spans="9:10">
      <c r="I1943">
        <v>70.201854304635702</v>
      </c>
      <c r="J1943">
        <v>0.95745149911816496</v>
      </c>
    </row>
    <row r="1944" spans="9:10">
      <c r="I1944">
        <v>70.2680794701986</v>
      </c>
      <c r="J1944">
        <v>0.95607363315696603</v>
      </c>
    </row>
    <row r="1945" spans="9:10">
      <c r="I1945">
        <v>70.374039735099302</v>
      </c>
      <c r="J1945">
        <v>0.95194003527336801</v>
      </c>
    </row>
    <row r="1946" spans="9:10">
      <c r="I1946">
        <v>70.374039735099302</v>
      </c>
      <c r="J1946">
        <v>0.95194003527336801</v>
      </c>
    </row>
    <row r="1947" spans="9:10">
      <c r="I1947">
        <v>70.4402649006622</v>
      </c>
      <c r="J1947">
        <v>0.94642857142857095</v>
      </c>
    </row>
    <row r="1948" spans="9:10">
      <c r="I1948">
        <v>70.466754966887393</v>
      </c>
      <c r="J1948">
        <v>0.94642857142857095</v>
      </c>
    </row>
    <row r="1949" spans="9:10">
      <c r="I1949">
        <v>70.48</v>
      </c>
      <c r="J1949">
        <v>0.93953924162257396</v>
      </c>
    </row>
    <row r="1950" spans="9:10">
      <c r="I1950">
        <v>70.599205298013203</v>
      </c>
      <c r="J1950">
        <v>0.94367283950617198</v>
      </c>
    </row>
    <row r="1951" spans="9:10">
      <c r="I1951">
        <v>70.638940397350893</v>
      </c>
      <c r="J1951">
        <v>0.95194003527336801</v>
      </c>
    </row>
    <row r="1952" spans="9:10">
      <c r="I1952">
        <v>70.638940397350893</v>
      </c>
      <c r="J1952">
        <v>0.94229497354497305</v>
      </c>
    </row>
    <row r="1953" spans="9:10">
      <c r="I1953">
        <v>70.638940397350893</v>
      </c>
      <c r="J1953">
        <v>0.95331790123456694</v>
      </c>
    </row>
    <row r="1954" spans="9:10">
      <c r="I1954">
        <v>70.665430463576101</v>
      </c>
      <c r="J1954">
        <v>0.940917107583774</v>
      </c>
    </row>
    <row r="1955" spans="9:10">
      <c r="I1955">
        <v>70.665430463576101</v>
      </c>
      <c r="J1955">
        <v>0.940917107583774</v>
      </c>
    </row>
    <row r="1956" spans="9:10">
      <c r="I1956">
        <v>70.718410596026402</v>
      </c>
      <c r="J1956">
        <v>0.95194003527336801</v>
      </c>
    </row>
    <row r="1957" spans="9:10">
      <c r="I1957">
        <v>70.718410596026402</v>
      </c>
      <c r="J1957">
        <v>0.95194003527336801</v>
      </c>
    </row>
    <row r="1958" spans="9:10">
      <c r="I1958">
        <v>70.758145695364206</v>
      </c>
      <c r="J1958">
        <v>0.94229497354497305</v>
      </c>
    </row>
    <row r="1959" spans="9:10">
      <c r="I1959">
        <v>70.784635761589399</v>
      </c>
      <c r="J1959">
        <v>0.94918430335096904</v>
      </c>
    </row>
    <row r="1960" spans="9:10">
      <c r="I1960">
        <v>70.811125827814493</v>
      </c>
      <c r="J1960">
        <v>0.94229497354497305</v>
      </c>
    </row>
    <row r="1961" spans="9:10">
      <c r="I1961">
        <v>70.8376158940397</v>
      </c>
      <c r="J1961">
        <v>0.94918430335096904</v>
      </c>
    </row>
    <row r="1962" spans="9:10">
      <c r="I1962">
        <v>70.8376158940397</v>
      </c>
      <c r="J1962">
        <v>0.93953924162257396</v>
      </c>
    </row>
    <row r="1963" spans="9:10">
      <c r="I1963">
        <v>70.877350993377405</v>
      </c>
      <c r="J1963">
        <v>0.93816137566137503</v>
      </c>
    </row>
    <row r="1964" spans="9:10">
      <c r="I1964">
        <v>70.877350993377405</v>
      </c>
      <c r="J1964">
        <v>0.93816137566137503</v>
      </c>
    </row>
    <row r="1965" spans="9:10">
      <c r="I1965">
        <v>70.890596026490002</v>
      </c>
      <c r="J1965">
        <v>0.93816137566137503</v>
      </c>
    </row>
    <row r="1966" spans="9:10">
      <c r="I1966">
        <v>70.9568211920529</v>
      </c>
      <c r="J1966">
        <v>0.93953924162257396</v>
      </c>
    </row>
    <row r="1967" spans="9:10">
      <c r="I1967">
        <v>70.996556291390704</v>
      </c>
      <c r="J1967">
        <v>0.93953924162257396</v>
      </c>
    </row>
    <row r="1968" spans="9:10">
      <c r="I1968">
        <v>71.023046357615897</v>
      </c>
      <c r="J1968">
        <v>0.940917107583774</v>
      </c>
    </row>
    <row r="1969" spans="9:10">
      <c r="I1969">
        <v>71.129006622516499</v>
      </c>
      <c r="J1969">
        <v>0.940917107583774</v>
      </c>
    </row>
    <row r="1970" spans="9:10">
      <c r="I1970">
        <v>71.142251655629096</v>
      </c>
      <c r="J1970">
        <v>0.940917107583774</v>
      </c>
    </row>
    <row r="1971" spans="9:10">
      <c r="I1971">
        <v>71.248211920529798</v>
      </c>
      <c r="J1971">
        <v>0.93678350970017599</v>
      </c>
    </row>
    <row r="1972" spans="9:10">
      <c r="I1972">
        <v>71.261456953642394</v>
      </c>
      <c r="J1972">
        <v>0.93816137566137503</v>
      </c>
    </row>
    <row r="1973" spans="9:10">
      <c r="I1973">
        <v>71.274701986754906</v>
      </c>
      <c r="J1973">
        <v>0.93816137566137503</v>
      </c>
    </row>
    <row r="1974" spans="9:10">
      <c r="I1974">
        <v>71.3541721854304</v>
      </c>
      <c r="J1974">
        <v>0.93264991181657797</v>
      </c>
    </row>
    <row r="1975" spans="9:10">
      <c r="I1975">
        <v>71.407152317880801</v>
      </c>
      <c r="J1975">
        <v>0.93402777777777701</v>
      </c>
    </row>
    <row r="1976" spans="9:10">
      <c r="I1976">
        <v>71.433642384105895</v>
      </c>
      <c r="J1976">
        <v>0.93402777777777701</v>
      </c>
    </row>
    <row r="1977" spans="9:10">
      <c r="I1977">
        <v>71.433642384105895</v>
      </c>
      <c r="J1977">
        <v>0.93402777777777701</v>
      </c>
    </row>
    <row r="1978" spans="9:10">
      <c r="I1978">
        <v>71.499867549668807</v>
      </c>
      <c r="J1978">
        <v>0.93540564373897594</v>
      </c>
    </row>
    <row r="1979" spans="9:10">
      <c r="I1979">
        <v>71.526357615894</v>
      </c>
      <c r="J1979">
        <v>0.93540564373897594</v>
      </c>
    </row>
    <row r="1980" spans="9:10">
      <c r="I1980">
        <v>71.579337748344301</v>
      </c>
      <c r="J1980">
        <v>0.93540564373897594</v>
      </c>
    </row>
    <row r="1981" spans="9:10">
      <c r="I1981">
        <v>71.698543046357599</v>
      </c>
      <c r="J1981">
        <v>0.93127204585537804</v>
      </c>
    </row>
    <row r="1982" spans="9:10">
      <c r="I1982">
        <v>71.738278145695304</v>
      </c>
      <c r="J1982">
        <v>0.93127204585537804</v>
      </c>
    </row>
    <row r="1983" spans="9:10">
      <c r="I1983">
        <v>71.778013245033094</v>
      </c>
      <c r="J1983">
        <v>0.93264991181657797</v>
      </c>
    </row>
    <row r="1984" spans="9:10">
      <c r="I1984">
        <v>71.817748344370798</v>
      </c>
      <c r="J1984">
        <v>0.93264991181657797</v>
      </c>
    </row>
    <row r="1985" spans="9:10">
      <c r="I1985">
        <v>71.830993377483395</v>
      </c>
      <c r="J1985">
        <v>0.93402777777777701</v>
      </c>
    </row>
    <row r="1986" spans="9:10">
      <c r="I1986">
        <v>71.844238410596006</v>
      </c>
      <c r="J1986">
        <v>0.93402777777777701</v>
      </c>
    </row>
    <row r="1987" spans="9:10">
      <c r="I1987">
        <v>71.936953642384097</v>
      </c>
      <c r="J1987">
        <v>0.93264991181657797</v>
      </c>
    </row>
    <row r="1988" spans="9:10">
      <c r="I1988">
        <v>71.963443708609205</v>
      </c>
      <c r="J1988">
        <v>0.93127204585537804</v>
      </c>
    </row>
    <row r="1989" spans="9:10">
      <c r="I1989">
        <v>71.963443708609205</v>
      </c>
      <c r="J1989">
        <v>0.92989417989418</v>
      </c>
    </row>
    <row r="1990" spans="9:10">
      <c r="I1990">
        <v>71.963443708609205</v>
      </c>
      <c r="J1990">
        <v>0.93264991181657797</v>
      </c>
    </row>
    <row r="1991" spans="9:10">
      <c r="I1991">
        <v>71.976688741721802</v>
      </c>
      <c r="J1991">
        <v>0.92851631393297995</v>
      </c>
    </row>
    <row r="1992" spans="9:10">
      <c r="I1992">
        <v>72.029668874172103</v>
      </c>
      <c r="J1992">
        <v>0.92989417989418</v>
      </c>
    </row>
    <row r="1993" spans="9:10">
      <c r="I1993">
        <v>72.029668874172103</v>
      </c>
      <c r="J1993">
        <v>0.93127204585537804</v>
      </c>
    </row>
    <row r="1994" spans="9:10">
      <c r="I1994">
        <v>72.056158940397296</v>
      </c>
      <c r="J1994">
        <v>0.92713844797178102</v>
      </c>
    </row>
    <row r="1995" spans="9:10">
      <c r="I1995">
        <v>72.0958940397351</v>
      </c>
      <c r="J1995">
        <v>0.93402777777777701</v>
      </c>
    </row>
    <row r="1996" spans="9:10">
      <c r="I1996">
        <v>72.0958940397351</v>
      </c>
      <c r="J1996">
        <v>0.93402777777777701</v>
      </c>
    </row>
    <row r="1997" spans="9:10">
      <c r="I1997">
        <v>72.135629139072805</v>
      </c>
      <c r="J1997">
        <v>0.93402777777777701</v>
      </c>
    </row>
    <row r="1998" spans="9:10">
      <c r="I1998">
        <v>72.175364238410594</v>
      </c>
      <c r="J1998">
        <v>0.93540564373897594</v>
      </c>
    </row>
    <row r="1999" spans="9:10">
      <c r="I1999">
        <v>72.188609271523106</v>
      </c>
      <c r="J1999">
        <v>0.93540564373897594</v>
      </c>
    </row>
    <row r="2000" spans="9:10">
      <c r="I2000">
        <v>72.254834437086004</v>
      </c>
      <c r="J2000">
        <v>0.93953924162257396</v>
      </c>
    </row>
    <row r="2001" spans="9:10">
      <c r="I2001">
        <v>72.254834437086004</v>
      </c>
      <c r="J2001">
        <v>0.93953924162257396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7" bestFit="1" customWidth="1"/>
    <col min="10" max="10" width="5.1640625" style="67" bestFit="1" customWidth="1"/>
    <col min="11" max="11" width="7" style="67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140</v>
      </c>
      <c r="B1" t="s">
        <v>141</v>
      </c>
      <c r="C1" t="s">
        <v>142</v>
      </c>
      <c r="D1" t="s">
        <v>143</v>
      </c>
      <c r="E1" t="s">
        <v>148</v>
      </c>
    </row>
    <row r="2" spans="1:27" ht="17" thickBot="1">
      <c r="A2" s="63">
        <v>43891</v>
      </c>
      <c r="B2" t="s">
        <v>144</v>
      </c>
      <c r="C2">
        <v>130</v>
      </c>
      <c r="D2">
        <v>16</v>
      </c>
      <c r="E2">
        <v>0</v>
      </c>
      <c r="G2" t="s">
        <v>147</v>
      </c>
      <c r="N2" t="s">
        <v>16</v>
      </c>
      <c r="O2" t="s">
        <v>147</v>
      </c>
      <c r="R2" s="117" t="s">
        <v>145</v>
      </c>
      <c r="S2" s="118"/>
      <c r="T2" s="119"/>
      <c r="U2" s="68" t="s">
        <v>75</v>
      </c>
      <c r="V2" s="117" t="s">
        <v>146</v>
      </c>
      <c r="W2" s="118"/>
      <c r="X2" s="119"/>
    </row>
    <row r="3" spans="1:27">
      <c r="A3" s="63">
        <v>43892</v>
      </c>
      <c r="B3" t="s">
        <v>144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9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144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70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144</v>
      </c>
      <c r="C5">
        <v>262</v>
      </c>
      <c r="D5">
        <v>16</v>
      </c>
      <c r="E5">
        <v>0</v>
      </c>
      <c r="I5" s="117" t="s">
        <v>150</v>
      </c>
      <c r="J5" s="118"/>
      <c r="K5" s="119"/>
      <c r="N5">
        <v>3.58</v>
      </c>
      <c r="R5">
        <v>328</v>
      </c>
      <c r="S5">
        <v>319</v>
      </c>
      <c r="T5">
        <v>337</v>
      </c>
      <c r="U5" s="70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144</v>
      </c>
      <c r="C6">
        <v>482</v>
      </c>
      <c r="D6">
        <v>16</v>
      </c>
      <c r="E6">
        <v>0</v>
      </c>
      <c r="I6" s="67" t="s">
        <v>149</v>
      </c>
      <c r="J6" s="67" t="s">
        <v>151</v>
      </c>
      <c r="K6" s="67" t="s">
        <v>152</v>
      </c>
      <c r="N6">
        <v>3.29</v>
      </c>
      <c r="R6">
        <v>396</v>
      </c>
      <c r="S6">
        <v>386</v>
      </c>
      <c r="T6">
        <v>405</v>
      </c>
      <c r="U6" s="70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144</v>
      </c>
      <c r="C7">
        <v>670</v>
      </c>
      <c r="D7">
        <v>17</v>
      </c>
      <c r="E7">
        <v>0</v>
      </c>
      <c r="I7" s="67">
        <v>2.27</v>
      </c>
      <c r="J7" s="67">
        <v>2.17</v>
      </c>
      <c r="K7" s="67">
        <v>2.36</v>
      </c>
      <c r="N7">
        <v>3.39</v>
      </c>
      <c r="R7">
        <v>511</v>
      </c>
      <c r="S7">
        <v>501</v>
      </c>
      <c r="T7">
        <v>521</v>
      </c>
      <c r="U7" s="70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144</v>
      </c>
      <c r="C8">
        <v>799</v>
      </c>
      <c r="D8">
        <v>18</v>
      </c>
      <c r="E8">
        <v>0</v>
      </c>
      <c r="I8" s="67">
        <v>2.6</v>
      </c>
      <c r="J8" s="67">
        <v>2.5099999999999998</v>
      </c>
      <c r="K8" s="67">
        <v>2.69</v>
      </c>
      <c r="N8">
        <v>3.41</v>
      </c>
      <c r="R8">
        <v>680</v>
      </c>
      <c r="S8">
        <v>668</v>
      </c>
      <c r="T8">
        <v>691</v>
      </c>
      <c r="U8" s="70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144</v>
      </c>
      <c r="C9">
        <v>1040</v>
      </c>
      <c r="D9">
        <v>18</v>
      </c>
      <c r="E9">
        <v>0</v>
      </c>
      <c r="I9" s="67">
        <v>2.75</v>
      </c>
      <c r="J9" s="67">
        <v>2.65</v>
      </c>
      <c r="K9" s="67">
        <v>2.84</v>
      </c>
      <c r="N9">
        <v>3.32</v>
      </c>
      <c r="R9">
        <v>901</v>
      </c>
      <c r="S9">
        <v>888</v>
      </c>
      <c r="T9">
        <v>913</v>
      </c>
      <c r="U9" s="70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144</v>
      </c>
      <c r="C10">
        <v>1176</v>
      </c>
      <c r="D10">
        <v>18</v>
      </c>
      <c r="E10">
        <v>2</v>
      </c>
      <c r="I10" s="67">
        <v>3.21</v>
      </c>
      <c r="J10" s="67">
        <v>3.12</v>
      </c>
      <c r="K10" s="67">
        <v>3.32</v>
      </c>
      <c r="N10">
        <v>3.48</v>
      </c>
      <c r="R10">
        <v>1271</v>
      </c>
      <c r="S10">
        <v>1254</v>
      </c>
      <c r="T10">
        <v>1287</v>
      </c>
      <c r="U10" s="70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144</v>
      </c>
      <c r="C11">
        <v>1457</v>
      </c>
      <c r="D11">
        <v>18</v>
      </c>
      <c r="E11">
        <v>2</v>
      </c>
      <c r="I11" s="67">
        <v>3.36</v>
      </c>
      <c r="J11" s="67">
        <v>3.27</v>
      </c>
      <c r="K11" s="67">
        <v>3.46</v>
      </c>
      <c r="N11">
        <v>3.29</v>
      </c>
      <c r="R11">
        <v>1717</v>
      </c>
      <c r="S11">
        <v>1698</v>
      </c>
      <c r="T11">
        <v>1737</v>
      </c>
      <c r="U11" s="70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144</v>
      </c>
      <c r="C12">
        <v>1908</v>
      </c>
      <c r="D12">
        <v>25</v>
      </c>
      <c r="E12">
        <v>3</v>
      </c>
      <c r="I12" s="67">
        <v>3.34</v>
      </c>
      <c r="J12" s="67">
        <v>3.26</v>
      </c>
      <c r="K12" s="67">
        <v>3.41</v>
      </c>
      <c r="N12">
        <v>8.01</v>
      </c>
      <c r="R12">
        <v>2269</v>
      </c>
      <c r="S12">
        <v>2246</v>
      </c>
      <c r="T12">
        <v>2289</v>
      </c>
      <c r="U12" s="70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144</v>
      </c>
      <c r="C13">
        <v>2078</v>
      </c>
      <c r="D13">
        <v>25</v>
      </c>
      <c r="E13">
        <v>3</v>
      </c>
      <c r="I13" s="67">
        <v>3.15</v>
      </c>
      <c r="J13" s="67">
        <v>3.09</v>
      </c>
      <c r="K13" s="67">
        <v>3.2</v>
      </c>
      <c r="N13">
        <v>6.56</v>
      </c>
      <c r="R13">
        <v>2835</v>
      </c>
      <c r="S13">
        <v>2807</v>
      </c>
      <c r="T13">
        <v>2856</v>
      </c>
      <c r="U13" s="70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144</v>
      </c>
      <c r="C14">
        <v>3675</v>
      </c>
      <c r="D14">
        <v>46</v>
      </c>
      <c r="E14">
        <v>7</v>
      </c>
      <c r="I14" s="67">
        <v>2.7</v>
      </c>
      <c r="J14" s="67">
        <v>2.66</v>
      </c>
      <c r="K14" s="67">
        <v>2.75</v>
      </c>
      <c r="N14">
        <v>4.13</v>
      </c>
      <c r="R14">
        <v>3433</v>
      </c>
      <c r="S14">
        <v>3407</v>
      </c>
      <c r="T14">
        <v>3456</v>
      </c>
      <c r="U14" s="70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144</v>
      </c>
      <c r="C15">
        <v>4585</v>
      </c>
      <c r="D15">
        <v>46</v>
      </c>
      <c r="E15">
        <v>9</v>
      </c>
      <c r="I15" s="67">
        <v>2.2799999999999998</v>
      </c>
      <c r="J15" s="67">
        <v>2.2400000000000002</v>
      </c>
      <c r="K15" s="67">
        <v>2.31</v>
      </c>
      <c r="N15">
        <v>6.1</v>
      </c>
      <c r="R15">
        <v>3907</v>
      </c>
      <c r="S15">
        <v>3878</v>
      </c>
      <c r="T15">
        <v>3936</v>
      </c>
      <c r="U15" s="70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144</v>
      </c>
      <c r="C16">
        <v>5795</v>
      </c>
      <c r="D16">
        <v>46</v>
      </c>
      <c r="E16">
        <v>11</v>
      </c>
      <c r="I16" s="67">
        <v>1.89</v>
      </c>
      <c r="J16" s="67">
        <v>1.86</v>
      </c>
      <c r="K16" s="67">
        <v>1.91</v>
      </c>
      <c r="N16">
        <v>4.18</v>
      </c>
      <c r="R16">
        <v>4277</v>
      </c>
      <c r="S16">
        <v>4247</v>
      </c>
      <c r="T16">
        <v>4304</v>
      </c>
      <c r="U16" s="70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144</v>
      </c>
      <c r="C17">
        <v>7272</v>
      </c>
      <c r="D17">
        <v>67</v>
      </c>
      <c r="E17">
        <v>17</v>
      </c>
      <c r="I17" s="67">
        <v>1.72</v>
      </c>
      <c r="J17" s="67">
        <v>1.7</v>
      </c>
      <c r="K17" s="67">
        <v>1.74</v>
      </c>
      <c r="N17">
        <v>2.77</v>
      </c>
      <c r="R17">
        <v>4878</v>
      </c>
      <c r="S17">
        <v>4849</v>
      </c>
      <c r="T17">
        <v>4907</v>
      </c>
      <c r="U17" s="70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144</v>
      </c>
      <c r="C18">
        <v>9257</v>
      </c>
      <c r="D18">
        <v>67</v>
      </c>
      <c r="E18">
        <v>24</v>
      </c>
      <c r="I18" s="67">
        <v>1.49</v>
      </c>
      <c r="J18" s="67">
        <v>1.47</v>
      </c>
      <c r="K18" s="67">
        <v>1.5</v>
      </c>
      <c r="N18">
        <v>2.08</v>
      </c>
      <c r="R18">
        <v>5100</v>
      </c>
      <c r="S18">
        <v>5068</v>
      </c>
      <c r="T18">
        <v>5135</v>
      </c>
      <c r="U18" s="70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144</v>
      </c>
      <c r="C19">
        <v>12327</v>
      </c>
      <c r="D19">
        <v>105</v>
      </c>
      <c r="E19">
        <v>28</v>
      </c>
      <c r="I19" s="67">
        <v>1.36</v>
      </c>
      <c r="J19" s="67">
        <v>1.35</v>
      </c>
      <c r="K19" s="67">
        <v>1.38</v>
      </c>
      <c r="N19">
        <v>1.71</v>
      </c>
      <c r="R19">
        <v>5317</v>
      </c>
      <c r="S19">
        <v>5287</v>
      </c>
      <c r="T19">
        <v>5352</v>
      </c>
      <c r="U19" s="70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144</v>
      </c>
      <c r="C20">
        <v>15320</v>
      </c>
      <c r="D20">
        <v>113</v>
      </c>
      <c r="E20">
        <v>44</v>
      </c>
      <c r="I20" s="67">
        <v>1.25</v>
      </c>
      <c r="J20" s="67">
        <v>1.23</v>
      </c>
      <c r="K20" s="67">
        <v>1.26</v>
      </c>
      <c r="N20">
        <v>4.4800000000000004</v>
      </c>
      <c r="R20">
        <v>5334</v>
      </c>
      <c r="S20">
        <v>5304</v>
      </c>
      <c r="T20">
        <v>5368</v>
      </c>
      <c r="U20" s="70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144</v>
      </c>
      <c r="C21">
        <v>19848</v>
      </c>
      <c r="D21">
        <v>180</v>
      </c>
      <c r="E21">
        <v>67</v>
      </c>
      <c r="I21" s="67">
        <v>1.06</v>
      </c>
      <c r="J21" s="67">
        <v>1.05</v>
      </c>
      <c r="K21" s="67">
        <v>1.07</v>
      </c>
      <c r="N21">
        <v>3.67</v>
      </c>
      <c r="R21">
        <v>5161</v>
      </c>
      <c r="S21">
        <v>5132</v>
      </c>
      <c r="T21">
        <v>5190</v>
      </c>
      <c r="U21" s="70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144</v>
      </c>
      <c r="C22">
        <v>22213</v>
      </c>
      <c r="D22">
        <v>233</v>
      </c>
      <c r="E22">
        <v>84</v>
      </c>
      <c r="I22" s="67">
        <v>0.97</v>
      </c>
      <c r="J22" s="67">
        <v>0.97</v>
      </c>
      <c r="K22" s="67">
        <v>0.98</v>
      </c>
      <c r="N22">
        <v>3.32</v>
      </c>
      <c r="R22">
        <v>4971</v>
      </c>
      <c r="S22">
        <v>4937</v>
      </c>
      <c r="T22">
        <v>5001</v>
      </c>
      <c r="U22" s="70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144</v>
      </c>
      <c r="C23">
        <v>24873</v>
      </c>
      <c r="D23">
        <v>266</v>
      </c>
      <c r="E23">
        <v>94</v>
      </c>
      <c r="I23" s="67">
        <v>0.87</v>
      </c>
      <c r="J23" s="67">
        <v>0.86</v>
      </c>
      <c r="K23" s="67">
        <v>0.88</v>
      </c>
      <c r="N23">
        <v>3.46</v>
      </c>
      <c r="R23">
        <v>4616</v>
      </c>
      <c r="S23">
        <v>4582</v>
      </c>
      <c r="T23">
        <v>4645</v>
      </c>
      <c r="U23" s="70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144</v>
      </c>
      <c r="C24">
        <v>29056</v>
      </c>
      <c r="D24">
        <v>266</v>
      </c>
      <c r="E24">
        <v>123</v>
      </c>
      <c r="I24" s="67">
        <v>0.88</v>
      </c>
      <c r="J24" s="67">
        <v>0.88</v>
      </c>
      <c r="K24" s="67">
        <v>0.89</v>
      </c>
      <c r="N24">
        <v>2.54</v>
      </c>
      <c r="R24">
        <v>4716</v>
      </c>
      <c r="S24">
        <v>4684</v>
      </c>
      <c r="T24">
        <v>4749</v>
      </c>
      <c r="U24" s="70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144</v>
      </c>
      <c r="C25">
        <v>32986</v>
      </c>
      <c r="D25">
        <v>3243</v>
      </c>
      <c r="E25">
        <v>157</v>
      </c>
      <c r="I25" s="67">
        <v>0.86</v>
      </c>
      <c r="J25" s="67">
        <v>0.85</v>
      </c>
      <c r="K25" s="67">
        <v>0.87</v>
      </c>
      <c r="N25">
        <v>2.5099999999999998</v>
      </c>
      <c r="R25">
        <v>4429</v>
      </c>
      <c r="S25">
        <v>4395</v>
      </c>
      <c r="T25">
        <v>4466</v>
      </c>
      <c r="U25" s="70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144</v>
      </c>
      <c r="C26">
        <v>37323</v>
      </c>
      <c r="D26">
        <v>3547</v>
      </c>
      <c r="E26">
        <v>206</v>
      </c>
      <c r="I26" s="67">
        <v>0.89</v>
      </c>
      <c r="J26" s="67">
        <v>0.88</v>
      </c>
      <c r="K26" s="67">
        <v>0.89</v>
      </c>
      <c r="N26">
        <v>2.09</v>
      </c>
      <c r="R26">
        <v>4407</v>
      </c>
      <c r="S26">
        <v>4378</v>
      </c>
      <c r="T26">
        <v>4437</v>
      </c>
      <c r="U26" s="70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144</v>
      </c>
      <c r="C27">
        <v>43938</v>
      </c>
      <c r="D27">
        <v>5673</v>
      </c>
      <c r="E27">
        <v>267</v>
      </c>
      <c r="I27" s="67">
        <v>0.96</v>
      </c>
      <c r="J27" s="67">
        <v>0.95</v>
      </c>
      <c r="K27" s="67">
        <v>0.97</v>
      </c>
      <c r="N27">
        <v>1.77</v>
      </c>
      <c r="R27">
        <v>4443</v>
      </c>
      <c r="S27">
        <v>4410</v>
      </c>
      <c r="T27">
        <v>4473</v>
      </c>
      <c r="U27" s="70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144</v>
      </c>
      <c r="C28">
        <v>50871</v>
      </c>
      <c r="D28">
        <v>6658</v>
      </c>
      <c r="E28">
        <v>342</v>
      </c>
      <c r="I28" s="67">
        <v>0.89</v>
      </c>
      <c r="J28" s="67">
        <v>0.88</v>
      </c>
      <c r="K28" s="67">
        <v>0.9</v>
      </c>
      <c r="N28">
        <v>1.8</v>
      </c>
      <c r="R28">
        <v>4182</v>
      </c>
      <c r="S28">
        <v>4153</v>
      </c>
      <c r="T28">
        <v>4210</v>
      </c>
      <c r="U28" s="70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144</v>
      </c>
      <c r="C29">
        <v>57695</v>
      </c>
      <c r="D29">
        <v>8481</v>
      </c>
      <c r="E29">
        <v>433</v>
      </c>
      <c r="I29" s="67">
        <v>0.93</v>
      </c>
      <c r="J29" s="67">
        <v>0.92</v>
      </c>
      <c r="K29" s="67">
        <v>0.94</v>
      </c>
      <c r="N29">
        <v>1.51</v>
      </c>
      <c r="R29">
        <v>4120</v>
      </c>
      <c r="S29">
        <v>4093</v>
      </c>
      <c r="T29">
        <v>4155</v>
      </c>
      <c r="U29" s="70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144</v>
      </c>
      <c r="C30">
        <v>62095</v>
      </c>
      <c r="D30">
        <v>9211</v>
      </c>
      <c r="E30">
        <v>533</v>
      </c>
      <c r="I30" s="67">
        <v>0.88</v>
      </c>
      <c r="J30" s="67">
        <v>0.87</v>
      </c>
      <c r="K30" s="67">
        <v>0.89</v>
      </c>
      <c r="N30">
        <v>1.28</v>
      </c>
      <c r="R30">
        <v>3860</v>
      </c>
      <c r="S30">
        <v>3829</v>
      </c>
      <c r="T30">
        <v>3894</v>
      </c>
      <c r="U30" s="70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144</v>
      </c>
      <c r="C31">
        <v>66885</v>
      </c>
      <c r="D31">
        <v>13500</v>
      </c>
      <c r="E31">
        <v>645</v>
      </c>
      <c r="I31" s="67">
        <v>0.89</v>
      </c>
      <c r="J31" s="67">
        <v>0.88</v>
      </c>
      <c r="K31" s="67">
        <v>0.9</v>
      </c>
      <c r="N31">
        <v>1.37</v>
      </c>
      <c r="R31">
        <v>3938</v>
      </c>
      <c r="S31">
        <v>3907</v>
      </c>
      <c r="T31">
        <v>3968</v>
      </c>
      <c r="U31" s="70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144</v>
      </c>
      <c r="C32">
        <v>71808</v>
      </c>
      <c r="D32">
        <v>16100</v>
      </c>
      <c r="E32">
        <v>775</v>
      </c>
      <c r="I32" s="67">
        <v>0.91</v>
      </c>
      <c r="J32" s="67">
        <v>0.9</v>
      </c>
      <c r="K32" s="67">
        <v>0.92</v>
      </c>
      <c r="N32">
        <v>1.1000000000000001</v>
      </c>
      <c r="R32">
        <v>3815</v>
      </c>
      <c r="S32">
        <v>3784</v>
      </c>
      <c r="T32">
        <v>3848</v>
      </c>
      <c r="U32" s="70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144</v>
      </c>
      <c r="C33">
        <v>77872</v>
      </c>
      <c r="D33">
        <v>18700</v>
      </c>
      <c r="E33">
        <v>920</v>
      </c>
      <c r="I33" s="67">
        <v>0.93</v>
      </c>
      <c r="J33" s="67">
        <v>0.92</v>
      </c>
      <c r="K33" s="67">
        <v>0.94</v>
      </c>
      <c r="N33">
        <v>1.0900000000000001</v>
      </c>
      <c r="R33">
        <v>3841</v>
      </c>
      <c r="S33">
        <v>3814</v>
      </c>
      <c r="T33">
        <v>3873</v>
      </c>
      <c r="U33" s="70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144</v>
      </c>
      <c r="C34">
        <v>84794</v>
      </c>
      <c r="D34">
        <v>22440</v>
      </c>
      <c r="E34">
        <v>1107</v>
      </c>
      <c r="I34" s="67">
        <v>1.02</v>
      </c>
      <c r="J34" s="67">
        <v>1.01</v>
      </c>
      <c r="K34" s="67">
        <v>1.03</v>
      </c>
      <c r="N34">
        <v>0.84</v>
      </c>
      <c r="R34">
        <v>3937</v>
      </c>
      <c r="S34">
        <v>3902</v>
      </c>
      <c r="T34">
        <v>3974</v>
      </c>
      <c r="U34" s="70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144</v>
      </c>
      <c r="C35">
        <v>91159</v>
      </c>
      <c r="D35">
        <v>24575</v>
      </c>
      <c r="E35">
        <v>1275</v>
      </c>
      <c r="I35" s="67">
        <v>0.96</v>
      </c>
      <c r="J35" s="67">
        <v>0.95</v>
      </c>
      <c r="K35" s="67">
        <v>0.97</v>
      </c>
      <c r="N35">
        <v>0.62</v>
      </c>
      <c r="R35">
        <v>3786</v>
      </c>
      <c r="S35">
        <v>3754</v>
      </c>
      <c r="T35">
        <v>3823</v>
      </c>
      <c r="U35" s="70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144</v>
      </c>
      <c r="C36">
        <v>96092</v>
      </c>
      <c r="D36">
        <v>26400</v>
      </c>
      <c r="E36">
        <v>1444</v>
      </c>
      <c r="I36" s="67">
        <v>0.96</v>
      </c>
      <c r="J36" s="67">
        <v>0.94</v>
      </c>
      <c r="K36" s="67">
        <v>0.97</v>
      </c>
      <c r="N36">
        <v>0.6</v>
      </c>
      <c r="R36">
        <v>3648</v>
      </c>
      <c r="S36">
        <v>3619</v>
      </c>
      <c r="T36">
        <v>3681</v>
      </c>
      <c r="U36" s="70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144</v>
      </c>
      <c r="C37">
        <v>100123</v>
      </c>
      <c r="D37">
        <v>28700</v>
      </c>
      <c r="E37">
        <v>1584</v>
      </c>
      <c r="I37" s="67">
        <v>0.87</v>
      </c>
      <c r="J37" s="67">
        <v>0.86</v>
      </c>
      <c r="K37" s="67">
        <v>0.88</v>
      </c>
      <c r="N37">
        <v>1.19</v>
      </c>
      <c r="R37">
        <v>3333</v>
      </c>
      <c r="S37">
        <v>3304</v>
      </c>
      <c r="T37">
        <v>3365</v>
      </c>
      <c r="U37" s="70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144</v>
      </c>
      <c r="C38">
        <v>103374</v>
      </c>
      <c r="D38">
        <v>28700</v>
      </c>
      <c r="E38">
        <v>1810</v>
      </c>
      <c r="I38" s="67">
        <v>0.82</v>
      </c>
      <c r="J38" s="67">
        <v>0.81</v>
      </c>
      <c r="K38" s="67">
        <v>0.83</v>
      </c>
      <c r="N38">
        <v>1.1299999999999999</v>
      </c>
      <c r="R38">
        <v>3228</v>
      </c>
      <c r="S38">
        <v>3193</v>
      </c>
      <c r="T38">
        <v>3269</v>
      </c>
      <c r="U38" s="70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144</v>
      </c>
      <c r="C39">
        <v>107663</v>
      </c>
      <c r="D39">
        <v>36081</v>
      </c>
      <c r="E39">
        <v>2016</v>
      </c>
      <c r="I39" s="67">
        <v>0.81</v>
      </c>
      <c r="J39" s="67">
        <v>0.8</v>
      </c>
      <c r="K39" s="67">
        <v>0.82</v>
      </c>
      <c r="N39">
        <v>1.1200000000000001</v>
      </c>
      <c r="R39">
        <v>3070</v>
      </c>
      <c r="S39">
        <v>3025</v>
      </c>
      <c r="T39">
        <v>3108</v>
      </c>
      <c r="U39" s="70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144</v>
      </c>
      <c r="C40">
        <v>113296</v>
      </c>
      <c r="D40">
        <v>46300</v>
      </c>
      <c r="E40">
        <v>2349</v>
      </c>
      <c r="I40" s="67">
        <v>0.83</v>
      </c>
      <c r="J40" s="67">
        <v>0.82</v>
      </c>
      <c r="K40" s="67">
        <v>0.85</v>
      </c>
      <c r="N40">
        <v>0.97</v>
      </c>
      <c r="R40">
        <v>3026</v>
      </c>
      <c r="S40">
        <v>2980</v>
      </c>
      <c r="T40">
        <v>3072</v>
      </c>
      <c r="U40" s="70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144</v>
      </c>
      <c r="C41">
        <v>118181</v>
      </c>
      <c r="D41">
        <v>52407</v>
      </c>
      <c r="E41">
        <v>2607</v>
      </c>
      <c r="I41" s="67">
        <v>0.91</v>
      </c>
      <c r="J41" s="67">
        <v>0.89</v>
      </c>
      <c r="K41" s="67">
        <v>0.92</v>
      </c>
      <c r="N41">
        <v>0.93</v>
      </c>
      <c r="R41">
        <v>3017</v>
      </c>
      <c r="S41">
        <v>2970</v>
      </c>
      <c r="T41">
        <v>3062</v>
      </c>
      <c r="U41" s="70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144</v>
      </c>
      <c r="C42">
        <v>122171</v>
      </c>
      <c r="D42">
        <v>53913</v>
      </c>
      <c r="E42">
        <v>2767</v>
      </c>
      <c r="I42" s="67">
        <v>0.86</v>
      </c>
      <c r="J42" s="67">
        <v>0.84</v>
      </c>
      <c r="K42" s="67">
        <v>0.87</v>
      </c>
      <c r="N42">
        <v>1.1399999999999999</v>
      </c>
      <c r="R42">
        <v>2762</v>
      </c>
      <c r="S42">
        <v>2720</v>
      </c>
      <c r="T42">
        <v>2797</v>
      </c>
      <c r="U42" s="70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144</v>
      </c>
      <c r="C43">
        <v>124908</v>
      </c>
      <c r="D43">
        <v>57400</v>
      </c>
      <c r="E43">
        <v>2736</v>
      </c>
      <c r="I43" s="67">
        <v>0.81</v>
      </c>
      <c r="J43" s="67">
        <v>0.79</v>
      </c>
      <c r="K43" s="67">
        <v>0.83</v>
      </c>
      <c r="N43">
        <v>1.06</v>
      </c>
      <c r="R43">
        <v>2492</v>
      </c>
      <c r="S43">
        <v>2448</v>
      </c>
      <c r="T43">
        <v>2531</v>
      </c>
      <c r="U43" s="70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144</v>
      </c>
      <c r="C44">
        <v>127854</v>
      </c>
      <c r="D44">
        <v>60300</v>
      </c>
      <c r="E44">
        <v>3022</v>
      </c>
      <c r="I44" s="67">
        <v>0.75</v>
      </c>
      <c r="J44" s="67">
        <v>0.73</v>
      </c>
      <c r="K44" s="67">
        <v>0.77</v>
      </c>
      <c r="N44">
        <v>0.4</v>
      </c>
      <c r="R44">
        <v>2261</v>
      </c>
      <c r="S44">
        <v>2224</v>
      </c>
      <c r="T44">
        <v>2303</v>
      </c>
      <c r="U44" s="70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144</v>
      </c>
      <c r="C45">
        <v>130072</v>
      </c>
      <c r="D45">
        <v>64300</v>
      </c>
      <c r="E45">
        <v>3194</v>
      </c>
      <c r="I45" s="67">
        <v>0.68</v>
      </c>
      <c r="J45" s="67">
        <v>0.67</v>
      </c>
      <c r="K45" s="67">
        <v>0.7</v>
      </c>
      <c r="N45">
        <v>0.31</v>
      </c>
      <c r="R45">
        <v>2065</v>
      </c>
      <c r="S45">
        <v>2029</v>
      </c>
      <c r="T45">
        <v>2107</v>
      </c>
      <c r="U45" s="70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144</v>
      </c>
      <c r="C46">
        <v>131359</v>
      </c>
      <c r="D46">
        <v>68200</v>
      </c>
      <c r="E46">
        <v>3294</v>
      </c>
      <c r="I46" s="67">
        <v>0.72</v>
      </c>
      <c r="J46" s="67">
        <v>0.7</v>
      </c>
      <c r="K46" s="67">
        <v>0.74</v>
      </c>
      <c r="N46">
        <v>0.44</v>
      </c>
      <c r="R46">
        <v>1990</v>
      </c>
      <c r="S46">
        <v>1953</v>
      </c>
      <c r="T46">
        <v>2029</v>
      </c>
      <c r="U46" s="70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144</v>
      </c>
      <c r="C47">
        <v>134753</v>
      </c>
      <c r="D47">
        <v>72600</v>
      </c>
      <c r="E47">
        <v>3804</v>
      </c>
      <c r="I47" s="67">
        <v>0.79</v>
      </c>
      <c r="J47" s="67">
        <v>0.77</v>
      </c>
      <c r="K47" s="67">
        <v>0.81</v>
      </c>
      <c r="N47">
        <v>0.6</v>
      </c>
      <c r="R47">
        <v>1970</v>
      </c>
      <c r="S47">
        <v>1931</v>
      </c>
      <c r="T47">
        <v>2015</v>
      </c>
      <c r="U47" s="70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144</v>
      </c>
      <c r="C48">
        <v>137698</v>
      </c>
      <c r="D48">
        <v>77000</v>
      </c>
      <c r="E48">
        <v>4052</v>
      </c>
      <c r="I48" s="67">
        <v>0.85</v>
      </c>
      <c r="J48" s="67">
        <v>0.83</v>
      </c>
      <c r="K48" s="67">
        <v>0.87</v>
      </c>
      <c r="N48">
        <v>0.76</v>
      </c>
      <c r="R48">
        <v>1928</v>
      </c>
      <c r="S48">
        <v>1886</v>
      </c>
      <c r="T48">
        <v>1973</v>
      </c>
      <c r="U48" s="70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144</v>
      </c>
      <c r="C49">
        <v>141397</v>
      </c>
      <c r="D49">
        <v>83114</v>
      </c>
      <c r="E49">
        <v>4352</v>
      </c>
      <c r="I49" s="67">
        <v>0.91</v>
      </c>
      <c r="J49" s="67">
        <v>0.88</v>
      </c>
      <c r="K49" s="67">
        <v>0.93</v>
      </c>
      <c r="N49">
        <v>0.45</v>
      </c>
      <c r="R49">
        <v>1871</v>
      </c>
      <c r="S49">
        <v>1829</v>
      </c>
      <c r="T49">
        <v>1917</v>
      </c>
      <c r="U49" s="70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144</v>
      </c>
      <c r="C50">
        <v>143342</v>
      </c>
      <c r="D50">
        <v>85400</v>
      </c>
      <c r="E50">
        <v>4459</v>
      </c>
      <c r="I50" s="67">
        <v>0.88</v>
      </c>
      <c r="J50" s="67">
        <v>0.85</v>
      </c>
      <c r="K50" s="67">
        <v>0.9</v>
      </c>
      <c r="N50">
        <v>0.65</v>
      </c>
      <c r="R50">
        <v>1742</v>
      </c>
      <c r="S50">
        <v>1701</v>
      </c>
      <c r="T50">
        <v>1785</v>
      </c>
      <c r="U50" s="70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144</v>
      </c>
      <c r="C51">
        <v>145184</v>
      </c>
      <c r="D51">
        <v>88000</v>
      </c>
      <c r="E51">
        <v>4586</v>
      </c>
      <c r="I51" s="67">
        <v>0.81</v>
      </c>
      <c r="J51" s="67">
        <v>0.78</v>
      </c>
      <c r="K51" s="67">
        <v>0.84</v>
      </c>
      <c r="N51">
        <v>0.57999999999999996</v>
      </c>
      <c r="R51">
        <v>1592</v>
      </c>
      <c r="S51">
        <v>1547</v>
      </c>
      <c r="T51">
        <v>1637</v>
      </c>
      <c r="U51" s="70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144</v>
      </c>
      <c r="C52">
        <v>147065</v>
      </c>
      <c r="D52">
        <v>91500</v>
      </c>
      <c r="E52">
        <v>4862</v>
      </c>
      <c r="I52" s="67">
        <v>0.8</v>
      </c>
      <c r="J52" s="67">
        <v>0.77</v>
      </c>
      <c r="K52" s="67">
        <v>0.83</v>
      </c>
      <c r="N52">
        <v>0.63</v>
      </c>
      <c r="R52">
        <v>1539</v>
      </c>
      <c r="S52">
        <v>1489</v>
      </c>
      <c r="T52">
        <v>1588</v>
      </c>
      <c r="U52" s="70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144</v>
      </c>
      <c r="C53">
        <v>148291</v>
      </c>
      <c r="D53">
        <v>95200</v>
      </c>
      <c r="E53">
        <v>5033</v>
      </c>
      <c r="I53" s="67">
        <v>0.78</v>
      </c>
      <c r="J53" s="67">
        <v>0.75</v>
      </c>
      <c r="K53" s="67">
        <v>0.81</v>
      </c>
      <c r="N53">
        <v>0.71</v>
      </c>
      <c r="R53">
        <v>1460</v>
      </c>
      <c r="S53">
        <v>1414</v>
      </c>
      <c r="T53">
        <v>1509</v>
      </c>
      <c r="U53" s="70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144</v>
      </c>
      <c r="C54">
        <v>150648</v>
      </c>
      <c r="D54">
        <v>99400</v>
      </c>
      <c r="E54">
        <v>5279</v>
      </c>
      <c r="I54" s="67">
        <v>0.82</v>
      </c>
      <c r="J54" s="67">
        <v>0.78</v>
      </c>
      <c r="K54" s="67">
        <v>0.85</v>
      </c>
      <c r="N54">
        <v>1.46</v>
      </c>
      <c r="R54">
        <v>1422</v>
      </c>
      <c r="S54">
        <v>1369</v>
      </c>
      <c r="T54">
        <v>1472</v>
      </c>
      <c r="U54" s="70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144</v>
      </c>
      <c r="C55">
        <v>153129</v>
      </c>
      <c r="D55">
        <v>103300</v>
      </c>
      <c r="E55">
        <v>5575</v>
      </c>
      <c r="I55" s="67">
        <v>0.89</v>
      </c>
      <c r="J55" s="67">
        <v>0.85</v>
      </c>
      <c r="K55" s="67">
        <v>0.93</v>
      </c>
      <c r="N55">
        <v>1.42</v>
      </c>
      <c r="R55">
        <v>1414</v>
      </c>
      <c r="S55">
        <v>1354</v>
      </c>
      <c r="T55">
        <v>1468</v>
      </c>
      <c r="U55" s="70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144</v>
      </c>
      <c r="C56">
        <v>154999</v>
      </c>
      <c r="D56">
        <v>109800</v>
      </c>
      <c r="E56">
        <v>5760</v>
      </c>
      <c r="I56" s="67">
        <v>0.85</v>
      </c>
      <c r="J56" s="67">
        <v>0.81</v>
      </c>
      <c r="K56" s="67">
        <v>0.91</v>
      </c>
      <c r="N56">
        <v>1.43</v>
      </c>
      <c r="R56">
        <v>1312</v>
      </c>
      <c r="S56">
        <v>1252</v>
      </c>
      <c r="T56">
        <v>1368</v>
      </c>
      <c r="U56" s="70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144</v>
      </c>
      <c r="C57">
        <v>156513</v>
      </c>
      <c r="D57">
        <v>109800</v>
      </c>
      <c r="E57">
        <v>5877</v>
      </c>
      <c r="I57" s="67">
        <v>0.84</v>
      </c>
      <c r="J57" s="67">
        <v>0.78</v>
      </c>
      <c r="K57" s="67">
        <v>0.89</v>
      </c>
      <c r="N57">
        <v>1.54</v>
      </c>
      <c r="R57">
        <v>1223</v>
      </c>
      <c r="S57">
        <v>1154</v>
      </c>
      <c r="T57">
        <v>1283</v>
      </c>
      <c r="U57" s="70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144</v>
      </c>
      <c r="C58">
        <v>157770</v>
      </c>
      <c r="D58">
        <v>112000</v>
      </c>
      <c r="E58">
        <v>5976</v>
      </c>
      <c r="I58" s="67">
        <v>0.79</v>
      </c>
      <c r="J58" s="67">
        <v>0.74</v>
      </c>
      <c r="K58" s="67">
        <v>0.84</v>
      </c>
      <c r="N58">
        <v>1.6</v>
      </c>
      <c r="R58">
        <v>1118</v>
      </c>
      <c r="S58">
        <v>1058</v>
      </c>
      <c r="T58">
        <v>1183</v>
      </c>
      <c r="U58" s="70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144</v>
      </c>
      <c r="C59">
        <v>158758</v>
      </c>
      <c r="D59">
        <v>114500</v>
      </c>
      <c r="E59">
        <v>6126</v>
      </c>
      <c r="I59" s="67">
        <v>0.75</v>
      </c>
      <c r="J59" s="67">
        <v>0.69</v>
      </c>
      <c r="K59" s="67">
        <v>0.81</v>
      </c>
      <c r="N59">
        <v>1.45</v>
      </c>
      <c r="R59">
        <v>1060</v>
      </c>
      <c r="S59">
        <v>985</v>
      </c>
      <c r="T59">
        <v>1135</v>
      </c>
      <c r="U59" s="70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144</v>
      </c>
      <c r="C60">
        <v>159912</v>
      </c>
      <c r="D60">
        <v>117400</v>
      </c>
      <c r="E60">
        <v>6314</v>
      </c>
      <c r="I60" s="67">
        <v>0.77</v>
      </c>
      <c r="J60" s="67">
        <v>0.7</v>
      </c>
      <c r="K60" s="67">
        <v>0.86</v>
      </c>
      <c r="N60">
        <v>1.45</v>
      </c>
      <c r="R60">
        <v>1010</v>
      </c>
      <c r="S60">
        <v>921</v>
      </c>
      <c r="T60">
        <v>1102</v>
      </c>
      <c r="U60" s="70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144</v>
      </c>
      <c r="C61">
        <v>161539</v>
      </c>
      <c r="D61">
        <v>120400</v>
      </c>
      <c r="E61">
        <v>6467</v>
      </c>
      <c r="I61" s="67">
        <v>0.78</v>
      </c>
      <c r="J61" s="67">
        <v>0.68</v>
      </c>
      <c r="K61" s="67">
        <v>0.87</v>
      </c>
      <c r="N61">
        <v>0.84</v>
      </c>
      <c r="R61">
        <v>954</v>
      </c>
      <c r="S61">
        <v>850</v>
      </c>
      <c r="T61">
        <v>1052</v>
      </c>
      <c r="U61" s="70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144</v>
      </c>
      <c r="C62">
        <v>163009</v>
      </c>
      <c r="D62">
        <v>123500</v>
      </c>
      <c r="E62">
        <v>6623</v>
      </c>
      <c r="I62" s="67">
        <v>0.81</v>
      </c>
      <c r="J62" s="67">
        <v>0.68</v>
      </c>
      <c r="K62" s="67">
        <v>0.92</v>
      </c>
      <c r="N62">
        <v>0.8</v>
      </c>
      <c r="R62">
        <v>902</v>
      </c>
      <c r="S62">
        <v>778</v>
      </c>
      <c r="T62">
        <v>1009</v>
      </c>
      <c r="U62" s="70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144</v>
      </c>
      <c r="C63">
        <v>164077</v>
      </c>
      <c r="D63">
        <v>126900</v>
      </c>
      <c r="E63">
        <v>6736</v>
      </c>
      <c r="I63" s="67">
        <v>0.71</v>
      </c>
      <c r="J63" s="67">
        <v>0.59</v>
      </c>
      <c r="K63" s="67">
        <v>0.82</v>
      </c>
      <c r="N63">
        <v>0.75</v>
      </c>
      <c r="R63">
        <v>750</v>
      </c>
      <c r="S63">
        <v>629</v>
      </c>
      <c r="T63">
        <v>872</v>
      </c>
      <c r="U63" s="71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144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144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144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144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79" sqref="C79:L79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97" t="s">
        <v>14</v>
      </c>
      <c r="B1" s="98"/>
      <c r="C1" s="101" t="s">
        <v>1</v>
      </c>
      <c r="D1" s="102"/>
      <c r="E1" s="102"/>
      <c r="F1" s="102"/>
      <c r="G1" s="102"/>
      <c r="H1" s="102"/>
      <c r="I1" s="102"/>
      <c r="J1" s="102"/>
      <c r="K1" s="102"/>
      <c r="L1" s="102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99" t="s">
        <v>24</v>
      </c>
      <c r="B3" s="100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/>
      <c r="D80" s="53"/>
      <c r="E80" s="52"/>
      <c r="F80" s="52"/>
      <c r="G80" s="52"/>
      <c r="H80" s="52"/>
      <c r="I80" s="52"/>
      <c r="J80" s="52"/>
      <c r="K80" s="52"/>
      <c r="L80" s="52"/>
    </row>
    <row r="81" spans="1:12" ht="17" thickBot="1">
      <c r="A81" s="12">
        <v>43964</v>
      </c>
      <c r="B81" s="49">
        <v>78</v>
      </c>
      <c r="C81" s="54"/>
      <c r="D81" s="53"/>
      <c r="E81" s="52"/>
      <c r="F81" s="52"/>
      <c r="G81" s="52"/>
      <c r="H81" s="52"/>
      <c r="I81" s="52"/>
      <c r="J81" s="52"/>
      <c r="K81" s="52"/>
      <c r="L81" s="52"/>
    </row>
    <row r="82" spans="1:12" ht="17" thickBot="1">
      <c r="A82" s="12">
        <v>43965</v>
      </c>
      <c r="B82" s="49">
        <v>79</v>
      </c>
      <c r="C82" s="54"/>
      <c r="D82" s="53"/>
      <c r="E82" s="52"/>
      <c r="F82" s="52"/>
      <c r="G82" s="52"/>
      <c r="H82" s="52"/>
      <c r="I82" s="52"/>
      <c r="J82" s="52"/>
      <c r="K82" s="52"/>
      <c r="L82" s="52"/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T69" sqref="T69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08" t="s">
        <v>15</v>
      </c>
      <c r="B1" s="109"/>
      <c r="C1" s="103" t="s">
        <v>2</v>
      </c>
      <c r="D1" s="104"/>
      <c r="E1" s="103" t="s">
        <v>4</v>
      </c>
      <c r="F1" s="104"/>
      <c r="G1" s="103" t="s">
        <v>3</v>
      </c>
      <c r="H1" s="104"/>
      <c r="I1" s="103" t="s">
        <v>5</v>
      </c>
      <c r="J1" s="104"/>
      <c r="K1" s="103" t="s">
        <v>6</v>
      </c>
      <c r="L1" s="104"/>
      <c r="M1" s="103" t="s">
        <v>7</v>
      </c>
      <c r="N1" s="105"/>
      <c r="O1" s="106" t="s">
        <v>8</v>
      </c>
      <c r="P1" s="107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160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182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183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120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23" ht="17" thickBot="1">
      <c r="A80" s="12">
        <v>43964</v>
      </c>
      <c r="B80" s="49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49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7"/>
  <sheetViews>
    <sheetView workbookViewId="0">
      <selection activeCell="J14" sqref="J14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136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137</v>
      </c>
      <c r="H1" t="s">
        <v>139</v>
      </c>
      <c r="J1" t="s">
        <v>153</v>
      </c>
    </row>
    <row r="2" spans="1:10">
      <c r="A2" s="64">
        <v>1</v>
      </c>
      <c r="B2" s="65">
        <v>1</v>
      </c>
      <c r="C2" s="65">
        <v>2</v>
      </c>
      <c r="D2" s="65">
        <v>8</v>
      </c>
      <c r="E2" s="66">
        <v>43897</v>
      </c>
      <c r="F2" s="65">
        <v>2.1764043000000002</v>
      </c>
      <c r="G2" s="65">
        <v>5.0021531000000001</v>
      </c>
      <c r="H2" s="65">
        <v>9.4025379999999998</v>
      </c>
      <c r="J2" t="s">
        <v>154</v>
      </c>
    </row>
    <row r="3" spans="1:10">
      <c r="A3" s="64">
        <v>2</v>
      </c>
      <c r="B3" s="65">
        <v>2</v>
      </c>
      <c r="C3" s="65">
        <v>3</v>
      </c>
      <c r="D3" s="65">
        <v>9</v>
      </c>
      <c r="E3" s="66">
        <v>43898</v>
      </c>
      <c r="F3" s="65">
        <v>2.4970313000000002</v>
      </c>
      <c r="G3" s="65">
        <v>4.5575650999999997</v>
      </c>
      <c r="H3" s="65">
        <v>7.5803374999999997</v>
      </c>
      <c r="J3" t="s">
        <v>155</v>
      </c>
    </row>
    <row r="4" spans="1:10">
      <c r="A4" s="64">
        <v>3</v>
      </c>
      <c r="B4" s="65">
        <v>3</v>
      </c>
      <c r="C4" s="65">
        <v>4</v>
      </c>
      <c r="D4" s="65">
        <v>10</v>
      </c>
      <c r="E4" s="66">
        <v>43899</v>
      </c>
      <c r="F4" s="65">
        <v>1.9911034999999999</v>
      </c>
      <c r="G4" s="65">
        <v>3.6279284000000001</v>
      </c>
      <c r="H4" s="65">
        <v>6.3730336999999997</v>
      </c>
      <c r="J4" t="s">
        <v>156</v>
      </c>
    </row>
    <row r="5" spans="1:10">
      <c r="A5" s="64">
        <v>4</v>
      </c>
      <c r="B5" s="65">
        <v>4</v>
      </c>
      <c r="C5" s="65">
        <v>5</v>
      </c>
      <c r="D5" s="65">
        <v>11</v>
      </c>
      <c r="E5" s="66">
        <v>43900</v>
      </c>
      <c r="F5" s="65">
        <v>1.3991917</v>
      </c>
      <c r="G5" s="65">
        <v>2.4822225000000002</v>
      </c>
      <c r="H5" s="65">
        <v>4.0067773000000004</v>
      </c>
      <c r="J5" t="s">
        <v>159</v>
      </c>
    </row>
    <row r="6" spans="1:10">
      <c r="A6" s="64">
        <v>5</v>
      </c>
      <c r="B6" s="65">
        <v>5</v>
      </c>
      <c r="C6" s="65">
        <v>6</v>
      </c>
      <c r="D6" s="65">
        <v>12</v>
      </c>
      <c r="E6" s="66">
        <v>43901</v>
      </c>
      <c r="F6" s="65">
        <v>1.7035279999999999</v>
      </c>
      <c r="G6" s="65">
        <v>2.6511111999999999</v>
      </c>
      <c r="H6" s="65">
        <v>3.9028646999999999</v>
      </c>
      <c r="J6" t="s">
        <v>157</v>
      </c>
    </row>
    <row r="7" spans="1:10">
      <c r="A7" s="64">
        <v>6</v>
      </c>
      <c r="B7" s="65">
        <v>6</v>
      </c>
      <c r="C7" s="65">
        <v>7</v>
      </c>
      <c r="D7" s="65">
        <v>13</v>
      </c>
      <c r="E7" s="66">
        <v>43902</v>
      </c>
      <c r="F7" s="65">
        <v>1.8403609000000001</v>
      </c>
      <c r="G7" s="65">
        <v>2.6700553</v>
      </c>
      <c r="H7" s="65">
        <v>3.7164459000000001</v>
      </c>
      <c r="J7" t="s">
        <v>158</v>
      </c>
    </row>
    <row r="8" spans="1:10" ht="17">
      <c r="A8" s="64">
        <v>7</v>
      </c>
      <c r="B8" s="65">
        <v>7</v>
      </c>
      <c r="C8" s="65">
        <v>8</v>
      </c>
      <c r="D8" s="65">
        <v>14</v>
      </c>
      <c r="E8" s="66">
        <v>43903</v>
      </c>
      <c r="F8" s="65">
        <v>2.1698249000000001</v>
      </c>
      <c r="G8" s="65">
        <v>3.0318816000000002</v>
      </c>
      <c r="H8" s="65">
        <v>4.2048323999999999</v>
      </c>
      <c r="J8" s="74"/>
    </row>
    <row r="9" spans="1:10" ht="17">
      <c r="A9" s="64">
        <v>8</v>
      </c>
      <c r="B9" s="65">
        <v>8</v>
      </c>
      <c r="C9" s="65">
        <v>9</v>
      </c>
      <c r="D9" s="65">
        <v>15</v>
      </c>
      <c r="E9" s="66">
        <v>43904</v>
      </c>
      <c r="F9" s="65">
        <v>2.4475094999999998</v>
      </c>
      <c r="G9" s="65">
        <v>3.4721921</v>
      </c>
      <c r="H9" s="65">
        <v>4.6868169000000002</v>
      </c>
      <c r="J9" s="74"/>
    </row>
    <row r="10" spans="1:10">
      <c r="A10" s="64">
        <v>9</v>
      </c>
      <c r="B10" s="65">
        <v>9</v>
      </c>
      <c r="C10" s="65">
        <v>10</v>
      </c>
      <c r="D10" s="65">
        <v>16</v>
      </c>
      <c r="E10" s="66">
        <v>43905</v>
      </c>
      <c r="F10" s="65">
        <v>2.4756507999999999</v>
      </c>
      <c r="G10" s="65">
        <v>3.7262455000000001</v>
      </c>
      <c r="H10" s="65">
        <v>5.2387192999999996</v>
      </c>
    </row>
    <row r="11" spans="1:10">
      <c r="A11" s="64">
        <v>10</v>
      </c>
      <c r="B11" s="65">
        <v>10</v>
      </c>
      <c r="C11" s="65">
        <v>11</v>
      </c>
      <c r="D11" s="65">
        <v>17</v>
      </c>
      <c r="E11" s="66">
        <v>43906</v>
      </c>
      <c r="F11" s="65">
        <v>2.3438488999999998</v>
      </c>
      <c r="G11" s="65">
        <v>3.5899033999999999</v>
      </c>
      <c r="H11" s="65">
        <v>5.2265109000000001</v>
      </c>
    </row>
    <row r="12" spans="1:10">
      <c r="A12" s="64">
        <v>11</v>
      </c>
      <c r="B12" s="65">
        <v>11</v>
      </c>
      <c r="C12" s="65">
        <v>12</v>
      </c>
      <c r="D12" s="65">
        <v>18</v>
      </c>
      <c r="E12" s="66">
        <v>43907</v>
      </c>
      <c r="F12" s="65">
        <v>2.3070309999999998</v>
      </c>
      <c r="G12" s="65">
        <v>3.5355930999999998</v>
      </c>
      <c r="H12" s="65">
        <v>5.2437392000000003</v>
      </c>
    </row>
    <row r="13" spans="1:10">
      <c r="A13" s="64">
        <v>12</v>
      </c>
      <c r="B13" s="65">
        <v>12</v>
      </c>
      <c r="C13" s="65">
        <v>13</v>
      </c>
      <c r="D13" s="65">
        <v>19</v>
      </c>
      <c r="E13" s="66">
        <v>43908</v>
      </c>
      <c r="F13" s="65">
        <v>2.3661846999999998</v>
      </c>
      <c r="G13" s="65">
        <v>3.5813085999999998</v>
      </c>
      <c r="H13" s="65">
        <v>5.3128393999999997</v>
      </c>
    </row>
    <row r="14" spans="1:10">
      <c r="A14" s="64">
        <v>13</v>
      </c>
      <c r="B14" s="65">
        <v>13</v>
      </c>
      <c r="C14" s="65">
        <v>14</v>
      </c>
      <c r="D14" s="65">
        <v>20</v>
      </c>
      <c r="E14" s="66">
        <v>43909</v>
      </c>
      <c r="F14" s="65">
        <v>2.0448080000000002</v>
      </c>
      <c r="G14" s="65">
        <v>3.1175828000000001</v>
      </c>
      <c r="H14" s="65">
        <v>4.4764622999999997</v>
      </c>
    </row>
    <row r="15" spans="1:10">
      <c r="A15" s="64">
        <v>14</v>
      </c>
      <c r="B15" s="65">
        <v>14</v>
      </c>
      <c r="C15" s="65">
        <v>15</v>
      </c>
      <c r="D15" s="65">
        <v>21</v>
      </c>
      <c r="E15" s="66">
        <v>43910</v>
      </c>
      <c r="F15" s="65">
        <v>1.9831185</v>
      </c>
      <c r="G15" s="65">
        <v>2.9465431999999998</v>
      </c>
      <c r="H15" s="65">
        <v>4.1124298000000001</v>
      </c>
    </row>
    <row r="16" spans="1:10">
      <c r="A16" s="64">
        <v>15</v>
      </c>
      <c r="B16" s="65">
        <v>15</v>
      </c>
      <c r="C16" s="65">
        <v>16</v>
      </c>
      <c r="D16" s="65">
        <v>22</v>
      </c>
      <c r="E16" s="66">
        <v>43911</v>
      </c>
      <c r="F16" s="65">
        <v>1.8750914000000001</v>
      </c>
      <c r="G16" s="65">
        <v>2.6882495</v>
      </c>
      <c r="H16" s="65">
        <v>3.6615940999999999</v>
      </c>
    </row>
    <row r="17" spans="1:8">
      <c r="A17" s="64">
        <v>16</v>
      </c>
      <c r="B17" s="65">
        <v>16</v>
      </c>
      <c r="C17" s="65">
        <v>17</v>
      </c>
      <c r="D17" s="65">
        <v>23</v>
      </c>
      <c r="E17" s="66">
        <v>43912</v>
      </c>
      <c r="F17" s="65">
        <v>1.7759590999999999</v>
      </c>
      <c r="G17" s="65">
        <v>2.4820058</v>
      </c>
      <c r="H17" s="65">
        <v>3.3150993</v>
      </c>
    </row>
    <row r="18" spans="1:8">
      <c r="A18" s="64">
        <v>17</v>
      </c>
      <c r="B18" s="65">
        <v>17</v>
      </c>
      <c r="C18" s="65">
        <v>18</v>
      </c>
      <c r="D18" s="65">
        <v>24</v>
      </c>
      <c r="E18" s="66">
        <v>43913</v>
      </c>
      <c r="F18" s="65">
        <v>1.8852378000000001</v>
      </c>
      <c r="G18" s="65">
        <v>2.5231246000000001</v>
      </c>
      <c r="H18" s="65">
        <v>3.2685393</v>
      </c>
    </row>
    <row r="19" spans="1:8">
      <c r="A19" s="64">
        <v>18</v>
      </c>
      <c r="B19" s="65">
        <v>18</v>
      </c>
      <c r="C19" s="65">
        <v>19</v>
      </c>
      <c r="D19" s="65">
        <v>25</v>
      </c>
      <c r="E19" s="66">
        <v>43914</v>
      </c>
      <c r="F19" s="65">
        <v>1.7131529999999999</v>
      </c>
      <c r="G19" s="65">
        <v>2.2059031999999998</v>
      </c>
      <c r="H19" s="65">
        <v>2.8414012</v>
      </c>
    </row>
    <row r="20" spans="1:8">
      <c r="A20" s="64">
        <v>19</v>
      </c>
      <c r="B20" s="65">
        <v>19</v>
      </c>
      <c r="C20" s="65">
        <v>20</v>
      </c>
      <c r="D20" s="65">
        <v>26</v>
      </c>
      <c r="E20" s="66">
        <v>43915</v>
      </c>
      <c r="F20" s="65">
        <v>1.7158883</v>
      </c>
      <c r="G20" s="65">
        <v>2.1883968</v>
      </c>
      <c r="H20" s="65">
        <v>2.7827689000000002</v>
      </c>
    </row>
    <row r="21" spans="1:8">
      <c r="A21" s="64">
        <v>20</v>
      </c>
      <c r="B21" s="65">
        <v>20</v>
      </c>
      <c r="C21" s="65">
        <v>21</v>
      </c>
      <c r="D21" s="65">
        <v>27</v>
      </c>
      <c r="E21" s="66">
        <v>43916</v>
      </c>
      <c r="F21" s="65">
        <v>1.6536164</v>
      </c>
      <c r="G21" s="65">
        <v>2.0993075999999999</v>
      </c>
      <c r="H21" s="65">
        <v>2.6135299999999999</v>
      </c>
    </row>
    <row r="22" spans="1:8">
      <c r="A22" s="64">
        <v>21</v>
      </c>
      <c r="B22" s="65">
        <v>21</v>
      </c>
      <c r="C22" s="65">
        <v>22</v>
      </c>
      <c r="D22" s="65">
        <v>28</v>
      </c>
      <c r="E22" s="66">
        <v>43917</v>
      </c>
      <c r="F22" s="65">
        <v>1.6336723</v>
      </c>
      <c r="G22" s="65">
        <v>2.0469126000000002</v>
      </c>
      <c r="H22" s="65">
        <v>2.5343091000000002</v>
      </c>
    </row>
    <row r="23" spans="1:8">
      <c r="A23" s="64">
        <v>22</v>
      </c>
      <c r="B23" s="65">
        <v>22</v>
      </c>
      <c r="C23" s="65">
        <v>23</v>
      </c>
      <c r="D23" s="65">
        <v>29</v>
      </c>
      <c r="E23" s="66">
        <v>43918</v>
      </c>
      <c r="F23" s="65">
        <v>1.6575645000000001</v>
      </c>
      <c r="G23" s="65">
        <v>2.0533725999999999</v>
      </c>
      <c r="H23" s="65">
        <v>2.4931226</v>
      </c>
    </row>
    <row r="24" spans="1:8">
      <c r="A24" s="64">
        <v>23</v>
      </c>
      <c r="B24" s="65">
        <v>23</v>
      </c>
      <c r="C24" s="65">
        <v>24</v>
      </c>
      <c r="D24" s="65">
        <v>30</v>
      </c>
      <c r="E24" s="66">
        <v>43919</v>
      </c>
      <c r="F24" s="65">
        <v>1.5725522999999999</v>
      </c>
      <c r="G24" s="65">
        <v>1.9445281999999999</v>
      </c>
      <c r="H24" s="65">
        <v>2.3543154999999998</v>
      </c>
    </row>
    <row r="25" spans="1:8">
      <c r="A25" s="64">
        <v>24</v>
      </c>
      <c r="B25" s="65">
        <v>24</v>
      </c>
      <c r="C25" s="65">
        <v>25</v>
      </c>
      <c r="D25" s="65">
        <v>31</v>
      </c>
      <c r="E25" s="66">
        <v>43920</v>
      </c>
      <c r="F25" s="65">
        <v>1.3212421999999999</v>
      </c>
      <c r="G25" s="65">
        <v>1.6383487000000001</v>
      </c>
      <c r="H25" s="65">
        <v>1.9662899</v>
      </c>
    </row>
    <row r="26" spans="1:8">
      <c r="A26" s="64">
        <v>25</v>
      </c>
      <c r="B26" s="65">
        <v>25</v>
      </c>
      <c r="C26" s="65">
        <v>26</v>
      </c>
      <c r="D26" s="65">
        <v>32</v>
      </c>
      <c r="E26" s="66">
        <v>43921</v>
      </c>
      <c r="F26" s="65">
        <v>1.4296993</v>
      </c>
      <c r="G26" s="65">
        <v>1.6591563</v>
      </c>
      <c r="H26" s="65">
        <v>1.9431045</v>
      </c>
    </row>
    <row r="27" spans="1:8">
      <c r="A27" s="64">
        <v>26</v>
      </c>
      <c r="B27" s="65">
        <v>26</v>
      </c>
      <c r="C27" s="65">
        <v>27</v>
      </c>
      <c r="D27" s="65">
        <v>33</v>
      </c>
      <c r="E27" s="66">
        <v>43922</v>
      </c>
      <c r="F27" s="65">
        <v>1.3263039000000001</v>
      </c>
      <c r="G27" s="65">
        <v>1.5217232000000001</v>
      </c>
      <c r="H27" s="65">
        <v>1.7170349</v>
      </c>
    </row>
    <row r="28" spans="1:8">
      <c r="A28" s="64">
        <v>27</v>
      </c>
      <c r="B28" s="65">
        <v>27</v>
      </c>
      <c r="C28" s="65">
        <v>28</v>
      </c>
      <c r="D28" s="65">
        <v>34</v>
      </c>
      <c r="E28" s="66">
        <v>43923</v>
      </c>
      <c r="F28" s="65">
        <v>1.2574429</v>
      </c>
      <c r="G28" s="65">
        <v>1.4222538</v>
      </c>
      <c r="H28" s="65">
        <v>1.6241386</v>
      </c>
    </row>
    <row r="29" spans="1:8">
      <c r="A29" s="64">
        <v>28</v>
      </c>
      <c r="B29" s="65">
        <v>28</v>
      </c>
      <c r="C29" s="65">
        <v>29</v>
      </c>
      <c r="D29" s="65">
        <v>35</v>
      </c>
      <c r="E29" s="66">
        <v>43924</v>
      </c>
      <c r="F29" s="65">
        <v>1.1997180999999999</v>
      </c>
      <c r="G29" s="65">
        <v>1.3256334999999999</v>
      </c>
      <c r="H29" s="65">
        <v>1.4603683999999999</v>
      </c>
    </row>
    <row r="30" spans="1:8">
      <c r="A30" s="64">
        <v>29</v>
      </c>
      <c r="B30" s="65">
        <v>29</v>
      </c>
      <c r="C30" s="65">
        <v>30</v>
      </c>
      <c r="D30" s="65">
        <v>36</v>
      </c>
      <c r="E30" s="66">
        <v>43925</v>
      </c>
      <c r="F30" s="65">
        <v>1.0724990000000001</v>
      </c>
      <c r="G30" s="65">
        <v>1.1690111999999999</v>
      </c>
      <c r="H30" s="65">
        <v>1.2776468000000001</v>
      </c>
    </row>
    <row r="31" spans="1:8">
      <c r="A31" s="64">
        <v>30</v>
      </c>
      <c r="B31" s="65">
        <v>30</v>
      </c>
      <c r="C31" s="65">
        <v>31</v>
      </c>
      <c r="D31" s="65">
        <v>37</v>
      </c>
      <c r="E31" s="66">
        <v>43926</v>
      </c>
      <c r="F31" s="65">
        <v>1.0326747000000001</v>
      </c>
      <c r="G31" s="65">
        <v>1.1037496</v>
      </c>
      <c r="H31" s="65">
        <v>1.172982</v>
      </c>
    </row>
    <row r="32" spans="1:8">
      <c r="A32" s="64">
        <v>31</v>
      </c>
      <c r="B32" s="65">
        <v>31</v>
      </c>
      <c r="C32" s="65">
        <v>32</v>
      </c>
      <c r="D32" s="65">
        <v>38</v>
      </c>
      <c r="E32" s="66">
        <v>43927</v>
      </c>
      <c r="F32" s="65">
        <v>1.0119007</v>
      </c>
      <c r="G32" s="65">
        <v>1.0637365000000001</v>
      </c>
      <c r="H32" s="65">
        <v>1.1190317000000001</v>
      </c>
    </row>
    <row r="33" spans="1:8">
      <c r="A33" s="64">
        <v>32</v>
      </c>
      <c r="B33" s="65">
        <v>32</v>
      </c>
      <c r="C33" s="65">
        <v>33</v>
      </c>
      <c r="D33" s="65">
        <v>39</v>
      </c>
      <c r="E33" s="66">
        <v>43928</v>
      </c>
      <c r="F33" s="65">
        <v>0.93583559999999999</v>
      </c>
      <c r="G33" s="65">
        <v>0.97975599999999996</v>
      </c>
      <c r="H33" s="65">
        <v>1.0250173</v>
      </c>
    </row>
    <row r="34" spans="1:8">
      <c r="A34" s="64">
        <v>33</v>
      </c>
      <c r="B34" s="65">
        <v>33</v>
      </c>
      <c r="C34" s="65">
        <v>34</v>
      </c>
      <c r="D34" s="65">
        <v>40</v>
      </c>
      <c r="E34" s="66">
        <v>43929</v>
      </c>
      <c r="F34" s="65">
        <v>0.91532150000000001</v>
      </c>
      <c r="G34" s="65">
        <v>0.95088930000000005</v>
      </c>
      <c r="H34" s="65">
        <v>0.98526879999999994</v>
      </c>
    </row>
    <row r="35" spans="1:8">
      <c r="A35" s="64">
        <v>34</v>
      </c>
      <c r="B35" s="65">
        <v>34</v>
      </c>
      <c r="C35" s="65">
        <v>35</v>
      </c>
      <c r="D35" s="65">
        <v>41</v>
      </c>
      <c r="E35" s="66">
        <v>43930</v>
      </c>
      <c r="F35" s="65">
        <v>0.91833949999999998</v>
      </c>
      <c r="G35" s="65">
        <v>0.95762230000000004</v>
      </c>
      <c r="H35" s="65">
        <v>0.99853990000000004</v>
      </c>
    </row>
    <row r="36" spans="1:8">
      <c r="A36" s="64">
        <v>35</v>
      </c>
      <c r="B36" s="65">
        <v>35</v>
      </c>
      <c r="C36" s="65">
        <v>36</v>
      </c>
      <c r="D36" s="65">
        <v>42</v>
      </c>
      <c r="E36" s="66">
        <v>43931</v>
      </c>
      <c r="F36" s="65">
        <v>1.0560844</v>
      </c>
      <c r="G36" s="65">
        <v>1.0972601</v>
      </c>
      <c r="H36" s="65">
        <v>1.1371256000000001</v>
      </c>
    </row>
    <row r="37" spans="1:8">
      <c r="A37" s="64">
        <v>36</v>
      </c>
      <c r="B37" s="65">
        <v>36</v>
      </c>
      <c r="C37" s="65">
        <v>37</v>
      </c>
      <c r="D37" s="65">
        <v>43</v>
      </c>
      <c r="E37" s="66">
        <v>43932</v>
      </c>
      <c r="F37" s="65">
        <v>1.0380206000000001</v>
      </c>
      <c r="G37" s="65">
        <v>1.0709795</v>
      </c>
      <c r="H37" s="65">
        <v>1.1023537999999999</v>
      </c>
    </row>
    <row r="38" spans="1:8">
      <c r="A38" s="64">
        <v>37</v>
      </c>
      <c r="B38" s="65">
        <v>37</v>
      </c>
      <c r="C38" s="65">
        <v>38</v>
      </c>
      <c r="D38" s="65">
        <v>44</v>
      </c>
      <c r="E38" s="66">
        <v>43933</v>
      </c>
      <c r="F38" s="65">
        <v>0.99717699999999998</v>
      </c>
      <c r="G38" s="65">
        <v>1.0259369</v>
      </c>
      <c r="H38" s="65">
        <v>1.0548515000000001</v>
      </c>
    </row>
    <row r="39" spans="1:8">
      <c r="A39" s="64">
        <v>38</v>
      </c>
      <c r="B39" s="65">
        <v>38</v>
      </c>
      <c r="C39" s="65">
        <v>39</v>
      </c>
      <c r="D39" s="65">
        <v>45</v>
      </c>
      <c r="E39" s="66">
        <v>43934</v>
      </c>
      <c r="F39" s="65">
        <v>0.96804190000000001</v>
      </c>
      <c r="G39" s="65">
        <v>0.99578679999999997</v>
      </c>
      <c r="H39" s="65">
        <v>1.0256677000000001</v>
      </c>
    </row>
    <row r="40" spans="1:8">
      <c r="A40" s="64">
        <v>39</v>
      </c>
      <c r="B40" s="65">
        <v>39</v>
      </c>
      <c r="C40" s="65">
        <v>40</v>
      </c>
      <c r="D40" s="65">
        <v>46</v>
      </c>
      <c r="E40" s="66">
        <v>43935</v>
      </c>
      <c r="F40" s="65">
        <v>0.92683459999999995</v>
      </c>
      <c r="G40" s="65">
        <v>0.95274420000000004</v>
      </c>
      <c r="H40" s="65">
        <v>0.97965939999999996</v>
      </c>
    </row>
    <row r="41" spans="1:8">
      <c r="A41" s="64">
        <v>40</v>
      </c>
      <c r="B41" s="65">
        <v>40</v>
      </c>
      <c r="C41" s="65">
        <v>41</v>
      </c>
      <c r="D41" s="65">
        <v>47</v>
      </c>
      <c r="E41" s="66">
        <v>43936</v>
      </c>
      <c r="F41" s="65">
        <v>0.91836329999999999</v>
      </c>
      <c r="G41" s="65">
        <v>0.94559159999999998</v>
      </c>
      <c r="H41" s="65">
        <v>0.97312010000000004</v>
      </c>
    </row>
    <row r="42" spans="1:8">
      <c r="A42" s="64">
        <v>41</v>
      </c>
      <c r="B42" s="65">
        <v>41</v>
      </c>
      <c r="C42" s="65">
        <v>42</v>
      </c>
      <c r="D42" s="65">
        <v>48</v>
      </c>
      <c r="E42" s="66">
        <v>43937</v>
      </c>
      <c r="F42" s="65">
        <v>0.91095119999999996</v>
      </c>
      <c r="G42" s="65">
        <v>0.9411197</v>
      </c>
      <c r="H42" s="65">
        <v>0.97052110000000003</v>
      </c>
    </row>
    <row r="43" spans="1:8">
      <c r="A43" s="64">
        <v>42</v>
      </c>
      <c r="B43" s="65">
        <v>42</v>
      </c>
      <c r="C43" s="65">
        <v>43</v>
      </c>
      <c r="D43" s="65">
        <v>49</v>
      </c>
      <c r="E43" s="66">
        <v>43938</v>
      </c>
      <c r="F43" s="65">
        <v>0.66708000000000001</v>
      </c>
      <c r="G43" s="65">
        <v>0.69101469999999998</v>
      </c>
      <c r="H43" s="65">
        <v>0.71611499999999995</v>
      </c>
    </row>
    <row r="44" spans="1:8">
      <c r="A44" s="64">
        <v>43</v>
      </c>
      <c r="B44" s="65">
        <v>43</v>
      </c>
      <c r="C44" s="65">
        <v>44</v>
      </c>
      <c r="D44" s="65">
        <v>50</v>
      </c>
      <c r="E44" s="66">
        <v>43939</v>
      </c>
      <c r="F44" s="65">
        <v>0.70143809999999995</v>
      </c>
      <c r="G44" s="65">
        <v>0.74398549999999997</v>
      </c>
      <c r="H44" s="65">
        <v>0.78733940000000002</v>
      </c>
    </row>
    <row r="45" spans="1:8">
      <c r="A45" s="64">
        <v>44</v>
      </c>
      <c r="B45" s="65">
        <v>44</v>
      </c>
      <c r="C45" s="65">
        <v>45</v>
      </c>
      <c r="D45" s="65">
        <v>51</v>
      </c>
      <c r="E45" s="66">
        <v>43940</v>
      </c>
      <c r="F45" s="65">
        <v>0.71117240000000004</v>
      </c>
      <c r="G45" s="65">
        <v>0.7679937</v>
      </c>
      <c r="H45" s="65">
        <v>0.82864760000000004</v>
      </c>
    </row>
    <row r="46" spans="1:8">
      <c r="A46" s="64">
        <v>45</v>
      </c>
      <c r="B46" s="65">
        <v>45</v>
      </c>
      <c r="C46" s="65">
        <v>46</v>
      </c>
      <c r="D46" s="65">
        <v>52</v>
      </c>
      <c r="E46" s="66">
        <v>43941</v>
      </c>
      <c r="F46" s="65">
        <v>0.80956640000000002</v>
      </c>
      <c r="G46" s="65">
        <v>0.8809186</v>
      </c>
      <c r="H46" s="65">
        <v>0.95172509999999999</v>
      </c>
    </row>
    <row r="47" spans="1:8">
      <c r="A47" s="64">
        <v>46</v>
      </c>
      <c r="B47" s="65">
        <v>46</v>
      </c>
      <c r="C47" s="65">
        <v>47</v>
      </c>
      <c r="D47" s="65">
        <v>53</v>
      </c>
      <c r="E47" s="66">
        <v>43942</v>
      </c>
      <c r="F47" s="65">
        <v>0.86470939999999996</v>
      </c>
      <c r="G47" s="65">
        <v>0.92096960000000005</v>
      </c>
      <c r="H47" s="65">
        <v>0.980078</v>
      </c>
    </row>
    <row r="48" spans="1:8">
      <c r="A48" s="64">
        <v>47</v>
      </c>
      <c r="B48" s="65">
        <v>47</v>
      </c>
      <c r="C48" s="65">
        <v>48</v>
      </c>
      <c r="D48" s="65">
        <v>54</v>
      </c>
      <c r="E48" s="66">
        <v>43943</v>
      </c>
      <c r="F48" s="65">
        <v>0.89397680000000002</v>
      </c>
      <c r="G48" s="65">
        <v>0.93808570000000002</v>
      </c>
      <c r="H48" s="65">
        <v>0.98441749999999995</v>
      </c>
    </row>
    <row r="49" spans="1:8">
      <c r="A49" s="64">
        <v>48</v>
      </c>
      <c r="B49" s="65">
        <v>48</v>
      </c>
      <c r="C49" s="65">
        <v>49</v>
      </c>
      <c r="D49" s="65">
        <v>55</v>
      </c>
      <c r="E49" s="66">
        <v>43944</v>
      </c>
      <c r="F49" s="65">
        <v>0.82808400000000004</v>
      </c>
      <c r="G49" s="65">
        <v>0.86495029999999995</v>
      </c>
      <c r="H49" s="65">
        <v>0.90245940000000002</v>
      </c>
    </row>
    <row r="50" spans="1:8">
      <c r="A50" s="64">
        <v>49</v>
      </c>
      <c r="B50" s="65">
        <v>49</v>
      </c>
      <c r="C50" s="65">
        <v>50</v>
      </c>
      <c r="D50" s="65">
        <v>56</v>
      </c>
      <c r="E50" s="66">
        <v>43945</v>
      </c>
      <c r="F50" s="65">
        <v>0.91270410000000002</v>
      </c>
      <c r="G50" s="65">
        <v>0.94871380000000005</v>
      </c>
      <c r="H50" s="65">
        <v>0.98432549999999996</v>
      </c>
    </row>
    <row r="51" spans="1:8">
      <c r="A51" s="64">
        <v>50</v>
      </c>
      <c r="B51" s="65">
        <v>50</v>
      </c>
      <c r="C51" s="65">
        <v>51</v>
      </c>
      <c r="D51" s="65">
        <v>57</v>
      </c>
      <c r="E51" s="66">
        <v>43946</v>
      </c>
      <c r="F51" s="65">
        <v>0.91306699999999996</v>
      </c>
      <c r="G51" s="65">
        <v>0.95103040000000005</v>
      </c>
      <c r="H51" s="65">
        <v>0.9886954</v>
      </c>
    </row>
    <row r="52" spans="1:8">
      <c r="A52" s="64">
        <v>51</v>
      </c>
      <c r="B52" s="65">
        <v>51</v>
      </c>
      <c r="C52" s="65">
        <v>52</v>
      </c>
      <c r="D52" s="65">
        <v>58</v>
      </c>
      <c r="E52" s="66">
        <v>43947</v>
      </c>
      <c r="F52" s="65">
        <v>0.91631839999999998</v>
      </c>
      <c r="G52" s="65">
        <v>0.95044309999999999</v>
      </c>
      <c r="H52" s="65">
        <v>0.98555000000000004</v>
      </c>
    </row>
    <row r="53" spans="1:8">
      <c r="A53" s="64">
        <v>52</v>
      </c>
      <c r="B53" s="65">
        <v>52</v>
      </c>
      <c r="C53" s="65">
        <v>53</v>
      </c>
      <c r="D53" s="65">
        <v>59</v>
      </c>
      <c r="E53" s="66">
        <v>43948</v>
      </c>
      <c r="F53" s="65">
        <v>0.79988700000000001</v>
      </c>
      <c r="G53" s="65">
        <v>0.83244569999999996</v>
      </c>
      <c r="H53" s="65">
        <v>0.86312619999999995</v>
      </c>
    </row>
    <row r="54" spans="1:8">
      <c r="A54" s="64">
        <v>53</v>
      </c>
      <c r="B54" s="65">
        <v>53</v>
      </c>
      <c r="C54" s="65">
        <v>54</v>
      </c>
      <c r="D54" s="65">
        <v>60</v>
      </c>
      <c r="E54" s="66">
        <v>43949</v>
      </c>
      <c r="F54" s="65">
        <v>0.7572217</v>
      </c>
      <c r="G54" s="65">
        <v>0.7893635</v>
      </c>
      <c r="H54" s="65">
        <v>0.81955529999999999</v>
      </c>
    </row>
    <row r="55" spans="1:8">
      <c r="A55" s="64">
        <v>54</v>
      </c>
      <c r="B55" s="65">
        <v>54</v>
      </c>
      <c r="C55" s="65">
        <v>55</v>
      </c>
      <c r="D55" s="65">
        <v>61</v>
      </c>
      <c r="E55" s="66">
        <v>43950</v>
      </c>
      <c r="F55" s="65">
        <v>0.66395930000000003</v>
      </c>
      <c r="G55" s="65">
        <v>0.701098</v>
      </c>
      <c r="H55" s="65">
        <v>0.73717080000000001</v>
      </c>
    </row>
    <row r="56" spans="1:8">
      <c r="A56" s="64">
        <v>55</v>
      </c>
      <c r="B56" s="65">
        <v>55</v>
      </c>
      <c r="C56" s="65">
        <v>56</v>
      </c>
      <c r="D56" s="65">
        <v>62</v>
      </c>
      <c r="E56" s="66">
        <v>43951</v>
      </c>
      <c r="F56" s="65">
        <v>0.73691680000000004</v>
      </c>
      <c r="G56" s="65">
        <v>0.78967019999999999</v>
      </c>
      <c r="H56" s="65">
        <v>0.84294069999999999</v>
      </c>
    </row>
    <row r="57" spans="1:8">
      <c r="A57" s="64">
        <v>56</v>
      </c>
      <c r="B57" s="65">
        <v>56</v>
      </c>
      <c r="C57" s="65">
        <v>57</v>
      </c>
      <c r="D57" s="65">
        <v>63</v>
      </c>
      <c r="E57" s="66">
        <v>43952</v>
      </c>
      <c r="F57" s="65">
        <v>0.64215440000000001</v>
      </c>
      <c r="G57" s="65">
        <v>0.69659260000000001</v>
      </c>
      <c r="H57" s="65">
        <v>0.75700429999999996</v>
      </c>
    </row>
    <row r="58" spans="1:8">
      <c r="A58" s="64">
        <v>57</v>
      </c>
      <c r="B58" s="65">
        <v>57</v>
      </c>
      <c r="C58" s="65">
        <v>58</v>
      </c>
      <c r="D58" s="65">
        <v>64</v>
      </c>
      <c r="E58" s="66">
        <v>43953</v>
      </c>
      <c r="F58" s="65">
        <v>0.53537029999999997</v>
      </c>
      <c r="G58" s="65">
        <v>0.58620850000000002</v>
      </c>
      <c r="H58" s="65">
        <v>0.64308869999999996</v>
      </c>
    </row>
    <row r="59" spans="1:8">
      <c r="A59" s="64">
        <v>58</v>
      </c>
      <c r="B59" s="65">
        <v>58</v>
      </c>
      <c r="C59" s="65">
        <v>59</v>
      </c>
      <c r="D59" s="65">
        <v>65</v>
      </c>
      <c r="E59" s="66">
        <v>43954</v>
      </c>
      <c r="F59" s="65">
        <v>0.45056980000000002</v>
      </c>
      <c r="G59" s="65">
        <v>0.49946950000000001</v>
      </c>
      <c r="H59" s="65">
        <v>0.55053730000000001</v>
      </c>
    </row>
    <row r="60" spans="1:8">
      <c r="A60" s="64">
        <v>59</v>
      </c>
      <c r="B60" s="65">
        <v>59</v>
      </c>
      <c r="C60" s="65">
        <v>60</v>
      </c>
      <c r="D60" s="65">
        <v>66</v>
      </c>
      <c r="E60" s="66">
        <v>43955</v>
      </c>
      <c r="F60" s="65">
        <v>0.51504490000000003</v>
      </c>
      <c r="G60" s="65">
        <v>0.58323009999999997</v>
      </c>
      <c r="H60" s="65">
        <v>0.66328390000000004</v>
      </c>
    </row>
    <row r="61" spans="1:8">
      <c r="A61" s="64">
        <v>60</v>
      </c>
      <c r="B61" s="65">
        <v>60</v>
      </c>
      <c r="C61" s="65">
        <v>61</v>
      </c>
      <c r="D61" s="65">
        <v>67</v>
      </c>
      <c r="E61" s="66">
        <v>43956</v>
      </c>
      <c r="F61" s="65">
        <v>0.52366630000000003</v>
      </c>
      <c r="G61" s="65">
        <v>0.6038829</v>
      </c>
      <c r="H61" s="65">
        <v>0.6898128</v>
      </c>
    </row>
    <row r="62" spans="1:8">
      <c r="A62" s="64">
        <v>61</v>
      </c>
      <c r="B62" s="65">
        <v>61</v>
      </c>
      <c r="C62" s="72">
        <v>62</v>
      </c>
      <c r="D62" s="72">
        <v>68</v>
      </c>
      <c r="E62" s="73">
        <v>43957</v>
      </c>
      <c r="F62" s="72">
        <v>0.79458090000000003</v>
      </c>
      <c r="G62" s="72">
        <v>0.88571489999999997</v>
      </c>
      <c r="H62" s="72">
        <v>0.97248590000000001</v>
      </c>
    </row>
    <row r="63" spans="1:8">
      <c r="A63" s="64">
        <v>62</v>
      </c>
      <c r="B63" s="72">
        <v>62</v>
      </c>
      <c r="C63" s="72">
        <v>63</v>
      </c>
      <c r="D63" s="72">
        <v>69</v>
      </c>
      <c r="E63" s="73">
        <v>43958</v>
      </c>
      <c r="F63" s="72">
        <v>0.93566389999999999</v>
      </c>
      <c r="G63" s="72">
        <v>1.0232014</v>
      </c>
      <c r="H63" s="72">
        <v>1.1081156999999999</v>
      </c>
    </row>
    <row r="64" spans="1:8">
      <c r="A64" s="64">
        <v>63</v>
      </c>
      <c r="B64" s="72">
        <v>63</v>
      </c>
      <c r="C64" s="72">
        <v>64</v>
      </c>
      <c r="D64" s="72">
        <v>70</v>
      </c>
      <c r="E64" s="73">
        <v>43959</v>
      </c>
      <c r="F64" s="72">
        <v>1.1061658000000001</v>
      </c>
      <c r="G64" s="72">
        <v>1.1806227</v>
      </c>
      <c r="H64" s="72">
        <v>1.2681199000000001</v>
      </c>
    </row>
    <row r="65" spans="1:8">
      <c r="A65" s="64">
        <v>64</v>
      </c>
      <c r="B65" s="72">
        <v>64</v>
      </c>
      <c r="C65" s="72">
        <v>65</v>
      </c>
      <c r="D65" s="72">
        <v>71</v>
      </c>
      <c r="E65" s="73">
        <v>43960</v>
      </c>
      <c r="F65" s="72">
        <v>1.1381549</v>
      </c>
      <c r="G65" s="72">
        <v>1.0543049</v>
      </c>
      <c r="H65" s="72">
        <v>1.2259047000000001</v>
      </c>
    </row>
    <row r="66" spans="1:8">
      <c r="A66" s="64">
        <v>65</v>
      </c>
      <c r="B66" s="72">
        <v>65</v>
      </c>
      <c r="C66" s="72">
        <v>66</v>
      </c>
      <c r="D66" s="72">
        <v>72</v>
      </c>
      <c r="E66" s="73">
        <v>43961</v>
      </c>
      <c r="F66" s="72">
        <v>1.0590086999999999</v>
      </c>
      <c r="G66" s="72">
        <v>1.1531089999999999</v>
      </c>
      <c r="H66" s="72">
        <v>1.2476909</v>
      </c>
    </row>
    <row r="67" spans="1:8">
      <c r="A67" s="64">
        <v>66</v>
      </c>
      <c r="B67" s="72">
        <v>66</v>
      </c>
      <c r="C67" s="72">
        <v>67</v>
      </c>
      <c r="D67" s="72">
        <v>73</v>
      </c>
      <c r="E67" s="73">
        <v>43962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Y213"/>
  <sheetViews>
    <sheetView workbookViewId="0">
      <selection activeCell="AA1" sqref="AA1:AJ1048576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</cols>
  <sheetData>
    <row r="1" spans="2:25" ht="9" customHeight="1" thickBot="1"/>
    <row r="2" spans="2:25" ht="17" thickBot="1">
      <c r="B2" s="110" t="s">
        <v>173</v>
      </c>
      <c r="C2" s="111"/>
      <c r="D2" s="111"/>
      <c r="E2" s="111"/>
      <c r="F2" s="111"/>
      <c r="G2" s="111"/>
      <c r="H2" s="111"/>
      <c r="I2" s="112"/>
      <c r="K2" s="110" t="s">
        <v>172</v>
      </c>
      <c r="L2" s="111"/>
      <c r="M2" s="111"/>
      <c r="N2" s="111"/>
      <c r="O2" s="111"/>
      <c r="P2" s="111"/>
      <c r="Q2" s="112"/>
      <c r="R2" s="91"/>
      <c r="S2" s="110" t="s">
        <v>176</v>
      </c>
      <c r="T2" s="111"/>
      <c r="U2" s="111"/>
      <c r="V2" s="111"/>
      <c r="W2" s="111"/>
      <c r="X2" s="112"/>
      <c r="Y2" s="91"/>
    </row>
    <row r="3" spans="2:25">
      <c r="B3" s="83" t="str">
        <f>'EKL - Rt-PT-7'!A1</f>
        <v>OBS</v>
      </c>
      <c r="C3" s="84" t="str">
        <f>'EKL - Rt-PT-7'!B1</f>
        <v>Index</v>
      </c>
      <c r="D3" s="84" t="str">
        <f>'EKL - Rt-PT-7'!C1</f>
        <v>tstart</v>
      </c>
      <c r="E3" s="84" t="str">
        <f>'EKL - Rt-PT-7'!D1</f>
        <v>tend</v>
      </c>
      <c r="F3" s="84" t="str">
        <f>'EKL - Rt-PT-7'!E1</f>
        <v>datepoint</v>
      </c>
      <c r="G3" s="84" t="str">
        <f>'EKL - Rt-PT-7'!F1</f>
        <v>R_t_eq_0025</v>
      </c>
      <c r="H3" s="85" t="str">
        <f>'EKL - Rt-PT-7'!G1</f>
        <v>R_t_median</v>
      </c>
      <c r="I3" s="86" t="str">
        <f>'EKL - Rt-PT-7'!H1</f>
        <v>R_t_eq_0975</v>
      </c>
      <c r="K3" s="87" t="str">
        <f>'EPIFORECASTS - Rt'!B1</f>
        <v>date</v>
      </c>
      <c r="L3" s="85" t="str">
        <f>'EPIFORECASTS - Rt'!D1</f>
        <v>median</v>
      </c>
      <c r="M3" s="84" t="str">
        <f>'EPIFORECASTS - Rt'!E1</f>
        <v>lower_90</v>
      </c>
      <c r="N3" s="84" t="str">
        <f>'EPIFORECASTS - Rt'!F1</f>
        <v>upper_90</v>
      </c>
      <c r="O3" s="84" t="str">
        <f>'EPIFORECASTS - Rt'!G1</f>
        <v>lower_50</v>
      </c>
      <c r="P3" s="84" t="str">
        <f>'EPIFORECASTS - Rt'!H1</f>
        <v>upper_50</v>
      </c>
      <c r="Q3" s="88" t="str">
        <f>'EPIFORECASTS - Rt'!I1</f>
        <v>prob_control</v>
      </c>
      <c r="S3" s="87" t="s">
        <v>162</v>
      </c>
      <c r="T3" s="84" t="s">
        <v>136</v>
      </c>
      <c r="U3" s="84" t="s">
        <v>175</v>
      </c>
      <c r="V3" s="85" t="s">
        <v>164</v>
      </c>
      <c r="W3" s="84" t="s">
        <v>174</v>
      </c>
      <c r="X3" s="88" t="s">
        <v>169</v>
      </c>
    </row>
    <row r="4" spans="2:25">
      <c r="B4" s="78">
        <f>'EKL - Rt-PT-7'!A2</f>
        <v>1</v>
      </c>
      <c r="C4" s="75">
        <f>'EKL - Rt-PT-7'!B2</f>
        <v>1</v>
      </c>
      <c r="D4" s="75">
        <f>'EKL - Rt-PT-7'!C2</f>
        <v>2</v>
      </c>
      <c r="E4" s="75">
        <f>'EKL - Rt-PT-7'!D2</f>
        <v>8</v>
      </c>
      <c r="F4" s="76">
        <f>'EKL - Rt-PT-7'!E2</f>
        <v>43897</v>
      </c>
      <c r="G4" s="75">
        <f>'EKL - Rt-PT-7'!F2</f>
        <v>2.1764043000000002</v>
      </c>
      <c r="H4" s="75">
        <f>'EKL - Rt-PT-7'!G2</f>
        <v>5.0021531000000001</v>
      </c>
      <c r="I4" s="79">
        <f>'EKL - Rt-PT-7'!H2</f>
        <v>9.4025379999999998</v>
      </c>
      <c r="K4" s="89">
        <f>'EPIFORECASTS - Rt'!B2</f>
        <v>43893</v>
      </c>
      <c r="L4" s="75">
        <f>'EPIFORECASTS - Rt'!D2</f>
        <v>2.2000000000000002</v>
      </c>
      <c r="M4" s="75">
        <f>'EPIFORECASTS - Rt'!E2</f>
        <v>1.8</v>
      </c>
      <c r="N4" s="75">
        <f>'EPIFORECASTS - Rt'!F2</f>
        <v>2.6</v>
      </c>
      <c r="O4" s="75">
        <f>'EPIFORECASTS - Rt'!G2</f>
        <v>2</v>
      </c>
      <c r="P4" s="75">
        <f>'EPIFORECASTS - Rt'!H2</f>
        <v>2.2999999999999998</v>
      </c>
      <c r="Q4" s="79">
        <f>'EPIFORECASTS - Rt'!I2</f>
        <v>0</v>
      </c>
      <c r="S4" s="89">
        <v>43884</v>
      </c>
      <c r="T4" s="75">
        <v>1</v>
      </c>
      <c r="U4" s="75">
        <v>2.36</v>
      </c>
      <c r="V4" s="75">
        <v>1.5</v>
      </c>
      <c r="W4" s="75">
        <v>3.4</v>
      </c>
      <c r="X4" s="79"/>
    </row>
    <row r="5" spans="2:25">
      <c r="B5" s="78">
        <f>'EKL - Rt-PT-7'!A3</f>
        <v>2</v>
      </c>
      <c r="C5" s="75">
        <f>'EKL - Rt-PT-7'!B3</f>
        <v>2</v>
      </c>
      <c r="D5" s="75">
        <f>'EKL - Rt-PT-7'!C3</f>
        <v>3</v>
      </c>
      <c r="E5" s="75">
        <f>'EKL - Rt-PT-7'!D3</f>
        <v>9</v>
      </c>
      <c r="F5" s="77">
        <f>'EKL - Rt-PT-7'!E3</f>
        <v>43898</v>
      </c>
      <c r="G5" s="75">
        <f>'EKL - Rt-PT-7'!F3</f>
        <v>2.4970313000000002</v>
      </c>
      <c r="H5" s="75">
        <f>'EKL - Rt-PT-7'!G3</f>
        <v>4.5575650999999997</v>
      </c>
      <c r="I5" s="79">
        <f>'EKL - Rt-PT-7'!H3</f>
        <v>7.5803374999999997</v>
      </c>
      <c r="K5" s="89">
        <f>'EPIFORECASTS - Rt'!B3</f>
        <v>43894</v>
      </c>
      <c r="L5" s="75">
        <f>'EPIFORECASTS - Rt'!D3</f>
        <v>2.1</v>
      </c>
      <c r="M5" s="75">
        <f>'EPIFORECASTS - Rt'!E3</f>
        <v>1.8</v>
      </c>
      <c r="N5" s="75">
        <f>'EPIFORECASTS - Rt'!F3</f>
        <v>2.5</v>
      </c>
      <c r="O5" s="75">
        <f>'EPIFORECASTS - Rt'!G3</f>
        <v>1.9</v>
      </c>
      <c r="P5" s="75">
        <f>'EPIFORECASTS - Rt'!H3</f>
        <v>2.2999999999999998</v>
      </c>
      <c r="Q5" s="79">
        <f>'EPIFORECASTS - Rt'!I3</f>
        <v>0</v>
      </c>
      <c r="S5" s="89">
        <v>43885</v>
      </c>
      <c r="T5" s="75">
        <v>2</v>
      </c>
      <c r="U5" s="75">
        <v>2.0699999999999998</v>
      </c>
      <c r="V5" s="75">
        <v>1.39</v>
      </c>
      <c r="W5" s="75">
        <v>2.87</v>
      </c>
      <c r="X5" s="79"/>
    </row>
    <row r="6" spans="2:25">
      <c r="B6" s="78">
        <f>'EKL - Rt-PT-7'!A4</f>
        <v>3</v>
      </c>
      <c r="C6" s="75">
        <f>'EKL - Rt-PT-7'!B4</f>
        <v>3</v>
      </c>
      <c r="D6" s="75">
        <f>'EKL - Rt-PT-7'!C4</f>
        <v>4</v>
      </c>
      <c r="E6" s="75">
        <f>'EKL - Rt-PT-7'!D4</f>
        <v>10</v>
      </c>
      <c r="F6" s="77">
        <f>'EKL - Rt-PT-7'!E4</f>
        <v>43899</v>
      </c>
      <c r="G6" s="75">
        <f>'EKL - Rt-PT-7'!F4</f>
        <v>1.9911034999999999</v>
      </c>
      <c r="H6" s="75">
        <f>'EKL - Rt-PT-7'!G4</f>
        <v>3.6279284000000001</v>
      </c>
      <c r="I6" s="79">
        <f>'EKL - Rt-PT-7'!H4</f>
        <v>6.3730336999999997</v>
      </c>
      <c r="K6" s="89">
        <f>'EPIFORECASTS - Rt'!B4</f>
        <v>43895</v>
      </c>
      <c r="L6" s="75">
        <f>'EPIFORECASTS - Rt'!D4</f>
        <v>2.1</v>
      </c>
      <c r="M6" s="75">
        <f>'EPIFORECASTS - Rt'!E4</f>
        <v>1.8</v>
      </c>
      <c r="N6" s="75">
        <f>'EPIFORECASTS - Rt'!F4</f>
        <v>2.5</v>
      </c>
      <c r="O6" s="75">
        <f>'EPIFORECASTS - Rt'!G4</f>
        <v>1.9</v>
      </c>
      <c r="P6" s="75">
        <f>'EPIFORECASTS - Rt'!H4</f>
        <v>2.2000000000000002</v>
      </c>
      <c r="Q6" s="79">
        <f>'EPIFORECASTS - Rt'!I4</f>
        <v>0</v>
      </c>
      <c r="S6" s="89">
        <v>43886</v>
      </c>
      <c r="T6" s="75">
        <v>3</v>
      </c>
      <c r="U6" s="75">
        <v>2.04</v>
      </c>
      <c r="V6" s="75">
        <v>1.44</v>
      </c>
      <c r="W6" s="75">
        <v>2.77</v>
      </c>
      <c r="X6" s="79"/>
    </row>
    <row r="7" spans="2:25">
      <c r="B7" s="78">
        <f>'EKL - Rt-PT-7'!A5</f>
        <v>4</v>
      </c>
      <c r="C7" s="75">
        <f>'EKL - Rt-PT-7'!B5</f>
        <v>4</v>
      </c>
      <c r="D7" s="75">
        <f>'EKL - Rt-PT-7'!C5</f>
        <v>5</v>
      </c>
      <c r="E7" s="75">
        <f>'EKL - Rt-PT-7'!D5</f>
        <v>11</v>
      </c>
      <c r="F7" s="77">
        <f>'EKL - Rt-PT-7'!E5</f>
        <v>43900</v>
      </c>
      <c r="G7" s="75">
        <f>'EKL - Rt-PT-7'!F5</f>
        <v>1.3991917</v>
      </c>
      <c r="H7" s="75">
        <f>'EKL - Rt-PT-7'!G5</f>
        <v>2.4822225000000002</v>
      </c>
      <c r="I7" s="79">
        <f>'EKL - Rt-PT-7'!H5</f>
        <v>4.0067773000000004</v>
      </c>
      <c r="K7" s="89">
        <f>'EPIFORECASTS - Rt'!B5</f>
        <v>43896</v>
      </c>
      <c r="L7" s="75">
        <f>'EPIFORECASTS - Rt'!D5</f>
        <v>2.1</v>
      </c>
      <c r="M7" s="75">
        <f>'EPIFORECASTS - Rt'!E5</f>
        <v>1.7</v>
      </c>
      <c r="N7" s="75">
        <f>'EPIFORECASTS - Rt'!F5</f>
        <v>2.4</v>
      </c>
      <c r="O7" s="75">
        <f>'EPIFORECASTS - Rt'!G5</f>
        <v>1.9</v>
      </c>
      <c r="P7" s="75">
        <f>'EPIFORECASTS - Rt'!H5</f>
        <v>2.2000000000000002</v>
      </c>
      <c r="Q7" s="79">
        <f>'EPIFORECASTS - Rt'!I5</f>
        <v>0</v>
      </c>
      <c r="S7" s="89">
        <v>43887</v>
      </c>
      <c r="T7" s="75">
        <v>4</v>
      </c>
      <c r="U7" s="75">
        <v>2.2799999999999998</v>
      </c>
      <c r="V7" s="75">
        <v>1.7</v>
      </c>
      <c r="W7" s="75">
        <v>2.93</v>
      </c>
      <c r="X7" s="79"/>
    </row>
    <row r="8" spans="2:25">
      <c r="B8" s="78">
        <f>'EKL - Rt-PT-7'!A6</f>
        <v>5</v>
      </c>
      <c r="C8" s="75">
        <f>'EKL - Rt-PT-7'!B6</f>
        <v>5</v>
      </c>
      <c r="D8" s="75">
        <f>'EKL - Rt-PT-7'!C6</f>
        <v>6</v>
      </c>
      <c r="E8" s="75">
        <f>'EKL - Rt-PT-7'!D6</f>
        <v>12</v>
      </c>
      <c r="F8" s="77">
        <f>'EKL - Rt-PT-7'!E6</f>
        <v>43901</v>
      </c>
      <c r="G8" s="75">
        <f>'EKL - Rt-PT-7'!F6</f>
        <v>1.7035279999999999</v>
      </c>
      <c r="H8" s="75">
        <f>'EKL - Rt-PT-7'!G6</f>
        <v>2.6511111999999999</v>
      </c>
      <c r="I8" s="79">
        <f>'EKL - Rt-PT-7'!H6</f>
        <v>3.9028646999999999</v>
      </c>
      <c r="K8" s="90">
        <f>'EPIFORECASTS - Rt'!B6</f>
        <v>43897</v>
      </c>
      <c r="L8" s="75">
        <f>'EPIFORECASTS - Rt'!D6</f>
        <v>2</v>
      </c>
      <c r="M8" s="75">
        <f>'EPIFORECASTS - Rt'!E6</f>
        <v>1.7</v>
      </c>
      <c r="N8" s="75">
        <f>'EPIFORECASTS - Rt'!F6</f>
        <v>2.4</v>
      </c>
      <c r="O8" s="75">
        <f>'EPIFORECASTS - Rt'!G6</f>
        <v>1.9</v>
      </c>
      <c r="P8" s="75">
        <f>'EPIFORECASTS - Rt'!H6</f>
        <v>2.1</v>
      </c>
      <c r="Q8" s="79">
        <f>'EPIFORECASTS - Rt'!I6</f>
        <v>0</v>
      </c>
      <c r="S8" s="89">
        <v>43888</v>
      </c>
      <c r="T8" s="75">
        <v>5</v>
      </c>
      <c r="U8" s="75">
        <v>1.44</v>
      </c>
      <c r="V8" s="75">
        <v>1.89</v>
      </c>
      <c r="W8" s="75">
        <v>2.38</v>
      </c>
      <c r="X8" s="79"/>
    </row>
    <row r="9" spans="2:25">
      <c r="B9" s="78">
        <f>'EKL - Rt-PT-7'!A7</f>
        <v>6</v>
      </c>
      <c r="C9" s="75">
        <f>'EKL - Rt-PT-7'!B7</f>
        <v>6</v>
      </c>
      <c r="D9" s="75">
        <f>'EKL - Rt-PT-7'!C7</f>
        <v>7</v>
      </c>
      <c r="E9" s="75">
        <f>'EKL - Rt-PT-7'!D7</f>
        <v>13</v>
      </c>
      <c r="F9" s="77">
        <f>'EKL - Rt-PT-7'!E7</f>
        <v>43902</v>
      </c>
      <c r="G9" s="75">
        <f>'EKL - Rt-PT-7'!F7</f>
        <v>1.8403609000000001</v>
      </c>
      <c r="H9" s="75">
        <f>'EKL - Rt-PT-7'!G7</f>
        <v>2.6700553</v>
      </c>
      <c r="I9" s="79">
        <f>'EKL - Rt-PT-7'!H7</f>
        <v>3.7164459000000001</v>
      </c>
      <c r="K9" s="89">
        <f>'EPIFORECASTS - Rt'!B7</f>
        <v>43898</v>
      </c>
      <c r="L9" s="75">
        <f>'EPIFORECASTS - Rt'!D7</f>
        <v>2</v>
      </c>
      <c r="M9" s="75">
        <f>'EPIFORECASTS - Rt'!E7</f>
        <v>1.7</v>
      </c>
      <c r="N9" s="75">
        <f>'EPIFORECASTS - Rt'!F7</f>
        <v>2.2999999999999998</v>
      </c>
      <c r="O9" s="75">
        <f>'EPIFORECASTS - Rt'!G7</f>
        <v>1.8</v>
      </c>
      <c r="P9" s="75">
        <f>'EPIFORECASTS - Rt'!H7</f>
        <v>2.1</v>
      </c>
      <c r="Q9" s="79">
        <f>'EPIFORECASTS - Rt'!I7</f>
        <v>0</v>
      </c>
      <c r="S9" s="89">
        <v>43889</v>
      </c>
      <c r="T9" s="75">
        <v>6</v>
      </c>
      <c r="U9" s="75">
        <v>1.42</v>
      </c>
      <c r="V9" s="75">
        <v>1.81</v>
      </c>
      <c r="W9" s="75">
        <v>2.2400000000000002</v>
      </c>
      <c r="X9" s="79"/>
    </row>
    <row r="10" spans="2:25">
      <c r="B10" s="78">
        <f>'EKL - Rt-PT-7'!A8</f>
        <v>7</v>
      </c>
      <c r="C10" s="75">
        <f>'EKL - Rt-PT-7'!B8</f>
        <v>7</v>
      </c>
      <c r="D10" s="75">
        <f>'EKL - Rt-PT-7'!C8</f>
        <v>8</v>
      </c>
      <c r="E10" s="75">
        <f>'EKL - Rt-PT-7'!D8</f>
        <v>14</v>
      </c>
      <c r="F10" s="77">
        <f>'EKL - Rt-PT-7'!E8</f>
        <v>43903</v>
      </c>
      <c r="G10" s="75">
        <f>'EKL - Rt-PT-7'!F8</f>
        <v>2.1698249000000001</v>
      </c>
      <c r="H10" s="75">
        <f>'EKL - Rt-PT-7'!G8</f>
        <v>3.0318816000000002</v>
      </c>
      <c r="I10" s="79">
        <f>'EKL - Rt-PT-7'!H8</f>
        <v>4.2048323999999999</v>
      </c>
      <c r="K10" s="89">
        <f>'EPIFORECASTS - Rt'!B8</f>
        <v>43899</v>
      </c>
      <c r="L10" s="75">
        <f>'EPIFORECASTS - Rt'!D8</f>
        <v>1.9</v>
      </c>
      <c r="M10" s="75">
        <f>'EPIFORECASTS - Rt'!E8</f>
        <v>1.6</v>
      </c>
      <c r="N10" s="75">
        <f>'EPIFORECASTS - Rt'!F8</f>
        <v>2.2000000000000002</v>
      </c>
      <c r="O10" s="75">
        <f>'EPIFORECASTS - Rt'!G8</f>
        <v>1.8</v>
      </c>
      <c r="P10" s="75">
        <f>'EPIFORECASTS - Rt'!H8</f>
        <v>2</v>
      </c>
      <c r="Q10" s="79">
        <f>'EPIFORECASTS - Rt'!I8</f>
        <v>0</v>
      </c>
      <c r="S10" s="89">
        <v>43890</v>
      </c>
      <c r="T10" s="75">
        <v>7</v>
      </c>
      <c r="U10" s="75">
        <v>1.36</v>
      </c>
      <c r="V10" s="75">
        <v>1.71</v>
      </c>
      <c r="W10" s="75">
        <v>2.1</v>
      </c>
      <c r="X10" s="79"/>
    </row>
    <row r="11" spans="2:25">
      <c r="B11" s="78">
        <f>'EKL - Rt-PT-7'!A9</f>
        <v>8</v>
      </c>
      <c r="C11" s="75">
        <f>'EKL - Rt-PT-7'!B9</f>
        <v>8</v>
      </c>
      <c r="D11" s="75">
        <f>'EKL - Rt-PT-7'!C9</f>
        <v>9</v>
      </c>
      <c r="E11" s="75">
        <f>'EKL - Rt-PT-7'!D9</f>
        <v>15</v>
      </c>
      <c r="F11" s="77">
        <f>'EKL - Rt-PT-7'!E9</f>
        <v>43904</v>
      </c>
      <c r="G11" s="75">
        <f>'EKL - Rt-PT-7'!F9</f>
        <v>2.4475094999999998</v>
      </c>
      <c r="H11" s="75">
        <f>'EKL - Rt-PT-7'!G9</f>
        <v>3.4721921</v>
      </c>
      <c r="I11" s="79">
        <f>'EKL - Rt-PT-7'!H9</f>
        <v>4.6868169000000002</v>
      </c>
      <c r="K11" s="89">
        <f>'EPIFORECASTS - Rt'!B9</f>
        <v>43900</v>
      </c>
      <c r="L11" s="75">
        <f>'EPIFORECASTS - Rt'!D9</f>
        <v>1.9</v>
      </c>
      <c r="M11" s="75">
        <f>'EPIFORECASTS - Rt'!E9</f>
        <v>1.6</v>
      </c>
      <c r="N11" s="75">
        <f>'EPIFORECASTS - Rt'!F9</f>
        <v>2.2000000000000002</v>
      </c>
      <c r="O11" s="75">
        <f>'EPIFORECASTS - Rt'!G9</f>
        <v>1.7</v>
      </c>
      <c r="P11" s="75">
        <f>'EPIFORECASTS - Rt'!H9</f>
        <v>2</v>
      </c>
      <c r="Q11" s="79">
        <f>'EPIFORECASTS - Rt'!I9</f>
        <v>0</v>
      </c>
      <c r="S11" s="89">
        <v>43891</v>
      </c>
      <c r="T11" s="75">
        <v>8</v>
      </c>
      <c r="U11" s="75">
        <v>1.65</v>
      </c>
      <c r="V11" s="75">
        <v>1.98</v>
      </c>
      <c r="W11" s="75">
        <v>2.35</v>
      </c>
      <c r="X11" s="79"/>
    </row>
    <row r="12" spans="2:25">
      <c r="B12" s="78">
        <f>'EKL - Rt-PT-7'!A10</f>
        <v>9</v>
      </c>
      <c r="C12" s="75">
        <f>'EKL - Rt-PT-7'!B10</f>
        <v>9</v>
      </c>
      <c r="D12" s="75">
        <f>'EKL - Rt-PT-7'!C10</f>
        <v>10</v>
      </c>
      <c r="E12" s="75">
        <f>'EKL - Rt-PT-7'!D10</f>
        <v>16</v>
      </c>
      <c r="F12" s="77">
        <f>'EKL - Rt-PT-7'!E10</f>
        <v>43905</v>
      </c>
      <c r="G12" s="75">
        <f>'EKL - Rt-PT-7'!F10</f>
        <v>2.4756507999999999</v>
      </c>
      <c r="H12" s="75">
        <f>'EKL - Rt-PT-7'!G10</f>
        <v>3.7262455000000001</v>
      </c>
      <c r="I12" s="79">
        <f>'EKL - Rt-PT-7'!H10</f>
        <v>5.2387192999999996</v>
      </c>
      <c r="K12" s="89">
        <f>'EPIFORECASTS - Rt'!B10</f>
        <v>43901</v>
      </c>
      <c r="L12" s="75">
        <f>'EPIFORECASTS - Rt'!D10</f>
        <v>1.8</v>
      </c>
      <c r="M12" s="75">
        <f>'EPIFORECASTS - Rt'!E10</f>
        <v>1.6</v>
      </c>
      <c r="N12" s="75">
        <f>'EPIFORECASTS - Rt'!F10</f>
        <v>2.1</v>
      </c>
      <c r="O12" s="75">
        <f>'EPIFORECASTS - Rt'!G10</f>
        <v>1.7</v>
      </c>
      <c r="P12" s="75">
        <f>'EPIFORECASTS - Rt'!H10</f>
        <v>1.9</v>
      </c>
      <c r="Q12" s="79">
        <f>'EPIFORECASTS - Rt'!I10</f>
        <v>0</v>
      </c>
      <c r="R12" s="92"/>
      <c r="S12" s="89">
        <v>43892</v>
      </c>
      <c r="T12" s="75">
        <v>9</v>
      </c>
      <c r="U12" s="75">
        <v>1.68</v>
      </c>
      <c r="V12" s="75">
        <v>1.98</v>
      </c>
      <c r="W12" s="75">
        <v>2.2799999999999998</v>
      </c>
      <c r="X12" s="79"/>
      <c r="Y12" s="92"/>
    </row>
    <row r="13" spans="2:25">
      <c r="B13" s="78">
        <f>'EKL - Rt-PT-7'!A11</f>
        <v>10</v>
      </c>
      <c r="C13" s="75">
        <f>'EKL - Rt-PT-7'!B11</f>
        <v>10</v>
      </c>
      <c r="D13" s="75">
        <f>'EKL - Rt-PT-7'!C11</f>
        <v>11</v>
      </c>
      <c r="E13" s="75">
        <f>'EKL - Rt-PT-7'!D11</f>
        <v>17</v>
      </c>
      <c r="F13" s="77">
        <f>'EKL - Rt-PT-7'!E11</f>
        <v>43906</v>
      </c>
      <c r="G13" s="75">
        <f>'EKL - Rt-PT-7'!F11</f>
        <v>2.3438488999999998</v>
      </c>
      <c r="H13" s="75">
        <f>'EKL - Rt-PT-7'!G11</f>
        <v>3.5899033999999999</v>
      </c>
      <c r="I13" s="79">
        <f>'EKL - Rt-PT-7'!H11</f>
        <v>5.2265109000000001</v>
      </c>
      <c r="K13" s="89">
        <f>'EPIFORECASTS - Rt'!B11</f>
        <v>43902</v>
      </c>
      <c r="L13" s="75">
        <f>'EPIFORECASTS - Rt'!D11</f>
        <v>1.8</v>
      </c>
      <c r="M13" s="75">
        <f>'EPIFORECASTS - Rt'!E11</f>
        <v>1.5</v>
      </c>
      <c r="N13" s="75">
        <f>'EPIFORECASTS - Rt'!F11</f>
        <v>2</v>
      </c>
      <c r="O13" s="75">
        <f>'EPIFORECASTS - Rt'!G11</f>
        <v>1.6</v>
      </c>
      <c r="P13" s="75">
        <f>'EPIFORECASTS - Rt'!H11</f>
        <v>1.8</v>
      </c>
      <c r="Q13" s="79">
        <f>'EPIFORECASTS - Rt'!I11</f>
        <v>0</v>
      </c>
      <c r="R13" s="92"/>
      <c r="S13" s="89">
        <v>43893</v>
      </c>
      <c r="T13" s="75">
        <v>10</v>
      </c>
      <c r="U13" s="75">
        <v>1.83</v>
      </c>
      <c r="V13" s="75">
        <v>1.57</v>
      </c>
      <c r="W13" s="75">
        <v>2.09</v>
      </c>
      <c r="X13" s="79"/>
      <c r="Y13" s="92"/>
    </row>
    <row r="14" spans="2:25">
      <c r="B14" s="78">
        <f>'EKL - Rt-PT-7'!A12</f>
        <v>11</v>
      </c>
      <c r="C14" s="75">
        <f>'EKL - Rt-PT-7'!B12</f>
        <v>11</v>
      </c>
      <c r="D14" s="75">
        <f>'EKL - Rt-PT-7'!C12</f>
        <v>12</v>
      </c>
      <c r="E14" s="75">
        <f>'EKL - Rt-PT-7'!D12</f>
        <v>18</v>
      </c>
      <c r="F14" s="77">
        <f>'EKL - Rt-PT-7'!E12</f>
        <v>43907</v>
      </c>
      <c r="G14" s="75">
        <f>'EKL - Rt-PT-7'!F12</f>
        <v>2.3070309999999998</v>
      </c>
      <c r="H14" s="75">
        <f>'EKL - Rt-PT-7'!G12</f>
        <v>3.5355930999999998</v>
      </c>
      <c r="I14" s="79">
        <f>'EKL - Rt-PT-7'!H12</f>
        <v>5.2437392000000003</v>
      </c>
      <c r="K14" s="89">
        <f>'EPIFORECASTS - Rt'!B12</f>
        <v>43903</v>
      </c>
      <c r="L14" s="75">
        <f>'EPIFORECASTS - Rt'!D12</f>
        <v>1.7</v>
      </c>
      <c r="M14" s="75">
        <f>'EPIFORECASTS - Rt'!E12</f>
        <v>1.5</v>
      </c>
      <c r="N14" s="75">
        <f>'EPIFORECASTS - Rt'!F12</f>
        <v>2</v>
      </c>
      <c r="O14" s="75">
        <f>'EPIFORECASTS - Rt'!G12</f>
        <v>1.6</v>
      </c>
      <c r="P14" s="75">
        <f>'EPIFORECASTS - Rt'!H12</f>
        <v>1.8</v>
      </c>
      <c r="Q14" s="79">
        <f>'EPIFORECASTS - Rt'!I12</f>
        <v>0</v>
      </c>
      <c r="R14" s="92"/>
      <c r="S14" s="89">
        <v>43894</v>
      </c>
      <c r="T14" s="75">
        <v>11</v>
      </c>
      <c r="U14" s="75">
        <v>1.47</v>
      </c>
      <c r="V14" s="75">
        <v>1.68</v>
      </c>
      <c r="W14" s="75">
        <v>1.9</v>
      </c>
      <c r="X14" s="79"/>
      <c r="Y14" s="92"/>
    </row>
    <row r="15" spans="2:25">
      <c r="B15" s="78">
        <f>'EKL - Rt-PT-7'!A13</f>
        <v>12</v>
      </c>
      <c r="C15" s="75">
        <f>'EKL - Rt-PT-7'!B13</f>
        <v>12</v>
      </c>
      <c r="D15" s="75">
        <f>'EKL - Rt-PT-7'!C13</f>
        <v>13</v>
      </c>
      <c r="E15" s="75">
        <f>'EKL - Rt-PT-7'!D13</f>
        <v>19</v>
      </c>
      <c r="F15" s="77">
        <f>'EKL - Rt-PT-7'!E13</f>
        <v>43908</v>
      </c>
      <c r="G15" s="75">
        <f>'EKL - Rt-PT-7'!F13</f>
        <v>2.3661846999999998</v>
      </c>
      <c r="H15" s="75">
        <f>'EKL - Rt-PT-7'!G13</f>
        <v>3.5813085999999998</v>
      </c>
      <c r="I15" s="79">
        <f>'EKL - Rt-PT-7'!H13</f>
        <v>5.3128393999999997</v>
      </c>
      <c r="K15" s="89">
        <f>'EPIFORECASTS - Rt'!B13</f>
        <v>43904</v>
      </c>
      <c r="L15" s="75">
        <f>'EPIFORECASTS - Rt'!D13</f>
        <v>1.7</v>
      </c>
      <c r="M15" s="75">
        <f>'EPIFORECASTS - Rt'!E13</f>
        <v>1.5</v>
      </c>
      <c r="N15" s="75">
        <f>'EPIFORECASTS - Rt'!F13</f>
        <v>1.9</v>
      </c>
      <c r="O15" s="75">
        <f>'EPIFORECASTS - Rt'!G13</f>
        <v>1.6</v>
      </c>
      <c r="P15" s="75">
        <f>'EPIFORECASTS - Rt'!H13</f>
        <v>1.7</v>
      </c>
      <c r="Q15" s="79">
        <f>'EPIFORECASTS - Rt'!I13</f>
        <v>0</v>
      </c>
      <c r="R15" s="92"/>
      <c r="S15" s="89">
        <v>43895</v>
      </c>
      <c r="T15" s="75">
        <v>12</v>
      </c>
      <c r="U15" s="75">
        <v>1.41</v>
      </c>
      <c r="V15" s="75">
        <v>1.61</v>
      </c>
      <c r="W15" s="75">
        <v>1.81</v>
      </c>
      <c r="X15" s="79"/>
      <c r="Y15" s="92"/>
    </row>
    <row r="16" spans="2:25">
      <c r="B16" s="78">
        <f>'EKL - Rt-PT-7'!A14</f>
        <v>13</v>
      </c>
      <c r="C16" s="75">
        <f>'EKL - Rt-PT-7'!B14</f>
        <v>13</v>
      </c>
      <c r="D16" s="75">
        <f>'EKL - Rt-PT-7'!C14</f>
        <v>14</v>
      </c>
      <c r="E16" s="75">
        <f>'EKL - Rt-PT-7'!D14</f>
        <v>20</v>
      </c>
      <c r="F16" s="77">
        <f>'EKL - Rt-PT-7'!E14</f>
        <v>43909</v>
      </c>
      <c r="G16" s="75">
        <f>'EKL - Rt-PT-7'!F14</f>
        <v>2.0448080000000002</v>
      </c>
      <c r="H16" s="75">
        <f>'EKL - Rt-PT-7'!G14</f>
        <v>3.1175828000000001</v>
      </c>
      <c r="I16" s="79">
        <f>'EKL - Rt-PT-7'!H14</f>
        <v>4.4764622999999997</v>
      </c>
      <c r="K16" s="89">
        <f>'EPIFORECASTS - Rt'!B14</f>
        <v>43905</v>
      </c>
      <c r="L16" s="75">
        <f>'EPIFORECASTS - Rt'!D14</f>
        <v>1.6</v>
      </c>
      <c r="M16" s="75">
        <f>'EPIFORECASTS - Rt'!E14</f>
        <v>1.4</v>
      </c>
      <c r="N16" s="75">
        <f>'EPIFORECASTS - Rt'!F14</f>
        <v>1.8</v>
      </c>
      <c r="O16" s="75">
        <f>'EPIFORECASTS - Rt'!G14</f>
        <v>1.5</v>
      </c>
      <c r="P16" s="75">
        <f>'EPIFORECASTS - Rt'!H14</f>
        <v>1.7</v>
      </c>
      <c r="Q16" s="79">
        <f>'EPIFORECASTS - Rt'!I14</f>
        <v>0</v>
      </c>
      <c r="R16" s="92"/>
      <c r="S16" s="89">
        <v>43896</v>
      </c>
      <c r="T16" s="75">
        <v>13</v>
      </c>
      <c r="U16" s="75">
        <v>1.36</v>
      </c>
      <c r="V16" s="75">
        <v>1.53</v>
      </c>
      <c r="W16" s="75">
        <v>1.73</v>
      </c>
      <c r="X16" s="79"/>
      <c r="Y16" s="92"/>
    </row>
    <row r="17" spans="2:25">
      <c r="B17" s="78">
        <f>'EKL - Rt-PT-7'!A15</f>
        <v>14</v>
      </c>
      <c r="C17" s="75">
        <f>'EKL - Rt-PT-7'!B15</f>
        <v>14</v>
      </c>
      <c r="D17" s="75">
        <f>'EKL - Rt-PT-7'!C15</f>
        <v>15</v>
      </c>
      <c r="E17" s="75">
        <f>'EKL - Rt-PT-7'!D15</f>
        <v>21</v>
      </c>
      <c r="F17" s="77">
        <f>'EKL - Rt-PT-7'!E15</f>
        <v>43910</v>
      </c>
      <c r="G17" s="75">
        <f>'EKL - Rt-PT-7'!F15</f>
        <v>1.9831185</v>
      </c>
      <c r="H17" s="75">
        <f>'EKL - Rt-PT-7'!G15</f>
        <v>2.9465431999999998</v>
      </c>
      <c r="I17" s="79">
        <f>'EKL - Rt-PT-7'!H15</f>
        <v>4.1124298000000001</v>
      </c>
      <c r="K17" s="89">
        <f>'EPIFORECASTS - Rt'!B15</f>
        <v>43906</v>
      </c>
      <c r="L17" s="75">
        <f>'EPIFORECASTS - Rt'!D15</f>
        <v>1.6</v>
      </c>
      <c r="M17" s="75">
        <f>'EPIFORECASTS - Rt'!E15</f>
        <v>1.4</v>
      </c>
      <c r="N17" s="75">
        <f>'EPIFORECASTS - Rt'!F15</f>
        <v>1.8</v>
      </c>
      <c r="O17" s="75">
        <f>'EPIFORECASTS - Rt'!G15</f>
        <v>1.5</v>
      </c>
      <c r="P17" s="75">
        <f>'EPIFORECASTS - Rt'!H15</f>
        <v>1.6</v>
      </c>
      <c r="Q17" s="79">
        <f>'EPIFORECASTS - Rt'!I15</f>
        <v>0</v>
      </c>
      <c r="R17" s="92"/>
      <c r="S17" s="89">
        <v>43897</v>
      </c>
      <c r="T17" s="75">
        <v>14</v>
      </c>
      <c r="U17" s="75">
        <v>1.5</v>
      </c>
      <c r="V17" s="75">
        <v>1.67</v>
      </c>
      <c r="W17" s="75">
        <v>1.85</v>
      </c>
      <c r="X17" s="79"/>
      <c r="Y17" s="92"/>
    </row>
    <row r="18" spans="2:25">
      <c r="B18" s="78">
        <f>'EKL - Rt-PT-7'!A16</f>
        <v>15</v>
      </c>
      <c r="C18" s="75">
        <f>'EKL - Rt-PT-7'!B16</f>
        <v>15</v>
      </c>
      <c r="D18" s="75">
        <f>'EKL - Rt-PT-7'!C16</f>
        <v>16</v>
      </c>
      <c r="E18" s="75">
        <f>'EKL - Rt-PT-7'!D16</f>
        <v>22</v>
      </c>
      <c r="F18" s="77">
        <f>'EKL - Rt-PT-7'!E16</f>
        <v>43911</v>
      </c>
      <c r="G18" s="75">
        <f>'EKL - Rt-PT-7'!F16</f>
        <v>1.8750914000000001</v>
      </c>
      <c r="H18" s="75">
        <f>'EKL - Rt-PT-7'!G16</f>
        <v>2.6882495</v>
      </c>
      <c r="I18" s="79">
        <f>'EKL - Rt-PT-7'!H16</f>
        <v>3.6615940999999999</v>
      </c>
      <c r="K18" s="89">
        <f>'EPIFORECASTS - Rt'!B16</f>
        <v>43907</v>
      </c>
      <c r="L18" s="75">
        <f>'EPIFORECASTS - Rt'!D16</f>
        <v>1.5</v>
      </c>
      <c r="M18" s="75">
        <f>'EPIFORECASTS - Rt'!E16</f>
        <v>1.4</v>
      </c>
      <c r="N18" s="75">
        <f>'EPIFORECASTS - Rt'!F16</f>
        <v>1.7</v>
      </c>
      <c r="O18" s="75">
        <f>'EPIFORECASTS - Rt'!G16</f>
        <v>1.4</v>
      </c>
      <c r="P18" s="75">
        <f>'EPIFORECASTS - Rt'!H16</f>
        <v>1.5</v>
      </c>
      <c r="Q18" s="79">
        <f>'EPIFORECASTS - Rt'!I16</f>
        <v>0</v>
      </c>
      <c r="R18" s="92"/>
      <c r="S18" s="89">
        <v>43898</v>
      </c>
      <c r="T18" s="75">
        <v>15</v>
      </c>
      <c r="U18" s="75">
        <v>1.44</v>
      </c>
      <c r="V18" s="75">
        <v>1.59</v>
      </c>
      <c r="W18" s="75">
        <v>1.76</v>
      </c>
      <c r="X18" s="79"/>
      <c r="Y18" s="92"/>
    </row>
    <row r="19" spans="2:25">
      <c r="B19" s="78">
        <f>'EKL - Rt-PT-7'!A17</f>
        <v>16</v>
      </c>
      <c r="C19" s="75">
        <f>'EKL - Rt-PT-7'!B17</f>
        <v>16</v>
      </c>
      <c r="D19" s="75">
        <f>'EKL - Rt-PT-7'!C17</f>
        <v>17</v>
      </c>
      <c r="E19" s="75">
        <f>'EKL - Rt-PT-7'!D17</f>
        <v>23</v>
      </c>
      <c r="F19" s="77">
        <f>'EKL - Rt-PT-7'!E17</f>
        <v>43912</v>
      </c>
      <c r="G19" s="75">
        <f>'EKL - Rt-PT-7'!F17</f>
        <v>1.7759590999999999</v>
      </c>
      <c r="H19" s="75">
        <f>'EKL - Rt-PT-7'!G17</f>
        <v>2.4820058</v>
      </c>
      <c r="I19" s="79">
        <f>'EKL - Rt-PT-7'!H17</f>
        <v>3.3150993</v>
      </c>
      <c r="K19" s="89">
        <f>'EPIFORECASTS - Rt'!B17</f>
        <v>43908</v>
      </c>
      <c r="L19" s="75">
        <f>'EPIFORECASTS - Rt'!D17</f>
        <v>1.5</v>
      </c>
      <c r="M19" s="75">
        <f>'EPIFORECASTS - Rt'!E17</f>
        <v>1.3</v>
      </c>
      <c r="N19" s="75">
        <f>'EPIFORECASTS - Rt'!F17</f>
        <v>1.6</v>
      </c>
      <c r="O19" s="75">
        <f>'EPIFORECASTS - Rt'!G17</f>
        <v>1.4</v>
      </c>
      <c r="P19" s="75">
        <f>'EPIFORECASTS - Rt'!H17</f>
        <v>1.5</v>
      </c>
      <c r="Q19" s="79">
        <f>'EPIFORECASTS - Rt'!I17</f>
        <v>0</v>
      </c>
      <c r="R19" s="92"/>
      <c r="S19" s="89">
        <v>43899</v>
      </c>
      <c r="T19" s="75">
        <v>16</v>
      </c>
      <c r="U19" s="75">
        <v>1.56</v>
      </c>
      <c r="V19" s="75">
        <v>1.71</v>
      </c>
      <c r="W19" s="75">
        <v>1.86</v>
      </c>
      <c r="X19" s="79"/>
      <c r="Y19" s="92"/>
    </row>
    <row r="20" spans="2:25">
      <c r="B20" s="78">
        <f>'EKL - Rt-PT-7'!A18</f>
        <v>17</v>
      </c>
      <c r="C20" s="75">
        <f>'EKL - Rt-PT-7'!B18</f>
        <v>17</v>
      </c>
      <c r="D20" s="75">
        <f>'EKL - Rt-PT-7'!C18</f>
        <v>18</v>
      </c>
      <c r="E20" s="75">
        <f>'EKL - Rt-PT-7'!D18</f>
        <v>24</v>
      </c>
      <c r="F20" s="77">
        <f>'EKL - Rt-PT-7'!E18</f>
        <v>43913</v>
      </c>
      <c r="G20" s="75">
        <f>'EKL - Rt-PT-7'!F18</f>
        <v>1.8852378000000001</v>
      </c>
      <c r="H20" s="75">
        <f>'EKL - Rt-PT-7'!G18</f>
        <v>2.5231246000000001</v>
      </c>
      <c r="I20" s="79">
        <f>'EKL - Rt-PT-7'!H18</f>
        <v>3.2685393</v>
      </c>
      <c r="K20" s="89">
        <f>'EPIFORECASTS - Rt'!B18</f>
        <v>43909</v>
      </c>
      <c r="L20" s="75">
        <f>'EPIFORECASTS - Rt'!D18</f>
        <v>1.4</v>
      </c>
      <c r="M20" s="75">
        <f>'EPIFORECASTS - Rt'!E18</f>
        <v>1.3</v>
      </c>
      <c r="N20" s="75">
        <f>'EPIFORECASTS - Rt'!F18</f>
        <v>1.5</v>
      </c>
      <c r="O20" s="75">
        <f>'EPIFORECASTS - Rt'!G18</f>
        <v>1.3</v>
      </c>
      <c r="P20" s="75">
        <f>'EPIFORECASTS - Rt'!H18</f>
        <v>1.4</v>
      </c>
      <c r="Q20" s="79">
        <f>'EPIFORECASTS - Rt'!I18</f>
        <v>0</v>
      </c>
      <c r="R20" s="92"/>
      <c r="S20" s="89">
        <v>43900</v>
      </c>
      <c r="T20" s="75">
        <v>17</v>
      </c>
      <c r="U20" s="75">
        <v>1.66</v>
      </c>
      <c r="V20" s="75">
        <v>1.81</v>
      </c>
      <c r="W20" s="75">
        <v>1.96</v>
      </c>
      <c r="X20" s="79"/>
      <c r="Y20" s="92"/>
    </row>
    <row r="21" spans="2:25">
      <c r="B21" s="78">
        <f>'EKL - Rt-PT-7'!A19</f>
        <v>18</v>
      </c>
      <c r="C21" s="75">
        <f>'EKL - Rt-PT-7'!B19</f>
        <v>18</v>
      </c>
      <c r="D21" s="75">
        <f>'EKL - Rt-PT-7'!C19</f>
        <v>19</v>
      </c>
      <c r="E21" s="75">
        <f>'EKL - Rt-PT-7'!D19</f>
        <v>25</v>
      </c>
      <c r="F21" s="77">
        <f>'EKL - Rt-PT-7'!E19</f>
        <v>43914</v>
      </c>
      <c r="G21" s="75">
        <f>'EKL - Rt-PT-7'!F19</f>
        <v>1.7131529999999999</v>
      </c>
      <c r="H21" s="75">
        <f>'EKL - Rt-PT-7'!G19</f>
        <v>2.2059031999999998</v>
      </c>
      <c r="I21" s="79">
        <f>'EKL - Rt-PT-7'!H19</f>
        <v>2.8414012</v>
      </c>
      <c r="K21" s="89">
        <f>'EPIFORECASTS - Rt'!B19</f>
        <v>43910</v>
      </c>
      <c r="L21" s="75">
        <f>'EPIFORECASTS - Rt'!D19</f>
        <v>1.3</v>
      </c>
      <c r="M21" s="75">
        <f>'EPIFORECASTS - Rt'!E19</f>
        <v>1.2</v>
      </c>
      <c r="N21" s="75">
        <f>'EPIFORECASTS - Rt'!F19</f>
        <v>1.5</v>
      </c>
      <c r="O21" s="75">
        <f>'EPIFORECASTS - Rt'!G19</f>
        <v>1.3</v>
      </c>
      <c r="P21" s="75">
        <f>'EPIFORECASTS - Rt'!H19</f>
        <v>1.4</v>
      </c>
      <c r="Q21" s="79">
        <f>'EPIFORECASTS - Rt'!I19</f>
        <v>0</v>
      </c>
      <c r="R21" s="92"/>
      <c r="S21" s="89">
        <v>43901</v>
      </c>
      <c r="T21" s="75">
        <v>18</v>
      </c>
      <c r="U21" s="75">
        <v>1.63</v>
      </c>
      <c r="V21" s="75">
        <v>1.75</v>
      </c>
      <c r="W21" s="75">
        <v>1.88</v>
      </c>
      <c r="X21" s="79"/>
      <c r="Y21" s="92"/>
    </row>
    <row r="22" spans="2:25">
      <c r="B22" s="78">
        <f>'EKL - Rt-PT-7'!A20</f>
        <v>19</v>
      </c>
      <c r="C22" s="75">
        <f>'EKL - Rt-PT-7'!B20</f>
        <v>19</v>
      </c>
      <c r="D22" s="75">
        <f>'EKL - Rt-PT-7'!C20</f>
        <v>20</v>
      </c>
      <c r="E22" s="75">
        <f>'EKL - Rt-PT-7'!D20</f>
        <v>26</v>
      </c>
      <c r="F22" s="77">
        <f>'EKL - Rt-PT-7'!E20</f>
        <v>43915</v>
      </c>
      <c r="G22" s="75">
        <f>'EKL - Rt-PT-7'!F20</f>
        <v>1.7158883</v>
      </c>
      <c r="H22" s="75">
        <f>'EKL - Rt-PT-7'!G20</f>
        <v>2.1883968</v>
      </c>
      <c r="I22" s="79">
        <f>'EKL - Rt-PT-7'!H20</f>
        <v>2.7827689000000002</v>
      </c>
      <c r="K22" s="89">
        <f>'EPIFORECASTS - Rt'!B20</f>
        <v>43911</v>
      </c>
      <c r="L22" s="75">
        <f>'EPIFORECASTS - Rt'!D20</f>
        <v>1.3</v>
      </c>
      <c r="M22" s="75">
        <f>'EPIFORECASTS - Rt'!E20</f>
        <v>1.2</v>
      </c>
      <c r="N22" s="75">
        <f>'EPIFORECASTS - Rt'!F20</f>
        <v>1.4</v>
      </c>
      <c r="O22" s="75">
        <f>'EPIFORECASTS - Rt'!G20</f>
        <v>1.2</v>
      </c>
      <c r="P22" s="75">
        <f>'EPIFORECASTS - Rt'!H20</f>
        <v>1.3</v>
      </c>
      <c r="Q22" s="79">
        <f>'EPIFORECASTS - Rt'!I20</f>
        <v>0</v>
      </c>
      <c r="R22" s="92"/>
      <c r="S22" s="89">
        <v>43902</v>
      </c>
      <c r="T22" s="75">
        <v>19</v>
      </c>
      <c r="U22" s="75">
        <v>1.67</v>
      </c>
      <c r="V22" s="75">
        <v>1.79</v>
      </c>
      <c r="W22" s="75">
        <v>1.91</v>
      </c>
      <c r="X22" s="79"/>
      <c r="Y22" s="92"/>
    </row>
    <row r="23" spans="2:25">
      <c r="B23" s="78">
        <f>'EKL - Rt-PT-7'!A21</f>
        <v>20</v>
      </c>
      <c r="C23" s="75">
        <f>'EKL - Rt-PT-7'!B21</f>
        <v>20</v>
      </c>
      <c r="D23" s="75">
        <f>'EKL - Rt-PT-7'!C21</f>
        <v>21</v>
      </c>
      <c r="E23" s="75">
        <f>'EKL - Rt-PT-7'!D21</f>
        <v>27</v>
      </c>
      <c r="F23" s="77">
        <f>'EKL - Rt-PT-7'!E21</f>
        <v>43916</v>
      </c>
      <c r="G23" s="75">
        <f>'EKL - Rt-PT-7'!F21</f>
        <v>1.6536164</v>
      </c>
      <c r="H23" s="75">
        <f>'EKL - Rt-PT-7'!G21</f>
        <v>2.0993075999999999</v>
      </c>
      <c r="I23" s="79">
        <f>'EKL - Rt-PT-7'!H21</f>
        <v>2.6135299999999999</v>
      </c>
      <c r="K23" s="89">
        <f>'EPIFORECASTS - Rt'!B21</f>
        <v>43912</v>
      </c>
      <c r="L23" s="75">
        <f>'EPIFORECASTS - Rt'!D21</f>
        <v>1.2</v>
      </c>
      <c r="M23" s="75">
        <f>'EPIFORECASTS - Rt'!E21</f>
        <v>1.1000000000000001</v>
      </c>
      <c r="N23" s="75">
        <f>'EPIFORECASTS - Rt'!F21</f>
        <v>1.3</v>
      </c>
      <c r="O23" s="75">
        <f>'EPIFORECASTS - Rt'!G21</f>
        <v>1.2</v>
      </c>
      <c r="P23" s="75">
        <f>'EPIFORECASTS - Rt'!H21</f>
        <v>1.3</v>
      </c>
      <c r="Q23" s="79">
        <f>'EPIFORECASTS - Rt'!I21</f>
        <v>0</v>
      </c>
      <c r="R23" s="92"/>
      <c r="S23" s="89">
        <v>43903</v>
      </c>
      <c r="T23" s="75">
        <v>20</v>
      </c>
      <c r="U23" s="75">
        <v>1.77</v>
      </c>
      <c r="V23" s="75">
        <v>1.88</v>
      </c>
      <c r="W23" s="75">
        <v>1.99</v>
      </c>
      <c r="X23" s="79"/>
      <c r="Y23" s="92"/>
    </row>
    <row r="24" spans="2:25">
      <c r="B24" s="78">
        <f>'EKL - Rt-PT-7'!A22</f>
        <v>21</v>
      </c>
      <c r="C24" s="75">
        <f>'EKL - Rt-PT-7'!B22</f>
        <v>21</v>
      </c>
      <c r="D24" s="75">
        <f>'EKL - Rt-PT-7'!C22</f>
        <v>22</v>
      </c>
      <c r="E24" s="75">
        <f>'EKL - Rt-PT-7'!D22</f>
        <v>28</v>
      </c>
      <c r="F24" s="77">
        <f>'EKL - Rt-PT-7'!E22</f>
        <v>43917</v>
      </c>
      <c r="G24" s="75">
        <f>'EKL - Rt-PT-7'!F22</f>
        <v>1.6336723</v>
      </c>
      <c r="H24" s="75">
        <f>'EKL - Rt-PT-7'!G22</f>
        <v>2.0469126000000002</v>
      </c>
      <c r="I24" s="79">
        <f>'EKL - Rt-PT-7'!H22</f>
        <v>2.5343091000000002</v>
      </c>
      <c r="K24" s="89">
        <f>'EPIFORECASTS - Rt'!B22</f>
        <v>43913</v>
      </c>
      <c r="L24" s="75">
        <f>'EPIFORECASTS - Rt'!D22</f>
        <v>1.2</v>
      </c>
      <c r="M24" s="75">
        <f>'EPIFORECASTS - Rt'!E22</f>
        <v>1.1000000000000001</v>
      </c>
      <c r="N24" s="75">
        <f>'EPIFORECASTS - Rt'!F22</f>
        <v>1.3</v>
      </c>
      <c r="O24" s="75">
        <f>'EPIFORECASTS - Rt'!G22</f>
        <v>1.1000000000000001</v>
      </c>
      <c r="P24" s="75">
        <f>'EPIFORECASTS - Rt'!H22</f>
        <v>1.2</v>
      </c>
      <c r="Q24" s="79">
        <f>'EPIFORECASTS - Rt'!I22</f>
        <v>0</v>
      </c>
      <c r="R24" s="92"/>
      <c r="S24" s="89">
        <v>43904</v>
      </c>
      <c r="T24" s="75">
        <v>21</v>
      </c>
      <c r="U24" s="75">
        <v>1.74</v>
      </c>
      <c r="V24" s="75">
        <v>1.82</v>
      </c>
      <c r="W24" s="75">
        <v>1.92</v>
      </c>
      <c r="X24" s="79"/>
      <c r="Y24" s="92"/>
    </row>
    <row r="25" spans="2:25">
      <c r="B25" s="78">
        <f>'EKL - Rt-PT-7'!A23</f>
        <v>22</v>
      </c>
      <c r="C25" s="75">
        <f>'EKL - Rt-PT-7'!B23</f>
        <v>22</v>
      </c>
      <c r="D25" s="75">
        <f>'EKL - Rt-PT-7'!C23</f>
        <v>23</v>
      </c>
      <c r="E25" s="75">
        <f>'EKL - Rt-PT-7'!D23</f>
        <v>29</v>
      </c>
      <c r="F25" s="77">
        <f>'EKL - Rt-PT-7'!E23</f>
        <v>43918</v>
      </c>
      <c r="G25" s="75">
        <f>'EKL - Rt-PT-7'!F23</f>
        <v>1.6575645000000001</v>
      </c>
      <c r="H25" s="75">
        <f>'EKL - Rt-PT-7'!G23</f>
        <v>2.0533725999999999</v>
      </c>
      <c r="I25" s="79">
        <f>'EKL - Rt-PT-7'!H23</f>
        <v>2.4931226</v>
      </c>
      <c r="K25" s="89">
        <f>'EPIFORECASTS - Rt'!B23</f>
        <v>43914</v>
      </c>
      <c r="L25" s="75">
        <f>'EPIFORECASTS - Rt'!D23</f>
        <v>1.1000000000000001</v>
      </c>
      <c r="M25" s="75">
        <f>'EPIFORECASTS - Rt'!E23</f>
        <v>1</v>
      </c>
      <c r="N25" s="75">
        <f>'EPIFORECASTS - Rt'!F23</f>
        <v>1.2</v>
      </c>
      <c r="O25" s="75">
        <f>'EPIFORECASTS - Rt'!G23</f>
        <v>1.1000000000000001</v>
      </c>
      <c r="P25" s="75">
        <f>'EPIFORECASTS - Rt'!H23</f>
        <v>1.2</v>
      </c>
      <c r="Q25" s="79">
        <f>'EPIFORECASTS - Rt'!I23</f>
        <v>0</v>
      </c>
      <c r="R25" s="92"/>
      <c r="S25" s="89">
        <v>43905</v>
      </c>
      <c r="T25" s="75">
        <v>22</v>
      </c>
      <c r="U25" s="75">
        <v>1.73</v>
      </c>
      <c r="V25" s="75">
        <v>1.81</v>
      </c>
      <c r="W25" s="75">
        <v>1.9</v>
      </c>
      <c r="X25" s="79"/>
      <c r="Y25" s="92"/>
    </row>
    <row r="26" spans="2:25">
      <c r="B26" s="78">
        <f>'EKL - Rt-PT-7'!A24</f>
        <v>23</v>
      </c>
      <c r="C26" s="75">
        <f>'EKL - Rt-PT-7'!B24</f>
        <v>23</v>
      </c>
      <c r="D26" s="75">
        <f>'EKL - Rt-PT-7'!C24</f>
        <v>24</v>
      </c>
      <c r="E26" s="75">
        <f>'EKL - Rt-PT-7'!D24</f>
        <v>30</v>
      </c>
      <c r="F26" s="77">
        <f>'EKL - Rt-PT-7'!E24</f>
        <v>43919</v>
      </c>
      <c r="G26" s="75">
        <f>'EKL - Rt-PT-7'!F24</f>
        <v>1.5725522999999999</v>
      </c>
      <c r="H26" s="75">
        <f>'EKL - Rt-PT-7'!G24</f>
        <v>1.9445281999999999</v>
      </c>
      <c r="I26" s="79">
        <f>'EKL - Rt-PT-7'!H24</f>
        <v>2.3543154999999998</v>
      </c>
      <c r="K26" s="89">
        <f>'EPIFORECASTS - Rt'!B24</f>
        <v>43915</v>
      </c>
      <c r="L26" s="75">
        <f>'EPIFORECASTS - Rt'!D24</f>
        <v>1.1000000000000001</v>
      </c>
      <c r="M26" s="75">
        <f>'EPIFORECASTS - Rt'!E24</f>
        <v>1</v>
      </c>
      <c r="N26" s="75">
        <f>'EPIFORECASTS - Rt'!F24</f>
        <v>1.1000000000000001</v>
      </c>
      <c r="O26" s="75">
        <f>'EPIFORECASTS - Rt'!G24</f>
        <v>1</v>
      </c>
      <c r="P26" s="75">
        <f>'EPIFORECASTS - Rt'!H24</f>
        <v>1.1000000000000001</v>
      </c>
      <c r="Q26" s="79">
        <f>'EPIFORECASTS - Rt'!I24</f>
        <v>0.02</v>
      </c>
      <c r="R26" s="92"/>
      <c r="S26" s="89">
        <v>43906</v>
      </c>
      <c r="T26" s="75">
        <v>23</v>
      </c>
      <c r="U26" s="75">
        <v>1.69</v>
      </c>
      <c r="V26" s="75">
        <v>1.76</v>
      </c>
      <c r="W26" s="75">
        <v>1.84</v>
      </c>
      <c r="X26" s="79"/>
      <c r="Y26" s="92"/>
    </row>
    <row r="27" spans="2:25">
      <c r="B27" s="78">
        <f>'EKL - Rt-PT-7'!A25</f>
        <v>24</v>
      </c>
      <c r="C27" s="75">
        <f>'EKL - Rt-PT-7'!B25</f>
        <v>24</v>
      </c>
      <c r="D27" s="75">
        <f>'EKL - Rt-PT-7'!C25</f>
        <v>25</v>
      </c>
      <c r="E27" s="75">
        <f>'EKL - Rt-PT-7'!D25</f>
        <v>31</v>
      </c>
      <c r="F27" s="77">
        <f>'EKL - Rt-PT-7'!E25</f>
        <v>43920</v>
      </c>
      <c r="G27" s="75">
        <f>'EKL - Rt-PT-7'!F25</f>
        <v>1.3212421999999999</v>
      </c>
      <c r="H27" s="75">
        <f>'EKL - Rt-PT-7'!G25</f>
        <v>1.6383487000000001</v>
      </c>
      <c r="I27" s="79">
        <f>'EKL - Rt-PT-7'!H25</f>
        <v>1.9662899</v>
      </c>
      <c r="K27" s="89">
        <f>'EPIFORECASTS - Rt'!B25</f>
        <v>43916</v>
      </c>
      <c r="L27" s="75">
        <f>'EPIFORECASTS - Rt'!D25</f>
        <v>1</v>
      </c>
      <c r="M27" s="75">
        <f>'EPIFORECASTS - Rt'!E25</f>
        <v>1</v>
      </c>
      <c r="N27" s="75">
        <f>'EPIFORECASTS - Rt'!F25</f>
        <v>1.1000000000000001</v>
      </c>
      <c r="O27" s="75">
        <f>'EPIFORECASTS - Rt'!G25</f>
        <v>1</v>
      </c>
      <c r="P27" s="75">
        <f>'EPIFORECASTS - Rt'!H25</f>
        <v>1.1000000000000001</v>
      </c>
      <c r="Q27" s="79">
        <f>'EPIFORECASTS - Rt'!I25</f>
        <v>0.13</v>
      </c>
      <c r="R27" s="92"/>
      <c r="S27" s="89">
        <v>43907</v>
      </c>
      <c r="T27" s="75">
        <v>24</v>
      </c>
      <c r="U27" s="75">
        <v>1.64</v>
      </c>
      <c r="V27" s="75">
        <v>1.69</v>
      </c>
      <c r="W27" s="75">
        <v>1.75</v>
      </c>
      <c r="X27" s="79"/>
      <c r="Y27" s="92"/>
    </row>
    <row r="28" spans="2:25">
      <c r="B28" s="78">
        <f>'EKL - Rt-PT-7'!A26</f>
        <v>25</v>
      </c>
      <c r="C28" s="75">
        <f>'EKL - Rt-PT-7'!B26</f>
        <v>25</v>
      </c>
      <c r="D28" s="75">
        <f>'EKL - Rt-PT-7'!C26</f>
        <v>26</v>
      </c>
      <c r="E28" s="75">
        <f>'EKL - Rt-PT-7'!D26</f>
        <v>32</v>
      </c>
      <c r="F28" s="77">
        <f>'EKL - Rt-PT-7'!E26</f>
        <v>43921</v>
      </c>
      <c r="G28" s="75">
        <f>'EKL - Rt-PT-7'!F26</f>
        <v>1.4296993</v>
      </c>
      <c r="H28" s="75">
        <f>'EKL - Rt-PT-7'!G26</f>
        <v>1.6591563</v>
      </c>
      <c r="I28" s="79">
        <f>'EKL - Rt-PT-7'!H26</f>
        <v>1.9431045</v>
      </c>
      <c r="K28" s="89">
        <f>'EPIFORECASTS - Rt'!B26</f>
        <v>43917</v>
      </c>
      <c r="L28" s="75">
        <f>'EPIFORECASTS - Rt'!D26</f>
        <v>1</v>
      </c>
      <c r="M28" s="75">
        <f>'EPIFORECASTS - Rt'!E26</f>
        <v>1</v>
      </c>
      <c r="N28" s="75">
        <f>'EPIFORECASTS - Rt'!F26</f>
        <v>1.1000000000000001</v>
      </c>
      <c r="O28" s="75">
        <f>'EPIFORECASTS - Rt'!G26</f>
        <v>1</v>
      </c>
      <c r="P28" s="75">
        <f>'EPIFORECASTS - Rt'!H26</f>
        <v>1</v>
      </c>
      <c r="Q28" s="79">
        <f>'EPIFORECASTS - Rt'!I26</f>
        <v>0.32</v>
      </c>
      <c r="R28" s="92"/>
      <c r="S28" s="89">
        <v>43908</v>
      </c>
      <c r="T28" s="75">
        <v>25</v>
      </c>
      <c r="U28" s="75">
        <v>1.64</v>
      </c>
      <c r="V28" s="75">
        <v>1.69</v>
      </c>
      <c r="W28" s="75">
        <v>1.75</v>
      </c>
      <c r="X28" s="79"/>
      <c r="Y28" s="92"/>
    </row>
    <row r="29" spans="2:25">
      <c r="B29" s="78">
        <f>'EKL - Rt-PT-7'!A27</f>
        <v>26</v>
      </c>
      <c r="C29" s="75">
        <f>'EKL - Rt-PT-7'!B27</f>
        <v>26</v>
      </c>
      <c r="D29" s="75">
        <f>'EKL - Rt-PT-7'!C27</f>
        <v>27</v>
      </c>
      <c r="E29" s="75">
        <f>'EKL - Rt-PT-7'!D27</f>
        <v>33</v>
      </c>
      <c r="F29" s="77">
        <f>'EKL - Rt-PT-7'!E27</f>
        <v>43922</v>
      </c>
      <c r="G29" s="75">
        <f>'EKL - Rt-PT-7'!F27</f>
        <v>1.3263039000000001</v>
      </c>
      <c r="H29" s="75">
        <f>'EKL - Rt-PT-7'!G27</f>
        <v>1.5217232000000001</v>
      </c>
      <c r="I29" s="79">
        <f>'EKL - Rt-PT-7'!H27</f>
        <v>1.7170349</v>
      </c>
      <c r="K29" s="89">
        <f>'EPIFORECASTS - Rt'!B27</f>
        <v>43918</v>
      </c>
      <c r="L29" s="75">
        <f>'EPIFORECASTS - Rt'!D27</f>
        <v>1</v>
      </c>
      <c r="M29" s="75">
        <f>'EPIFORECASTS - Rt'!E27</f>
        <v>0.9</v>
      </c>
      <c r="N29" s="75">
        <f>'EPIFORECASTS - Rt'!F27</f>
        <v>1</v>
      </c>
      <c r="O29" s="75">
        <f>'EPIFORECASTS - Rt'!G27</f>
        <v>1</v>
      </c>
      <c r="P29" s="75">
        <f>'EPIFORECASTS - Rt'!H27</f>
        <v>1</v>
      </c>
      <c r="Q29" s="79">
        <f>'EPIFORECASTS - Rt'!I27</f>
        <v>0.64</v>
      </c>
      <c r="R29" s="92"/>
      <c r="S29" s="89">
        <v>43909</v>
      </c>
      <c r="T29" s="75">
        <v>26</v>
      </c>
      <c r="U29" s="75">
        <v>1.52</v>
      </c>
      <c r="V29" s="75">
        <v>1.55</v>
      </c>
      <c r="W29" s="75">
        <v>1.58</v>
      </c>
      <c r="X29" s="79"/>
      <c r="Y29" s="92"/>
    </row>
    <row r="30" spans="2:25">
      <c r="B30" s="78">
        <f>'EKL - Rt-PT-7'!A28</f>
        <v>27</v>
      </c>
      <c r="C30" s="75">
        <f>'EKL - Rt-PT-7'!B28</f>
        <v>27</v>
      </c>
      <c r="D30" s="75">
        <f>'EKL - Rt-PT-7'!C28</f>
        <v>28</v>
      </c>
      <c r="E30" s="75">
        <f>'EKL - Rt-PT-7'!D28</f>
        <v>34</v>
      </c>
      <c r="F30" s="77">
        <f>'EKL - Rt-PT-7'!E28</f>
        <v>43923</v>
      </c>
      <c r="G30" s="75">
        <f>'EKL - Rt-PT-7'!F28</f>
        <v>1.2574429</v>
      </c>
      <c r="H30" s="75">
        <f>'EKL - Rt-PT-7'!G28</f>
        <v>1.4222538</v>
      </c>
      <c r="I30" s="79">
        <f>'EKL - Rt-PT-7'!H28</f>
        <v>1.6241386</v>
      </c>
      <c r="K30" s="89">
        <f>'EPIFORECASTS - Rt'!B28</f>
        <v>43919</v>
      </c>
      <c r="L30" s="75">
        <f>'EPIFORECASTS - Rt'!D28</f>
        <v>1</v>
      </c>
      <c r="M30" s="75">
        <f>'EPIFORECASTS - Rt'!E28</f>
        <v>0.9</v>
      </c>
      <c r="N30" s="75">
        <f>'EPIFORECASTS - Rt'!F28</f>
        <v>1</v>
      </c>
      <c r="O30" s="75">
        <f>'EPIFORECASTS - Rt'!G28</f>
        <v>0.9</v>
      </c>
      <c r="P30" s="75">
        <f>'EPIFORECASTS - Rt'!H28</f>
        <v>1</v>
      </c>
      <c r="Q30" s="79">
        <f>'EPIFORECASTS - Rt'!I28</f>
        <v>0.87</v>
      </c>
      <c r="R30" s="92"/>
      <c r="S30" s="89">
        <v>43910</v>
      </c>
      <c r="T30" s="75">
        <v>27</v>
      </c>
      <c r="U30" s="75">
        <v>1.49</v>
      </c>
      <c r="V30" s="75">
        <v>1.55</v>
      </c>
      <c r="W30" s="75">
        <v>1.6</v>
      </c>
      <c r="X30" s="79"/>
      <c r="Y30" s="92"/>
    </row>
    <row r="31" spans="2:25">
      <c r="B31" s="78">
        <f>'EKL - Rt-PT-7'!A29</f>
        <v>28</v>
      </c>
      <c r="C31" s="75">
        <f>'EKL - Rt-PT-7'!B29</f>
        <v>28</v>
      </c>
      <c r="D31" s="75">
        <f>'EKL - Rt-PT-7'!C29</f>
        <v>29</v>
      </c>
      <c r="E31" s="75">
        <f>'EKL - Rt-PT-7'!D29</f>
        <v>35</v>
      </c>
      <c r="F31" s="77">
        <f>'EKL - Rt-PT-7'!E29</f>
        <v>43924</v>
      </c>
      <c r="G31" s="75">
        <f>'EKL - Rt-PT-7'!F29</f>
        <v>1.1997180999999999</v>
      </c>
      <c r="H31" s="75">
        <f>'EKL - Rt-PT-7'!G29</f>
        <v>1.3256334999999999</v>
      </c>
      <c r="I31" s="79">
        <f>'EKL - Rt-PT-7'!H29</f>
        <v>1.4603683999999999</v>
      </c>
      <c r="K31" s="89">
        <f>'EPIFORECASTS - Rt'!B29</f>
        <v>43920</v>
      </c>
      <c r="L31" s="75">
        <f>'EPIFORECASTS - Rt'!D29</f>
        <v>1</v>
      </c>
      <c r="M31" s="75">
        <f>'EPIFORECASTS - Rt'!E29</f>
        <v>0.9</v>
      </c>
      <c r="N31" s="75">
        <f>'EPIFORECASTS - Rt'!F29</f>
        <v>1</v>
      </c>
      <c r="O31" s="75">
        <f>'EPIFORECASTS - Rt'!G29</f>
        <v>0.9</v>
      </c>
      <c r="P31" s="75">
        <f>'EPIFORECASTS - Rt'!H29</f>
        <v>1</v>
      </c>
      <c r="Q31" s="79">
        <f>'EPIFORECASTS - Rt'!I29</f>
        <v>0.96</v>
      </c>
      <c r="R31" s="92"/>
      <c r="S31" s="89">
        <v>43911</v>
      </c>
      <c r="T31" s="75">
        <v>28</v>
      </c>
      <c r="U31" s="75">
        <v>1.39</v>
      </c>
      <c r="V31" s="75">
        <v>1.43</v>
      </c>
      <c r="W31" s="75">
        <v>1.48</v>
      </c>
      <c r="X31" s="79"/>
      <c r="Y31" s="92"/>
    </row>
    <row r="32" spans="2:25">
      <c r="B32" s="78">
        <f>'EKL - Rt-PT-7'!A30</f>
        <v>29</v>
      </c>
      <c r="C32" s="75">
        <f>'EKL - Rt-PT-7'!B30</f>
        <v>29</v>
      </c>
      <c r="D32" s="75">
        <f>'EKL - Rt-PT-7'!C30</f>
        <v>30</v>
      </c>
      <c r="E32" s="75">
        <f>'EKL - Rt-PT-7'!D30</f>
        <v>36</v>
      </c>
      <c r="F32" s="77">
        <f>'EKL - Rt-PT-7'!E30</f>
        <v>43925</v>
      </c>
      <c r="G32" s="75">
        <f>'EKL - Rt-PT-7'!F30</f>
        <v>1.0724990000000001</v>
      </c>
      <c r="H32" s="75">
        <f>'EKL - Rt-PT-7'!G30</f>
        <v>1.1690111999999999</v>
      </c>
      <c r="I32" s="79">
        <f>'EKL - Rt-PT-7'!H30</f>
        <v>1.2776468000000001</v>
      </c>
      <c r="K32" s="89">
        <f>'EPIFORECASTS - Rt'!B30</f>
        <v>43921</v>
      </c>
      <c r="L32" s="75">
        <f>'EPIFORECASTS - Rt'!D30</f>
        <v>0.9</v>
      </c>
      <c r="M32" s="75">
        <f>'EPIFORECASTS - Rt'!E30</f>
        <v>0.9</v>
      </c>
      <c r="N32" s="75">
        <f>'EPIFORECASTS - Rt'!F30</f>
        <v>1</v>
      </c>
      <c r="O32" s="75">
        <f>'EPIFORECASTS - Rt'!G30</f>
        <v>0.9</v>
      </c>
      <c r="P32" s="75">
        <f>'EPIFORECASTS - Rt'!H30</f>
        <v>1</v>
      </c>
      <c r="Q32" s="79">
        <f>'EPIFORECASTS - Rt'!I30</f>
        <v>0.97</v>
      </c>
      <c r="R32" s="92"/>
      <c r="S32" s="89">
        <v>43912</v>
      </c>
      <c r="T32" s="75">
        <v>29</v>
      </c>
      <c r="U32" s="75">
        <v>1.35</v>
      </c>
      <c r="V32" s="75">
        <v>1.39</v>
      </c>
      <c r="W32" s="75">
        <v>1.43</v>
      </c>
      <c r="X32" s="79"/>
      <c r="Y32" s="92"/>
    </row>
    <row r="33" spans="2:25">
      <c r="B33" s="78">
        <f>'EKL - Rt-PT-7'!A31</f>
        <v>30</v>
      </c>
      <c r="C33" s="75">
        <f>'EKL - Rt-PT-7'!B31</f>
        <v>30</v>
      </c>
      <c r="D33" s="75">
        <f>'EKL - Rt-PT-7'!C31</f>
        <v>31</v>
      </c>
      <c r="E33" s="75">
        <f>'EKL - Rt-PT-7'!D31</f>
        <v>37</v>
      </c>
      <c r="F33" s="77">
        <f>'EKL - Rt-PT-7'!E31</f>
        <v>43926</v>
      </c>
      <c r="G33" s="75">
        <f>'EKL - Rt-PT-7'!F31</f>
        <v>1.0326747000000001</v>
      </c>
      <c r="H33" s="75">
        <f>'EKL - Rt-PT-7'!G31</f>
        <v>1.1037496</v>
      </c>
      <c r="I33" s="79">
        <f>'EKL - Rt-PT-7'!H31</f>
        <v>1.172982</v>
      </c>
      <c r="K33" s="89">
        <f>'EPIFORECASTS - Rt'!B31</f>
        <v>43922</v>
      </c>
      <c r="L33" s="75">
        <f>'EPIFORECASTS - Rt'!D31</f>
        <v>0.9</v>
      </c>
      <c r="M33" s="75">
        <f>'EPIFORECASTS - Rt'!E31</f>
        <v>0.9</v>
      </c>
      <c r="N33" s="75">
        <f>'EPIFORECASTS - Rt'!F31</f>
        <v>1</v>
      </c>
      <c r="O33" s="75">
        <f>'EPIFORECASTS - Rt'!G31</f>
        <v>0.9</v>
      </c>
      <c r="P33" s="75">
        <f>'EPIFORECASTS - Rt'!H31</f>
        <v>1</v>
      </c>
      <c r="Q33" s="79">
        <f>'EPIFORECASTS - Rt'!I31</f>
        <v>0.98</v>
      </c>
      <c r="R33" s="92"/>
      <c r="S33" s="89">
        <v>43913</v>
      </c>
      <c r="T33" s="75">
        <v>30</v>
      </c>
      <c r="U33" s="75">
        <v>1.34</v>
      </c>
      <c r="V33" s="75">
        <v>1.39</v>
      </c>
      <c r="W33" s="75">
        <v>1.43</v>
      </c>
      <c r="X33" s="79"/>
      <c r="Y33" s="92"/>
    </row>
    <row r="34" spans="2:25">
      <c r="B34" s="78">
        <f>'EKL - Rt-PT-7'!A32</f>
        <v>31</v>
      </c>
      <c r="C34" s="75">
        <f>'EKL - Rt-PT-7'!B32</f>
        <v>31</v>
      </c>
      <c r="D34" s="75">
        <f>'EKL - Rt-PT-7'!C32</f>
        <v>32</v>
      </c>
      <c r="E34" s="75">
        <f>'EKL - Rt-PT-7'!D32</f>
        <v>38</v>
      </c>
      <c r="F34" s="77">
        <f>'EKL - Rt-PT-7'!E32</f>
        <v>43927</v>
      </c>
      <c r="G34" s="75">
        <f>'EKL - Rt-PT-7'!F32</f>
        <v>1.0119007</v>
      </c>
      <c r="H34" s="75">
        <f>'EKL - Rt-PT-7'!G32</f>
        <v>1.0637365000000001</v>
      </c>
      <c r="I34" s="79">
        <f>'EKL - Rt-PT-7'!H32</f>
        <v>1.1190317000000001</v>
      </c>
      <c r="K34" s="89">
        <f>'EPIFORECASTS - Rt'!B32</f>
        <v>43923</v>
      </c>
      <c r="L34" s="75">
        <f>'EPIFORECASTS - Rt'!D32</f>
        <v>0.9</v>
      </c>
      <c r="M34" s="75">
        <f>'EPIFORECASTS - Rt'!E32</f>
        <v>0.9</v>
      </c>
      <c r="N34" s="75">
        <f>'EPIFORECASTS - Rt'!F32</f>
        <v>1</v>
      </c>
      <c r="O34" s="75">
        <f>'EPIFORECASTS - Rt'!G32</f>
        <v>0.9</v>
      </c>
      <c r="P34" s="75">
        <f>'EPIFORECASTS - Rt'!H32</f>
        <v>1</v>
      </c>
      <c r="Q34" s="79">
        <f>'EPIFORECASTS - Rt'!I32</f>
        <v>0.98</v>
      </c>
      <c r="R34" s="92"/>
      <c r="S34" s="89">
        <v>43914</v>
      </c>
      <c r="T34" s="75">
        <v>31</v>
      </c>
      <c r="U34" s="75">
        <v>1.29</v>
      </c>
      <c r="V34" s="75">
        <v>1.33</v>
      </c>
      <c r="W34" s="75">
        <v>1.35</v>
      </c>
      <c r="X34" s="79"/>
      <c r="Y34" s="92"/>
    </row>
    <row r="35" spans="2:25">
      <c r="B35" s="78">
        <f>'EKL - Rt-PT-7'!A33</f>
        <v>32</v>
      </c>
      <c r="C35" s="75">
        <f>'EKL - Rt-PT-7'!B33</f>
        <v>32</v>
      </c>
      <c r="D35" s="75">
        <f>'EKL - Rt-PT-7'!C33</f>
        <v>33</v>
      </c>
      <c r="E35" s="75">
        <f>'EKL - Rt-PT-7'!D33</f>
        <v>39</v>
      </c>
      <c r="F35" s="77">
        <f>'EKL - Rt-PT-7'!E33</f>
        <v>43928</v>
      </c>
      <c r="G35" s="75">
        <f>'EKL - Rt-PT-7'!F33</f>
        <v>0.93583559999999999</v>
      </c>
      <c r="H35" s="75">
        <f>'EKL - Rt-PT-7'!G33</f>
        <v>0.97975599999999996</v>
      </c>
      <c r="I35" s="79">
        <f>'EKL - Rt-PT-7'!H33</f>
        <v>1.0250173</v>
      </c>
      <c r="K35" s="89">
        <f>'EPIFORECASTS - Rt'!B33</f>
        <v>43924</v>
      </c>
      <c r="L35" s="75">
        <f>'EPIFORECASTS - Rt'!D33</f>
        <v>0.9</v>
      </c>
      <c r="M35" s="75">
        <f>'EPIFORECASTS - Rt'!E33</f>
        <v>0.9</v>
      </c>
      <c r="N35" s="75">
        <f>'EPIFORECASTS - Rt'!F33</f>
        <v>1</v>
      </c>
      <c r="O35" s="75">
        <f>'EPIFORECASTS - Rt'!G33</f>
        <v>0.9</v>
      </c>
      <c r="P35" s="75">
        <f>'EPIFORECASTS - Rt'!H33</f>
        <v>1</v>
      </c>
      <c r="Q35" s="79">
        <f>'EPIFORECASTS - Rt'!I33</f>
        <v>0.98</v>
      </c>
      <c r="R35" s="92"/>
      <c r="S35" s="89">
        <v>43915</v>
      </c>
      <c r="T35" s="75">
        <v>32</v>
      </c>
      <c r="U35" s="75">
        <v>1.25</v>
      </c>
      <c r="V35" s="75">
        <v>1.29</v>
      </c>
      <c r="W35" s="75">
        <v>1.33</v>
      </c>
      <c r="X35" s="79"/>
      <c r="Y35" s="92"/>
    </row>
    <row r="36" spans="2:25">
      <c r="B36" s="78">
        <f>'EKL - Rt-PT-7'!A34</f>
        <v>33</v>
      </c>
      <c r="C36" s="75">
        <f>'EKL - Rt-PT-7'!B34</f>
        <v>33</v>
      </c>
      <c r="D36" s="75">
        <f>'EKL - Rt-PT-7'!C34</f>
        <v>34</v>
      </c>
      <c r="E36" s="75">
        <f>'EKL - Rt-PT-7'!D34</f>
        <v>40</v>
      </c>
      <c r="F36" s="77">
        <f>'EKL - Rt-PT-7'!E34</f>
        <v>43929</v>
      </c>
      <c r="G36" s="75">
        <f>'EKL - Rt-PT-7'!F34</f>
        <v>0.91532150000000001</v>
      </c>
      <c r="H36" s="75">
        <f>'EKL - Rt-PT-7'!G34</f>
        <v>0.95088930000000005</v>
      </c>
      <c r="I36" s="79">
        <f>'EKL - Rt-PT-7'!H34</f>
        <v>0.98526879999999994</v>
      </c>
      <c r="K36" s="89">
        <f>'EPIFORECASTS - Rt'!B34</f>
        <v>43925</v>
      </c>
      <c r="L36" s="75">
        <f>'EPIFORECASTS - Rt'!D34</f>
        <v>0.9</v>
      </c>
      <c r="M36" s="75">
        <f>'EPIFORECASTS - Rt'!E34</f>
        <v>0.9</v>
      </c>
      <c r="N36" s="75">
        <f>'EPIFORECASTS - Rt'!F34</f>
        <v>1</v>
      </c>
      <c r="O36" s="75">
        <f>'EPIFORECASTS - Rt'!G34</f>
        <v>0.9</v>
      </c>
      <c r="P36" s="75">
        <f>'EPIFORECASTS - Rt'!H34</f>
        <v>0.9</v>
      </c>
      <c r="Q36" s="79">
        <f>'EPIFORECASTS - Rt'!I34</f>
        <v>1</v>
      </c>
      <c r="R36" s="92"/>
      <c r="S36" s="89">
        <v>43916</v>
      </c>
      <c r="T36" s="75">
        <v>33</v>
      </c>
      <c r="U36" s="75">
        <v>1.2</v>
      </c>
      <c r="V36" s="75">
        <v>1.24</v>
      </c>
      <c r="W36" s="75">
        <v>1.27</v>
      </c>
      <c r="X36" s="79"/>
      <c r="Y36" s="92"/>
    </row>
    <row r="37" spans="2:25">
      <c r="B37" s="78">
        <f>'EKL - Rt-PT-7'!A35</f>
        <v>34</v>
      </c>
      <c r="C37" s="75">
        <f>'EKL - Rt-PT-7'!B35</f>
        <v>34</v>
      </c>
      <c r="D37" s="75">
        <f>'EKL - Rt-PT-7'!C35</f>
        <v>35</v>
      </c>
      <c r="E37" s="75">
        <f>'EKL - Rt-PT-7'!D35</f>
        <v>41</v>
      </c>
      <c r="F37" s="77">
        <f>'EKL - Rt-PT-7'!E35</f>
        <v>43930</v>
      </c>
      <c r="G37" s="75">
        <f>'EKL - Rt-PT-7'!F35</f>
        <v>0.91833949999999998</v>
      </c>
      <c r="H37" s="75">
        <f>'EKL - Rt-PT-7'!G35</f>
        <v>0.95762230000000004</v>
      </c>
      <c r="I37" s="79">
        <f>'EKL - Rt-PT-7'!H35</f>
        <v>0.99853990000000004</v>
      </c>
      <c r="K37" s="89">
        <f>'EPIFORECASTS - Rt'!B35</f>
        <v>43926</v>
      </c>
      <c r="L37" s="75">
        <f>'EPIFORECASTS - Rt'!D35</f>
        <v>0.9</v>
      </c>
      <c r="M37" s="75">
        <f>'EPIFORECASTS - Rt'!E35</f>
        <v>0.9</v>
      </c>
      <c r="N37" s="75">
        <f>'EPIFORECASTS - Rt'!F35</f>
        <v>0.9</v>
      </c>
      <c r="O37" s="75">
        <f>'EPIFORECASTS - Rt'!G35</f>
        <v>0.9</v>
      </c>
      <c r="P37" s="75">
        <f>'EPIFORECASTS - Rt'!H35</f>
        <v>0.9</v>
      </c>
      <c r="Q37" s="79">
        <f>'EPIFORECASTS - Rt'!I35</f>
        <v>1</v>
      </c>
      <c r="R37" s="92"/>
      <c r="S37" s="89">
        <v>43917</v>
      </c>
      <c r="T37" s="75">
        <v>34</v>
      </c>
      <c r="U37" s="75">
        <v>1.1599999999999999</v>
      </c>
      <c r="V37" s="75">
        <v>1.19</v>
      </c>
      <c r="W37" s="75">
        <v>1.22</v>
      </c>
      <c r="X37" s="79"/>
      <c r="Y37" s="92"/>
    </row>
    <row r="38" spans="2:25">
      <c r="B38" s="78">
        <f>'EKL - Rt-PT-7'!A36</f>
        <v>35</v>
      </c>
      <c r="C38" s="75">
        <f>'EKL - Rt-PT-7'!B36</f>
        <v>35</v>
      </c>
      <c r="D38" s="75">
        <f>'EKL - Rt-PT-7'!C36</f>
        <v>36</v>
      </c>
      <c r="E38" s="75">
        <f>'EKL - Rt-PT-7'!D36</f>
        <v>42</v>
      </c>
      <c r="F38" s="77">
        <f>'EKL - Rt-PT-7'!E36</f>
        <v>43931</v>
      </c>
      <c r="G38" s="75">
        <f>'EKL - Rt-PT-7'!F36</f>
        <v>1.0560844</v>
      </c>
      <c r="H38" s="75">
        <f>'EKL - Rt-PT-7'!G36</f>
        <v>1.0972601</v>
      </c>
      <c r="I38" s="79">
        <f>'EKL - Rt-PT-7'!H36</f>
        <v>1.1371256000000001</v>
      </c>
      <c r="K38" s="89">
        <f>'EPIFORECASTS - Rt'!B36</f>
        <v>43927</v>
      </c>
      <c r="L38" s="75">
        <f>'EPIFORECASTS - Rt'!D36</f>
        <v>0.9</v>
      </c>
      <c r="M38" s="75">
        <f>'EPIFORECASTS - Rt'!E36</f>
        <v>0.8</v>
      </c>
      <c r="N38" s="75">
        <f>'EPIFORECASTS - Rt'!F36</f>
        <v>0.9</v>
      </c>
      <c r="O38" s="75">
        <f>'EPIFORECASTS - Rt'!G36</f>
        <v>0.8</v>
      </c>
      <c r="P38" s="75">
        <f>'EPIFORECASTS - Rt'!H36</f>
        <v>0.9</v>
      </c>
      <c r="Q38" s="79">
        <f>'EPIFORECASTS - Rt'!I36</f>
        <v>1</v>
      </c>
      <c r="R38" s="92"/>
      <c r="S38" s="89">
        <v>43918</v>
      </c>
      <c r="T38" s="75">
        <v>35</v>
      </c>
      <c r="U38" s="75">
        <v>1.1200000000000001</v>
      </c>
      <c r="V38" s="75">
        <v>1.1499999999999999</v>
      </c>
      <c r="W38" s="75">
        <v>1.17</v>
      </c>
      <c r="X38" s="79"/>
      <c r="Y38" s="92"/>
    </row>
    <row r="39" spans="2:25">
      <c r="B39" s="78">
        <f>'EKL - Rt-PT-7'!A37</f>
        <v>36</v>
      </c>
      <c r="C39" s="75">
        <f>'EKL - Rt-PT-7'!B37</f>
        <v>36</v>
      </c>
      <c r="D39" s="75">
        <f>'EKL - Rt-PT-7'!C37</f>
        <v>37</v>
      </c>
      <c r="E39" s="75">
        <f>'EKL - Rt-PT-7'!D37</f>
        <v>43</v>
      </c>
      <c r="F39" s="77">
        <f>'EKL - Rt-PT-7'!E37</f>
        <v>43932</v>
      </c>
      <c r="G39" s="75">
        <f>'EKL - Rt-PT-7'!F37</f>
        <v>1.0380206000000001</v>
      </c>
      <c r="H39" s="75">
        <f>'EKL - Rt-PT-7'!G37</f>
        <v>1.0709795</v>
      </c>
      <c r="I39" s="79">
        <f>'EKL - Rt-PT-7'!H37</f>
        <v>1.1023537999999999</v>
      </c>
      <c r="K39" s="89">
        <f>'EPIFORECASTS - Rt'!B37</f>
        <v>43928</v>
      </c>
      <c r="L39" s="75">
        <f>'EPIFORECASTS - Rt'!D37</f>
        <v>0.8</v>
      </c>
      <c r="M39" s="75">
        <f>'EPIFORECASTS - Rt'!E37</f>
        <v>0.8</v>
      </c>
      <c r="N39" s="75">
        <f>'EPIFORECASTS - Rt'!F37</f>
        <v>0.9</v>
      </c>
      <c r="O39" s="75">
        <f>'EPIFORECASTS - Rt'!G37</f>
        <v>0.8</v>
      </c>
      <c r="P39" s="75">
        <f>'EPIFORECASTS - Rt'!H37</f>
        <v>0.8</v>
      </c>
      <c r="Q39" s="79">
        <f>'EPIFORECASTS - Rt'!I37</f>
        <v>1</v>
      </c>
      <c r="R39" s="92"/>
      <c r="S39" s="89">
        <v>43919</v>
      </c>
      <c r="T39" s="75">
        <v>36</v>
      </c>
      <c r="U39" s="75">
        <v>1.07</v>
      </c>
      <c r="V39" s="75">
        <v>1.1000000000000001</v>
      </c>
      <c r="W39" s="75">
        <v>1.1399999999999999</v>
      </c>
      <c r="X39" s="79"/>
      <c r="Y39" s="92"/>
    </row>
    <row r="40" spans="2:25">
      <c r="B40" s="78">
        <f>'EKL - Rt-PT-7'!A38</f>
        <v>37</v>
      </c>
      <c r="C40" s="75">
        <f>'EKL - Rt-PT-7'!B38</f>
        <v>37</v>
      </c>
      <c r="D40" s="75">
        <f>'EKL - Rt-PT-7'!C38</f>
        <v>38</v>
      </c>
      <c r="E40" s="75">
        <f>'EKL - Rt-PT-7'!D38</f>
        <v>44</v>
      </c>
      <c r="F40" s="77">
        <f>'EKL - Rt-PT-7'!E38</f>
        <v>43933</v>
      </c>
      <c r="G40" s="75">
        <f>'EKL - Rt-PT-7'!F38</f>
        <v>0.99717699999999998</v>
      </c>
      <c r="H40" s="75">
        <f>'EKL - Rt-PT-7'!G38</f>
        <v>1.0259369</v>
      </c>
      <c r="I40" s="79">
        <f>'EKL - Rt-PT-7'!H38</f>
        <v>1.0548515000000001</v>
      </c>
      <c r="K40" s="89">
        <f>'EPIFORECASTS - Rt'!B38</f>
        <v>43929</v>
      </c>
      <c r="L40" s="75">
        <f>'EPIFORECASTS - Rt'!D38</f>
        <v>0.8</v>
      </c>
      <c r="M40" s="75">
        <f>'EPIFORECASTS - Rt'!E38</f>
        <v>0.8</v>
      </c>
      <c r="N40" s="75">
        <f>'EPIFORECASTS - Rt'!F38</f>
        <v>0.9</v>
      </c>
      <c r="O40" s="75">
        <f>'EPIFORECASTS - Rt'!G38</f>
        <v>0.8</v>
      </c>
      <c r="P40" s="75">
        <f>'EPIFORECASTS - Rt'!H38</f>
        <v>0.8</v>
      </c>
      <c r="Q40" s="79">
        <f>'EPIFORECASTS - Rt'!I38</f>
        <v>1</v>
      </c>
      <c r="R40" s="92"/>
      <c r="S40" s="89">
        <v>43920</v>
      </c>
      <c r="T40" s="75">
        <v>37</v>
      </c>
      <c r="U40" s="75">
        <v>1.05</v>
      </c>
      <c r="V40" s="75">
        <v>1.08</v>
      </c>
      <c r="W40" s="75">
        <v>1.1000000000000001</v>
      </c>
      <c r="X40" s="79"/>
      <c r="Y40" s="92"/>
    </row>
    <row r="41" spans="2:25">
      <c r="B41" s="78">
        <f>'EKL - Rt-PT-7'!A39</f>
        <v>38</v>
      </c>
      <c r="C41" s="75">
        <f>'EKL - Rt-PT-7'!B39</f>
        <v>38</v>
      </c>
      <c r="D41" s="75">
        <f>'EKL - Rt-PT-7'!C39</f>
        <v>39</v>
      </c>
      <c r="E41" s="75">
        <f>'EKL - Rt-PT-7'!D39</f>
        <v>45</v>
      </c>
      <c r="F41" s="77">
        <f>'EKL - Rt-PT-7'!E39</f>
        <v>43934</v>
      </c>
      <c r="G41" s="75">
        <f>'EKL - Rt-PT-7'!F39</f>
        <v>0.96804190000000001</v>
      </c>
      <c r="H41" s="75">
        <f>'EKL - Rt-PT-7'!G39</f>
        <v>0.99578679999999997</v>
      </c>
      <c r="I41" s="79">
        <f>'EKL - Rt-PT-7'!H39</f>
        <v>1.0256677000000001</v>
      </c>
      <c r="K41" s="89">
        <f>'EPIFORECASTS - Rt'!B39</f>
        <v>43930</v>
      </c>
      <c r="L41" s="75">
        <f>'EPIFORECASTS - Rt'!D39</f>
        <v>0.8</v>
      </c>
      <c r="M41" s="75">
        <f>'EPIFORECASTS - Rt'!E39</f>
        <v>0.8</v>
      </c>
      <c r="N41" s="75">
        <f>'EPIFORECASTS - Rt'!F39</f>
        <v>0.9</v>
      </c>
      <c r="O41" s="75">
        <f>'EPIFORECASTS - Rt'!G39</f>
        <v>0.8</v>
      </c>
      <c r="P41" s="75">
        <f>'EPIFORECASTS - Rt'!H39</f>
        <v>0.9</v>
      </c>
      <c r="Q41" s="79">
        <f>'EPIFORECASTS - Rt'!I39</f>
        <v>1</v>
      </c>
      <c r="R41" s="92"/>
      <c r="S41" s="89">
        <v>43921</v>
      </c>
      <c r="T41" s="75">
        <v>38</v>
      </c>
      <c r="U41" s="75">
        <v>1.01</v>
      </c>
      <c r="V41" s="75">
        <v>1.03</v>
      </c>
      <c r="W41" s="75">
        <v>1.06</v>
      </c>
      <c r="X41" s="79"/>
      <c r="Y41" s="92"/>
    </row>
    <row r="42" spans="2:25">
      <c r="B42" s="78">
        <f>'EKL - Rt-PT-7'!A40</f>
        <v>39</v>
      </c>
      <c r="C42" s="75">
        <f>'EKL - Rt-PT-7'!B40</f>
        <v>39</v>
      </c>
      <c r="D42" s="75">
        <f>'EKL - Rt-PT-7'!C40</f>
        <v>40</v>
      </c>
      <c r="E42" s="75">
        <f>'EKL - Rt-PT-7'!D40</f>
        <v>46</v>
      </c>
      <c r="F42" s="77">
        <f>'EKL - Rt-PT-7'!E40</f>
        <v>43935</v>
      </c>
      <c r="G42" s="75">
        <f>'EKL - Rt-PT-7'!F40</f>
        <v>0.92683459999999995</v>
      </c>
      <c r="H42" s="75">
        <f>'EKL - Rt-PT-7'!G40</f>
        <v>0.95274420000000004</v>
      </c>
      <c r="I42" s="79">
        <f>'EKL - Rt-PT-7'!H40</f>
        <v>0.97965939999999996</v>
      </c>
      <c r="K42" s="89">
        <f>'EPIFORECASTS - Rt'!B40</f>
        <v>43931</v>
      </c>
      <c r="L42" s="75">
        <f>'EPIFORECASTS - Rt'!D40</f>
        <v>0.9</v>
      </c>
      <c r="M42" s="75">
        <f>'EPIFORECASTS - Rt'!E40</f>
        <v>0.8</v>
      </c>
      <c r="N42" s="75">
        <f>'EPIFORECASTS - Rt'!F40</f>
        <v>0.9</v>
      </c>
      <c r="O42" s="75">
        <f>'EPIFORECASTS - Rt'!G40</f>
        <v>0.8</v>
      </c>
      <c r="P42" s="75">
        <f>'EPIFORECASTS - Rt'!H40</f>
        <v>0.9</v>
      </c>
      <c r="Q42" s="79">
        <f>'EPIFORECASTS - Rt'!I40</f>
        <v>1</v>
      </c>
      <c r="R42" s="92"/>
      <c r="S42" s="89">
        <v>43922</v>
      </c>
      <c r="T42" s="75">
        <v>39</v>
      </c>
      <c r="U42" s="75">
        <v>0.98799999999999999</v>
      </c>
      <c r="V42" s="75">
        <v>1.01</v>
      </c>
      <c r="W42" s="75">
        <v>1.05</v>
      </c>
      <c r="X42" s="79"/>
      <c r="Y42" s="92"/>
    </row>
    <row r="43" spans="2:25">
      <c r="B43" s="78">
        <f>'EKL - Rt-PT-7'!A41</f>
        <v>40</v>
      </c>
      <c r="C43" s="75">
        <f>'EKL - Rt-PT-7'!B41</f>
        <v>40</v>
      </c>
      <c r="D43" s="75">
        <f>'EKL - Rt-PT-7'!C41</f>
        <v>41</v>
      </c>
      <c r="E43" s="75">
        <f>'EKL - Rt-PT-7'!D41</f>
        <v>47</v>
      </c>
      <c r="F43" s="77">
        <f>'EKL - Rt-PT-7'!E41</f>
        <v>43936</v>
      </c>
      <c r="G43" s="75">
        <f>'EKL - Rt-PT-7'!F41</f>
        <v>0.91836329999999999</v>
      </c>
      <c r="H43" s="75">
        <f>'EKL - Rt-PT-7'!G41</f>
        <v>0.94559159999999998</v>
      </c>
      <c r="I43" s="79">
        <f>'EKL - Rt-PT-7'!H41</f>
        <v>0.97312010000000004</v>
      </c>
      <c r="K43" s="89">
        <f>'EPIFORECASTS - Rt'!B41</f>
        <v>43932</v>
      </c>
      <c r="L43" s="75">
        <f>'EPIFORECASTS - Rt'!D41</f>
        <v>0.9</v>
      </c>
      <c r="M43" s="75">
        <f>'EPIFORECASTS - Rt'!E41</f>
        <v>0.8</v>
      </c>
      <c r="N43" s="75">
        <f>'EPIFORECASTS - Rt'!F41</f>
        <v>0.9</v>
      </c>
      <c r="O43" s="75">
        <f>'EPIFORECASTS - Rt'!G41</f>
        <v>0.9</v>
      </c>
      <c r="P43" s="75">
        <f>'EPIFORECASTS - Rt'!H41</f>
        <v>0.9</v>
      </c>
      <c r="Q43" s="79">
        <f>'EPIFORECASTS - Rt'!I41</f>
        <v>1</v>
      </c>
      <c r="R43" s="92"/>
      <c r="S43" s="89">
        <v>43923</v>
      </c>
      <c r="T43" s="75">
        <v>40</v>
      </c>
      <c r="U43" s="75">
        <v>0.97699999999999998</v>
      </c>
      <c r="V43" s="75">
        <v>0.99299999999999999</v>
      </c>
      <c r="W43" s="75">
        <v>1.02</v>
      </c>
      <c r="X43" s="79"/>
      <c r="Y43" s="92"/>
    </row>
    <row r="44" spans="2:25">
      <c r="B44" s="78">
        <f>'EKL - Rt-PT-7'!A42</f>
        <v>41</v>
      </c>
      <c r="C44" s="75">
        <f>'EKL - Rt-PT-7'!B42</f>
        <v>41</v>
      </c>
      <c r="D44" s="75">
        <f>'EKL - Rt-PT-7'!C42</f>
        <v>42</v>
      </c>
      <c r="E44" s="75">
        <f>'EKL - Rt-PT-7'!D42</f>
        <v>48</v>
      </c>
      <c r="F44" s="77">
        <f>'EKL - Rt-PT-7'!E42</f>
        <v>43937</v>
      </c>
      <c r="G44" s="75">
        <f>'EKL - Rt-PT-7'!F42</f>
        <v>0.91095119999999996</v>
      </c>
      <c r="H44" s="75">
        <f>'EKL - Rt-PT-7'!G42</f>
        <v>0.9411197</v>
      </c>
      <c r="I44" s="79">
        <f>'EKL - Rt-PT-7'!H42</f>
        <v>0.97052110000000003</v>
      </c>
      <c r="K44" s="89">
        <f>'EPIFORECASTS - Rt'!B42</f>
        <v>43933</v>
      </c>
      <c r="L44" s="75">
        <f>'EPIFORECASTS - Rt'!D42</f>
        <v>0.9</v>
      </c>
      <c r="M44" s="75">
        <f>'EPIFORECASTS - Rt'!E42</f>
        <v>0.8</v>
      </c>
      <c r="N44" s="75">
        <f>'EPIFORECASTS - Rt'!F42</f>
        <v>0.9</v>
      </c>
      <c r="O44" s="75">
        <f>'EPIFORECASTS - Rt'!G42</f>
        <v>0.9</v>
      </c>
      <c r="P44" s="75">
        <f>'EPIFORECASTS - Rt'!H42</f>
        <v>0.9</v>
      </c>
      <c r="Q44" s="79">
        <f>'EPIFORECASTS - Rt'!I42</f>
        <v>1</v>
      </c>
      <c r="R44" s="92"/>
      <c r="S44" s="89">
        <v>43924</v>
      </c>
      <c r="T44" s="75">
        <v>41</v>
      </c>
      <c r="U44" s="75">
        <v>0.97499999999999998</v>
      </c>
      <c r="V44" s="75">
        <v>0.997</v>
      </c>
      <c r="W44" s="75">
        <v>1.02</v>
      </c>
      <c r="X44" s="79"/>
      <c r="Y44" s="92"/>
    </row>
    <row r="45" spans="2:25">
      <c r="B45" s="78">
        <f>'EKL - Rt-PT-7'!A43</f>
        <v>42</v>
      </c>
      <c r="C45" s="75">
        <f>'EKL - Rt-PT-7'!B43</f>
        <v>42</v>
      </c>
      <c r="D45" s="75">
        <f>'EKL - Rt-PT-7'!C43</f>
        <v>43</v>
      </c>
      <c r="E45" s="75">
        <f>'EKL - Rt-PT-7'!D43</f>
        <v>49</v>
      </c>
      <c r="F45" s="77">
        <f>'EKL - Rt-PT-7'!E43</f>
        <v>43938</v>
      </c>
      <c r="G45" s="75">
        <f>'EKL - Rt-PT-7'!F43</f>
        <v>0.66708000000000001</v>
      </c>
      <c r="H45" s="75">
        <f>'EKL - Rt-PT-7'!G43</f>
        <v>0.69101469999999998</v>
      </c>
      <c r="I45" s="79">
        <f>'EKL - Rt-PT-7'!H43</f>
        <v>0.71611499999999995</v>
      </c>
      <c r="K45" s="89">
        <f>'EPIFORECASTS - Rt'!B43</f>
        <v>43934</v>
      </c>
      <c r="L45" s="75">
        <f>'EPIFORECASTS - Rt'!D43</f>
        <v>0.9</v>
      </c>
      <c r="M45" s="75">
        <f>'EPIFORECASTS - Rt'!E43</f>
        <v>0.8</v>
      </c>
      <c r="N45" s="75">
        <f>'EPIFORECASTS - Rt'!F43</f>
        <v>0.9</v>
      </c>
      <c r="O45" s="75">
        <f>'EPIFORECASTS - Rt'!G43</f>
        <v>0.9</v>
      </c>
      <c r="P45" s="75">
        <f>'EPIFORECASTS - Rt'!H43</f>
        <v>0.9</v>
      </c>
      <c r="Q45" s="79">
        <f>'EPIFORECASTS - Rt'!I43</f>
        <v>1</v>
      </c>
      <c r="R45" s="92"/>
      <c r="S45" s="89">
        <v>43925</v>
      </c>
      <c r="T45" s="75">
        <v>42</v>
      </c>
      <c r="U45" s="75">
        <v>0.98599999999999999</v>
      </c>
      <c r="V45" s="75">
        <v>1.01</v>
      </c>
      <c r="W45" s="75">
        <v>1.04</v>
      </c>
      <c r="X45" s="79"/>
      <c r="Y45" s="92"/>
    </row>
    <row r="46" spans="2:25">
      <c r="B46" s="78">
        <f>'EKL - Rt-PT-7'!A44</f>
        <v>43</v>
      </c>
      <c r="C46" s="75">
        <f>'EKL - Rt-PT-7'!B44</f>
        <v>43</v>
      </c>
      <c r="D46" s="75">
        <f>'EKL - Rt-PT-7'!C44</f>
        <v>44</v>
      </c>
      <c r="E46" s="75">
        <f>'EKL - Rt-PT-7'!D44</f>
        <v>50</v>
      </c>
      <c r="F46" s="77">
        <f>'EKL - Rt-PT-7'!E44</f>
        <v>43939</v>
      </c>
      <c r="G46" s="75">
        <f>'EKL - Rt-PT-7'!F44</f>
        <v>0.70143809999999995</v>
      </c>
      <c r="H46" s="75">
        <f>'EKL - Rt-PT-7'!G44</f>
        <v>0.74398549999999997</v>
      </c>
      <c r="I46" s="79">
        <f>'EKL - Rt-PT-7'!H44</f>
        <v>0.78733940000000002</v>
      </c>
      <c r="K46" s="89">
        <f>'EPIFORECASTS - Rt'!B44</f>
        <v>43935</v>
      </c>
      <c r="L46" s="75">
        <f>'EPIFORECASTS - Rt'!D44</f>
        <v>0.9</v>
      </c>
      <c r="M46" s="75">
        <f>'EPIFORECASTS - Rt'!E44</f>
        <v>0.8</v>
      </c>
      <c r="N46" s="75">
        <f>'EPIFORECASTS - Rt'!F44</f>
        <v>0.9</v>
      </c>
      <c r="O46" s="75">
        <f>'EPIFORECASTS - Rt'!G44</f>
        <v>0.9</v>
      </c>
      <c r="P46" s="75">
        <f>'EPIFORECASTS - Rt'!H44</f>
        <v>0.9</v>
      </c>
      <c r="Q46" s="79">
        <f>'EPIFORECASTS - Rt'!I44</f>
        <v>1</v>
      </c>
      <c r="R46" s="92"/>
      <c r="S46" s="89">
        <v>43926</v>
      </c>
      <c r="T46" s="75">
        <v>43</v>
      </c>
      <c r="U46" s="75">
        <v>1</v>
      </c>
      <c r="V46" s="75">
        <v>1.04</v>
      </c>
      <c r="W46" s="75">
        <v>1.05</v>
      </c>
      <c r="X46" s="79"/>
      <c r="Y46" s="92"/>
    </row>
    <row r="47" spans="2:25">
      <c r="B47" s="78">
        <f>'EKL - Rt-PT-7'!A45</f>
        <v>44</v>
      </c>
      <c r="C47" s="75">
        <f>'EKL - Rt-PT-7'!B45</f>
        <v>44</v>
      </c>
      <c r="D47" s="75">
        <f>'EKL - Rt-PT-7'!C45</f>
        <v>45</v>
      </c>
      <c r="E47" s="75">
        <f>'EKL - Rt-PT-7'!D45</f>
        <v>51</v>
      </c>
      <c r="F47" s="77">
        <f>'EKL - Rt-PT-7'!E45</f>
        <v>43940</v>
      </c>
      <c r="G47" s="75">
        <f>'EKL - Rt-PT-7'!F45</f>
        <v>0.71117240000000004</v>
      </c>
      <c r="H47" s="75">
        <f>'EKL - Rt-PT-7'!G45</f>
        <v>0.7679937</v>
      </c>
      <c r="I47" s="79">
        <f>'EKL - Rt-PT-7'!H45</f>
        <v>0.82864760000000004</v>
      </c>
      <c r="K47" s="89">
        <f>'EPIFORECASTS - Rt'!B45</f>
        <v>43936</v>
      </c>
      <c r="L47" s="75">
        <f>'EPIFORECASTS - Rt'!D45</f>
        <v>0.9</v>
      </c>
      <c r="M47" s="75">
        <f>'EPIFORECASTS - Rt'!E45</f>
        <v>0.8</v>
      </c>
      <c r="N47" s="75">
        <f>'EPIFORECASTS - Rt'!F45</f>
        <v>0.9</v>
      </c>
      <c r="O47" s="75">
        <f>'EPIFORECASTS - Rt'!G45</f>
        <v>0.9</v>
      </c>
      <c r="P47" s="75">
        <f>'EPIFORECASTS - Rt'!H45</f>
        <v>0.9</v>
      </c>
      <c r="Q47" s="79">
        <f>'EPIFORECASTS - Rt'!I45</f>
        <v>1</v>
      </c>
      <c r="R47" s="92"/>
      <c r="S47" s="89">
        <v>43927</v>
      </c>
      <c r="T47" s="75">
        <v>44</v>
      </c>
      <c r="U47" s="75">
        <v>0.98799999999999999</v>
      </c>
      <c r="V47" s="75">
        <v>1.02</v>
      </c>
      <c r="W47" s="75">
        <v>1.05</v>
      </c>
      <c r="X47" s="79"/>
      <c r="Y47" s="92"/>
    </row>
    <row r="48" spans="2:25">
      <c r="B48" s="78">
        <f>'EKL - Rt-PT-7'!A46</f>
        <v>45</v>
      </c>
      <c r="C48" s="75">
        <f>'EKL - Rt-PT-7'!B46</f>
        <v>45</v>
      </c>
      <c r="D48" s="75">
        <f>'EKL - Rt-PT-7'!C46</f>
        <v>46</v>
      </c>
      <c r="E48" s="75">
        <f>'EKL - Rt-PT-7'!D46</f>
        <v>52</v>
      </c>
      <c r="F48" s="77">
        <f>'EKL - Rt-PT-7'!E46</f>
        <v>43941</v>
      </c>
      <c r="G48" s="75">
        <f>'EKL - Rt-PT-7'!F46</f>
        <v>0.80956640000000002</v>
      </c>
      <c r="H48" s="75">
        <f>'EKL - Rt-PT-7'!G46</f>
        <v>0.8809186</v>
      </c>
      <c r="I48" s="79">
        <f>'EKL - Rt-PT-7'!H46</f>
        <v>0.95172509999999999</v>
      </c>
      <c r="K48" s="89">
        <f>'EPIFORECASTS - Rt'!B46</f>
        <v>43937</v>
      </c>
      <c r="L48" s="75">
        <f>'EPIFORECASTS - Rt'!D46</f>
        <v>0.9</v>
      </c>
      <c r="M48" s="75">
        <f>'EPIFORECASTS - Rt'!E46</f>
        <v>0.8</v>
      </c>
      <c r="N48" s="75">
        <f>'EPIFORECASTS - Rt'!F46</f>
        <v>0.9</v>
      </c>
      <c r="O48" s="75">
        <f>'EPIFORECASTS - Rt'!G46</f>
        <v>0.8</v>
      </c>
      <c r="P48" s="75">
        <f>'EPIFORECASTS - Rt'!H46</f>
        <v>0.9</v>
      </c>
      <c r="Q48" s="79">
        <f>'EPIFORECASTS - Rt'!I46</f>
        <v>1</v>
      </c>
      <c r="R48" s="92"/>
      <c r="S48" s="89">
        <v>43928</v>
      </c>
      <c r="T48" s="75">
        <v>45</v>
      </c>
      <c r="U48" s="75">
        <v>0.98899999999999999</v>
      </c>
      <c r="V48" s="75">
        <v>1.01</v>
      </c>
      <c r="W48" s="75">
        <v>1.04</v>
      </c>
      <c r="X48" s="79"/>
      <c r="Y48" s="92"/>
    </row>
    <row r="49" spans="2:25">
      <c r="B49" s="78">
        <f>'EKL - Rt-PT-7'!A47</f>
        <v>46</v>
      </c>
      <c r="C49" s="75">
        <f>'EKL - Rt-PT-7'!B47</f>
        <v>46</v>
      </c>
      <c r="D49" s="75">
        <f>'EKL - Rt-PT-7'!C47</f>
        <v>47</v>
      </c>
      <c r="E49" s="75">
        <f>'EKL - Rt-PT-7'!D47</f>
        <v>53</v>
      </c>
      <c r="F49" s="77">
        <f>'EKL - Rt-PT-7'!E47</f>
        <v>43942</v>
      </c>
      <c r="G49" s="75">
        <f>'EKL - Rt-PT-7'!F47</f>
        <v>0.86470939999999996</v>
      </c>
      <c r="H49" s="75">
        <f>'EKL - Rt-PT-7'!G47</f>
        <v>0.92096960000000005</v>
      </c>
      <c r="I49" s="79">
        <f>'EKL - Rt-PT-7'!H47</f>
        <v>0.980078</v>
      </c>
      <c r="K49" s="89">
        <f>'EPIFORECASTS - Rt'!B47</f>
        <v>43938</v>
      </c>
      <c r="L49" s="75">
        <f>'EPIFORECASTS - Rt'!D47</f>
        <v>0.8</v>
      </c>
      <c r="M49" s="75">
        <f>'EPIFORECASTS - Rt'!E47</f>
        <v>0.8</v>
      </c>
      <c r="N49" s="75">
        <f>'EPIFORECASTS - Rt'!F47</f>
        <v>0.9</v>
      </c>
      <c r="O49" s="75">
        <f>'EPIFORECASTS - Rt'!G47</f>
        <v>0.8</v>
      </c>
      <c r="P49" s="75">
        <f>'EPIFORECASTS - Rt'!H47</f>
        <v>0.9</v>
      </c>
      <c r="Q49" s="79">
        <f>'EPIFORECASTS - Rt'!I47</f>
        <v>1</v>
      </c>
      <c r="R49" s="92"/>
      <c r="S49" s="89">
        <v>43929</v>
      </c>
      <c r="T49" s="75">
        <v>46</v>
      </c>
      <c r="U49" s="75">
        <v>0.89400000000000002</v>
      </c>
      <c r="V49" s="75">
        <v>1.01</v>
      </c>
      <c r="W49" s="75">
        <v>1.03</v>
      </c>
      <c r="X49" s="79"/>
      <c r="Y49" s="92"/>
    </row>
    <row r="50" spans="2:25">
      <c r="B50" s="78">
        <f>'EKL - Rt-PT-7'!A48</f>
        <v>47</v>
      </c>
      <c r="C50" s="75">
        <f>'EKL - Rt-PT-7'!B48</f>
        <v>47</v>
      </c>
      <c r="D50" s="75">
        <f>'EKL - Rt-PT-7'!C48</f>
        <v>48</v>
      </c>
      <c r="E50" s="75">
        <f>'EKL - Rt-PT-7'!D48</f>
        <v>54</v>
      </c>
      <c r="F50" s="77">
        <f>'EKL - Rt-PT-7'!E48</f>
        <v>43943</v>
      </c>
      <c r="G50" s="75">
        <f>'EKL - Rt-PT-7'!F48</f>
        <v>0.89397680000000002</v>
      </c>
      <c r="H50" s="75">
        <f>'EKL - Rt-PT-7'!G48</f>
        <v>0.93808570000000002</v>
      </c>
      <c r="I50" s="79">
        <f>'EKL - Rt-PT-7'!H48</f>
        <v>0.98441749999999995</v>
      </c>
      <c r="K50" s="89">
        <f>'EPIFORECASTS - Rt'!B48</f>
        <v>43939</v>
      </c>
      <c r="L50" s="75">
        <f>'EPIFORECASTS - Rt'!D48</f>
        <v>0.8</v>
      </c>
      <c r="M50" s="75">
        <f>'EPIFORECASTS - Rt'!E48</f>
        <v>0.8</v>
      </c>
      <c r="N50" s="75">
        <f>'EPIFORECASTS - Rt'!F48</f>
        <v>0.9</v>
      </c>
      <c r="O50" s="75">
        <f>'EPIFORECASTS - Rt'!G48</f>
        <v>0.8</v>
      </c>
      <c r="P50" s="75">
        <f>'EPIFORECASTS - Rt'!H48</f>
        <v>0.8</v>
      </c>
      <c r="Q50" s="79">
        <f>'EPIFORECASTS - Rt'!I48</f>
        <v>1</v>
      </c>
      <c r="R50" s="92"/>
      <c r="S50" s="89">
        <v>43930</v>
      </c>
      <c r="T50" s="75">
        <v>47</v>
      </c>
      <c r="U50" s="75">
        <v>0.98399999999999999</v>
      </c>
      <c r="V50" s="75">
        <v>1.01</v>
      </c>
      <c r="W50" s="75">
        <v>1.03</v>
      </c>
      <c r="X50" s="79"/>
      <c r="Y50" s="92"/>
    </row>
    <row r="51" spans="2:25">
      <c r="B51" s="78">
        <f>'EKL - Rt-PT-7'!A49</f>
        <v>48</v>
      </c>
      <c r="C51" s="75">
        <f>'EKL - Rt-PT-7'!B49</f>
        <v>48</v>
      </c>
      <c r="D51" s="75">
        <f>'EKL - Rt-PT-7'!C49</f>
        <v>49</v>
      </c>
      <c r="E51" s="75">
        <f>'EKL - Rt-PT-7'!D49</f>
        <v>55</v>
      </c>
      <c r="F51" s="77">
        <f>'EKL - Rt-PT-7'!E49</f>
        <v>43944</v>
      </c>
      <c r="G51" s="75">
        <f>'EKL - Rt-PT-7'!F49</f>
        <v>0.82808400000000004</v>
      </c>
      <c r="H51" s="75">
        <f>'EKL - Rt-PT-7'!G49</f>
        <v>0.86495029999999995</v>
      </c>
      <c r="I51" s="79">
        <f>'EKL - Rt-PT-7'!H49</f>
        <v>0.90245940000000002</v>
      </c>
      <c r="K51" s="89">
        <f>'EPIFORECASTS - Rt'!B49</f>
        <v>43940</v>
      </c>
      <c r="L51" s="75">
        <f>'EPIFORECASTS - Rt'!D49</f>
        <v>0.8</v>
      </c>
      <c r="M51" s="75">
        <f>'EPIFORECASTS - Rt'!E49</f>
        <v>0.7</v>
      </c>
      <c r="N51" s="75">
        <f>'EPIFORECASTS - Rt'!F49</f>
        <v>0.9</v>
      </c>
      <c r="O51" s="75">
        <f>'EPIFORECASTS - Rt'!G49</f>
        <v>0.8</v>
      </c>
      <c r="P51" s="75">
        <f>'EPIFORECASTS - Rt'!H49</f>
        <v>0.8</v>
      </c>
      <c r="Q51" s="79">
        <f>'EPIFORECASTS - Rt'!I49</f>
        <v>1</v>
      </c>
      <c r="R51" s="92"/>
      <c r="S51" s="89">
        <v>43931</v>
      </c>
      <c r="T51" s="75">
        <v>48</v>
      </c>
      <c r="U51" s="75">
        <v>0.96599999999999997</v>
      </c>
      <c r="V51" s="75">
        <v>0.99299999999999999</v>
      </c>
      <c r="W51" s="75">
        <v>1.03</v>
      </c>
      <c r="X51" s="79"/>
      <c r="Y51" s="92"/>
    </row>
    <row r="52" spans="2:25">
      <c r="B52" s="78">
        <f>'EKL - Rt-PT-7'!A50</f>
        <v>49</v>
      </c>
      <c r="C52" s="75">
        <f>'EKL - Rt-PT-7'!B50</f>
        <v>49</v>
      </c>
      <c r="D52" s="75">
        <f>'EKL - Rt-PT-7'!C50</f>
        <v>50</v>
      </c>
      <c r="E52" s="75">
        <f>'EKL - Rt-PT-7'!D50</f>
        <v>56</v>
      </c>
      <c r="F52" s="77">
        <f>'EKL - Rt-PT-7'!E50</f>
        <v>43945</v>
      </c>
      <c r="G52" s="75">
        <f>'EKL - Rt-PT-7'!F50</f>
        <v>0.91270410000000002</v>
      </c>
      <c r="H52" s="75">
        <f>'EKL - Rt-PT-7'!G50</f>
        <v>0.94871380000000005</v>
      </c>
      <c r="I52" s="79">
        <f>'EKL - Rt-PT-7'!H50</f>
        <v>0.98432549999999996</v>
      </c>
      <c r="K52" s="89">
        <f>'EPIFORECASTS - Rt'!B50</f>
        <v>43941</v>
      </c>
      <c r="L52" s="75">
        <f>'EPIFORECASTS - Rt'!D50</f>
        <v>0.8</v>
      </c>
      <c r="M52" s="75">
        <f>'EPIFORECASTS - Rt'!E50</f>
        <v>0.7</v>
      </c>
      <c r="N52" s="75">
        <f>'EPIFORECASTS - Rt'!F50</f>
        <v>0.9</v>
      </c>
      <c r="O52" s="75">
        <f>'EPIFORECASTS - Rt'!G50</f>
        <v>0.8</v>
      </c>
      <c r="P52" s="75">
        <f>'EPIFORECASTS - Rt'!H50</f>
        <v>0.8</v>
      </c>
      <c r="Q52" s="79">
        <f>'EPIFORECASTS - Rt'!I50</f>
        <v>1</v>
      </c>
      <c r="R52" s="92"/>
      <c r="S52" s="89">
        <v>43932</v>
      </c>
      <c r="T52" s="75">
        <v>49</v>
      </c>
      <c r="U52" s="75">
        <v>0.96299999999999997</v>
      </c>
      <c r="V52" s="75">
        <v>0.96899999999999997</v>
      </c>
      <c r="W52" s="75">
        <v>1.03</v>
      </c>
      <c r="X52" s="79"/>
      <c r="Y52" s="92"/>
    </row>
    <row r="53" spans="2:25">
      <c r="B53" s="78">
        <f>'EKL - Rt-PT-7'!A51</f>
        <v>50</v>
      </c>
      <c r="C53" s="75">
        <f>'EKL - Rt-PT-7'!B51</f>
        <v>50</v>
      </c>
      <c r="D53" s="75">
        <f>'EKL - Rt-PT-7'!C51</f>
        <v>51</v>
      </c>
      <c r="E53" s="75">
        <f>'EKL - Rt-PT-7'!D51</f>
        <v>57</v>
      </c>
      <c r="F53" s="77">
        <f>'EKL - Rt-PT-7'!E51</f>
        <v>43946</v>
      </c>
      <c r="G53" s="75">
        <f>'EKL - Rt-PT-7'!F51</f>
        <v>0.91306699999999996</v>
      </c>
      <c r="H53" s="75">
        <f>'EKL - Rt-PT-7'!G51</f>
        <v>0.95103040000000005</v>
      </c>
      <c r="I53" s="79">
        <f>'EKL - Rt-PT-7'!H51</f>
        <v>0.9886954</v>
      </c>
      <c r="K53" s="89">
        <f>'EPIFORECASTS - Rt'!B51</f>
        <v>43942</v>
      </c>
      <c r="L53" s="75">
        <f>'EPIFORECASTS - Rt'!D51</f>
        <v>0.8</v>
      </c>
      <c r="M53" s="75">
        <f>'EPIFORECASTS - Rt'!E51</f>
        <v>0.7</v>
      </c>
      <c r="N53" s="75">
        <f>'EPIFORECASTS - Rt'!F51</f>
        <v>0.9</v>
      </c>
      <c r="O53" s="75">
        <f>'EPIFORECASTS - Rt'!G51</f>
        <v>0.8</v>
      </c>
      <c r="P53" s="75">
        <f>'EPIFORECASTS - Rt'!H51</f>
        <v>0.8</v>
      </c>
      <c r="Q53" s="79">
        <f>'EPIFORECASTS - Rt'!I51</f>
        <v>1</v>
      </c>
      <c r="R53" s="92"/>
      <c r="S53" s="89">
        <v>43933</v>
      </c>
      <c r="T53" s="75">
        <v>50</v>
      </c>
      <c r="U53" s="75">
        <v>0.94899999999999995</v>
      </c>
      <c r="V53" s="75">
        <v>1</v>
      </c>
      <c r="W53" s="75">
        <v>0.96899999999999997</v>
      </c>
      <c r="X53" s="79"/>
      <c r="Y53" s="92"/>
    </row>
    <row r="54" spans="2:25">
      <c r="B54" s="78">
        <f>'EKL - Rt-PT-7'!A52</f>
        <v>51</v>
      </c>
      <c r="C54" s="75">
        <f>'EKL - Rt-PT-7'!B52</f>
        <v>51</v>
      </c>
      <c r="D54" s="75">
        <f>'EKL - Rt-PT-7'!C52</f>
        <v>52</v>
      </c>
      <c r="E54" s="75">
        <f>'EKL - Rt-PT-7'!D52</f>
        <v>58</v>
      </c>
      <c r="F54" s="77">
        <f>'EKL - Rt-PT-7'!E52</f>
        <v>43947</v>
      </c>
      <c r="G54" s="75">
        <f>'EKL - Rt-PT-7'!F52</f>
        <v>0.91631839999999998</v>
      </c>
      <c r="H54" s="75">
        <f>'EKL - Rt-PT-7'!G52</f>
        <v>0.95044309999999999</v>
      </c>
      <c r="I54" s="79">
        <f>'EKL - Rt-PT-7'!H52</f>
        <v>0.98555000000000004</v>
      </c>
      <c r="K54" s="89">
        <f>'EPIFORECASTS - Rt'!B52</f>
        <v>43943</v>
      </c>
      <c r="L54" s="75">
        <f>'EPIFORECASTS - Rt'!D52</f>
        <v>0.8</v>
      </c>
      <c r="M54" s="75">
        <f>'EPIFORECASTS - Rt'!E52</f>
        <v>0.7</v>
      </c>
      <c r="N54" s="75">
        <f>'EPIFORECASTS - Rt'!F52</f>
        <v>0.8</v>
      </c>
      <c r="O54" s="75">
        <f>'EPIFORECASTS - Rt'!G52</f>
        <v>0.7</v>
      </c>
      <c r="P54" s="75">
        <f>'EPIFORECASTS - Rt'!H52</f>
        <v>0.8</v>
      </c>
      <c r="Q54" s="79">
        <f>'EPIFORECASTS - Rt'!I52</f>
        <v>1</v>
      </c>
      <c r="R54" s="92"/>
      <c r="S54" s="89">
        <v>43934</v>
      </c>
      <c r="T54" s="75">
        <v>51</v>
      </c>
      <c r="U54" s="75">
        <v>0.95099999999999996</v>
      </c>
      <c r="V54" s="75">
        <v>0.97099999999999997</v>
      </c>
      <c r="W54" s="75">
        <v>0.99299999999999999</v>
      </c>
      <c r="X54" s="79"/>
      <c r="Y54" s="92"/>
    </row>
    <row r="55" spans="2:25">
      <c r="B55" s="78">
        <f>'EKL - Rt-PT-7'!A53</f>
        <v>52</v>
      </c>
      <c r="C55" s="75">
        <f>'EKL - Rt-PT-7'!B53</f>
        <v>52</v>
      </c>
      <c r="D55" s="75">
        <f>'EKL - Rt-PT-7'!C53</f>
        <v>53</v>
      </c>
      <c r="E55" s="75">
        <f>'EKL - Rt-PT-7'!D53</f>
        <v>59</v>
      </c>
      <c r="F55" s="77">
        <f>'EKL - Rt-PT-7'!E53</f>
        <v>43948</v>
      </c>
      <c r="G55" s="75">
        <f>'EKL - Rt-PT-7'!F53</f>
        <v>0.79988700000000001</v>
      </c>
      <c r="H55" s="75">
        <f>'EKL - Rt-PT-7'!G53</f>
        <v>0.83244569999999996</v>
      </c>
      <c r="I55" s="79">
        <f>'EKL - Rt-PT-7'!H53</f>
        <v>0.86312619999999995</v>
      </c>
      <c r="K55" s="89">
        <f>'EPIFORECASTS - Rt'!B53</f>
        <v>43944</v>
      </c>
      <c r="L55" s="75">
        <f>'EPIFORECASTS - Rt'!D53</f>
        <v>0.8</v>
      </c>
      <c r="M55" s="75">
        <f>'EPIFORECASTS - Rt'!E53</f>
        <v>0.7</v>
      </c>
      <c r="N55" s="75">
        <f>'EPIFORECASTS - Rt'!F53</f>
        <v>0.8</v>
      </c>
      <c r="O55" s="75">
        <f>'EPIFORECASTS - Rt'!G53</f>
        <v>0.7</v>
      </c>
      <c r="P55" s="75">
        <f>'EPIFORECASTS - Rt'!H53</f>
        <v>0.8</v>
      </c>
      <c r="Q55" s="79">
        <f>'EPIFORECASTS - Rt'!I53</f>
        <v>1</v>
      </c>
      <c r="R55" s="92"/>
      <c r="S55" s="89">
        <v>43935</v>
      </c>
      <c r="T55" s="75">
        <v>52</v>
      </c>
      <c r="U55" s="75">
        <v>0.97799999999999998</v>
      </c>
      <c r="V55" s="75">
        <v>0.996</v>
      </c>
      <c r="W55" s="75">
        <v>1.03</v>
      </c>
      <c r="X55" s="79"/>
      <c r="Y55" s="92"/>
    </row>
    <row r="56" spans="2:25">
      <c r="B56" s="78">
        <f>'EKL - Rt-PT-7'!A54</f>
        <v>53</v>
      </c>
      <c r="C56" s="75">
        <f>'EKL - Rt-PT-7'!B54</f>
        <v>53</v>
      </c>
      <c r="D56" s="75">
        <f>'EKL - Rt-PT-7'!C54</f>
        <v>54</v>
      </c>
      <c r="E56" s="75">
        <f>'EKL - Rt-PT-7'!D54</f>
        <v>60</v>
      </c>
      <c r="F56" s="77">
        <f>'EKL - Rt-PT-7'!E54</f>
        <v>43949</v>
      </c>
      <c r="G56" s="75">
        <f>'EKL - Rt-PT-7'!F54</f>
        <v>0.7572217</v>
      </c>
      <c r="H56" s="75">
        <f>'EKL - Rt-PT-7'!G54</f>
        <v>0.7893635</v>
      </c>
      <c r="I56" s="79">
        <f>'EKL - Rt-PT-7'!H54</f>
        <v>0.81955529999999999</v>
      </c>
      <c r="K56" s="89">
        <f>'EPIFORECASTS - Rt'!B54</f>
        <v>43945</v>
      </c>
      <c r="L56" s="75">
        <f>'EPIFORECASTS - Rt'!D54</f>
        <v>0.8</v>
      </c>
      <c r="M56" s="75">
        <f>'EPIFORECASTS - Rt'!E54</f>
        <v>0.7</v>
      </c>
      <c r="N56" s="75">
        <f>'EPIFORECASTS - Rt'!F54</f>
        <v>0.9</v>
      </c>
      <c r="O56" s="75">
        <f>'EPIFORECASTS - Rt'!G54</f>
        <v>0.8</v>
      </c>
      <c r="P56" s="75">
        <f>'EPIFORECASTS - Rt'!H54</f>
        <v>0.8</v>
      </c>
      <c r="Q56" s="79">
        <f>'EPIFORECASTS - Rt'!I54</f>
        <v>1</v>
      </c>
      <c r="R56" s="92"/>
      <c r="S56" s="89">
        <v>43936</v>
      </c>
      <c r="T56" s="75">
        <v>53</v>
      </c>
      <c r="U56" s="75">
        <v>0.97399999999999998</v>
      </c>
      <c r="V56" s="75">
        <v>0.995</v>
      </c>
      <c r="W56" s="75">
        <v>1.03</v>
      </c>
      <c r="X56" s="79"/>
      <c r="Y56" s="92"/>
    </row>
    <row r="57" spans="2:25">
      <c r="B57" s="78">
        <f>'EKL - Rt-PT-7'!A55</f>
        <v>54</v>
      </c>
      <c r="C57" s="75">
        <f>'EKL - Rt-PT-7'!B55</f>
        <v>54</v>
      </c>
      <c r="D57" s="75">
        <f>'EKL - Rt-PT-7'!C55</f>
        <v>55</v>
      </c>
      <c r="E57" s="75">
        <f>'EKL - Rt-PT-7'!D55</f>
        <v>61</v>
      </c>
      <c r="F57" s="77">
        <f>'EKL - Rt-PT-7'!E55</f>
        <v>43950</v>
      </c>
      <c r="G57" s="75">
        <f>'EKL - Rt-PT-7'!F55</f>
        <v>0.66395930000000003</v>
      </c>
      <c r="H57" s="75">
        <f>'EKL - Rt-PT-7'!G55</f>
        <v>0.701098</v>
      </c>
      <c r="I57" s="79">
        <f>'EKL - Rt-PT-7'!H55</f>
        <v>0.73717080000000001</v>
      </c>
      <c r="K57" s="89">
        <f>'EPIFORECASTS - Rt'!B55</f>
        <v>43946</v>
      </c>
      <c r="L57" s="75">
        <f>'EPIFORECASTS - Rt'!D55</f>
        <v>0.8</v>
      </c>
      <c r="M57" s="75">
        <f>'EPIFORECASTS - Rt'!E55</f>
        <v>0.7</v>
      </c>
      <c r="N57" s="75">
        <f>'EPIFORECASTS - Rt'!F55</f>
        <v>0.9</v>
      </c>
      <c r="O57" s="75">
        <f>'EPIFORECASTS - Rt'!G55</f>
        <v>0.7</v>
      </c>
      <c r="P57" s="75">
        <f>'EPIFORECASTS - Rt'!H55</f>
        <v>0.8</v>
      </c>
      <c r="Q57" s="79">
        <f>'EPIFORECASTS - Rt'!I55</f>
        <v>0.99</v>
      </c>
      <c r="R57" s="92"/>
      <c r="S57" s="89">
        <v>43937</v>
      </c>
      <c r="T57" s="75">
        <v>54</v>
      </c>
      <c r="U57" s="75">
        <v>0.99</v>
      </c>
      <c r="V57" s="75">
        <v>0.97399999999999998</v>
      </c>
      <c r="W57" s="75">
        <v>1.03</v>
      </c>
      <c r="X57" s="79"/>
      <c r="Y57" s="92"/>
    </row>
    <row r="58" spans="2:25">
      <c r="B58" s="78">
        <f>'EKL - Rt-PT-7'!A56</f>
        <v>55</v>
      </c>
      <c r="C58" s="75">
        <f>'EKL - Rt-PT-7'!B56</f>
        <v>55</v>
      </c>
      <c r="D58" s="75">
        <f>'EKL - Rt-PT-7'!C56</f>
        <v>56</v>
      </c>
      <c r="E58" s="75">
        <f>'EKL - Rt-PT-7'!D56</f>
        <v>62</v>
      </c>
      <c r="F58" s="77">
        <f>'EKL - Rt-PT-7'!E56</f>
        <v>43951</v>
      </c>
      <c r="G58" s="75">
        <f>'EKL - Rt-PT-7'!F56</f>
        <v>0.73691680000000004</v>
      </c>
      <c r="H58" s="75">
        <f>'EKL - Rt-PT-7'!G56</f>
        <v>0.78967019999999999</v>
      </c>
      <c r="I58" s="79">
        <f>'EKL - Rt-PT-7'!H56</f>
        <v>0.84294069999999999</v>
      </c>
      <c r="K58" s="89">
        <f>'EPIFORECASTS - Rt'!B56</f>
        <v>43947</v>
      </c>
      <c r="L58" s="75">
        <f>'EPIFORECASTS - Rt'!D56</f>
        <v>0.8</v>
      </c>
      <c r="M58" s="75">
        <f>'EPIFORECASTS - Rt'!E56</f>
        <v>0.7</v>
      </c>
      <c r="N58" s="75">
        <f>'EPIFORECASTS - Rt'!F56</f>
        <v>1</v>
      </c>
      <c r="O58" s="75">
        <f>'EPIFORECASTS - Rt'!G56</f>
        <v>0.7</v>
      </c>
      <c r="P58" s="75">
        <f>'EPIFORECASTS - Rt'!H56</f>
        <v>0.9</v>
      </c>
      <c r="Q58" s="79">
        <f>'EPIFORECASTS - Rt'!I56</f>
        <v>0.97</v>
      </c>
      <c r="R58" s="92"/>
      <c r="S58" s="89">
        <v>43938</v>
      </c>
      <c r="T58" s="75">
        <v>55</v>
      </c>
      <c r="U58" s="75">
        <v>0.97799999999999998</v>
      </c>
      <c r="V58" s="75">
        <v>1.01</v>
      </c>
      <c r="W58" s="75">
        <v>1.04</v>
      </c>
      <c r="X58" s="79"/>
      <c r="Y58" s="92"/>
    </row>
    <row r="59" spans="2:25">
      <c r="B59" s="78">
        <f>'EKL - Rt-PT-7'!A57</f>
        <v>56</v>
      </c>
      <c r="C59" s="75">
        <f>'EKL - Rt-PT-7'!B57</f>
        <v>56</v>
      </c>
      <c r="D59" s="75">
        <f>'EKL - Rt-PT-7'!C57</f>
        <v>57</v>
      </c>
      <c r="E59" s="75">
        <f>'EKL - Rt-PT-7'!D57</f>
        <v>63</v>
      </c>
      <c r="F59" s="77">
        <f>'EKL - Rt-PT-7'!E57</f>
        <v>43952</v>
      </c>
      <c r="G59" s="75">
        <f>'EKL - Rt-PT-7'!F57</f>
        <v>0.64215440000000001</v>
      </c>
      <c r="H59" s="75">
        <f>'EKL - Rt-PT-7'!G57</f>
        <v>0.69659260000000001</v>
      </c>
      <c r="I59" s="79">
        <f>'EKL - Rt-PT-7'!H57</f>
        <v>0.75700429999999996</v>
      </c>
      <c r="K59" s="89">
        <f>'EPIFORECASTS - Rt'!B57</f>
        <v>43948</v>
      </c>
      <c r="L59" s="75">
        <f>'EPIFORECASTS - Rt'!D57</f>
        <v>0.8</v>
      </c>
      <c r="M59" s="75">
        <f>'EPIFORECASTS - Rt'!E57</f>
        <v>0.6</v>
      </c>
      <c r="N59" s="75">
        <f>'EPIFORECASTS - Rt'!F57</f>
        <v>1</v>
      </c>
      <c r="O59" s="75">
        <f>'EPIFORECASTS - Rt'!G57</f>
        <v>0.7</v>
      </c>
      <c r="P59" s="75">
        <f>'EPIFORECASTS - Rt'!H57</f>
        <v>0.9</v>
      </c>
      <c r="Q59" s="79">
        <f>'EPIFORECASTS - Rt'!I57</f>
        <v>0.94</v>
      </c>
      <c r="R59" s="92"/>
      <c r="S59" s="89">
        <v>43939</v>
      </c>
      <c r="T59" s="75">
        <v>56</v>
      </c>
      <c r="U59" s="75">
        <v>0.97399999999999998</v>
      </c>
      <c r="V59" s="75">
        <v>0.997</v>
      </c>
      <c r="W59" s="75">
        <v>1.04</v>
      </c>
      <c r="X59" s="79"/>
      <c r="Y59" s="92"/>
    </row>
    <row r="60" spans="2:25">
      <c r="B60" s="78">
        <f>'EKL - Rt-PT-7'!A58</f>
        <v>57</v>
      </c>
      <c r="C60" s="75">
        <f>'EKL - Rt-PT-7'!B58</f>
        <v>57</v>
      </c>
      <c r="D60" s="75">
        <f>'EKL - Rt-PT-7'!C58</f>
        <v>58</v>
      </c>
      <c r="E60" s="75">
        <f>'EKL - Rt-PT-7'!D58</f>
        <v>64</v>
      </c>
      <c r="F60" s="77">
        <f>'EKL - Rt-PT-7'!E58</f>
        <v>43953</v>
      </c>
      <c r="G60" s="75">
        <f>'EKL - Rt-PT-7'!F58</f>
        <v>0.53537029999999997</v>
      </c>
      <c r="H60" s="75">
        <f>'EKL - Rt-PT-7'!G58</f>
        <v>0.58620850000000002</v>
      </c>
      <c r="I60" s="79">
        <f>'EKL - Rt-PT-7'!H58</f>
        <v>0.64308869999999996</v>
      </c>
      <c r="K60" s="89">
        <f>'EPIFORECASTS - Rt'!B58</f>
        <v>43949</v>
      </c>
      <c r="L60" s="75">
        <f>'EPIFORECASTS - Rt'!D58</f>
        <v>0.8</v>
      </c>
      <c r="M60" s="75">
        <f>'EPIFORECASTS - Rt'!E58</f>
        <v>0.6</v>
      </c>
      <c r="N60" s="75">
        <f>'EPIFORECASTS - Rt'!F58</f>
        <v>1</v>
      </c>
      <c r="O60" s="75">
        <f>'EPIFORECASTS - Rt'!G58</f>
        <v>0.7</v>
      </c>
      <c r="P60" s="75">
        <f>'EPIFORECASTS - Rt'!H58</f>
        <v>0.9</v>
      </c>
      <c r="Q60" s="79">
        <f>'EPIFORECASTS - Rt'!I58</f>
        <v>0.92</v>
      </c>
      <c r="R60" s="92"/>
      <c r="S60" s="89">
        <v>43940</v>
      </c>
      <c r="T60" s="75">
        <v>57</v>
      </c>
      <c r="U60" s="75">
        <v>0.97899999999999998</v>
      </c>
      <c r="V60" s="75">
        <v>1.01</v>
      </c>
      <c r="W60" s="75">
        <v>1.04</v>
      </c>
      <c r="X60" s="79"/>
      <c r="Y60" s="92"/>
    </row>
    <row r="61" spans="2:25">
      <c r="B61" s="78">
        <f>'EKL - Rt-PT-7'!A59</f>
        <v>58</v>
      </c>
      <c r="C61" s="75">
        <f>'EKL - Rt-PT-7'!B59</f>
        <v>58</v>
      </c>
      <c r="D61" s="75">
        <f>'EKL - Rt-PT-7'!C59</f>
        <v>59</v>
      </c>
      <c r="E61" s="75">
        <f>'EKL - Rt-PT-7'!D59</f>
        <v>65</v>
      </c>
      <c r="F61" s="77">
        <f>'EKL - Rt-PT-7'!E59</f>
        <v>43954</v>
      </c>
      <c r="G61" s="75">
        <f>'EKL - Rt-PT-7'!F59</f>
        <v>0.45056980000000002</v>
      </c>
      <c r="H61" s="75">
        <f>'EKL - Rt-PT-7'!G59</f>
        <v>0.49946950000000001</v>
      </c>
      <c r="I61" s="79">
        <f>'EKL - Rt-PT-7'!H59</f>
        <v>0.55053730000000001</v>
      </c>
      <c r="K61" s="89">
        <f>'EPIFORECASTS - Rt'!B59</f>
        <v>43950</v>
      </c>
      <c r="L61" s="75">
        <f>'EPIFORECASTS - Rt'!D59</f>
        <v>0.8</v>
      </c>
      <c r="M61" s="75">
        <f>'EPIFORECASTS - Rt'!E59</f>
        <v>0.6</v>
      </c>
      <c r="N61" s="75">
        <f>'EPIFORECASTS - Rt'!F59</f>
        <v>1.1000000000000001</v>
      </c>
      <c r="O61" s="75">
        <f>'EPIFORECASTS - Rt'!G59</f>
        <v>0.7</v>
      </c>
      <c r="P61" s="75">
        <f>'EPIFORECASTS - Rt'!H59</f>
        <v>0.9</v>
      </c>
      <c r="Q61" s="79">
        <f>'EPIFORECASTS - Rt'!I59</f>
        <v>0.88</v>
      </c>
      <c r="R61" s="92"/>
      <c r="S61" s="89">
        <v>43941</v>
      </c>
      <c r="T61" s="75">
        <v>58</v>
      </c>
      <c r="U61" s="75">
        <v>0.96499999999999997</v>
      </c>
      <c r="V61" s="75">
        <v>0.995</v>
      </c>
      <c r="W61" s="75">
        <v>1.03</v>
      </c>
      <c r="X61" s="79"/>
      <c r="Y61" s="92"/>
    </row>
    <row r="62" spans="2:25">
      <c r="B62" s="78">
        <f>'EKL - Rt-PT-7'!A60</f>
        <v>59</v>
      </c>
      <c r="C62" s="75">
        <f>'EKL - Rt-PT-7'!B60</f>
        <v>59</v>
      </c>
      <c r="D62" s="75">
        <f>'EKL - Rt-PT-7'!C60</f>
        <v>60</v>
      </c>
      <c r="E62" s="75">
        <f>'EKL - Rt-PT-7'!D60</f>
        <v>66</v>
      </c>
      <c r="F62" s="77">
        <f>'EKL - Rt-PT-7'!E60</f>
        <v>43955</v>
      </c>
      <c r="G62" s="75">
        <f>'EKL - Rt-PT-7'!F60</f>
        <v>0.51504490000000003</v>
      </c>
      <c r="H62" s="75">
        <f>'EKL - Rt-PT-7'!G60</f>
        <v>0.58323009999999997</v>
      </c>
      <c r="I62" s="79">
        <f>'EKL - Rt-PT-7'!H60</f>
        <v>0.66328390000000004</v>
      </c>
      <c r="K62" s="89">
        <f>'EPIFORECASTS - Rt'!B60</f>
        <v>43951</v>
      </c>
      <c r="L62" s="75">
        <f>'EPIFORECASTS - Rt'!D60</f>
        <v>0.8</v>
      </c>
      <c r="M62" s="75">
        <f>'EPIFORECASTS - Rt'!E60</f>
        <v>0.6</v>
      </c>
      <c r="N62" s="75">
        <f>'EPIFORECASTS - Rt'!F60</f>
        <v>1.1000000000000001</v>
      </c>
      <c r="O62" s="75">
        <f>'EPIFORECASTS - Rt'!G60</f>
        <v>0.7</v>
      </c>
      <c r="P62" s="75">
        <f>'EPIFORECASTS - Rt'!H60</f>
        <v>0.9</v>
      </c>
      <c r="Q62" s="79">
        <f>'EPIFORECASTS - Rt'!I60</f>
        <v>0.87</v>
      </c>
      <c r="R62" s="92"/>
      <c r="S62" s="89">
        <v>43942</v>
      </c>
      <c r="T62" s="75">
        <v>59</v>
      </c>
      <c r="U62" s="75">
        <v>0.95199999999999996</v>
      </c>
      <c r="V62" s="75">
        <v>0.98499999999999999</v>
      </c>
      <c r="W62" s="75">
        <v>1.01</v>
      </c>
      <c r="X62" s="79"/>
      <c r="Y62" s="92"/>
    </row>
    <row r="63" spans="2:25">
      <c r="B63" s="78">
        <f>'EKL - Rt-PT-7'!A61</f>
        <v>60</v>
      </c>
      <c r="C63" s="75">
        <f>'EKL - Rt-PT-7'!B61</f>
        <v>60</v>
      </c>
      <c r="D63" s="75">
        <f>'EKL - Rt-PT-7'!C61</f>
        <v>61</v>
      </c>
      <c r="E63" s="75">
        <f>'EKL - Rt-PT-7'!D61</f>
        <v>67</v>
      </c>
      <c r="F63" s="77">
        <f>'EKL - Rt-PT-7'!E61</f>
        <v>43956</v>
      </c>
      <c r="G63" s="75">
        <f>'EKL - Rt-PT-7'!F61</f>
        <v>0.52366630000000003</v>
      </c>
      <c r="H63" s="75">
        <f>'EKL - Rt-PT-7'!G61</f>
        <v>0.6038829</v>
      </c>
      <c r="I63" s="79">
        <f>'EKL - Rt-PT-7'!H61</f>
        <v>0.6898128</v>
      </c>
      <c r="K63" s="89">
        <f>'EPIFORECASTS - Rt'!B61</f>
        <v>43952</v>
      </c>
      <c r="L63" s="75">
        <f>'EPIFORECASTS - Rt'!D61</f>
        <v>0.8</v>
      </c>
      <c r="M63" s="75">
        <f>'EPIFORECASTS - Rt'!E61</f>
        <v>0.5</v>
      </c>
      <c r="N63" s="75">
        <f>'EPIFORECASTS - Rt'!F61</f>
        <v>1.1000000000000001</v>
      </c>
      <c r="O63" s="75">
        <f>'EPIFORECASTS - Rt'!G61</f>
        <v>0.7</v>
      </c>
      <c r="P63" s="75">
        <f>'EPIFORECASTS - Rt'!H61</f>
        <v>0.9</v>
      </c>
      <c r="Q63" s="79">
        <f>'EPIFORECASTS - Rt'!I61</f>
        <v>0.84</v>
      </c>
      <c r="R63" s="92"/>
      <c r="S63" s="89">
        <v>43943</v>
      </c>
      <c r="T63" s="75">
        <v>60</v>
      </c>
      <c r="U63" s="75">
        <v>0.95</v>
      </c>
      <c r="V63" s="75">
        <v>0.96899999999999997</v>
      </c>
      <c r="W63" s="75">
        <v>1</v>
      </c>
      <c r="X63" s="79"/>
      <c r="Y63" s="92"/>
    </row>
    <row r="64" spans="2:25">
      <c r="B64" s="78">
        <f>'EKL - Rt-PT-7'!A62</f>
        <v>61</v>
      </c>
      <c r="C64" s="75">
        <f>'EKL - Rt-PT-7'!B62</f>
        <v>61</v>
      </c>
      <c r="D64" s="75">
        <f>'EKL - Rt-PT-7'!C62</f>
        <v>62</v>
      </c>
      <c r="E64" s="75">
        <f>'EKL - Rt-PT-7'!D62</f>
        <v>68</v>
      </c>
      <c r="F64" s="77">
        <f>'EKL - Rt-PT-7'!E62</f>
        <v>43957</v>
      </c>
      <c r="G64" s="75">
        <f>'EKL - Rt-PT-7'!F62</f>
        <v>0.79458090000000003</v>
      </c>
      <c r="H64" s="75">
        <f>'EKL - Rt-PT-7'!G62</f>
        <v>0.88571489999999997</v>
      </c>
      <c r="I64" s="79">
        <f>'EKL - Rt-PT-7'!H62</f>
        <v>0.97248590000000001</v>
      </c>
      <c r="K64" s="89">
        <f>'EPIFORECASTS - Rt'!B62</f>
        <v>43953</v>
      </c>
      <c r="L64" s="75">
        <f>'EPIFORECASTS - Rt'!D62</f>
        <v>0.8</v>
      </c>
      <c r="M64" s="75">
        <f>'EPIFORECASTS - Rt'!E62</f>
        <v>0.4</v>
      </c>
      <c r="N64" s="75">
        <f>'EPIFORECASTS - Rt'!F62</f>
        <v>1.1000000000000001</v>
      </c>
      <c r="O64" s="75">
        <f>'EPIFORECASTS - Rt'!G62</f>
        <v>0.7</v>
      </c>
      <c r="P64" s="75">
        <f>'EPIFORECASTS - Rt'!H62</f>
        <v>0.9</v>
      </c>
      <c r="Q64" s="79">
        <f>'EPIFORECASTS - Rt'!I62</f>
        <v>0.83</v>
      </c>
      <c r="R64" s="92"/>
      <c r="S64" s="89">
        <v>43944</v>
      </c>
      <c r="T64" s="75">
        <v>61</v>
      </c>
      <c r="U64" s="75">
        <v>0.94299999999999995</v>
      </c>
      <c r="V64" s="75">
        <v>0.96899999999999997</v>
      </c>
      <c r="W64" s="75">
        <v>0.99299999999999999</v>
      </c>
      <c r="X64" s="79"/>
      <c r="Y64" s="92"/>
    </row>
    <row r="65" spans="2:25">
      <c r="B65" s="78">
        <f>'EKL - Rt-PT-7'!A63</f>
        <v>62</v>
      </c>
      <c r="C65" s="75">
        <f>'EKL - Rt-PT-7'!B63</f>
        <v>62</v>
      </c>
      <c r="D65" s="75">
        <f>'EKL - Rt-PT-7'!C63</f>
        <v>63</v>
      </c>
      <c r="E65" s="75">
        <f>'EKL - Rt-PT-7'!D63</f>
        <v>69</v>
      </c>
      <c r="F65" s="77">
        <f>'EKL - Rt-PT-7'!E63</f>
        <v>43958</v>
      </c>
      <c r="G65" s="75">
        <f>'EKL - Rt-PT-7'!F63</f>
        <v>0.93566389999999999</v>
      </c>
      <c r="H65" s="75">
        <f>'EKL - Rt-PT-7'!G63</f>
        <v>1.0232014</v>
      </c>
      <c r="I65" s="79">
        <f>'EKL - Rt-PT-7'!H63</f>
        <v>1.1081156999999999</v>
      </c>
      <c r="K65" s="89">
        <f>'EPIFORECASTS - Rt'!B63</f>
        <v>43954</v>
      </c>
      <c r="L65" s="75">
        <f>'EPIFORECASTS - Rt'!D63</f>
        <v>0.8</v>
      </c>
      <c r="M65" s="75">
        <f>'EPIFORECASTS - Rt'!E63</f>
        <v>0.4</v>
      </c>
      <c r="N65" s="75">
        <f>'EPIFORECASTS - Rt'!F63</f>
        <v>1.2</v>
      </c>
      <c r="O65" s="75">
        <f>'EPIFORECASTS - Rt'!G63</f>
        <v>0.6</v>
      </c>
      <c r="P65" s="75">
        <f>'EPIFORECASTS - Rt'!H63</f>
        <v>0.9</v>
      </c>
      <c r="Q65" s="79">
        <f>'EPIFORECASTS - Rt'!I63</f>
        <v>0.81</v>
      </c>
      <c r="R65" s="92"/>
      <c r="S65" s="89">
        <v>43945</v>
      </c>
      <c r="T65" s="75">
        <v>62</v>
      </c>
      <c r="U65" s="75">
        <v>0.91400000000000003</v>
      </c>
      <c r="V65" s="75">
        <v>0.94399999999999995</v>
      </c>
      <c r="W65" s="75">
        <v>0.97499999999999998</v>
      </c>
      <c r="X65" s="79"/>
      <c r="Y65" s="92"/>
    </row>
    <row r="66" spans="2:25">
      <c r="B66" s="78">
        <f>'EKL - Rt-PT-7'!A64</f>
        <v>63</v>
      </c>
      <c r="C66" s="75">
        <f>'EKL - Rt-PT-7'!B64</f>
        <v>63</v>
      </c>
      <c r="D66" s="75">
        <f>'EKL - Rt-PT-7'!C64</f>
        <v>64</v>
      </c>
      <c r="E66" s="75">
        <f>'EKL - Rt-PT-7'!D64</f>
        <v>70</v>
      </c>
      <c r="F66" s="77">
        <f>'EKL - Rt-PT-7'!E64</f>
        <v>43959</v>
      </c>
      <c r="G66" s="75">
        <f>'EKL - Rt-PT-7'!F64</f>
        <v>1.1061658000000001</v>
      </c>
      <c r="H66" s="75">
        <f>'EKL - Rt-PT-7'!G64</f>
        <v>1.1806227</v>
      </c>
      <c r="I66" s="79">
        <f>'EKL - Rt-PT-7'!H64</f>
        <v>1.2681199000000001</v>
      </c>
      <c r="K66" s="89">
        <f>'EPIFORECASTS - Rt'!B64</f>
        <v>43955</v>
      </c>
      <c r="L66" s="75">
        <f>'EPIFORECASTS - Rt'!D64</f>
        <v>0.8</v>
      </c>
      <c r="M66" s="75">
        <f>'EPIFORECASTS - Rt'!E64</f>
        <v>0.4</v>
      </c>
      <c r="N66" s="75">
        <f>'EPIFORECASTS - Rt'!F64</f>
        <v>1.2</v>
      </c>
      <c r="O66" s="75">
        <f>'EPIFORECASTS - Rt'!G64</f>
        <v>0.6</v>
      </c>
      <c r="P66" s="75">
        <f>'EPIFORECASTS - Rt'!H64</f>
        <v>0.9</v>
      </c>
      <c r="Q66" s="79">
        <f>'EPIFORECASTS - Rt'!I64</f>
        <v>0.79</v>
      </c>
      <c r="R66" s="92"/>
      <c r="S66" s="89">
        <v>43946</v>
      </c>
      <c r="T66" s="75">
        <v>63</v>
      </c>
      <c r="U66" s="75">
        <v>0.89600000000000002</v>
      </c>
      <c r="V66" s="75">
        <v>0.94499999999999995</v>
      </c>
      <c r="W66" s="75">
        <v>0.96499999999999997</v>
      </c>
      <c r="X66" s="79"/>
      <c r="Y66" s="92"/>
    </row>
    <row r="67" spans="2:25" ht="17" thickBot="1">
      <c r="B67" s="78">
        <f>'EKL - Rt-PT-7'!A65</f>
        <v>64</v>
      </c>
      <c r="C67" s="75">
        <f>'EKL - Rt-PT-7'!B65</f>
        <v>64</v>
      </c>
      <c r="D67" s="75">
        <f>'EKL - Rt-PT-7'!C65</f>
        <v>65</v>
      </c>
      <c r="E67" s="75">
        <f>'EKL - Rt-PT-7'!D65</f>
        <v>71</v>
      </c>
      <c r="F67" s="77">
        <f>'EKL - Rt-PT-7'!E65</f>
        <v>43960</v>
      </c>
      <c r="G67" s="75">
        <f>'EKL - Rt-PT-7'!F65</f>
        <v>1.1381549</v>
      </c>
      <c r="H67" s="75">
        <f>'EKL - Rt-PT-7'!G65</f>
        <v>1.0543049</v>
      </c>
      <c r="I67" s="79">
        <f>'EKL - Rt-PT-7'!H65</f>
        <v>1.2259047000000001</v>
      </c>
      <c r="K67" s="89">
        <f>'EPIFORECASTS - Rt'!B65</f>
        <v>43956</v>
      </c>
      <c r="L67" s="75">
        <f>'EPIFORECASTS - Rt'!D65</f>
        <v>0.8</v>
      </c>
      <c r="M67" s="75">
        <f>'EPIFORECASTS - Rt'!E65</f>
        <v>0.4</v>
      </c>
      <c r="N67" s="75">
        <f>'EPIFORECASTS - Rt'!F65</f>
        <v>1.3</v>
      </c>
      <c r="O67" s="75">
        <f>'EPIFORECASTS - Rt'!G65</f>
        <v>0.6</v>
      </c>
      <c r="P67" s="75">
        <f>'EPIFORECASTS - Rt'!H65</f>
        <v>0.9</v>
      </c>
      <c r="Q67" s="79">
        <f>'EPIFORECASTS - Rt'!I65</f>
        <v>0.77</v>
      </c>
      <c r="R67" s="92"/>
      <c r="S67" s="93">
        <v>43947</v>
      </c>
      <c r="T67" s="81">
        <v>64</v>
      </c>
      <c r="U67" s="81">
        <v>0.88200000000000001</v>
      </c>
      <c r="V67" s="81">
        <v>0.89600000000000002</v>
      </c>
      <c r="W67" s="81">
        <v>0.93600000000000005</v>
      </c>
      <c r="X67" s="82"/>
      <c r="Y67" s="92"/>
    </row>
    <row r="68" spans="2:25">
      <c r="B68" s="78">
        <f>'EKL - Rt-PT-7'!A66</f>
        <v>65</v>
      </c>
      <c r="C68" s="75">
        <f>'EKL - Rt-PT-7'!B66</f>
        <v>65</v>
      </c>
      <c r="D68" s="75">
        <f>'EKL - Rt-PT-7'!C66</f>
        <v>66</v>
      </c>
      <c r="E68" s="75">
        <f>'EKL - Rt-PT-7'!D66</f>
        <v>72</v>
      </c>
      <c r="F68" s="77">
        <f>'EKL - Rt-PT-7'!E66</f>
        <v>43961</v>
      </c>
      <c r="G68" s="75">
        <f>'EKL - Rt-PT-7'!F66</f>
        <v>1.0590086999999999</v>
      </c>
      <c r="H68" s="75">
        <f>'EKL - Rt-PT-7'!G66</f>
        <v>1.1531089999999999</v>
      </c>
      <c r="I68" s="79">
        <f>'EKL - Rt-PT-7'!H66</f>
        <v>1.2476909</v>
      </c>
      <c r="K68" s="89">
        <f>'EPIFORECASTS - Rt'!B66</f>
        <v>43957</v>
      </c>
      <c r="L68" s="75">
        <f>'EPIFORECASTS - Rt'!D66</f>
        <v>0.8</v>
      </c>
      <c r="M68" s="75">
        <f>'EPIFORECASTS - Rt'!E66</f>
        <v>0.3</v>
      </c>
      <c r="N68" s="75">
        <f>'EPIFORECASTS - Rt'!F66</f>
        <v>1.3</v>
      </c>
      <c r="O68" s="75">
        <f>'EPIFORECASTS - Rt'!G66</f>
        <v>0.6</v>
      </c>
      <c r="P68" s="75">
        <f>'EPIFORECASTS - Rt'!H66</f>
        <v>0.9</v>
      </c>
      <c r="Q68" s="79">
        <f>'EPIFORECASTS - Rt'!I66</f>
        <v>0.76</v>
      </c>
      <c r="R68" s="92"/>
      <c r="S68" s="92"/>
      <c r="T68" s="92"/>
      <c r="U68" s="92"/>
      <c r="V68" s="92"/>
      <c r="W68" s="92"/>
      <c r="X68" s="92"/>
      <c r="Y68" s="92"/>
    </row>
    <row r="69" spans="2:25">
      <c r="B69" s="78">
        <f>'EKL - Rt-PT-7'!A67</f>
        <v>66</v>
      </c>
      <c r="C69" s="75">
        <f>'EKL - Rt-PT-7'!B67</f>
        <v>66</v>
      </c>
      <c r="D69" s="75">
        <f>'EKL - Rt-PT-7'!C67</f>
        <v>67</v>
      </c>
      <c r="E69" s="75">
        <f>'EKL - Rt-PT-7'!D67</f>
        <v>73</v>
      </c>
      <c r="F69" s="77">
        <f>'EKL - Rt-PT-7'!E67</f>
        <v>43962</v>
      </c>
      <c r="G69" s="75">
        <f>'EKL - Rt-PT-7'!F67</f>
        <v>0</v>
      </c>
      <c r="H69" s="75">
        <f>'EKL - Rt-PT-7'!G67</f>
        <v>0</v>
      </c>
      <c r="I69" s="79">
        <f>'EKL - Rt-PT-7'!H67</f>
        <v>0</v>
      </c>
      <c r="K69" s="89">
        <f>'EPIFORECASTS - Rt'!B67</f>
        <v>43958</v>
      </c>
      <c r="L69" s="75">
        <f>'EPIFORECASTS - Rt'!D67</f>
        <v>0.8</v>
      </c>
      <c r="M69" s="75">
        <f>'EPIFORECASTS - Rt'!E67</f>
        <v>0.3</v>
      </c>
      <c r="N69" s="75">
        <f>'EPIFORECASTS - Rt'!F67</f>
        <v>1.4</v>
      </c>
      <c r="O69" s="75">
        <f>'EPIFORECASTS - Rt'!G67</f>
        <v>0.6</v>
      </c>
      <c r="P69" s="75">
        <f>'EPIFORECASTS - Rt'!H67</f>
        <v>1</v>
      </c>
      <c r="Q69" s="79">
        <f>'EPIFORECASTS - Rt'!I67</f>
        <v>0.75</v>
      </c>
      <c r="R69" s="92"/>
      <c r="S69" s="92"/>
      <c r="T69" s="92"/>
      <c r="U69" s="92"/>
      <c r="V69" s="92"/>
      <c r="W69" s="92"/>
      <c r="X69" s="92"/>
      <c r="Y69" s="92"/>
    </row>
    <row r="70" spans="2:25">
      <c r="B70" s="78">
        <f>'EKL - Rt-PT-7'!A68</f>
        <v>0</v>
      </c>
      <c r="C70" s="75">
        <f>'EKL - Rt-PT-7'!B68</f>
        <v>0</v>
      </c>
      <c r="D70" s="75">
        <f>'EKL - Rt-PT-7'!C68</f>
        <v>0</v>
      </c>
      <c r="E70" s="75">
        <f>'EKL - Rt-PT-7'!D68</f>
        <v>0</v>
      </c>
      <c r="F70" s="77">
        <f>'EKL - Rt-PT-7'!E68</f>
        <v>0</v>
      </c>
      <c r="G70" s="75">
        <f>'EKL - Rt-PT-7'!F68</f>
        <v>0</v>
      </c>
      <c r="H70" s="75">
        <f>'EKL - Rt-PT-7'!G68</f>
        <v>0</v>
      </c>
      <c r="I70" s="79">
        <f>'EKL - Rt-PT-7'!H68</f>
        <v>0</v>
      </c>
      <c r="K70" s="89">
        <f>'EPIFORECASTS - Rt'!B68</f>
        <v>43959</v>
      </c>
      <c r="L70" s="75">
        <f>'EPIFORECASTS - Rt'!D68</f>
        <v>0.8</v>
      </c>
      <c r="M70" s="75">
        <f>'EPIFORECASTS - Rt'!E68</f>
        <v>0.3</v>
      </c>
      <c r="N70" s="75">
        <f>'EPIFORECASTS - Rt'!F68</f>
        <v>1.4</v>
      </c>
      <c r="O70" s="75">
        <f>'EPIFORECASTS - Rt'!G68</f>
        <v>0.6</v>
      </c>
      <c r="P70" s="75">
        <f>'EPIFORECASTS - Rt'!H68</f>
        <v>1</v>
      </c>
      <c r="Q70" s="79">
        <f>'EPIFORECASTS - Rt'!I68</f>
        <v>0.75</v>
      </c>
      <c r="R70" s="92"/>
      <c r="S70" s="92"/>
      <c r="T70" s="92"/>
      <c r="U70" s="92"/>
      <c r="V70" s="92"/>
      <c r="W70" s="92"/>
      <c r="X70" s="92"/>
      <c r="Y70" s="92"/>
    </row>
    <row r="71" spans="2:25">
      <c r="B71" s="78">
        <f>'EKL - Rt-PT-7'!A69</f>
        <v>0</v>
      </c>
      <c r="C71" s="75">
        <f>'EKL - Rt-PT-7'!B69</f>
        <v>0</v>
      </c>
      <c r="D71" s="75">
        <f>'EKL - Rt-PT-7'!C69</f>
        <v>0</v>
      </c>
      <c r="E71" s="75">
        <f>'EKL - Rt-PT-7'!D69</f>
        <v>0</v>
      </c>
      <c r="F71" s="77">
        <f>'EKL - Rt-PT-7'!E69</f>
        <v>0</v>
      </c>
      <c r="G71" s="75">
        <f>'EKL - Rt-PT-7'!F69</f>
        <v>0</v>
      </c>
      <c r="H71" s="75">
        <f>'EKL - Rt-PT-7'!G69</f>
        <v>0</v>
      </c>
      <c r="I71" s="79">
        <f>'EKL - Rt-PT-7'!H69</f>
        <v>0</v>
      </c>
      <c r="K71" s="89">
        <f>'EPIFORECASTS - Rt'!B69</f>
        <v>0</v>
      </c>
      <c r="L71" s="75">
        <f>'EPIFORECASTS - Rt'!D69</f>
        <v>0</v>
      </c>
      <c r="M71" s="75">
        <f>'EPIFORECASTS - Rt'!E69</f>
        <v>0</v>
      </c>
      <c r="N71" s="75">
        <f>'EPIFORECASTS - Rt'!F69</f>
        <v>0</v>
      </c>
      <c r="O71" s="75">
        <f>'EPIFORECASTS - Rt'!G69</f>
        <v>0</v>
      </c>
      <c r="P71" s="75">
        <f>'EPIFORECASTS - Rt'!H69</f>
        <v>0</v>
      </c>
      <c r="Q71" s="79">
        <f>'EPIFORECASTS - Rt'!I69</f>
        <v>0</v>
      </c>
      <c r="R71" s="92"/>
      <c r="S71" s="92"/>
      <c r="T71" s="92"/>
      <c r="U71" s="92"/>
      <c r="V71" s="92"/>
      <c r="W71" s="92"/>
      <c r="X71" s="92"/>
      <c r="Y71" s="92"/>
    </row>
    <row r="72" spans="2:25">
      <c r="B72" s="78">
        <f>'EKL - Rt-PT-7'!A70</f>
        <v>0</v>
      </c>
      <c r="C72" s="75">
        <f>'EKL - Rt-PT-7'!B70</f>
        <v>0</v>
      </c>
      <c r="D72" s="75">
        <f>'EKL - Rt-PT-7'!C70</f>
        <v>0</v>
      </c>
      <c r="E72" s="75">
        <f>'EKL - Rt-PT-7'!D70</f>
        <v>0</v>
      </c>
      <c r="F72" s="77">
        <f>'EKL - Rt-PT-7'!E70</f>
        <v>0</v>
      </c>
      <c r="G72" s="75">
        <f>'EKL - Rt-PT-7'!F70</f>
        <v>0</v>
      </c>
      <c r="H72" s="75">
        <f>'EKL - Rt-PT-7'!G70</f>
        <v>0</v>
      </c>
      <c r="I72" s="79">
        <f>'EKL - Rt-PT-7'!H70</f>
        <v>0</v>
      </c>
      <c r="K72" s="89">
        <f>'EPIFORECASTS - Rt'!B70</f>
        <v>0</v>
      </c>
      <c r="L72" s="75">
        <f>'EPIFORECASTS - Rt'!D70</f>
        <v>0</v>
      </c>
      <c r="M72" s="75">
        <f>'EPIFORECASTS - Rt'!E70</f>
        <v>0</v>
      </c>
      <c r="N72" s="75">
        <f>'EPIFORECASTS - Rt'!F70</f>
        <v>0</v>
      </c>
      <c r="O72" s="75">
        <f>'EPIFORECASTS - Rt'!G70</f>
        <v>0</v>
      </c>
      <c r="P72" s="75">
        <f>'EPIFORECASTS - Rt'!H70</f>
        <v>0</v>
      </c>
      <c r="Q72" s="79">
        <f>'EPIFORECASTS - Rt'!I70</f>
        <v>0</v>
      </c>
      <c r="R72" s="92"/>
      <c r="S72" s="92"/>
      <c r="T72" s="92"/>
      <c r="U72" s="92"/>
      <c r="V72" s="92"/>
      <c r="W72" s="92"/>
      <c r="X72" s="92"/>
      <c r="Y72" s="92"/>
    </row>
    <row r="73" spans="2:25">
      <c r="B73" s="78">
        <f>'EKL - Rt-PT-7'!A71</f>
        <v>0</v>
      </c>
      <c r="C73" s="75">
        <f>'EKL - Rt-PT-7'!B71</f>
        <v>0</v>
      </c>
      <c r="D73" s="75">
        <f>'EKL - Rt-PT-7'!C71</f>
        <v>0</v>
      </c>
      <c r="E73" s="75">
        <f>'EKL - Rt-PT-7'!D71</f>
        <v>0</v>
      </c>
      <c r="F73" s="77">
        <f>'EKL - Rt-PT-7'!E71</f>
        <v>0</v>
      </c>
      <c r="G73" s="75">
        <f>'EKL - Rt-PT-7'!F71</f>
        <v>0</v>
      </c>
      <c r="H73" s="75">
        <f>'EKL - Rt-PT-7'!G71</f>
        <v>0</v>
      </c>
      <c r="I73" s="79">
        <f>'EKL - Rt-PT-7'!H71</f>
        <v>0</v>
      </c>
      <c r="K73" s="89">
        <f>'EPIFORECASTS - Rt'!B71</f>
        <v>0</v>
      </c>
      <c r="L73" s="75">
        <f>'EPIFORECASTS - Rt'!D71</f>
        <v>0</v>
      </c>
      <c r="M73" s="75">
        <f>'EPIFORECASTS - Rt'!E71</f>
        <v>0</v>
      </c>
      <c r="N73" s="75">
        <f>'EPIFORECASTS - Rt'!F71</f>
        <v>0</v>
      </c>
      <c r="O73" s="75">
        <f>'EPIFORECASTS - Rt'!G71</f>
        <v>0</v>
      </c>
      <c r="P73" s="75">
        <f>'EPIFORECASTS - Rt'!H71</f>
        <v>0</v>
      </c>
      <c r="Q73" s="79">
        <f>'EPIFORECASTS - Rt'!I71</f>
        <v>0</v>
      </c>
      <c r="R73" s="92"/>
      <c r="S73" s="92"/>
      <c r="T73" s="92"/>
      <c r="U73" s="92"/>
      <c r="V73" s="92"/>
      <c r="W73" s="92"/>
      <c r="X73" s="92"/>
      <c r="Y73" s="92"/>
    </row>
    <row r="74" spans="2:25">
      <c r="B74" s="78">
        <f>'EKL - Rt-PT-7'!A72</f>
        <v>0</v>
      </c>
      <c r="C74" s="75">
        <f>'EKL - Rt-PT-7'!B72</f>
        <v>0</v>
      </c>
      <c r="D74" s="75">
        <f>'EKL - Rt-PT-7'!C72</f>
        <v>0</v>
      </c>
      <c r="E74" s="75">
        <f>'EKL - Rt-PT-7'!D72</f>
        <v>0</v>
      </c>
      <c r="F74" s="77">
        <f>'EKL - Rt-PT-7'!E72</f>
        <v>0</v>
      </c>
      <c r="G74" s="75">
        <f>'EKL - Rt-PT-7'!F72</f>
        <v>0</v>
      </c>
      <c r="H74" s="75">
        <f>'EKL - Rt-PT-7'!G72</f>
        <v>0</v>
      </c>
      <c r="I74" s="79">
        <f>'EKL - Rt-PT-7'!H72</f>
        <v>0</v>
      </c>
      <c r="K74" s="89">
        <f>'EPIFORECASTS - Rt'!B72</f>
        <v>0</v>
      </c>
      <c r="L74" s="75">
        <f>'EPIFORECASTS - Rt'!D72</f>
        <v>0</v>
      </c>
      <c r="M74" s="75">
        <f>'EPIFORECASTS - Rt'!E72</f>
        <v>0</v>
      </c>
      <c r="N74" s="75">
        <f>'EPIFORECASTS - Rt'!F72</f>
        <v>0</v>
      </c>
      <c r="O74" s="75">
        <f>'EPIFORECASTS - Rt'!G72</f>
        <v>0</v>
      </c>
      <c r="P74" s="75">
        <f>'EPIFORECASTS - Rt'!H72</f>
        <v>0</v>
      </c>
      <c r="Q74" s="79">
        <f>'EPIFORECASTS - Rt'!I72</f>
        <v>0</v>
      </c>
      <c r="R74" s="92"/>
      <c r="S74" s="92"/>
      <c r="T74" s="92"/>
      <c r="U74" s="92"/>
      <c r="V74" s="92"/>
      <c r="W74" s="92"/>
      <c r="X74" s="92"/>
      <c r="Y74" s="92"/>
    </row>
    <row r="75" spans="2:25">
      <c r="B75" s="78">
        <f>'EKL - Rt-PT-7'!A73</f>
        <v>0</v>
      </c>
      <c r="C75" s="75">
        <f>'EKL - Rt-PT-7'!B73</f>
        <v>0</v>
      </c>
      <c r="D75" s="75">
        <f>'EKL - Rt-PT-7'!C73</f>
        <v>0</v>
      </c>
      <c r="E75" s="75">
        <f>'EKL - Rt-PT-7'!D73</f>
        <v>0</v>
      </c>
      <c r="F75" s="77">
        <f>'EKL - Rt-PT-7'!E73</f>
        <v>0</v>
      </c>
      <c r="G75" s="75">
        <f>'EKL - Rt-PT-7'!F73</f>
        <v>0</v>
      </c>
      <c r="H75" s="75">
        <f>'EKL - Rt-PT-7'!G73</f>
        <v>0</v>
      </c>
      <c r="I75" s="79">
        <f>'EKL - Rt-PT-7'!H73</f>
        <v>0</v>
      </c>
      <c r="K75" s="89">
        <f>'EPIFORECASTS - Rt'!B73</f>
        <v>0</v>
      </c>
      <c r="L75" s="75">
        <f>'EPIFORECASTS - Rt'!D73</f>
        <v>0</v>
      </c>
      <c r="M75" s="75">
        <f>'EPIFORECASTS - Rt'!E73</f>
        <v>0</v>
      </c>
      <c r="N75" s="75">
        <f>'EPIFORECASTS - Rt'!F73</f>
        <v>0</v>
      </c>
      <c r="O75" s="75">
        <f>'EPIFORECASTS - Rt'!G73</f>
        <v>0</v>
      </c>
      <c r="P75" s="75">
        <f>'EPIFORECASTS - Rt'!H73</f>
        <v>0</v>
      </c>
      <c r="Q75" s="79">
        <f>'EPIFORECASTS - Rt'!I73</f>
        <v>0</v>
      </c>
      <c r="R75" s="92"/>
      <c r="S75" s="92"/>
      <c r="T75" s="92"/>
      <c r="U75" s="92"/>
      <c r="V75" s="92"/>
      <c r="W75" s="92"/>
      <c r="X75" s="92"/>
      <c r="Y75" s="92"/>
    </row>
    <row r="76" spans="2:25">
      <c r="B76" s="78">
        <f>'EKL - Rt-PT-7'!A74</f>
        <v>0</v>
      </c>
      <c r="C76" s="75">
        <f>'EKL - Rt-PT-7'!B74</f>
        <v>0</v>
      </c>
      <c r="D76" s="75">
        <f>'EKL - Rt-PT-7'!C74</f>
        <v>0</v>
      </c>
      <c r="E76" s="75">
        <f>'EKL - Rt-PT-7'!D74</f>
        <v>0</v>
      </c>
      <c r="F76" s="77">
        <f>'EKL - Rt-PT-7'!E74</f>
        <v>0</v>
      </c>
      <c r="G76" s="75">
        <f>'EKL - Rt-PT-7'!F74</f>
        <v>0</v>
      </c>
      <c r="H76" s="75">
        <f>'EKL - Rt-PT-7'!G74</f>
        <v>0</v>
      </c>
      <c r="I76" s="79">
        <f>'EKL - Rt-PT-7'!H74</f>
        <v>0</v>
      </c>
      <c r="K76" s="89">
        <f>'EPIFORECASTS - Rt'!B74</f>
        <v>0</v>
      </c>
      <c r="L76" s="75">
        <f>'EPIFORECASTS - Rt'!D74</f>
        <v>0</v>
      </c>
      <c r="M76" s="75">
        <f>'EPIFORECASTS - Rt'!E74</f>
        <v>0</v>
      </c>
      <c r="N76" s="75">
        <f>'EPIFORECASTS - Rt'!F74</f>
        <v>0</v>
      </c>
      <c r="O76" s="75">
        <f>'EPIFORECASTS - Rt'!G74</f>
        <v>0</v>
      </c>
      <c r="P76" s="75">
        <f>'EPIFORECASTS - Rt'!H74</f>
        <v>0</v>
      </c>
      <c r="Q76" s="79">
        <f>'EPIFORECASTS - Rt'!I74</f>
        <v>0</v>
      </c>
      <c r="R76" s="92"/>
      <c r="S76" s="92"/>
      <c r="T76" s="92"/>
      <c r="U76" s="92"/>
      <c r="V76" s="92"/>
      <c r="W76" s="92"/>
      <c r="X76" s="92"/>
      <c r="Y76" s="92"/>
    </row>
    <row r="77" spans="2:25">
      <c r="B77" s="78">
        <f>'EKL - Rt-PT-7'!A75</f>
        <v>0</v>
      </c>
      <c r="C77" s="75">
        <f>'EKL - Rt-PT-7'!B75</f>
        <v>0</v>
      </c>
      <c r="D77" s="75">
        <f>'EKL - Rt-PT-7'!C75</f>
        <v>0</v>
      </c>
      <c r="E77" s="75">
        <f>'EKL - Rt-PT-7'!D75</f>
        <v>0</v>
      </c>
      <c r="F77" s="77">
        <f>'EKL - Rt-PT-7'!E75</f>
        <v>0</v>
      </c>
      <c r="G77" s="75">
        <f>'EKL - Rt-PT-7'!F75</f>
        <v>0</v>
      </c>
      <c r="H77" s="75">
        <f>'EKL - Rt-PT-7'!G75</f>
        <v>0</v>
      </c>
      <c r="I77" s="79">
        <f>'EKL - Rt-PT-7'!H75</f>
        <v>0</v>
      </c>
      <c r="K77" s="89">
        <f>'EPIFORECASTS - Rt'!B75</f>
        <v>0</v>
      </c>
      <c r="L77" s="75">
        <f>'EPIFORECASTS - Rt'!D75</f>
        <v>0</v>
      </c>
      <c r="M77" s="75">
        <f>'EPIFORECASTS - Rt'!E75</f>
        <v>0</v>
      </c>
      <c r="N77" s="75">
        <f>'EPIFORECASTS - Rt'!F75</f>
        <v>0</v>
      </c>
      <c r="O77" s="75">
        <f>'EPIFORECASTS - Rt'!G75</f>
        <v>0</v>
      </c>
      <c r="P77" s="75">
        <f>'EPIFORECASTS - Rt'!H75</f>
        <v>0</v>
      </c>
      <c r="Q77" s="79">
        <f>'EPIFORECASTS - Rt'!I75</f>
        <v>0</v>
      </c>
      <c r="R77" s="92"/>
      <c r="S77" s="92"/>
      <c r="T77" s="92"/>
      <c r="U77" s="92"/>
      <c r="V77" s="92"/>
      <c r="W77" s="92"/>
      <c r="X77" s="92"/>
      <c r="Y77" s="92"/>
    </row>
    <row r="78" spans="2:25">
      <c r="B78" s="78">
        <f>'EKL - Rt-PT-7'!A76</f>
        <v>0</v>
      </c>
      <c r="C78" s="75">
        <f>'EKL - Rt-PT-7'!B76</f>
        <v>0</v>
      </c>
      <c r="D78" s="75">
        <f>'EKL - Rt-PT-7'!C76</f>
        <v>0</v>
      </c>
      <c r="E78" s="75">
        <f>'EKL - Rt-PT-7'!D76</f>
        <v>0</v>
      </c>
      <c r="F78" s="77">
        <f>'EKL - Rt-PT-7'!E76</f>
        <v>0</v>
      </c>
      <c r="G78" s="75">
        <f>'EKL - Rt-PT-7'!F76</f>
        <v>0</v>
      </c>
      <c r="H78" s="75">
        <f>'EKL - Rt-PT-7'!G76</f>
        <v>0</v>
      </c>
      <c r="I78" s="79">
        <f>'EKL - Rt-PT-7'!H76</f>
        <v>0</v>
      </c>
      <c r="K78" s="89">
        <f>'EPIFORECASTS - Rt'!B76</f>
        <v>0</v>
      </c>
      <c r="L78" s="75">
        <f>'EPIFORECASTS - Rt'!D76</f>
        <v>0</v>
      </c>
      <c r="M78" s="75">
        <f>'EPIFORECASTS - Rt'!E76</f>
        <v>0</v>
      </c>
      <c r="N78" s="75">
        <f>'EPIFORECASTS - Rt'!F76</f>
        <v>0</v>
      </c>
      <c r="O78" s="75">
        <f>'EPIFORECASTS - Rt'!G76</f>
        <v>0</v>
      </c>
      <c r="P78" s="75">
        <f>'EPIFORECASTS - Rt'!H76</f>
        <v>0</v>
      </c>
      <c r="Q78" s="79">
        <f>'EPIFORECASTS - Rt'!I76</f>
        <v>0</v>
      </c>
      <c r="R78" s="92"/>
      <c r="S78" s="92"/>
      <c r="T78" s="92"/>
      <c r="U78" s="92"/>
      <c r="V78" s="92"/>
      <c r="W78" s="92"/>
      <c r="X78" s="92"/>
      <c r="Y78" s="92"/>
    </row>
    <row r="79" spans="2:25">
      <c r="B79" s="78">
        <f>'EKL - Rt-PT-7'!A77</f>
        <v>0</v>
      </c>
      <c r="C79" s="75">
        <f>'EKL - Rt-PT-7'!B77</f>
        <v>0</v>
      </c>
      <c r="D79" s="75">
        <f>'EKL - Rt-PT-7'!C77</f>
        <v>0</v>
      </c>
      <c r="E79" s="75">
        <f>'EKL - Rt-PT-7'!D77</f>
        <v>0</v>
      </c>
      <c r="F79" s="77">
        <f>'EKL - Rt-PT-7'!E77</f>
        <v>0</v>
      </c>
      <c r="G79" s="75">
        <f>'EKL - Rt-PT-7'!F77</f>
        <v>0</v>
      </c>
      <c r="H79" s="75">
        <f>'EKL - Rt-PT-7'!G77</f>
        <v>0</v>
      </c>
      <c r="I79" s="79">
        <f>'EKL - Rt-PT-7'!H77</f>
        <v>0</v>
      </c>
      <c r="K79" s="89">
        <f>'EPIFORECASTS - Rt'!B77</f>
        <v>0</v>
      </c>
      <c r="L79" s="75">
        <f>'EPIFORECASTS - Rt'!D77</f>
        <v>0</v>
      </c>
      <c r="M79" s="75">
        <f>'EPIFORECASTS - Rt'!E77</f>
        <v>0</v>
      </c>
      <c r="N79" s="75">
        <f>'EPIFORECASTS - Rt'!F77</f>
        <v>0</v>
      </c>
      <c r="O79" s="75">
        <f>'EPIFORECASTS - Rt'!G77</f>
        <v>0</v>
      </c>
      <c r="P79" s="75">
        <f>'EPIFORECASTS - Rt'!H77</f>
        <v>0</v>
      </c>
      <c r="Q79" s="79">
        <f>'EPIFORECASTS - Rt'!I77</f>
        <v>0</v>
      </c>
      <c r="R79" s="92"/>
      <c r="S79" s="92"/>
      <c r="T79" s="92"/>
      <c r="U79" s="92"/>
      <c r="V79" s="92"/>
      <c r="W79" s="92"/>
      <c r="X79" s="92"/>
      <c r="Y79" s="92"/>
    </row>
    <row r="80" spans="2:25">
      <c r="B80" s="78">
        <f>'EKL - Rt-PT-7'!A78</f>
        <v>0</v>
      </c>
      <c r="C80" s="75">
        <f>'EKL - Rt-PT-7'!B78</f>
        <v>0</v>
      </c>
      <c r="D80" s="75">
        <f>'EKL - Rt-PT-7'!C78</f>
        <v>0</v>
      </c>
      <c r="E80" s="75">
        <f>'EKL - Rt-PT-7'!D78</f>
        <v>0</v>
      </c>
      <c r="F80" s="77">
        <f>'EKL - Rt-PT-7'!E78</f>
        <v>0</v>
      </c>
      <c r="G80" s="75">
        <f>'EKL - Rt-PT-7'!F78</f>
        <v>0</v>
      </c>
      <c r="H80" s="75">
        <f>'EKL - Rt-PT-7'!G78</f>
        <v>0</v>
      </c>
      <c r="I80" s="79">
        <f>'EKL - Rt-PT-7'!H78</f>
        <v>0</v>
      </c>
      <c r="K80" s="89">
        <f>'EPIFORECASTS - Rt'!B78</f>
        <v>0</v>
      </c>
      <c r="L80" s="75">
        <f>'EPIFORECASTS - Rt'!D78</f>
        <v>0</v>
      </c>
      <c r="M80" s="75">
        <f>'EPIFORECASTS - Rt'!E78</f>
        <v>0</v>
      </c>
      <c r="N80" s="75">
        <f>'EPIFORECASTS - Rt'!F78</f>
        <v>0</v>
      </c>
      <c r="O80" s="75">
        <f>'EPIFORECASTS - Rt'!G78</f>
        <v>0</v>
      </c>
      <c r="P80" s="75">
        <f>'EPIFORECASTS - Rt'!H78</f>
        <v>0</v>
      </c>
      <c r="Q80" s="79">
        <f>'EPIFORECASTS - Rt'!I78</f>
        <v>0</v>
      </c>
      <c r="R80" s="92"/>
      <c r="S80" s="92"/>
      <c r="T80" s="92"/>
      <c r="U80" s="92"/>
      <c r="V80" s="92"/>
      <c r="W80" s="92"/>
      <c r="X80" s="92"/>
      <c r="Y80" s="92"/>
    </row>
    <row r="81" spans="2:25">
      <c r="B81" s="78">
        <f>'EKL - Rt-PT-7'!A79</f>
        <v>0</v>
      </c>
      <c r="C81" s="75">
        <f>'EKL - Rt-PT-7'!B79</f>
        <v>0</v>
      </c>
      <c r="D81" s="75">
        <f>'EKL - Rt-PT-7'!C79</f>
        <v>0</v>
      </c>
      <c r="E81" s="75">
        <f>'EKL - Rt-PT-7'!D79</f>
        <v>0</v>
      </c>
      <c r="F81" s="77">
        <f>'EKL - Rt-PT-7'!E79</f>
        <v>0</v>
      </c>
      <c r="G81" s="75">
        <f>'EKL - Rt-PT-7'!F79</f>
        <v>0</v>
      </c>
      <c r="H81" s="75">
        <f>'EKL - Rt-PT-7'!G79</f>
        <v>0</v>
      </c>
      <c r="I81" s="79">
        <f>'EKL - Rt-PT-7'!H79</f>
        <v>0</v>
      </c>
      <c r="K81" s="89">
        <f>'EPIFORECASTS - Rt'!B79</f>
        <v>0</v>
      </c>
      <c r="L81" s="75">
        <f>'EPIFORECASTS - Rt'!D79</f>
        <v>0</v>
      </c>
      <c r="M81" s="75">
        <f>'EPIFORECASTS - Rt'!E79</f>
        <v>0</v>
      </c>
      <c r="N81" s="75">
        <f>'EPIFORECASTS - Rt'!F79</f>
        <v>0</v>
      </c>
      <c r="O81" s="75">
        <f>'EPIFORECASTS - Rt'!G79</f>
        <v>0</v>
      </c>
      <c r="P81" s="75">
        <f>'EPIFORECASTS - Rt'!H79</f>
        <v>0</v>
      </c>
      <c r="Q81" s="79">
        <f>'EPIFORECASTS - Rt'!I79</f>
        <v>0</v>
      </c>
      <c r="R81" s="92"/>
      <c r="S81" s="92"/>
      <c r="T81" s="92"/>
      <c r="U81" s="92"/>
      <c r="V81" s="92"/>
      <c r="W81" s="92"/>
      <c r="X81" s="92"/>
      <c r="Y81" s="92"/>
    </row>
    <row r="82" spans="2:25">
      <c r="B82" s="78"/>
      <c r="C82" s="75"/>
      <c r="D82" s="75"/>
      <c r="E82" s="75"/>
      <c r="F82" s="75"/>
      <c r="G82" s="75"/>
      <c r="H82" s="75"/>
      <c r="I82" s="79"/>
      <c r="K82" s="89">
        <f>'EPIFORECASTS - Rt'!B80</f>
        <v>0</v>
      </c>
      <c r="L82" s="75">
        <f>'EPIFORECASTS - Rt'!D80</f>
        <v>0</v>
      </c>
      <c r="M82" s="75">
        <f>'EPIFORECASTS - Rt'!E80</f>
        <v>0</v>
      </c>
      <c r="N82" s="75">
        <f>'EPIFORECASTS - Rt'!F80</f>
        <v>0</v>
      </c>
      <c r="O82" s="75">
        <f>'EPIFORECASTS - Rt'!G80</f>
        <v>0</v>
      </c>
      <c r="P82" s="75">
        <f>'EPIFORECASTS - Rt'!H80</f>
        <v>0</v>
      </c>
      <c r="Q82" s="79">
        <f>'EPIFORECASTS - Rt'!I80</f>
        <v>0</v>
      </c>
      <c r="R82" s="92"/>
      <c r="S82" s="92"/>
      <c r="T82" s="92"/>
      <c r="U82" s="92"/>
      <c r="V82" s="92"/>
      <c r="W82" s="92"/>
      <c r="X82" s="92"/>
      <c r="Y82" s="92"/>
    </row>
    <row r="83" spans="2:25">
      <c r="B83" s="78"/>
      <c r="C83" s="75"/>
      <c r="D83" s="75"/>
      <c r="E83" s="75"/>
      <c r="F83" s="75"/>
      <c r="G83" s="75"/>
      <c r="H83" s="75"/>
      <c r="I83" s="79"/>
      <c r="K83" s="89">
        <f>'EPIFORECASTS - Rt'!B81</f>
        <v>0</v>
      </c>
      <c r="L83" s="75">
        <f>'EPIFORECASTS - Rt'!D81</f>
        <v>0</v>
      </c>
      <c r="M83" s="75">
        <f>'EPIFORECASTS - Rt'!E81</f>
        <v>0</v>
      </c>
      <c r="N83" s="75">
        <f>'EPIFORECASTS - Rt'!F81</f>
        <v>0</v>
      </c>
      <c r="O83" s="75">
        <f>'EPIFORECASTS - Rt'!G81</f>
        <v>0</v>
      </c>
      <c r="P83" s="75">
        <f>'EPIFORECASTS - Rt'!H81</f>
        <v>0</v>
      </c>
      <c r="Q83" s="79">
        <f>'EPIFORECASTS - Rt'!I81</f>
        <v>0</v>
      </c>
      <c r="R83" s="92"/>
      <c r="S83" s="92"/>
      <c r="T83" s="92"/>
      <c r="U83" s="92"/>
      <c r="V83" s="92"/>
      <c r="W83" s="92"/>
      <c r="X83" s="92"/>
      <c r="Y83" s="92"/>
    </row>
    <row r="84" spans="2:25">
      <c r="B84" s="78"/>
      <c r="C84" s="75"/>
      <c r="D84" s="75"/>
      <c r="E84" s="75"/>
      <c r="F84" s="75"/>
      <c r="G84" s="75"/>
      <c r="H84" s="75"/>
      <c r="I84" s="79"/>
      <c r="K84" s="89">
        <f>'EPIFORECASTS - Rt'!B82</f>
        <v>0</v>
      </c>
      <c r="L84" s="75">
        <f>'EPIFORECASTS - Rt'!D82</f>
        <v>0</v>
      </c>
      <c r="M84" s="75">
        <f>'EPIFORECASTS - Rt'!E82</f>
        <v>0</v>
      </c>
      <c r="N84" s="75">
        <f>'EPIFORECASTS - Rt'!F82</f>
        <v>0</v>
      </c>
      <c r="O84" s="75">
        <f>'EPIFORECASTS - Rt'!G82</f>
        <v>0</v>
      </c>
      <c r="P84" s="75">
        <f>'EPIFORECASTS - Rt'!H82</f>
        <v>0</v>
      </c>
      <c r="Q84" s="79">
        <f>'EPIFORECASTS - Rt'!I82</f>
        <v>0</v>
      </c>
      <c r="R84" s="92"/>
      <c r="S84" s="92"/>
      <c r="T84" s="92"/>
      <c r="U84" s="92"/>
      <c r="V84" s="92"/>
      <c r="W84" s="92"/>
      <c r="X84" s="92"/>
      <c r="Y84" s="92"/>
    </row>
    <row r="85" spans="2:25">
      <c r="B85" s="78"/>
      <c r="C85" s="75"/>
      <c r="D85" s="75"/>
      <c r="E85" s="75"/>
      <c r="F85" s="75"/>
      <c r="G85" s="75"/>
      <c r="H85" s="75"/>
      <c r="I85" s="79"/>
      <c r="K85" s="89">
        <f>'EPIFORECASTS - Rt'!B83</f>
        <v>0</v>
      </c>
      <c r="L85" s="75">
        <f>'EPIFORECASTS - Rt'!D83</f>
        <v>0</v>
      </c>
      <c r="M85" s="75">
        <f>'EPIFORECASTS - Rt'!E83</f>
        <v>0</v>
      </c>
      <c r="N85" s="75">
        <f>'EPIFORECASTS - Rt'!F83</f>
        <v>0</v>
      </c>
      <c r="O85" s="75">
        <f>'EPIFORECASTS - Rt'!G83</f>
        <v>0</v>
      </c>
      <c r="P85" s="75">
        <f>'EPIFORECASTS - Rt'!H83</f>
        <v>0</v>
      </c>
      <c r="Q85" s="79">
        <f>'EPIFORECASTS - Rt'!I83</f>
        <v>0</v>
      </c>
      <c r="R85" s="92"/>
      <c r="S85" s="92"/>
      <c r="T85" s="92"/>
      <c r="U85" s="92"/>
      <c r="V85" s="92"/>
      <c r="W85" s="92"/>
      <c r="X85" s="92"/>
      <c r="Y85" s="92"/>
    </row>
    <row r="86" spans="2:25">
      <c r="B86" s="78"/>
      <c r="C86" s="75"/>
      <c r="D86" s="75"/>
      <c r="E86" s="75"/>
      <c r="F86" s="75"/>
      <c r="G86" s="75"/>
      <c r="H86" s="75"/>
      <c r="I86" s="79"/>
      <c r="K86" s="89">
        <f>'EPIFORECASTS - Rt'!B84</f>
        <v>0</v>
      </c>
      <c r="L86" s="75">
        <f>'EPIFORECASTS - Rt'!D84</f>
        <v>0</v>
      </c>
      <c r="M86" s="75">
        <f>'EPIFORECASTS - Rt'!E84</f>
        <v>0</v>
      </c>
      <c r="N86" s="75">
        <f>'EPIFORECASTS - Rt'!F84</f>
        <v>0</v>
      </c>
      <c r="O86" s="75">
        <f>'EPIFORECASTS - Rt'!G84</f>
        <v>0</v>
      </c>
      <c r="P86" s="75">
        <f>'EPIFORECASTS - Rt'!H84</f>
        <v>0</v>
      </c>
      <c r="Q86" s="79">
        <f>'EPIFORECASTS - Rt'!I84</f>
        <v>0</v>
      </c>
      <c r="R86" s="92"/>
      <c r="S86" s="92"/>
      <c r="T86" s="92"/>
      <c r="U86" s="92"/>
      <c r="V86" s="92"/>
      <c r="W86" s="92"/>
      <c r="X86" s="92"/>
      <c r="Y86" s="92"/>
    </row>
    <row r="87" spans="2:25">
      <c r="B87" s="78"/>
      <c r="C87" s="75"/>
      <c r="D87" s="75"/>
      <c r="E87" s="75"/>
      <c r="F87" s="75"/>
      <c r="G87" s="75"/>
      <c r="H87" s="75"/>
      <c r="I87" s="79"/>
      <c r="K87" s="89">
        <f>'EPIFORECASTS - Rt'!B85</f>
        <v>0</v>
      </c>
      <c r="L87" s="75">
        <f>'EPIFORECASTS - Rt'!D85</f>
        <v>0</v>
      </c>
      <c r="M87" s="75">
        <f>'EPIFORECASTS - Rt'!E85</f>
        <v>0</v>
      </c>
      <c r="N87" s="75">
        <f>'EPIFORECASTS - Rt'!F85</f>
        <v>0</v>
      </c>
      <c r="O87" s="75">
        <f>'EPIFORECASTS - Rt'!G85</f>
        <v>0</v>
      </c>
      <c r="P87" s="75">
        <f>'EPIFORECASTS - Rt'!H85</f>
        <v>0</v>
      </c>
      <c r="Q87" s="79">
        <f>'EPIFORECASTS - Rt'!I85</f>
        <v>0</v>
      </c>
      <c r="R87" s="92"/>
      <c r="S87" s="92"/>
      <c r="T87" s="92"/>
      <c r="U87" s="92"/>
      <c r="V87" s="92"/>
      <c r="W87" s="92"/>
      <c r="X87" s="92"/>
      <c r="Y87" s="92"/>
    </row>
    <row r="88" spans="2:25">
      <c r="B88" s="78"/>
      <c r="C88" s="75"/>
      <c r="D88" s="75"/>
      <c r="E88" s="75"/>
      <c r="F88" s="75"/>
      <c r="G88" s="75"/>
      <c r="H88" s="75"/>
      <c r="I88" s="79"/>
      <c r="K88" s="78"/>
      <c r="L88" s="75"/>
      <c r="M88" s="75"/>
      <c r="N88" s="75"/>
      <c r="O88" s="75"/>
      <c r="P88" s="75"/>
      <c r="Q88" s="79"/>
      <c r="R88" s="92"/>
      <c r="S88" s="92"/>
      <c r="T88" s="92"/>
      <c r="U88" s="92"/>
      <c r="V88" s="92"/>
      <c r="W88" s="92"/>
      <c r="X88" s="92"/>
      <c r="Y88" s="92"/>
    </row>
    <row r="89" spans="2:25">
      <c r="B89" s="78"/>
      <c r="C89" s="75"/>
      <c r="D89" s="75"/>
      <c r="E89" s="75"/>
      <c r="F89" s="75"/>
      <c r="G89" s="75"/>
      <c r="H89" s="75"/>
      <c r="I89" s="79"/>
      <c r="K89" s="78"/>
      <c r="L89" s="75"/>
      <c r="M89" s="75"/>
      <c r="N89" s="75"/>
      <c r="O89" s="75"/>
      <c r="P89" s="75"/>
      <c r="Q89" s="79"/>
      <c r="R89" s="92"/>
      <c r="S89" s="92"/>
      <c r="T89" s="92"/>
      <c r="U89" s="92"/>
      <c r="V89" s="92"/>
      <c r="W89" s="92"/>
      <c r="X89" s="92"/>
      <c r="Y89" s="92"/>
    </row>
    <row r="90" spans="2:25">
      <c r="B90" s="78"/>
      <c r="C90" s="75"/>
      <c r="D90" s="75"/>
      <c r="E90" s="75"/>
      <c r="F90" s="75"/>
      <c r="G90" s="75"/>
      <c r="H90" s="75"/>
      <c r="I90" s="79"/>
      <c r="K90" s="78"/>
      <c r="L90" s="75"/>
      <c r="M90" s="75"/>
      <c r="N90" s="75"/>
      <c r="O90" s="75"/>
      <c r="P90" s="75"/>
      <c r="Q90" s="79"/>
      <c r="R90" s="92"/>
      <c r="S90" s="92"/>
      <c r="T90" s="92"/>
      <c r="U90" s="92"/>
      <c r="V90" s="92"/>
      <c r="W90" s="92"/>
      <c r="X90" s="92"/>
      <c r="Y90" s="92"/>
    </row>
    <row r="91" spans="2:25">
      <c r="B91" s="78"/>
      <c r="C91" s="75"/>
      <c r="D91" s="75"/>
      <c r="E91" s="75"/>
      <c r="F91" s="75"/>
      <c r="G91" s="75"/>
      <c r="H91" s="75"/>
      <c r="I91" s="79"/>
      <c r="K91" s="78"/>
      <c r="L91" s="75"/>
      <c r="M91" s="75"/>
      <c r="N91" s="75"/>
      <c r="O91" s="75"/>
      <c r="P91" s="75"/>
      <c r="Q91" s="79"/>
      <c r="R91" s="92"/>
      <c r="S91" s="92"/>
      <c r="T91" s="92"/>
      <c r="U91" s="92"/>
      <c r="V91" s="92"/>
      <c r="W91" s="92"/>
      <c r="X91" s="92"/>
      <c r="Y91" s="92"/>
    </row>
    <row r="92" spans="2:25">
      <c r="B92" s="78"/>
      <c r="C92" s="75"/>
      <c r="D92" s="75"/>
      <c r="E92" s="75"/>
      <c r="F92" s="75"/>
      <c r="G92" s="75"/>
      <c r="H92" s="75"/>
      <c r="I92" s="79"/>
      <c r="K92" s="78"/>
      <c r="L92" s="75"/>
      <c r="M92" s="75"/>
      <c r="N92" s="75"/>
      <c r="O92" s="75"/>
      <c r="P92" s="75"/>
      <c r="Q92" s="79"/>
      <c r="R92" s="92"/>
      <c r="S92" s="92"/>
      <c r="T92" s="92"/>
      <c r="U92" s="92"/>
      <c r="V92" s="92"/>
      <c r="W92" s="92"/>
      <c r="X92" s="92"/>
      <c r="Y92" s="92"/>
    </row>
    <row r="93" spans="2:25">
      <c r="B93" s="78"/>
      <c r="C93" s="75"/>
      <c r="D93" s="75"/>
      <c r="E93" s="75"/>
      <c r="F93" s="75"/>
      <c r="G93" s="75"/>
      <c r="H93" s="75"/>
      <c r="I93" s="79"/>
      <c r="K93" s="78"/>
      <c r="L93" s="75"/>
      <c r="M93" s="75"/>
      <c r="N93" s="75"/>
      <c r="O93" s="75"/>
      <c r="P93" s="75"/>
      <c r="Q93" s="79"/>
      <c r="R93" s="92"/>
      <c r="S93" s="92"/>
      <c r="T93" s="92"/>
      <c r="U93" s="92"/>
      <c r="V93" s="92"/>
      <c r="W93" s="92"/>
      <c r="X93" s="92"/>
      <c r="Y93" s="92"/>
    </row>
    <row r="94" spans="2:25">
      <c r="B94" s="78"/>
      <c r="C94" s="75"/>
      <c r="D94" s="75"/>
      <c r="E94" s="75"/>
      <c r="F94" s="75"/>
      <c r="G94" s="75"/>
      <c r="H94" s="75"/>
      <c r="I94" s="79"/>
      <c r="K94" s="78"/>
      <c r="L94" s="75"/>
      <c r="M94" s="75"/>
      <c r="N94" s="75"/>
      <c r="O94" s="75"/>
      <c r="P94" s="75"/>
      <c r="Q94" s="79"/>
      <c r="R94" s="92"/>
      <c r="S94" s="92"/>
      <c r="T94" s="92"/>
      <c r="U94" s="92"/>
      <c r="V94" s="92"/>
      <c r="W94" s="92"/>
      <c r="X94" s="92"/>
      <c r="Y94" s="92"/>
    </row>
    <row r="95" spans="2:25">
      <c r="B95" s="78"/>
      <c r="C95" s="75"/>
      <c r="D95" s="75"/>
      <c r="E95" s="75"/>
      <c r="F95" s="75"/>
      <c r="G95" s="75"/>
      <c r="H95" s="75"/>
      <c r="I95" s="79"/>
      <c r="K95" s="78"/>
      <c r="L95" s="75"/>
      <c r="M95" s="75"/>
      <c r="N95" s="75"/>
      <c r="O95" s="75"/>
      <c r="P95" s="75"/>
      <c r="Q95" s="79"/>
      <c r="R95" s="92"/>
      <c r="S95" s="92"/>
      <c r="T95" s="92"/>
      <c r="U95" s="92"/>
      <c r="V95" s="92"/>
      <c r="W95" s="92"/>
      <c r="X95" s="92"/>
      <c r="Y95" s="92"/>
    </row>
    <row r="96" spans="2:25">
      <c r="B96" s="78"/>
      <c r="C96" s="75"/>
      <c r="D96" s="75"/>
      <c r="E96" s="75"/>
      <c r="F96" s="75"/>
      <c r="G96" s="75"/>
      <c r="H96" s="75"/>
      <c r="I96" s="79"/>
      <c r="K96" s="78"/>
      <c r="L96" s="75"/>
      <c r="M96" s="75"/>
      <c r="N96" s="75"/>
      <c r="O96" s="75"/>
      <c r="P96" s="75"/>
      <c r="Q96" s="79"/>
      <c r="R96" s="92"/>
      <c r="S96" s="92"/>
      <c r="T96" s="92"/>
      <c r="U96" s="92"/>
      <c r="V96" s="92"/>
      <c r="W96" s="92"/>
      <c r="X96" s="92"/>
      <c r="Y96" s="92"/>
    </row>
    <row r="97" spans="2:25">
      <c r="B97" s="78"/>
      <c r="C97" s="75"/>
      <c r="D97" s="75"/>
      <c r="E97" s="75"/>
      <c r="F97" s="75"/>
      <c r="G97" s="75"/>
      <c r="H97" s="75"/>
      <c r="I97" s="79"/>
      <c r="K97" s="78"/>
      <c r="L97" s="75"/>
      <c r="M97" s="75"/>
      <c r="N97" s="75"/>
      <c r="O97" s="75"/>
      <c r="P97" s="75"/>
      <c r="Q97" s="79"/>
      <c r="R97" s="92"/>
      <c r="S97" s="92"/>
      <c r="T97" s="92"/>
      <c r="U97" s="92"/>
      <c r="V97" s="92"/>
      <c r="W97" s="92"/>
      <c r="X97" s="92"/>
      <c r="Y97" s="92"/>
    </row>
    <row r="98" spans="2:25">
      <c r="B98" s="78"/>
      <c r="C98" s="75"/>
      <c r="D98" s="75"/>
      <c r="E98" s="75"/>
      <c r="F98" s="75"/>
      <c r="G98" s="75"/>
      <c r="H98" s="75"/>
      <c r="I98" s="79"/>
      <c r="K98" s="78"/>
      <c r="L98" s="75"/>
      <c r="M98" s="75"/>
      <c r="N98" s="75"/>
      <c r="O98" s="75"/>
      <c r="P98" s="75"/>
      <c r="Q98" s="79"/>
      <c r="R98" s="92"/>
      <c r="S98" s="92"/>
      <c r="T98" s="92"/>
      <c r="U98" s="92"/>
      <c r="V98" s="92"/>
      <c r="W98" s="92"/>
      <c r="X98" s="92"/>
      <c r="Y98" s="92"/>
    </row>
    <row r="99" spans="2:25">
      <c r="B99" s="78"/>
      <c r="C99" s="75"/>
      <c r="D99" s="75"/>
      <c r="E99" s="75"/>
      <c r="F99" s="75"/>
      <c r="G99" s="75"/>
      <c r="H99" s="75"/>
      <c r="I99" s="79"/>
      <c r="K99" s="78"/>
      <c r="L99" s="75"/>
      <c r="M99" s="75"/>
      <c r="N99" s="75"/>
      <c r="O99" s="75"/>
      <c r="P99" s="75"/>
      <c r="Q99" s="79"/>
      <c r="R99" s="92"/>
      <c r="S99" s="92"/>
      <c r="T99" s="92"/>
      <c r="U99" s="92"/>
      <c r="V99" s="92"/>
      <c r="W99" s="92"/>
      <c r="X99" s="92"/>
      <c r="Y99" s="92"/>
    </row>
    <row r="100" spans="2:25">
      <c r="B100" s="78"/>
      <c r="C100" s="75"/>
      <c r="D100" s="75"/>
      <c r="E100" s="75"/>
      <c r="F100" s="75"/>
      <c r="G100" s="75"/>
      <c r="H100" s="75"/>
      <c r="I100" s="79"/>
      <c r="K100" s="78"/>
      <c r="L100" s="75"/>
      <c r="M100" s="75"/>
      <c r="N100" s="75"/>
      <c r="O100" s="75"/>
      <c r="P100" s="75"/>
      <c r="Q100" s="79"/>
      <c r="R100" s="92"/>
      <c r="S100" s="92"/>
      <c r="T100" s="92"/>
      <c r="U100" s="92"/>
      <c r="V100" s="92"/>
      <c r="W100" s="92"/>
      <c r="X100" s="92"/>
      <c r="Y100" s="92"/>
    </row>
    <row r="101" spans="2:25">
      <c r="B101" s="78"/>
      <c r="C101" s="75"/>
      <c r="D101" s="75"/>
      <c r="E101" s="75"/>
      <c r="F101" s="75"/>
      <c r="G101" s="75"/>
      <c r="H101" s="75"/>
      <c r="I101" s="79"/>
      <c r="K101" s="78"/>
      <c r="L101" s="75"/>
      <c r="M101" s="75"/>
      <c r="N101" s="75"/>
      <c r="O101" s="75"/>
      <c r="P101" s="75"/>
      <c r="Q101" s="79"/>
      <c r="R101" s="92"/>
      <c r="S101" s="92"/>
      <c r="T101" s="92"/>
      <c r="U101" s="92"/>
      <c r="V101" s="92"/>
      <c r="W101" s="92"/>
      <c r="X101" s="92"/>
      <c r="Y101" s="92"/>
    </row>
    <row r="102" spans="2:25">
      <c r="B102" s="78"/>
      <c r="C102" s="75"/>
      <c r="D102" s="75"/>
      <c r="E102" s="75"/>
      <c r="F102" s="75"/>
      <c r="G102" s="75"/>
      <c r="H102" s="75"/>
      <c r="I102" s="79"/>
      <c r="K102" s="78"/>
      <c r="L102" s="75"/>
      <c r="M102" s="75"/>
      <c r="N102" s="75"/>
      <c r="O102" s="75"/>
      <c r="P102" s="75"/>
      <c r="Q102" s="79"/>
      <c r="R102" s="92"/>
      <c r="S102" s="92"/>
      <c r="T102" s="92"/>
      <c r="U102" s="92"/>
      <c r="V102" s="92"/>
      <c r="W102" s="92"/>
      <c r="X102" s="92"/>
      <c r="Y102" s="92"/>
    </row>
    <row r="103" spans="2:25">
      <c r="B103" s="78"/>
      <c r="C103" s="75"/>
      <c r="D103" s="75"/>
      <c r="E103" s="75"/>
      <c r="F103" s="75"/>
      <c r="G103" s="75"/>
      <c r="H103" s="75"/>
      <c r="I103" s="79"/>
      <c r="K103" s="78"/>
      <c r="L103" s="75"/>
      <c r="M103" s="75"/>
      <c r="N103" s="75"/>
      <c r="O103" s="75"/>
      <c r="P103" s="75"/>
      <c r="Q103" s="79"/>
      <c r="R103" s="92"/>
      <c r="S103" s="92"/>
      <c r="T103" s="92"/>
      <c r="U103" s="92"/>
      <c r="V103" s="92"/>
      <c r="W103" s="92"/>
      <c r="X103" s="92"/>
      <c r="Y103" s="92"/>
    </row>
    <row r="104" spans="2:25">
      <c r="B104" s="78"/>
      <c r="C104" s="75"/>
      <c r="D104" s="75"/>
      <c r="E104" s="75"/>
      <c r="F104" s="75"/>
      <c r="G104" s="75"/>
      <c r="H104" s="75"/>
      <c r="I104" s="79"/>
      <c r="K104" s="78"/>
      <c r="L104" s="75"/>
      <c r="M104" s="75"/>
      <c r="N104" s="75"/>
      <c r="O104" s="75"/>
      <c r="P104" s="75"/>
      <c r="Q104" s="79"/>
      <c r="R104" s="92"/>
      <c r="S104" s="92"/>
      <c r="T104" s="92"/>
      <c r="U104" s="92"/>
      <c r="V104" s="92"/>
      <c r="W104" s="92"/>
      <c r="X104" s="92"/>
      <c r="Y104" s="92"/>
    </row>
    <row r="105" spans="2:25">
      <c r="B105" s="78"/>
      <c r="C105" s="75"/>
      <c r="D105" s="75"/>
      <c r="E105" s="75"/>
      <c r="F105" s="75"/>
      <c r="G105" s="75"/>
      <c r="H105" s="75"/>
      <c r="I105" s="79"/>
      <c r="K105" s="78"/>
      <c r="L105" s="75"/>
      <c r="M105" s="75"/>
      <c r="N105" s="75"/>
      <c r="O105" s="75"/>
      <c r="P105" s="75"/>
      <c r="Q105" s="79"/>
      <c r="R105" s="92"/>
      <c r="S105" s="92"/>
      <c r="T105" s="92"/>
      <c r="U105" s="92"/>
      <c r="V105" s="92"/>
      <c r="W105" s="92"/>
      <c r="X105" s="92"/>
      <c r="Y105" s="92"/>
    </row>
    <row r="106" spans="2:25">
      <c r="B106" s="78"/>
      <c r="C106" s="75"/>
      <c r="D106" s="75"/>
      <c r="E106" s="75"/>
      <c r="F106" s="75"/>
      <c r="G106" s="75"/>
      <c r="H106" s="75"/>
      <c r="I106" s="79"/>
      <c r="K106" s="78"/>
      <c r="L106" s="75"/>
      <c r="M106" s="75"/>
      <c r="N106" s="75"/>
      <c r="O106" s="75"/>
      <c r="P106" s="75"/>
      <c r="Q106" s="79"/>
      <c r="R106" s="92"/>
      <c r="S106" s="92"/>
      <c r="T106" s="92"/>
      <c r="U106" s="92"/>
      <c r="V106" s="92"/>
      <c r="W106" s="92"/>
      <c r="X106" s="92"/>
      <c r="Y106" s="92"/>
    </row>
    <row r="107" spans="2:25">
      <c r="B107" s="78"/>
      <c r="C107" s="75"/>
      <c r="D107" s="75"/>
      <c r="E107" s="75"/>
      <c r="F107" s="75"/>
      <c r="G107" s="75"/>
      <c r="H107" s="75"/>
      <c r="I107" s="79"/>
      <c r="K107" s="78"/>
      <c r="L107" s="75"/>
      <c r="M107" s="75"/>
      <c r="N107" s="75"/>
      <c r="O107" s="75"/>
      <c r="P107" s="75"/>
      <c r="Q107" s="79"/>
      <c r="R107" s="92"/>
      <c r="S107" s="92"/>
      <c r="T107" s="92"/>
      <c r="U107" s="92"/>
      <c r="V107" s="92"/>
      <c r="W107" s="92"/>
      <c r="X107" s="92"/>
      <c r="Y107" s="92"/>
    </row>
    <row r="108" spans="2:25">
      <c r="B108" s="78"/>
      <c r="C108" s="75"/>
      <c r="D108" s="75"/>
      <c r="E108" s="75"/>
      <c r="F108" s="75"/>
      <c r="G108" s="75"/>
      <c r="H108" s="75"/>
      <c r="I108" s="79"/>
      <c r="K108" s="78"/>
      <c r="L108" s="75"/>
      <c r="M108" s="75"/>
      <c r="N108" s="75"/>
      <c r="O108" s="75"/>
      <c r="P108" s="75"/>
      <c r="Q108" s="79"/>
      <c r="R108" s="92"/>
      <c r="S108" s="92"/>
      <c r="T108" s="92"/>
      <c r="U108" s="92"/>
      <c r="V108" s="92"/>
      <c r="W108" s="92"/>
      <c r="X108" s="92"/>
      <c r="Y108" s="92"/>
    </row>
    <row r="109" spans="2:25">
      <c r="B109" s="78"/>
      <c r="C109" s="75"/>
      <c r="D109" s="75"/>
      <c r="E109" s="75"/>
      <c r="F109" s="75"/>
      <c r="G109" s="75"/>
      <c r="H109" s="75"/>
      <c r="I109" s="79"/>
      <c r="K109" s="78"/>
      <c r="L109" s="75"/>
      <c r="M109" s="75"/>
      <c r="N109" s="75"/>
      <c r="O109" s="75"/>
      <c r="P109" s="75"/>
      <c r="Q109" s="79"/>
      <c r="R109" s="92"/>
      <c r="S109" s="92"/>
      <c r="T109" s="92"/>
      <c r="U109" s="92"/>
      <c r="V109" s="92"/>
      <c r="W109" s="92"/>
      <c r="X109" s="92"/>
      <c r="Y109" s="92"/>
    </row>
    <row r="110" spans="2:25">
      <c r="B110" s="78"/>
      <c r="C110" s="75"/>
      <c r="D110" s="75"/>
      <c r="E110" s="75"/>
      <c r="F110" s="75"/>
      <c r="G110" s="75"/>
      <c r="H110" s="75"/>
      <c r="I110" s="79"/>
      <c r="K110" s="78"/>
      <c r="L110" s="75"/>
      <c r="M110" s="75"/>
      <c r="N110" s="75"/>
      <c r="O110" s="75"/>
      <c r="P110" s="75"/>
      <c r="Q110" s="79"/>
      <c r="R110" s="92"/>
      <c r="S110" s="92"/>
      <c r="T110" s="92"/>
      <c r="U110" s="92"/>
      <c r="V110" s="92"/>
      <c r="W110" s="92"/>
      <c r="X110" s="92"/>
      <c r="Y110" s="92"/>
    </row>
    <row r="111" spans="2:25">
      <c r="B111" s="78"/>
      <c r="C111" s="75"/>
      <c r="D111" s="75"/>
      <c r="E111" s="75"/>
      <c r="F111" s="75"/>
      <c r="G111" s="75"/>
      <c r="H111" s="75"/>
      <c r="I111" s="79"/>
      <c r="K111" s="78"/>
      <c r="L111" s="75"/>
      <c r="M111" s="75"/>
      <c r="N111" s="75"/>
      <c r="O111" s="75"/>
      <c r="P111" s="75"/>
      <c r="Q111" s="79"/>
      <c r="R111" s="92"/>
      <c r="S111" s="92"/>
      <c r="T111" s="92"/>
      <c r="U111" s="92"/>
      <c r="V111" s="92"/>
      <c r="W111" s="92"/>
      <c r="X111" s="92"/>
      <c r="Y111" s="92"/>
    </row>
    <row r="112" spans="2:25">
      <c r="B112" s="78"/>
      <c r="C112" s="75"/>
      <c r="D112" s="75"/>
      <c r="E112" s="75"/>
      <c r="F112" s="75"/>
      <c r="G112" s="75"/>
      <c r="H112" s="75"/>
      <c r="I112" s="79"/>
      <c r="K112" s="78"/>
      <c r="L112" s="75"/>
      <c r="M112" s="75"/>
      <c r="N112" s="75"/>
      <c r="O112" s="75"/>
      <c r="P112" s="75"/>
      <c r="Q112" s="79"/>
      <c r="R112" s="92"/>
      <c r="S112" s="92"/>
      <c r="T112" s="92"/>
      <c r="U112" s="92"/>
      <c r="V112" s="92"/>
      <c r="W112" s="92"/>
      <c r="X112" s="92"/>
      <c r="Y112" s="92"/>
    </row>
    <row r="113" spans="2:25">
      <c r="B113" s="78"/>
      <c r="C113" s="75"/>
      <c r="D113" s="75"/>
      <c r="E113" s="75"/>
      <c r="F113" s="75"/>
      <c r="G113" s="75"/>
      <c r="H113" s="75"/>
      <c r="I113" s="79"/>
      <c r="K113" s="78"/>
      <c r="L113" s="75"/>
      <c r="M113" s="75"/>
      <c r="N113" s="75"/>
      <c r="O113" s="75"/>
      <c r="P113" s="75"/>
      <c r="Q113" s="79"/>
      <c r="R113" s="92"/>
      <c r="S113" s="92"/>
      <c r="T113" s="92"/>
      <c r="U113" s="92"/>
      <c r="V113" s="92"/>
      <c r="W113" s="92"/>
      <c r="X113" s="92"/>
      <c r="Y113" s="92"/>
    </row>
    <row r="114" spans="2:25">
      <c r="B114" s="78"/>
      <c r="C114" s="75"/>
      <c r="D114" s="75"/>
      <c r="E114" s="75"/>
      <c r="F114" s="75"/>
      <c r="G114" s="75"/>
      <c r="H114" s="75"/>
      <c r="I114" s="79"/>
      <c r="K114" s="78"/>
      <c r="L114" s="75"/>
      <c r="M114" s="75"/>
      <c r="N114" s="75"/>
      <c r="O114" s="75"/>
      <c r="P114" s="75"/>
      <c r="Q114" s="79"/>
      <c r="R114" s="92"/>
      <c r="S114" s="92"/>
      <c r="T114" s="92"/>
      <c r="U114" s="92"/>
      <c r="V114" s="92"/>
      <c r="W114" s="92"/>
      <c r="X114" s="92"/>
      <c r="Y114" s="92"/>
    </row>
    <row r="115" spans="2:25">
      <c r="B115" s="78"/>
      <c r="C115" s="75"/>
      <c r="D115" s="75"/>
      <c r="E115" s="75"/>
      <c r="F115" s="75"/>
      <c r="G115" s="75"/>
      <c r="H115" s="75"/>
      <c r="I115" s="79"/>
      <c r="K115" s="78"/>
      <c r="L115" s="75"/>
      <c r="M115" s="75"/>
      <c r="N115" s="75"/>
      <c r="O115" s="75"/>
      <c r="P115" s="75"/>
      <c r="Q115" s="79"/>
      <c r="R115" s="92"/>
      <c r="S115" s="92"/>
      <c r="T115" s="92"/>
      <c r="U115" s="92"/>
      <c r="V115" s="92"/>
      <c r="W115" s="92"/>
      <c r="X115" s="92"/>
      <c r="Y115" s="92"/>
    </row>
    <row r="116" spans="2:25">
      <c r="B116" s="78"/>
      <c r="C116" s="75"/>
      <c r="D116" s="75"/>
      <c r="E116" s="75"/>
      <c r="F116" s="75"/>
      <c r="G116" s="75"/>
      <c r="H116" s="75"/>
      <c r="I116" s="79"/>
      <c r="K116" s="78"/>
      <c r="L116" s="75"/>
      <c r="M116" s="75"/>
      <c r="N116" s="75"/>
      <c r="O116" s="75"/>
      <c r="P116" s="75"/>
      <c r="Q116" s="79"/>
      <c r="R116" s="92"/>
      <c r="S116" s="92"/>
      <c r="T116" s="92"/>
      <c r="U116" s="92"/>
      <c r="V116" s="92"/>
      <c r="W116" s="92"/>
      <c r="X116" s="92"/>
      <c r="Y116" s="92"/>
    </row>
    <row r="117" spans="2:25">
      <c r="B117" s="78"/>
      <c r="C117" s="75"/>
      <c r="D117" s="75"/>
      <c r="E117" s="75"/>
      <c r="F117" s="75"/>
      <c r="G117" s="75"/>
      <c r="H117" s="75"/>
      <c r="I117" s="79"/>
      <c r="K117" s="78"/>
      <c r="L117" s="75"/>
      <c r="M117" s="75"/>
      <c r="N117" s="75"/>
      <c r="O117" s="75"/>
      <c r="P117" s="75"/>
      <c r="Q117" s="79"/>
      <c r="R117" s="92"/>
      <c r="S117" s="92"/>
      <c r="T117" s="92"/>
      <c r="U117" s="92"/>
      <c r="V117" s="92"/>
      <c r="W117" s="92"/>
      <c r="X117" s="92"/>
      <c r="Y117" s="92"/>
    </row>
    <row r="118" spans="2:25">
      <c r="B118" s="78"/>
      <c r="C118" s="75"/>
      <c r="D118" s="75"/>
      <c r="E118" s="75"/>
      <c r="F118" s="75"/>
      <c r="G118" s="75"/>
      <c r="H118" s="75"/>
      <c r="I118" s="79"/>
      <c r="K118" s="78"/>
      <c r="L118" s="75"/>
      <c r="M118" s="75"/>
      <c r="N118" s="75"/>
      <c r="O118" s="75"/>
      <c r="P118" s="75"/>
      <c r="Q118" s="79"/>
      <c r="R118" s="92"/>
      <c r="S118" s="92"/>
      <c r="T118" s="92"/>
      <c r="U118" s="92"/>
      <c r="V118" s="92"/>
      <c r="W118" s="92"/>
      <c r="X118" s="92"/>
      <c r="Y118" s="92"/>
    </row>
    <row r="119" spans="2:25">
      <c r="B119" s="78"/>
      <c r="C119" s="75"/>
      <c r="D119" s="75"/>
      <c r="E119" s="75"/>
      <c r="F119" s="75"/>
      <c r="G119" s="75"/>
      <c r="H119" s="75"/>
      <c r="I119" s="79"/>
      <c r="K119" s="78"/>
      <c r="L119" s="75"/>
      <c r="M119" s="75"/>
      <c r="N119" s="75"/>
      <c r="O119" s="75"/>
      <c r="P119" s="75"/>
      <c r="Q119" s="79"/>
      <c r="R119" s="92"/>
      <c r="S119" s="92"/>
      <c r="T119" s="92"/>
      <c r="U119" s="92"/>
      <c r="V119" s="92"/>
      <c r="W119" s="92"/>
      <c r="X119" s="92"/>
      <c r="Y119" s="92"/>
    </row>
    <row r="120" spans="2:25">
      <c r="B120" s="78"/>
      <c r="C120" s="75"/>
      <c r="D120" s="75"/>
      <c r="E120" s="75"/>
      <c r="F120" s="75"/>
      <c r="G120" s="75"/>
      <c r="H120" s="75"/>
      <c r="I120" s="79"/>
      <c r="K120" s="78"/>
      <c r="L120" s="75"/>
      <c r="M120" s="75"/>
      <c r="N120" s="75"/>
      <c r="O120" s="75"/>
      <c r="P120" s="75"/>
      <c r="Q120" s="79"/>
      <c r="R120" s="92"/>
      <c r="S120" s="92"/>
      <c r="T120" s="92"/>
      <c r="U120" s="92"/>
      <c r="V120" s="92"/>
      <c r="W120" s="92"/>
      <c r="X120" s="92"/>
      <c r="Y120" s="92"/>
    </row>
    <row r="121" spans="2:25">
      <c r="B121" s="78"/>
      <c r="C121" s="75"/>
      <c r="D121" s="75"/>
      <c r="E121" s="75"/>
      <c r="F121" s="75"/>
      <c r="G121" s="75"/>
      <c r="H121" s="75"/>
      <c r="I121" s="79"/>
      <c r="K121" s="78"/>
      <c r="L121" s="75"/>
      <c r="M121" s="75"/>
      <c r="N121" s="75"/>
      <c r="O121" s="75"/>
      <c r="P121" s="75"/>
      <c r="Q121" s="79"/>
      <c r="R121" s="92"/>
      <c r="S121" s="92"/>
      <c r="T121" s="92"/>
      <c r="U121" s="92"/>
      <c r="V121" s="92"/>
      <c r="W121" s="92"/>
      <c r="X121" s="92"/>
      <c r="Y121" s="92"/>
    </row>
    <row r="122" spans="2:25">
      <c r="B122" s="78"/>
      <c r="C122" s="75"/>
      <c r="D122" s="75"/>
      <c r="E122" s="75"/>
      <c r="F122" s="75"/>
      <c r="G122" s="75"/>
      <c r="H122" s="75"/>
      <c r="I122" s="79"/>
      <c r="K122" s="78"/>
      <c r="L122" s="75"/>
      <c r="M122" s="75"/>
      <c r="N122" s="75"/>
      <c r="O122" s="75"/>
      <c r="P122" s="75"/>
      <c r="Q122" s="79"/>
      <c r="R122" s="92"/>
      <c r="S122" s="92"/>
      <c r="T122" s="92"/>
      <c r="U122" s="92"/>
      <c r="V122" s="92"/>
      <c r="W122" s="92"/>
      <c r="X122" s="92"/>
      <c r="Y122" s="92"/>
    </row>
    <row r="123" spans="2:25">
      <c r="B123" s="78"/>
      <c r="C123" s="75"/>
      <c r="D123" s="75"/>
      <c r="E123" s="75"/>
      <c r="F123" s="75"/>
      <c r="G123" s="75"/>
      <c r="H123" s="75"/>
      <c r="I123" s="79"/>
      <c r="K123" s="78"/>
      <c r="L123" s="75"/>
      <c r="M123" s="75"/>
      <c r="N123" s="75"/>
      <c r="O123" s="75"/>
      <c r="P123" s="75"/>
      <c r="Q123" s="79"/>
      <c r="R123" s="92"/>
      <c r="S123" s="92"/>
      <c r="T123" s="92"/>
      <c r="U123" s="92"/>
      <c r="V123" s="92"/>
      <c r="W123" s="92"/>
      <c r="X123" s="92"/>
      <c r="Y123" s="92"/>
    </row>
    <row r="124" spans="2:25">
      <c r="B124" s="78"/>
      <c r="C124" s="75"/>
      <c r="D124" s="75"/>
      <c r="E124" s="75"/>
      <c r="F124" s="75"/>
      <c r="G124" s="75"/>
      <c r="H124" s="75"/>
      <c r="I124" s="79"/>
      <c r="K124" s="78"/>
      <c r="L124" s="75"/>
      <c r="M124" s="75"/>
      <c r="N124" s="75"/>
      <c r="O124" s="75"/>
      <c r="P124" s="75"/>
      <c r="Q124" s="79"/>
      <c r="R124" s="92"/>
      <c r="S124" s="92"/>
      <c r="T124" s="92"/>
      <c r="U124" s="92"/>
      <c r="V124" s="92"/>
      <c r="W124" s="92"/>
      <c r="X124" s="92"/>
      <c r="Y124" s="92"/>
    </row>
    <row r="125" spans="2:25">
      <c r="B125" s="78"/>
      <c r="C125" s="75"/>
      <c r="D125" s="75"/>
      <c r="E125" s="75"/>
      <c r="F125" s="75"/>
      <c r="G125" s="75"/>
      <c r="H125" s="75"/>
      <c r="I125" s="79"/>
      <c r="K125" s="78"/>
      <c r="L125" s="75"/>
      <c r="M125" s="75"/>
      <c r="N125" s="75"/>
      <c r="O125" s="75"/>
      <c r="P125" s="75"/>
      <c r="Q125" s="79"/>
      <c r="R125" s="92"/>
      <c r="S125" s="92"/>
      <c r="T125" s="92"/>
      <c r="U125" s="92"/>
      <c r="V125" s="92"/>
      <c r="W125" s="92"/>
      <c r="X125" s="92"/>
      <c r="Y125" s="92"/>
    </row>
    <row r="126" spans="2:25">
      <c r="B126" s="78"/>
      <c r="C126" s="75"/>
      <c r="D126" s="75"/>
      <c r="E126" s="75"/>
      <c r="F126" s="75"/>
      <c r="G126" s="75"/>
      <c r="H126" s="75"/>
      <c r="I126" s="79"/>
      <c r="K126" s="78"/>
      <c r="L126" s="75"/>
      <c r="M126" s="75"/>
      <c r="N126" s="75"/>
      <c r="O126" s="75"/>
      <c r="P126" s="75"/>
      <c r="Q126" s="79"/>
      <c r="R126" s="92"/>
      <c r="S126" s="92"/>
      <c r="T126" s="92"/>
      <c r="U126" s="92"/>
      <c r="V126" s="92"/>
      <c r="W126" s="92"/>
      <c r="X126" s="92"/>
      <c r="Y126" s="92"/>
    </row>
    <row r="127" spans="2:25">
      <c r="B127" s="78"/>
      <c r="C127" s="75"/>
      <c r="D127" s="75"/>
      <c r="E127" s="75"/>
      <c r="F127" s="75"/>
      <c r="G127" s="75"/>
      <c r="H127" s="75"/>
      <c r="I127" s="79"/>
      <c r="K127" s="78"/>
      <c r="L127" s="75"/>
      <c r="M127" s="75"/>
      <c r="N127" s="75"/>
      <c r="O127" s="75"/>
      <c r="P127" s="75"/>
      <c r="Q127" s="79"/>
      <c r="R127" s="92"/>
      <c r="S127" s="92"/>
      <c r="T127" s="92"/>
      <c r="U127" s="92"/>
      <c r="V127" s="92"/>
      <c r="W127" s="92"/>
      <c r="X127" s="92"/>
      <c r="Y127" s="92"/>
    </row>
    <row r="128" spans="2:25">
      <c r="B128" s="78"/>
      <c r="C128" s="75"/>
      <c r="D128" s="75"/>
      <c r="E128" s="75"/>
      <c r="F128" s="75"/>
      <c r="G128" s="75"/>
      <c r="H128" s="75"/>
      <c r="I128" s="79"/>
      <c r="K128" s="78"/>
      <c r="L128" s="75"/>
      <c r="M128" s="75"/>
      <c r="N128" s="75"/>
      <c r="O128" s="75"/>
      <c r="P128" s="75"/>
      <c r="Q128" s="79"/>
      <c r="R128" s="92"/>
      <c r="S128" s="92"/>
      <c r="T128" s="92"/>
      <c r="U128" s="92"/>
      <c r="V128" s="92"/>
      <c r="W128" s="92"/>
      <c r="X128" s="92"/>
      <c r="Y128" s="92"/>
    </row>
    <row r="129" spans="2:25">
      <c r="B129" s="78"/>
      <c r="C129" s="75"/>
      <c r="D129" s="75"/>
      <c r="E129" s="75"/>
      <c r="F129" s="75"/>
      <c r="G129" s="75"/>
      <c r="H129" s="75"/>
      <c r="I129" s="79"/>
      <c r="K129" s="78"/>
      <c r="L129" s="75"/>
      <c r="M129" s="75"/>
      <c r="N129" s="75"/>
      <c r="O129" s="75"/>
      <c r="P129" s="75"/>
      <c r="Q129" s="79"/>
      <c r="R129" s="92"/>
      <c r="S129" s="92"/>
      <c r="T129" s="92"/>
      <c r="U129" s="92"/>
      <c r="V129" s="92"/>
      <c r="W129" s="92"/>
      <c r="X129" s="92"/>
      <c r="Y129" s="92"/>
    </row>
    <row r="130" spans="2:25">
      <c r="B130" s="78"/>
      <c r="C130" s="75"/>
      <c r="D130" s="75"/>
      <c r="E130" s="75"/>
      <c r="F130" s="75"/>
      <c r="G130" s="75"/>
      <c r="H130" s="75"/>
      <c r="I130" s="79"/>
      <c r="K130" s="78"/>
      <c r="L130" s="75"/>
      <c r="M130" s="75"/>
      <c r="N130" s="75"/>
      <c r="O130" s="75"/>
      <c r="P130" s="75"/>
      <c r="Q130" s="79"/>
      <c r="R130" s="92"/>
      <c r="S130" s="92"/>
      <c r="T130" s="92"/>
      <c r="U130" s="92"/>
      <c r="V130" s="92"/>
      <c r="W130" s="92"/>
      <c r="X130" s="92"/>
      <c r="Y130" s="92"/>
    </row>
    <row r="131" spans="2:25">
      <c r="B131" s="78"/>
      <c r="C131" s="75"/>
      <c r="D131" s="75"/>
      <c r="E131" s="75"/>
      <c r="F131" s="75"/>
      <c r="G131" s="75"/>
      <c r="H131" s="75"/>
      <c r="I131" s="79"/>
      <c r="K131" s="78"/>
      <c r="L131" s="75"/>
      <c r="M131" s="75"/>
      <c r="N131" s="75"/>
      <c r="O131" s="75"/>
      <c r="P131" s="75"/>
      <c r="Q131" s="79"/>
      <c r="R131" s="92"/>
      <c r="S131" s="92"/>
      <c r="T131" s="92"/>
      <c r="U131" s="92"/>
      <c r="V131" s="92"/>
      <c r="W131" s="92"/>
      <c r="X131" s="92"/>
      <c r="Y131" s="92"/>
    </row>
    <row r="132" spans="2:25">
      <c r="B132" s="78"/>
      <c r="C132" s="75"/>
      <c r="D132" s="75"/>
      <c r="E132" s="75"/>
      <c r="F132" s="75"/>
      <c r="G132" s="75"/>
      <c r="H132" s="75"/>
      <c r="I132" s="79"/>
      <c r="K132" s="78"/>
      <c r="L132" s="75"/>
      <c r="M132" s="75"/>
      <c r="N132" s="75"/>
      <c r="O132" s="75"/>
      <c r="P132" s="75"/>
      <c r="Q132" s="79"/>
      <c r="R132" s="92"/>
      <c r="S132" s="92"/>
      <c r="T132" s="92"/>
      <c r="U132" s="92"/>
      <c r="V132" s="92"/>
      <c r="W132" s="92"/>
      <c r="X132" s="92"/>
      <c r="Y132" s="92"/>
    </row>
    <row r="133" spans="2:25">
      <c r="B133" s="78"/>
      <c r="C133" s="75"/>
      <c r="D133" s="75"/>
      <c r="E133" s="75"/>
      <c r="F133" s="75"/>
      <c r="G133" s="75"/>
      <c r="H133" s="75"/>
      <c r="I133" s="79"/>
      <c r="K133" s="78"/>
      <c r="L133" s="75"/>
      <c r="M133" s="75"/>
      <c r="N133" s="75"/>
      <c r="O133" s="75"/>
      <c r="P133" s="75"/>
      <c r="Q133" s="79"/>
      <c r="R133" s="92"/>
      <c r="S133" s="92"/>
      <c r="T133" s="92"/>
      <c r="U133" s="92"/>
      <c r="V133" s="92"/>
      <c r="W133" s="92"/>
      <c r="X133" s="92"/>
      <c r="Y133" s="92"/>
    </row>
    <row r="134" spans="2:25">
      <c r="B134" s="78"/>
      <c r="C134" s="75"/>
      <c r="D134" s="75"/>
      <c r="E134" s="75"/>
      <c r="F134" s="75"/>
      <c r="G134" s="75"/>
      <c r="H134" s="75"/>
      <c r="I134" s="79"/>
      <c r="K134" s="78"/>
      <c r="L134" s="75"/>
      <c r="M134" s="75"/>
      <c r="N134" s="75"/>
      <c r="O134" s="75"/>
      <c r="P134" s="75"/>
      <c r="Q134" s="79"/>
      <c r="R134" s="92"/>
      <c r="S134" s="92"/>
      <c r="T134" s="92"/>
      <c r="U134" s="92"/>
      <c r="V134" s="92"/>
      <c r="W134" s="92"/>
      <c r="X134" s="92"/>
      <c r="Y134" s="92"/>
    </row>
    <row r="135" spans="2:25">
      <c r="B135" s="78"/>
      <c r="C135" s="75"/>
      <c r="D135" s="75"/>
      <c r="E135" s="75"/>
      <c r="F135" s="75"/>
      <c r="G135" s="75"/>
      <c r="H135" s="75"/>
      <c r="I135" s="79"/>
      <c r="K135" s="78"/>
      <c r="L135" s="75"/>
      <c r="M135" s="75"/>
      <c r="N135" s="75"/>
      <c r="O135" s="75"/>
      <c r="P135" s="75"/>
      <c r="Q135" s="79"/>
      <c r="R135" s="92"/>
      <c r="S135" s="92"/>
      <c r="T135" s="92"/>
      <c r="U135" s="92"/>
      <c r="V135" s="92"/>
      <c r="W135" s="92"/>
      <c r="X135" s="92"/>
      <c r="Y135" s="92"/>
    </row>
    <row r="136" spans="2:25">
      <c r="B136" s="78"/>
      <c r="C136" s="75"/>
      <c r="D136" s="75"/>
      <c r="E136" s="75"/>
      <c r="F136" s="75"/>
      <c r="G136" s="75"/>
      <c r="H136" s="75"/>
      <c r="I136" s="79"/>
      <c r="K136" s="78"/>
      <c r="L136" s="75"/>
      <c r="M136" s="75"/>
      <c r="N136" s="75"/>
      <c r="O136" s="75"/>
      <c r="P136" s="75"/>
      <c r="Q136" s="79"/>
      <c r="R136" s="92"/>
      <c r="S136" s="92"/>
      <c r="T136" s="92"/>
      <c r="U136" s="92"/>
      <c r="V136" s="92"/>
      <c r="W136" s="92"/>
      <c r="X136" s="92"/>
      <c r="Y136" s="92"/>
    </row>
    <row r="137" spans="2:25">
      <c r="B137" s="78"/>
      <c r="C137" s="75"/>
      <c r="D137" s="75"/>
      <c r="E137" s="75"/>
      <c r="F137" s="75"/>
      <c r="G137" s="75"/>
      <c r="H137" s="75"/>
      <c r="I137" s="79"/>
      <c r="K137" s="78"/>
      <c r="L137" s="75"/>
      <c r="M137" s="75"/>
      <c r="N137" s="75"/>
      <c r="O137" s="75"/>
      <c r="P137" s="75"/>
      <c r="Q137" s="79"/>
      <c r="R137" s="92"/>
      <c r="S137" s="92"/>
      <c r="T137" s="92"/>
      <c r="U137" s="92"/>
      <c r="V137" s="92"/>
      <c r="W137" s="92"/>
      <c r="X137" s="92"/>
      <c r="Y137" s="92"/>
    </row>
    <row r="138" spans="2:25">
      <c r="B138" s="78"/>
      <c r="C138" s="75"/>
      <c r="D138" s="75"/>
      <c r="E138" s="75"/>
      <c r="F138" s="75"/>
      <c r="G138" s="75"/>
      <c r="H138" s="75"/>
      <c r="I138" s="79"/>
      <c r="K138" s="78"/>
      <c r="L138" s="75"/>
      <c r="M138" s="75"/>
      <c r="N138" s="75"/>
      <c r="O138" s="75"/>
      <c r="P138" s="75"/>
      <c r="Q138" s="79"/>
      <c r="R138" s="92"/>
      <c r="S138" s="92"/>
      <c r="T138" s="92"/>
      <c r="U138" s="92"/>
      <c r="V138" s="92"/>
      <c r="W138" s="92"/>
      <c r="X138" s="92"/>
      <c r="Y138" s="92"/>
    </row>
    <row r="139" spans="2:25">
      <c r="B139" s="78"/>
      <c r="C139" s="75"/>
      <c r="D139" s="75"/>
      <c r="E139" s="75"/>
      <c r="F139" s="75"/>
      <c r="G139" s="75"/>
      <c r="H139" s="75"/>
      <c r="I139" s="79"/>
      <c r="K139" s="78"/>
      <c r="L139" s="75"/>
      <c r="M139" s="75"/>
      <c r="N139" s="75"/>
      <c r="O139" s="75"/>
      <c r="P139" s="75"/>
      <c r="Q139" s="79"/>
      <c r="R139" s="92"/>
      <c r="S139" s="92"/>
      <c r="T139" s="92"/>
      <c r="U139" s="92"/>
      <c r="V139" s="92"/>
      <c r="W139" s="92"/>
      <c r="X139" s="92"/>
      <c r="Y139" s="92"/>
    </row>
    <row r="140" spans="2:25">
      <c r="B140" s="78"/>
      <c r="C140" s="75"/>
      <c r="D140" s="75"/>
      <c r="E140" s="75"/>
      <c r="F140" s="75"/>
      <c r="G140" s="75"/>
      <c r="H140" s="75"/>
      <c r="I140" s="79"/>
      <c r="K140" s="78"/>
      <c r="L140" s="75"/>
      <c r="M140" s="75"/>
      <c r="N140" s="75"/>
      <c r="O140" s="75"/>
      <c r="P140" s="75"/>
      <c r="Q140" s="79"/>
      <c r="R140" s="92"/>
      <c r="S140" s="92"/>
      <c r="T140" s="92"/>
      <c r="U140" s="92"/>
      <c r="V140" s="92"/>
      <c r="W140" s="92"/>
      <c r="X140" s="92"/>
      <c r="Y140" s="92"/>
    </row>
    <row r="141" spans="2:25">
      <c r="B141" s="78"/>
      <c r="C141" s="75"/>
      <c r="D141" s="75"/>
      <c r="E141" s="75"/>
      <c r="F141" s="75"/>
      <c r="G141" s="75"/>
      <c r="H141" s="75"/>
      <c r="I141" s="79"/>
      <c r="K141" s="78"/>
      <c r="L141" s="75"/>
      <c r="M141" s="75"/>
      <c r="N141" s="75"/>
      <c r="O141" s="75"/>
      <c r="P141" s="75"/>
      <c r="Q141" s="79"/>
      <c r="R141" s="92"/>
      <c r="S141" s="92"/>
      <c r="T141" s="92"/>
      <c r="U141" s="92"/>
      <c r="V141" s="92"/>
      <c r="W141" s="92"/>
      <c r="X141" s="92"/>
      <c r="Y141" s="92"/>
    </row>
    <row r="142" spans="2:25">
      <c r="B142" s="78"/>
      <c r="C142" s="75"/>
      <c r="D142" s="75"/>
      <c r="E142" s="75"/>
      <c r="F142" s="75"/>
      <c r="G142" s="75"/>
      <c r="H142" s="75"/>
      <c r="I142" s="79"/>
      <c r="K142" s="78"/>
      <c r="L142" s="75"/>
      <c r="M142" s="75"/>
      <c r="N142" s="75"/>
      <c r="O142" s="75"/>
      <c r="P142" s="75"/>
      <c r="Q142" s="79"/>
      <c r="R142" s="92"/>
      <c r="S142" s="92"/>
      <c r="T142" s="92"/>
      <c r="U142" s="92"/>
      <c r="V142" s="92"/>
      <c r="W142" s="92"/>
      <c r="X142" s="92"/>
      <c r="Y142" s="92"/>
    </row>
    <row r="143" spans="2:25">
      <c r="B143" s="78"/>
      <c r="C143" s="75"/>
      <c r="D143" s="75"/>
      <c r="E143" s="75"/>
      <c r="F143" s="75"/>
      <c r="G143" s="75"/>
      <c r="H143" s="75"/>
      <c r="I143" s="79"/>
      <c r="K143" s="78"/>
      <c r="L143" s="75"/>
      <c r="M143" s="75"/>
      <c r="N143" s="75"/>
      <c r="O143" s="75"/>
      <c r="P143" s="75"/>
      <c r="Q143" s="79"/>
      <c r="R143" s="92"/>
      <c r="S143" s="92"/>
      <c r="T143" s="92"/>
      <c r="U143" s="92"/>
      <c r="V143" s="92"/>
      <c r="W143" s="92"/>
      <c r="X143" s="92"/>
      <c r="Y143" s="92"/>
    </row>
    <row r="144" spans="2:25">
      <c r="B144" s="78"/>
      <c r="C144" s="75"/>
      <c r="D144" s="75"/>
      <c r="E144" s="75"/>
      <c r="F144" s="75"/>
      <c r="G144" s="75"/>
      <c r="H144" s="75"/>
      <c r="I144" s="79"/>
      <c r="K144" s="78"/>
      <c r="L144" s="75"/>
      <c r="M144" s="75"/>
      <c r="N144" s="75"/>
      <c r="O144" s="75"/>
      <c r="P144" s="75"/>
      <c r="Q144" s="79"/>
      <c r="R144" s="92"/>
      <c r="S144" s="92"/>
      <c r="T144" s="92"/>
      <c r="U144" s="92"/>
      <c r="V144" s="92"/>
      <c r="W144" s="92"/>
      <c r="X144" s="92"/>
      <c r="Y144" s="92"/>
    </row>
    <row r="145" spans="2:25">
      <c r="B145" s="78"/>
      <c r="C145" s="75"/>
      <c r="D145" s="75"/>
      <c r="E145" s="75"/>
      <c r="F145" s="75"/>
      <c r="G145" s="75"/>
      <c r="H145" s="75"/>
      <c r="I145" s="79"/>
      <c r="K145" s="78"/>
      <c r="L145" s="75"/>
      <c r="M145" s="75"/>
      <c r="N145" s="75"/>
      <c r="O145" s="75"/>
      <c r="P145" s="75"/>
      <c r="Q145" s="79"/>
      <c r="R145" s="92"/>
      <c r="S145" s="92"/>
      <c r="T145" s="92"/>
      <c r="U145" s="92"/>
      <c r="V145" s="92"/>
      <c r="W145" s="92"/>
      <c r="X145" s="92"/>
      <c r="Y145" s="92"/>
    </row>
    <row r="146" spans="2:25">
      <c r="B146" s="78"/>
      <c r="C146" s="75"/>
      <c r="D146" s="75"/>
      <c r="E146" s="75"/>
      <c r="F146" s="75"/>
      <c r="G146" s="75"/>
      <c r="H146" s="75"/>
      <c r="I146" s="79"/>
      <c r="K146" s="78"/>
      <c r="L146" s="75"/>
      <c r="M146" s="75"/>
      <c r="N146" s="75"/>
      <c r="O146" s="75"/>
      <c r="P146" s="75"/>
      <c r="Q146" s="79"/>
      <c r="R146" s="92"/>
      <c r="S146" s="92"/>
      <c r="T146" s="92"/>
      <c r="U146" s="92"/>
      <c r="V146" s="92"/>
      <c r="W146" s="92"/>
      <c r="X146" s="92"/>
      <c r="Y146" s="92"/>
    </row>
    <row r="147" spans="2:25">
      <c r="B147" s="78"/>
      <c r="C147" s="75"/>
      <c r="D147" s="75"/>
      <c r="E147" s="75"/>
      <c r="F147" s="75"/>
      <c r="G147" s="75"/>
      <c r="H147" s="75"/>
      <c r="I147" s="79"/>
      <c r="K147" s="78"/>
      <c r="L147" s="75"/>
      <c r="M147" s="75"/>
      <c r="N147" s="75"/>
      <c r="O147" s="75"/>
      <c r="P147" s="75"/>
      <c r="Q147" s="79"/>
      <c r="R147" s="92"/>
      <c r="S147" s="92"/>
      <c r="T147" s="92"/>
      <c r="U147" s="92"/>
      <c r="V147" s="92"/>
      <c r="W147" s="92"/>
      <c r="X147" s="92"/>
      <c r="Y147" s="92"/>
    </row>
    <row r="148" spans="2:25">
      <c r="B148" s="78"/>
      <c r="C148" s="75"/>
      <c r="D148" s="75"/>
      <c r="E148" s="75"/>
      <c r="F148" s="75"/>
      <c r="G148" s="75"/>
      <c r="H148" s="75"/>
      <c r="I148" s="79"/>
      <c r="K148" s="78"/>
      <c r="L148" s="75"/>
      <c r="M148" s="75"/>
      <c r="N148" s="75"/>
      <c r="O148" s="75"/>
      <c r="P148" s="75"/>
      <c r="Q148" s="79"/>
      <c r="R148" s="92"/>
      <c r="S148" s="92"/>
      <c r="T148" s="92"/>
      <c r="U148" s="92"/>
      <c r="V148" s="92"/>
      <c r="W148" s="92"/>
      <c r="X148" s="92"/>
      <c r="Y148" s="92"/>
    </row>
    <row r="149" spans="2:25">
      <c r="B149" s="78"/>
      <c r="C149" s="75"/>
      <c r="D149" s="75"/>
      <c r="E149" s="75"/>
      <c r="F149" s="75"/>
      <c r="G149" s="75"/>
      <c r="H149" s="75"/>
      <c r="I149" s="79"/>
      <c r="K149" s="78"/>
      <c r="L149" s="75"/>
      <c r="M149" s="75"/>
      <c r="N149" s="75"/>
      <c r="O149" s="75"/>
      <c r="P149" s="75"/>
      <c r="Q149" s="79"/>
      <c r="R149" s="92"/>
      <c r="S149" s="92"/>
      <c r="T149" s="92"/>
      <c r="U149" s="92"/>
      <c r="V149" s="92"/>
      <c r="W149" s="92"/>
      <c r="X149" s="92"/>
      <c r="Y149" s="92"/>
    </row>
    <row r="150" spans="2:25">
      <c r="B150" s="78"/>
      <c r="C150" s="75"/>
      <c r="D150" s="75"/>
      <c r="E150" s="75"/>
      <c r="F150" s="75"/>
      <c r="G150" s="75"/>
      <c r="H150" s="75"/>
      <c r="I150" s="79"/>
      <c r="K150" s="78"/>
      <c r="L150" s="75"/>
      <c r="M150" s="75"/>
      <c r="N150" s="75"/>
      <c r="O150" s="75"/>
      <c r="P150" s="75"/>
      <c r="Q150" s="79"/>
      <c r="R150" s="92"/>
      <c r="S150" s="92"/>
      <c r="T150" s="92"/>
      <c r="U150" s="92"/>
      <c r="V150" s="92"/>
      <c r="W150" s="92"/>
      <c r="X150" s="92"/>
      <c r="Y150" s="92"/>
    </row>
    <row r="151" spans="2:25">
      <c r="B151" s="78"/>
      <c r="C151" s="75"/>
      <c r="D151" s="75"/>
      <c r="E151" s="75"/>
      <c r="F151" s="75"/>
      <c r="G151" s="75"/>
      <c r="H151" s="75"/>
      <c r="I151" s="79"/>
      <c r="K151" s="78"/>
      <c r="L151" s="75"/>
      <c r="M151" s="75"/>
      <c r="N151" s="75"/>
      <c r="O151" s="75"/>
      <c r="P151" s="75"/>
      <c r="Q151" s="79"/>
      <c r="R151" s="92"/>
      <c r="S151" s="92"/>
      <c r="T151" s="92"/>
      <c r="U151" s="92"/>
      <c r="V151" s="92"/>
      <c r="W151" s="92"/>
      <c r="X151" s="92"/>
      <c r="Y151" s="92"/>
    </row>
    <row r="152" spans="2:25">
      <c r="B152" s="78"/>
      <c r="C152" s="75"/>
      <c r="D152" s="75"/>
      <c r="E152" s="75"/>
      <c r="F152" s="75"/>
      <c r="G152" s="75"/>
      <c r="H152" s="75"/>
      <c r="I152" s="79"/>
      <c r="K152" s="78"/>
      <c r="L152" s="75"/>
      <c r="M152" s="75"/>
      <c r="N152" s="75"/>
      <c r="O152" s="75"/>
      <c r="P152" s="75"/>
      <c r="Q152" s="79"/>
      <c r="R152" s="92"/>
      <c r="S152" s="92"/>
      <c r="T152" s="92"/>
      <c r="U152" s="92"/>
      <c r="V152" s="92"/>
      <c r="W152" s="92"/>
      <c r="X152" s="92"/>
      <c r="Y152" s="92"/>
    </row>
    <row r="153" spans="2:25">
      <c r="B153" s="78"/>
      <c r="C153" s="75"/>
      <c r="D153" s="75"/>
      <c r="E153" s="75"/>
      <c r="F153" s="75"/>
      <c r="G153" s="75"/>
      <c r="H153" s="75"/>
      <c r="I153" s="79"/>
      <c r="K153" s="78"/>
      <c r="L153" s="75"/>
      <c r="M153" s="75"/>
      <c r="N153" s="75"/>
      <c r="O153" s="75"/>
      <c r="P153" s="75"/>
      <c r="Q153" s="79"/>
      <c r="R153" s="92"/>
      <c r="S153" s="92"/>
      <c r="T153" s="92"/>
      <c r="U153" s="92"/>
      <c r="V153" s="92"/>
      <c r="W153" s="92"/>
      <c r="X153" s="92"/>
      <c r="Y153" s="92"/>
    </row>
    <row r="154" spans="2:25">
      <c r="B154" s="78"/>
      <c r="C154" s="75"/>
      <c r="D154" s="75"/>
      <c r="E154" s="75"/>
      <c r="F154" s="75"/>
      <c r="G154" s="75"/>
      <c r="H154" s="75"/>
      <c r="I154" s="79"/>
      <c r="K154" s="78"/>
      <c r="L154" s="75"/>
      <c r="M154" s="75"/>
      <c r="N154" s="75"/>
      <c r="O154" s="75"/>
      <c r="P154" s="75"/>
      <c r="Q154" s="79"/>
      <c r="R154" s="92"/>
      <c r="S154" s="92"/>
      <c r="T154" s="92"/>
      <c r="U154" s="92"/>
      <c r="V154" s="92"/>
      <c r="W154" s="92"/>
      <c r="X154" s="92"/>
      <c r="Y154" s="92"/>
    </row>
    <row r="155" spans="2:25">
      <c r="B155" s="78"/>
      <c r="C155" s="75"/>
      <c r="D155" s="75"/>
      <c r="E155" s="75"/>
      <c r="F155" s="75"/>
      <c r="G155" s="75"/>
      <c r="H155" s="75"/>
      <c r="I155" s="79"/>
      <c r="K155" s="78"/>
      <c r="L155" s="75"/>
      <c r="M155" s="75"/>
      <c r="N155" s="75"/>
      <c r="O155" s="75"/>
      <c r="P155" s="75"/>
      <c r="Q155" s="79"/>
      <c r="R155" s="92"/>
      <c r="S155" s="92"/>
      <c r="T155" s="92"/>
      <c r="U155" s="92"/>
      <c r="V155" s="92"/>
      <c r="W155" s="92"/>
      <c r="X155" s="92"/>
      <c r="Y155" s="92"/>
    </row>
    <row r="156" spans="2:25">
      <c r="B156" s="78"/>
      <c r="C156" s="75"/>
      <c r="D156" s="75"/>
      <c r="E156" s="75"/>
      <c r="F156" s="75"/>
      <c r="G156" s="75"/>
      <c r="H156" s="75"/>
      <c r="I156" s="79"/>
      <c r="K156" s="78"/>
      <c r="L156" s="75"/>
      <c r="M156" s="75"/>
      <c r="N156" s="75"/>
      <c r="O156" s="75"/>
      <c r="P156" s="75"/>
      <c r="Q156" s="79"/>
      <c r="R156" s="92"/>
      <c r="S156" s="92"/>
      <c r="T156" s="92"/>
      <c r="U156" s="92"/>
      <c r="V156" s="92"/>
      <c r="W156" s="92"/>
      <c r="X156" s="92"/>
      <c r="Y156" s="92"/>
    </row>
    <row r="157" spans="2:25">
      <c r="B157" s="78"/>
      <c r="C157" s="75"/>
      <c r="D157" s="75"/>
      <c r="E157" s="75"/>
      <c r="F157" s="75"/>
      <c r="G157" s="75"/>
      <c r="H157" s="75"/>
      <c r="I157" s="79"/>
      <c r="K157" s="78"/>
      <c r="L157" s="75"/>
      <c r="M157" s="75"/>
      <c r="N157" s="75"/>
      <c r="O157" s="75"/>
      <c r="P157" s="75"/>
      <c r="Q157" s="79"/>
      <c r="R157" s="92"/>
      <c r="S157" s="92"/>
      <c r="T157" s="92"/>
      <c r="U157" s="92"/>
      <c r="V157" s="92"/>
      <c r="W157" s="92"/>
      <c r="X157" s="92"/>
      <c r="Y157" s="92"/>
    </row>
    <row r="158" spans="2:25">
      <c r="B158" s="78"/>
      <c r="C158" s="75"/>
      <c r="D158" s="75"/>
      <c r="E158" s="75"/>
      <c r="F158" s="75"/>
      <c r="G158" s="75"/>
      <c r="H158" s="75"/>
      <c r="I158" s="79"/>
      <c r="K158" s="78"/>
      <c r="L158" s="75"/>
      <c r="M158" s="75"/>
      <c r="N158" s="75"/>
      <c r="O158" s="75"/>
      <c r="P158" s="75"/>
      <c r="Q158" s="79"/>
      <c r="R158" s="92"/>
      <c r="S158" s="92"/>
      <c r="T158" s="92"/>
      <c r="U158" s="92"/>
      <c r="V158" s="92"/>
      <c r="W158" s="92"/>
      <c r="X158" s="92"/>
      <c r="Y158" s="92"/>
    </row>
    <row r="159" spans="2:25">
      <c r="B159" s="78"/>
      <c r="C159" s="75"/>
      <c r="D159" s="75"/>
      <c r="E159" s="75"/>
      <c r="F159" s="75"/>
      <c r="G159" s="75"/>
      <c r="H159" s="75"/>
      <c r="I159" s="79"/>
      <c r="K159" s="78"/>
      <c r="L159" s="75"/>
      <c r="M159" s="75"/>
      <c r="N159" s="75"/>
      <c r="O159" s="75"/>
      <c r="P159" s="75"/>
      <c r="Q159" s="79"/>
      <c r="R159" s="92"/>
      <c r="S159" s="92"/>
      <c r="T159" s="92"/>
      <c r="U159" s="92"/>
      <c r="V159" s="92"/>
      <c r="W159" s="92"/>
      <c r="X159" s="92"/>
      <c r="Y159" s="92"/>
    </row>
    <row r="160" spans="2:25">
      <c r="B160" s="78"/>
      <c r="C160" s="75"/>
      <c r="D160" s="75"/>
      <c r="E160" s="75"/>
      <c r="F160" s="75"/>
      <c r="G160" s="75"/>
      <c r="H160" s="75"/>
      <c r="I160" s="79"/>
      <c r="K160" s="78"/>
      <c r="L160" s="75"/>
      <c r="M160" s="75"/>
      <c r="N160" s="75"/>
      <c r="O160" s="75"/>
      <c r="P160" s="75"/>
      <c r="Q160" s="79"/>
      <c r="R160" s="92"/>
      <c r="S160" s="92"/>
      <c r="T160" s="92"/>
      <c r="U160" s="92"/>
      <c r="V160" s="92"/>
      <c r="W160" s="92"/>
      <c r="X160" s="92"/>
      <c r="Y160" s="92"/>
    </row>
    <row r="161" spans="2:25">
      <c r="B161" s="78"/>
      <c r="C161" s="75"/>
      <c r="D161" s="75"/>
      <c r="E161" s="75"/>
      <c r="F161" s="75"/>
      <c r="G161" s="75"/>
      <c r="H161" s="75"/>
      <c r="I161" s="79"/>
      <c r="K161" s="78"/>
      <c r="L161" s="75"/>
      <c r="M161" s="75"/>
      <c r="N161" s="75"/>
      <c r="O161" s="75"/>
      <c r="P161" s="75"/>
      <c r="Q161" s="79"/>
      <c r="R161" s="92"/>
      <c r="S161" s="92"/>
      <c r="T161" s="92"/>
      <c r="U161" s="92"/>
      <c r="V161" s="92"/>
      <c r="W161" s="92"/>
      <c r="X161" s="92"/>
      <c r="Y161" s="92"/>
    </row>
    <row r="162" spans="2:25">
      <c r="B162" s="78"/>
      <c r="C162" s="75"/>
      <c r="D162" s="75"/>
      <c r="E162" s="75"/>
      <c r="F162" s="75"/>
      <c r="G162" s="75"/>
      <c r="H162" s="75"/>
      <c r="I162" s="79"/>
      <c r="K162" s="78"/>
      <c r="L162" s="75"/>
      <c r="M162" s="75"/>
      <c r="N162" s="75"/>
      <c r="O162" s="75"/>
      <c r="P162" s="75"/>
      <c r="Q162" s="79"/>
      <c r="R162" s="92"/>
      <c r="S162" s="92"/>
      <c r="T162" s="92"/>
      <c r="U162" s="92"/>
      <c r="V162" s="92"/>
      <c r="W162" s="92"/>
      <c r="X162" s="92"/>
      <c r="Y162" s="92"/>
    </row>
    <row r="163" spans="2:25">
      <c r="B163" s="78"/>
      <c r="C163" s="75"/>
      <c r="D163" s="75"/>
      <c r="E163" s="75"/>
      <c r="F163" s="75"/>
      <c r="G163" s="75"/>
      <c r="H163" s="75"/>
      <c r="I163" s="79"/>
      <c r="K163" s="78"/>
      <c r="L163" s="75"/>
      <c r="M163" s="75"/>
      <c r="N163" s="75"/>
      <c r="O163" s="75"/>
      <c r="P163" s="75"/>
      <c r="Q163" s="79"/>
      <c r="R163" s="92"/>
      <c r="S163" s="92"/>
      <c r="T163" s="92"/>
      <c r="U163" s="92"/>
      <c r="V163" s="92"/>
      <c r="W163" s="92"/>
      <c r="X163" s="92"/>
      <c r="Y163" s="92"/>
    </row>
    <row r="164" spans="2:25">
      <c r="B164" s="78"/>
      <c r="C164" s="75"/>
      <c r="D164" s="75"/>
      <c r="E164" s="75"/>
      <c r="F164" s="75"/>
      <c r="G164" s="75"/>
      <c r="H164" s="75"/>
      <c r="I164" s="79"/>
      <c r="K164" s="78"/>
      <c r="L164" s="75"/>
      <c r="M164" s="75"/>
      <c r="N164" s="75"/>
      <c r="O164" s="75"/>
      <c r="P164" s="75"/>
      <c r="Q164" s="79"/>
      <c r="R164" s="92"/>
      <c r="S164" s="92"/>
      <c r="T164" s="92"/>
      <c r="U164" s="92"/>
      <c r="V164" s="92"/>
      <c r="W164" s="92"/>
      <c r="X164" s="92"/>
      <c r="Y164" s="92"/>
    </row>
    <row r="165" spans="2:25">
      <c r="B165" s="78"/>
      <c r="C165" s="75"/>
      <c r="D165" s="75"/>
      <c r="E165" s="75"/>
      <c r="F165" s="75"/>
      <c r="G165" s="75"/>
      <c r="H165" s="75"/>
      <c r="I165" s="79"/>
      <c r="K165" s="78"/>
      <c r="L165" s="75"/>
      <c r="M165" s="75"/>
      <c r="N165" s="75"/>
      <c r="O165" s="75"/>
      <c r="P165" s="75"/>
      <c r="Q165" s="79"/>
      <c r="R165" s="92"/>
      <c r="S165" s="92"/>
      <c r="T165" s="92"/>
      <c r="U165" s="92"/>
      <c r="V165" s="92"/>
      <c r="W165" s="92"/>
      <c r="X165" s="92"/>
      <c r="Y165" s="92"/>
    </row>
    <row r="166" spans="2:25">
      <c r="B166" s="78"/>
      <c r="C166" s="75"/>
      <c r="D166" s="75"/>
      <c r="E166" s="75"/>
      <c r="F166" s="75"/>
      <c r="G166" s="75"/>
      <c r="H166" s="75"/>
      <c r="I166" s="79"/>
      <c r="K166" s="78"/>
      <c r="L166" s="75"/>
      <c r="M166" s="75"/>
      <c r="N166" s="75"/>
      <c r="O166" s="75"/>
      <c r="P166" s="75"/>
      <c r="Q166" s="79"/>
      <c r="R166" s="92"/>
      <c r="S166" s="92"/>
      <c r="T166" s="92"/>
      <c r="U166" s="92"/>
      <c r="V166" s="92"/>
      <c r="W166" s="92"/>
      <c r="X166" s="92"/>
      <c r="Y166" s="92"/>
    </row>
    <row r="167" spans="2:25">
      <c r="B167" s="78"/>
      <c r="C167" s="75"/>
      <c r="D167" s="75"/>
      <c r="E167" s="75"/>
      <c r="F167" s="75"/>
      <c r="G167" s="75"/>
      <c r="H167" s="75"/>
      <c r="I167" s="79"/>
      <c r="K167" s="78"/>
      <c r="L167" s="75"/>
      <c r="M167" s="75"/>
      <c r="N167" s="75"/>
      <c r="O167" s="75"/>
      <c r="P167" s="75"/>
      <c r="Q167" s="79"/>
      <c r="R167" s="92"/>
      <c r="S167" s="92"/>
      <c r="T167" s="92"/>
      <c r="U167" s="92"/>
      <c r="V167" s="92"/>
      <c r="W167" s="92"/>
      <c r="X167" s="92"/>
      <c r="Y167" s="92"/>
    </row>
    <row r="168" spans="2:25">
      <c r="B168" s="78"/>
      <c r="C168" s="75"/>
      <c r="D168" s="75"/>
      <c r="E168" s="75"/>
      <c r="F168" s="75"/>
      <c r="G168" s="75"/>
      <c r="H168" s="75"/>
      <c r="I168" s="79"/>
      <c r="K168" s="78"/>
      <c r="L168" s="75"/>
      <c r="M168" s="75"/>
      <c r="N168" s="75"/>
      <c r="O168" s="75"/>
      <c r="P168" s="75"/>
      <c r="Q168" s="79"/>
      <c r="R168" s="92"/>
      <c r="S168" s="92"/>
      <c r="T168" s="92"/>
      <c r="U168" s="92"/>
      <c r="V168" s="92"/>
      <c r="W168" s="92"/>
      <c r="X168" s="92"/>
      <c r="Y168" s="92"/>
    </row>
    <row r="169" spans="2:25">
      <c r="B169" s="78"/>
      <c r="C169" s="75"/>
      <c r="D169" s="75"/>
      <c r="E169" s="75"/>
      <c r="F169" s="75"/>
      <c r="G169" s="75"/>
      <c r="H169" s="75"/>
      <c r="I169" s="79"/>
      <c r="K169" s="78"/>
      <c r="L169" s="75"/>
      <c r="M169" s="75"/>
      <c r="N169" s="75"/>
      <c r="O169" s="75"/>
      <c r="P169" s="75"/>
      <c r="Q169" s="79"/>
      <c r="R169" s="92"/>
      <c r="S169" s="92"/>
      <c r="T169" s="92"/>
      <c r="U169" s="92"/>
      <c r="V169" s="92"/>
      <c r="W169" s="92"/>
      <c r="X169" s="92"/>
      <c r="Y169" s="92"/>
    </row>
    <row r="170" spans="2:25">
      <c r="B170" s="78"/>
      <c r="C170" s="75"/>
      <c r="D170" s="75"/>
      <c r="E170" s="75"/>
      <c r="F170" s="75"/>
      <c r="G170" s="75"/>
      <c r="H170" s="75"/>
      <c r="I170" s="79"/>
      <c r="K170" s="78"/>
      <c r="L170" s="75"/>
      <c r="M170" s="75"/>
      <c r="N170" s="75"/>
      <c r="O170" s="75"/>
      <c r="P170" s="75"/>
      <c r="Q170" s="79"/>
      <c r="R170" s="92"/>
      <c r="S170" s="92"/>
      <c r="T170" s="92"/>
      <c r="U170" s="92"/>
      <c r="V170" s="92"/>
      <c r="W170" s="92"/>
      <c r="X170" s="92"/>
      <c r="Y170" s="92"/>
    </row>
    <row r="171" spans="2:25">
      <c r="B171" s="78"/>
      <c r="C171" s="75"/>
      <c r="D171" s="75"/>
      <c r="E171" s="75"/>
      <c r="F171" s="75"/>
      <c r="G171" s="75"/>
      <c r="H171" s="75"/>
      <c r="I171" s="79"/>
      <c r="K171" s="78"/>
      <c r="L171" s="75"/>
      <c r="M171" s="75"/>
      <c r="N171" s="75"/>
      <c r="O171" s="75"/>
      <c r="P171" s="75"/>
      <c r="Q171" s="79"/>
      <c r="R171" s="92"/>
      <c r="S171" s="92"/>
      <c r="T171" s="92"/>
      <c r="U171" s="92"/>
      <c r="V171" s="92"/>
      <c r="W171" s="92"/>
      <c r="X171" s="92"/>
      <c r="Y171" s="92"/>
    </row>
    <row r="172" spans="2:25">
      <c r="B172" s="78"/>
      <c r="C172" s="75"/>
      <c r="D172" s="75"/>
      <c r="E172" s="75"/>
      <c r="F172" s="75"/>
      <c r="G172" s="75"/>
      <c r="H172" s="75"/>
      <c r="I172" s="79"/>
      <c r="K172" s="78"/>
      <c r="L172" s="75"/>
      <c r="M172" s="75"/>
      <c r="N172" s="75"/>
      <c r="O172" s="75"/>
      <c r="P172" s="75"/>
      <c r="Q172" s="79"/>
      <c r="R172" s="92"/>
      <c r="S172" s="92"/>
      <c r="T172" s="92"/>
      <c r="U172" s="92"/>
      <c r="V172" s="92"/>
      <c r="W172" s="92"/>
      <c r="X172" s="92"/>
      <c r="Y172" s="92"/>
    </row>
    <row r="173" spans="2:25">
      <c r="B173" s="78"/>
      <c r="C173" s="75"/>
      <c r="D173" s="75"/>
      <c r="E173" s="75"/>
      <c r="F173" s="75"/>
      <c r="G173" s="75"/>
      <c r="H173" s="75"/>
      <c r="I173" s="79"/>
      <c r="K173" s="78"/>
      <c r="L173" s="75"/>
      <c r="M173" s="75"/>
      <c r="N173" s="75"/>
      <c r="O173" s="75"/>
      <c r="P173" s="75"/>
      <c r="Q173" s="79"/>
      <c r="R173" s="92"/>
      <c r="S173" s="92"/>
      <c r="T173" s="92"/>
      <c r="U173" s="92"/>
      <c r="V173" s="92"/>
      <c r="W173" s="92"/>
      <c r="X173" s="92"/>
      <c r="Y173" s="92"/>
    </row>
    <row r="174" spans="2:25">
      <c r="B174" s="78"/>
      <c r="C174" s="75"/>
      <c r="D174" s="75"/>
      <c r="E174" s="75"/>
      <c r="F174" s="75"/>
      <c r="G174" s="75"/>
      <c r="H174" s="75"/>
      <c r="I174" s="79"/>
      <c r="K174" s="78"/>
      <c r="L174" s="75"/>
      <c r="M174" s="75"/>
      <c r="N174" s="75"/>
      <c r="O174" s="75"/>
      <c r="P174" s="75"/>
      <c r="Q174" s="79"/>
      <c r="R174" s="92"/>
      <c r="S174" s="92"/>
      <c r="T174" s="92"/>
      <c r="U174" s="92"/>
      <c r="V174" s="92"/>
      <c r="W174" s="92"/>
      <c r="X174" s="92"/>
      <c r="Y174" s="92"/>
    </row>
    <row r="175" spans="2:25">
      <c r="B175" s="78"/>
      <c r="C175" s="75"/>
      <c r="D175" s="75"/>
      <c r="E175" s="75"/>
      <c r="F175" s="75"/>
      <c r="G175" s="75"/>
      <c r="H175" s="75"/>
      <c r="I175" s="79"/>
      <c r="K175" s="78"/>
      <c r="L175" s="75"/>
      <c r="M175" s="75"/>
      <c r="N175" s="75"/>
      <c r="O175" s="75"/>
      <c r="P175" s="75"/>
      <c r="Q175" s="79"/>
      <c r="R175" s="92"/>
      <c r="S175" s="92"/>
      <c r="T175" s="92"/>
      <c r="U175" s="92"/>
      <c r="V175" s="92"/>
      <c r="W175" s="92"/>
      <c r="X175" s="92"/>
      <c r="Y175" s="92"/>
    </row>
    <row r="176" spans="2:25">
      <c r="B176" s="78"/>
      <c r="C176" s="75"/>
      <c r="D176" s="75"/>
      <c r="E176" s="75"/>
      <c r="F176" s="75"/>
      <c r="G176" s="75"/>
      <c r="H176" s="75"/>
      <c r="I176" s="79"/>
      <c r="K176" s="78"/>
      <c r="L176" s="75"/>
      <c r="M176" s="75"/>
      <c r="N176" s="75"/>
      <c r="O176" s="75"/>
      <c r="P176" s="75"/>
      <c r="Q176" s="79"/>
      <c r="R176" s="92"/>
      <c r="S176" s="92"/>
      <c r="T176" s="92"/>
      <c r="U176" s="92"/>
      <c r="V176" s="92"/>
      <c r="W176" s="92"/>
      <c r="X176" s="92"/>
      <c r="Y176" s="92"/>
    </row>
    <row r="177" spans="2:25">
      <c r="B177" s="78"/>
      <c r="C177" s="75"/>
      <c r="D177" s="75"/>
      <c r="E177" s="75"/>
      <c r="F177" s="75"/>
      <c r="G177" s="75"/>
      <c r="H177" s="75"/>
      <c r="I177" s="79"/>
      <c r="K177" s="78"/>
      <c r="L177" s="75"/>
      <c r="M177" s="75"/>
      <c r="N177" s="75"/>
      <c r="O177" s="75"/>
      <c r="P177" s="75"/>
      <c r="Q177" s="79"/>
      <c r="R177" s="92"/>
      <c r="S177" s="92"/>
      <c r="T177" s="92"/>
      <c r="U177" s="92"/>
      <c r="V177" s="92"/>
      <c r="W177" s="92"/>
      <c r="X177" s="92"/>
      <c r="Y177" s="92"/>
    </row>
    <row r="178" spans="2:25">
      <c r="B178" s="78"/>
      <c r="C178" s="75"/>
      <c r="D178" s="75"/>
      <c r="E178" s="75"/>
      <c r="F178" s="75"/>
      <c r="G178" s="75"/>
      <c r="H178" s="75"/>
      <c r="I178" s="79"/>
      <c r="K178" s="78"/>
      <c r="L178" s="75"/>
      <c r="M178" s="75"/>
      <c r="N178" s="75"/>
      <c r="O178" s="75"/>
      <c r="P178" s="75"/>
      <c r="Q178" s="79"/>
      <c r="R178" s="92"/>
      <c r="S178" s="92"/>
      <c r="T178" s="92"/>
      <c r="U178" s="92"/>
      <c r="V178" s="92"/>
      <c r="W178" s="92"/>
      <c r="X178" s="92"/>
      <c r="Y178" s="92"/>
    </row>
    <row r="179" spans="2:25">
      <c r="B179" s="78"/>
      <c r="C179" s="75"/>
      <c r="D179" s="75"/>
      <c r="E179" s="75"/>
      <c r="F179" s="75"/>
      <c r="G179" s="75"/>
      <c r="H179" s="75"/>
      <c r="I179" s="79"/>
      <c r="K179" s="78"/>
      <c r="L179" s="75"/>
      <c r="M179" s="75"/>
      <c r="N179" s="75"/>
      <c r="O179" s="75"/>
      <c r="P179" s="75"/>
      <c r="Q179" s="79"/>
      <c r="R179" s="92"/>
      <c r="S179" s="92"/>
      <c r="T179" s="92"/>
      <c r="U179" s="92"/>
      <c r="V179" s="92"/>
      <c r="W179" s="92"/>
      <c r="X179" s="92"/>
      <c r="Y179" s="92"/>
    </row>
    <row r="180" spans="2:25">
      <c r="B180" s="78"/>
      <c r="C180" s="75"/>
      <c r="D180" s="75"/>
      <c r="E180" s="75"/>
      <c r="F180" s="75"/>
      <c r="G180" s="75"/>
      <c r="H180" s="75"/>
      <c r="I180" s="79"/>
      <c r="K180" s="78"/>
      <c r="L180" s="75"/>
      <c r="M180" s="75"/>
      <c r="N180" s="75"/>
      <c r="O180" s="75"/>
      <c r="P180" s="75"/>
      <c r="Q180" s="79"/>
      <c r="R180" s="92"/>
      <c r="S180" s="92"/>
      <c r="T180" s="92"/>
      <c r="U180" s="92"/>
      <c r="V180" s="92"/>
      <c r="W180" s="92"/>
      <c r="X180" s="92"/>
      <c r="Y180" s="92"/>
    </row>
    <row r="181" spans="2:25">
      <c r="B181" s="78"/>
      <c r="C181" s="75"/>
      <c r="D181" s="75"/>
      <c r="E181" s="75"/>
      <c r="F181" s="75"/>
      <c r="G181" s="75"/>
      <c r="H181" s="75"/>
      <c r="I181" s="79"/>
      <c r="K181" s="78"/>
      <c r="L181" s="75"/>
      <c r="M181" s="75"/>
      <c r="N181" s="75"/>
      <c r="O181" s="75"/>
      <c r="P181" s="75"/>
      <c r="Q181" s="79"/>
      <c r="R181" s="92"/>
      <c r="S181" s="92"/>
      <c r="T181" s="92"/>
      <c r="U181" s="92"/>
      <c r="V181" s="92"/>
      <c r="W181" s="92"/>
      <c r="X181" s="92"/>
      <c r="Y181" s="92"/>
    </row>
    <row r="182" spans="2:25">
      <c r="B182" s="78"/>
      <c r="C182" s="75"/>
      <c r="D182" s="75"/>
      <c r="E182" s="75"/>
      <c r="F182" s="75"/>
      <c r="G182" s="75"/>
      <c r="H182" s="75"/>
      <c r="I182" s="79"/>
      <c r="K182" s="78"/>
      <c r="L182" s="75"/>
      <c r="M182" s="75"/>
      <c r="N182" s="75"/>
      <c r="O182" s="75"/>
      <c r="P182" s="75"/>
      <c r="Q182" s="79"/>
      <c r="R182" s="92"/>
      <c r="S182" s="92"/>
      <c r="T182" s="92"/>
      <c r="U182" s="92"/>
      <c r="V182" s="92"/>
      <c r="W182" s="92"/>
      <c r="X182" s="92"/>
      <c r="Y182" s="92"/>
    </row>
    <row r="183" spans="2:25">
      <c r="B183" s="78"/>
      <c r="C183" s="75"/>
      <c r="D183" s="75"/>
      <c r="E183" s="75"/>
      <c r="F183" s="75"/>
      <c r="G183" s="75"/>
      <c r="H183" s="75"/>
      <c r="I183" s="79"/>
      <c r="K183" s="78"/>
      <c r="L183" s="75"/>
      <c r="M183" s="75"/>
      <c r="N183" s="75"/>
      <c r="O183" s="75"/>
      <c r="P183" s="75"/>
      <c r="Q183" s="79"/>
      <c r="R183" s="92"/>
      <c r="S183" s="92"/>
      <c r="T183" s="92"/>
      <c r="U183" s="92"/>
      <c r="V183" s="92"/>
      <c r="W183" s="92"/>
      <c r="X183" s="92"/>
      <c r="Y183" s="92"/>
    </row>
    <row r="184" spans="2:25">
      <c r="B184" s="78"/>
      <c r="C184" s="75"/>
      <c r="D184" s="75"/>
      <c r="E184" s="75"/>
      <c r="F184" s="75"/>
      <c r="G184" s="75"/>
      <c r="H184" s="75"/>
      <c r="I184" s="79"/>
      <c r="K184" s="78"/>
      <c r="L184" s="75"/>
      <c r="M184" s="75"/>
      <c r="N184" s="75"/>
      <c r="O184" s="75"/>
      <c r="P184" s="75"/>
      <c r="Q184" s="79"/>
      <c r="R184" s="92"/>
      <c r="S184" s="92"/>
      <c r="T184" s="92"/>
      <c r="U184" s="92"/>
      <c r="V184" s="92"/>
      <c r="W184" s="92"/>
      <c r="X184" s="92"/>
      <c r="Y184" s="92"/>
    </row>
    <row r="185" spans="2:25">
      <c r="B185" s="78"/>
      <c r="C185" s="75"/>
      <c r="D185" s="75"/>
      <c r="E185" s="75"/>
      <c r="F185" s="75"/>
      <c r="G185" s="75"/>
      <c r="H185" s="75"/>
      <c r="I185" s="79"/>
      <c r="K185" s="78"/>
      <c r="L185" s="75"/>
      <c r="M185" s="75"/>
      <c r="N185" s="75"/>
      <c r="O185" s="75"/>
      <c r="P185" s="75"/>
      <c r="Q185" s="79"/>
      <c r="R185" s="92"/>
      <c r="S185" s="92"/>
      <c r="T185" s="92"/>
      <c r="U185" s="92"/>
      <c r="V185" s="92"/>
      <c r="W185" s="92"/>
      <c r="X185" s="92"/>
      <c r="Y185" s="92"/>
    </row>
    <row r="186" spans="2:25">
      <c r="B186" s="78"/>
      <c r="C186" s="75"/>
      <c r="D186" s="75"/>
      <c r="E186" s="75"/>
      <c r="F186" s="75"/>
      <c r="G186" s="75"/>
      <c r="H186" s="75"/>
      <c r="I186" s="79"/>
      <c r="K186" s="78"/>
      <c r="L186" s="75"/>
      <c r="M186" s="75"/>
      <c r="N186" s="75"/>
      <c r="O186" s="75"/>
      <c r="P186" s="75"/>
      <c r="Q186" s="79"/>
      <c r="R186" s="92"/>
      <c r="S186" s="92"/>
      <c r="T186" s="92"/>
      <c r="U186" s="92"/>
      <c r="V186" s="92"/>
      <c r="W186" s="92"/>
      <c r="X186" s="92"/>
      <c r="Y186" s="92"/>
    </row>
    <row r="187" spans="2:25">
      <c r="B187" s="78"/>
      <c r="C187" s="75"/>
      <c r="D187" s="75"/>
      <c r="E187" s="75"/>
      <c r="F187" s="75"/>
      <c r="G187" s="75"/>
      <c r="H187" s="75"/>
      <c r="I187" s="79"/>
      <c r="K187" s="78"/>
      <c r="L187" s="75"/>
      <c r="M187" s="75"/>
      <c r="N187" s="75"/>
      <c r="O187" s="75"/>
      <c r="P187" s="75"/>
      <c r="Q187" s="79"/>
      <c r="R187" s="92"/>
      <c r="S187" s="92"/>
      <c r="T187" s="92"/>
      <c r="U187" s="92"/>
      <c r="V187" s="92"/>
      <c r="W187" s="92"/>
      <c r="X187" s="92"/>
      <c r="Y187" s="92"/>
    </row>
    <row r="188" spans="2:25">
      <c r="B188" s="78"/>
      <c r="C188" s="75"/>
      <c r="D188" s="75"/>
      <c r="E188" s="75"/>
      <c r="F188" s="75"/>
      <c r="G188" s="75"/>
      <c r="H188" s="75"/>
      <c r="I188" s="79"/>
      <c r="K188" s="78"/>
      <c r="L188" s="75"/>
      <c r="M188" s="75"/>
      <c r="N188" s="75"/>
      <c r="O188" s="75"/>
      <c r="P188" s="75"/>
      <c r="Q188" s="79"/>
      <c r="R188" s="92"/>
      <c r="S188" s="92"/>
      <c r="T188" s="92"/>
      <c r="U188" s="92"/>
      <c r="V188" s="92"/>
      <c r="W188" s="92"/>
      <c r="X188" s="92"/>
      <c r="Y188" s="92"/>
    </row>
    <row r="189" spans="2:25">
      <c r="B189" s="78"/>
      <c r="C189" s="75"/>
      <c r="D189" s="75"/>
      <c r="E189" s="75"/>
      <c r="F189" s="75"/>
      <c r="G189" s="75"/>
      <c r="H189" s="75"/>
      <c r="I189" s="79"/>
      <c r="K189" s="78"/>
      <c r="L189" s="75"/>
      <c r="M189" s="75"/>
      <c r="N189" s="75"/>
      <c r="O189" s="75"/>
      <c r="P189" s="75"/>
      <c r="Q189" s="79"/>
      <c r="R189" s="92"/>
      <c r="S189" s="92"/>
      <c r="T189" s="92"/>
      <c r="U189" s="92"/>
      <c r="V189" s="92"/>
      <c r="W189" s="92"/>
      <c r="X189" s="92"/>
      <c r="Y189" s="92"/>
    </row>
    <row r="190" spans="2:25">
      <c r="B190" s="78"/>
      <c r="C190" s="75"/>
      <c r="D190" s="75"/>
      <c r="E190" s="75"/>
      <c r="F190" s="75"/>
      <c r="G190" s="75"/>
      <c r="H190" s="75"/>
      <c r="I190" s="79"/>
      <c r="K190" s="78"/>
      <c r="L190" s="75"/>
      <c r="M190" s="75"/>
      <c r="N190" s="75"/>
      <c r="O190" s="75"/>
      <c r="P190" s="75"/>
      <c r="Q190" s="79"/>
      <c r="R190" s="92"/>
      <c r="S190" s="92"/>
      <c r="T190" s="92"/>
      <c r="U190" s="92"/>
      <c r="V190" s="92"/>
      <c r="W190" s="92"/>
      <c r="X190" s="92"/>
      <c r="Y190" s="92"/>
    </row>
    <row r="191" spans="2:25">
      <c r="B191" s="78"/>
      <c r="C191" s="75"/>
      <c r="D191" s="75"/>
      <c r="E191" s="75"/>
      <c r="F191" s="75"/>
      <c r="G191" s="75"/>
      <c r="H191" s="75"/>
      <c r="I191" s="79"/>
      <c r="K191" s="78"/>
      <c r="L191" s="75"/>
      <c r="M191" s="75"/>
      <c r="N191" s="75"/>
      <c r="O191" s="75"/>
      <c r="P191" s="75"/>
      <c r="Q191" s="79"/>
      <c r="R191" s="92"/>
      <c r="S191" s="92"/>
      <c r="T191" s="92"/>
      <c r="U191" s="92"/>
      <c r="V191" s="92"/>
      <c r="W191" s="92"/>
      <c r="X191" s="92"/>
      <c r="Y191" s="92"/>
    </row>
    <row r="192" spans="2:25">
      <c r="B192" s="78"/>
      <c r="C192" s="75"/>
      <c r="D192" s="75"/>
      <c r="E192" s="75"/>
      <c r="F192" s="75"/>
      <c r="G192" s="75"/>
      <c r="H192" s="75"/>
      <c r="I192" s="79"/>
      <c r="K192" s="78"/>
      <c r="L192" s="75"/>
      <c r="M192" s="75"/>
      <c r="N192" s="75"/>
      <c r="O192" s="75"/>
      <c r="P192" s="75"/>
      <c r="Q192" s="79"/>
      <c r="R192" s="92"/>
      <c r="S192" s="92"/>
      <c r="T192" s="92"/>
      <c r="U192" s="92"/>
      <c r="V192" s="92"/>
      <c r="W192" s="92"/>
      <c r="X192" s="92"/>
      <c r="Y192" s="92"/>
    </row>
    <row r="193" spans="2:25">
      <c r="B193" s="78"/>
      <c r="C193" s="75"/>
      <c r="D193" s="75"/>
      <c r="E193" s="75"/>
      <c r="F193" s="75"/>
      <c r="G193" s="75"/>
      <c r="H193" s="75"/>
      <c r="I193" s="79"/>
      <c r="K193" s="78"/>
      <c r="L193" s="75"/>
      <c r="M193" s="75"/>
      <c r="N193" s="75"/>
      <c r="O193" s="75"/>
      <c r="P193" s="75"/>
      <c r="Q193" s="79"/>
      <c r="R193" s="92"/>
      <c r="S193" s="92"/>
      <c r="T193" s="92"/>
      <c r="U193" s="92"/>
      <c r="V193" s="92"/>
      <c r="W193" s="92"/>
      <c r="X193" s="92"/>
      <c r="Y193" s="92"/>
    </row>
    <row r="194" spans="2:25">
      <c r="B194" s="78"/>
      <c r="C194" s="75"/>
      <c r="D194" s="75"/>
      <c r="E194" s="75"/>
      <c r="F194" s="75"/>
      <c r="G194" s="75"/>
      <c r="H194" s="75"/>
      <c r="I194" s="79"/>
      <c r="K194" s="78"/>
      <c r="L194" s="75"/>
      <c r="M194" s="75"/>
      <c r="N194" s="75"/>
      <c r="O194" s="75"/>
      <c r="P194" s="75"/>
      <c r="Q194" s="79"/>
      <c r="R194" s="92"/>
      <c r="S194" s="92"/>
      <c r="T194" s="92"/>
      <c r="U194" s="92"/>
      <c r="V194" s="92"/>
      <c r="W194" s="92"/>
      <c r="X194" s="92"/>
      <c r="Y194" s="92"/>
    </row>
    <row r="195" spans="2:25">
      <c r="B195" s="78"/>
      <c r="C195" s="75"/>
      <c r="D195" s="75"/>
      <c r="E195" s="75"/>
      <c r="F195" s="75"/>
      <c r="G195" s="75"/>
      <c r="H195" s="75"/>
      <c r="I195" s="79"/>
      <c r="K195" s="78"/>
      <c r="L195" s="75"/>
      <c r="M195" s="75"/>
      <c r="N195" s="75"/>
      <c r="O195" s="75"/>
      <c r="P195" s="75"/>
      <c r="Q195" s="79"/>
      <c r="R195" s="92"/>
      <c r="S195" s="92"/>
      <c r="T195" s="92"/>
      <c r="U195" s="92"/>
      <c r="V195" s="92"/>
      <c r="W195" s="92"/>
      <c r="X195" s="92"/>
      <c r="Y195" s="92"/>
    </row>
    <row r="196" spans="2:25">
      <c r="B196" s="78"/>
      <c r="C196" s="75"/>
      <c r="D196" s="75"/>
      <c r="E196" s="75"/>
      <c r="F196" s="75"/>
      <c r="G196" s="75"/>
      <c r="H196" s="75"/>
      <c r="I196" s="79"/>
      <c r="K196" s="78"/>
      <c r="L196" s="75"/>
      <c r="M196" s="75"/>
      <c r="N196" s="75"/>
      <c r="O196" s="75"/>
      <c r="P196" s="75"/>
      <c r="Q196" s="79"/>
      <c r="R196" s="92"/>
      <c r="S196" s="92"/>
      <c r="T196" s="92"/>
      <c r="U196" s="92"/>
      <c r="V196" s="92"/>
      <c r="W196" s="92"/>
      <c r="X196" s="92"/>
      <c r="Y196" s="92"/>
    </row>
    <row r="197" spans="2:25">
      <c r="B197" s="78"/>
      <c r="C197" s="75"/>
      <c r="D197" s="75"/>
      <c r="E197" s="75"/>
      <c r="F197" s="75"/>
      <c r="G197" s="75"/>
      <c r="H197" s="75"/>
      <c r="I197" s="79"/>
      <c r="K197" s="78"/>
      <c r="L197" s="75"/>
      <c r="M197" s="75"/>
      <c r="N197" s="75"/>
      <c r="O197" s="75"/>
      <c r="P197" s="75"/>
      <c r="Q197" s="79"/>
      <c r="R197" s="92"/>
      <c r="S197" s="92"/>
      <c r="T197" s="92"/>
      <c r="U197" s="92"/>
      <c r="V197" s="92"/>
      <c r="W197" s="92"/>
      <c r="X197" s="92"/>
      <c r="Y197" s="92"/>
    </row>
    <row r="198" spans="2:25">
      <c r="B198" s="78"/>
      <c r="C198" s="75"/>
      <c r="D198" s="75"/>
      <c r="E198" s="75"/>
      <c r="F198" s="75"/>
      <c r="G198" s="75"/>
      <c r="H198" s="75"/>
      <c r="I198" s="79"/>
      <c r="K198" s="78"/>
      <c r="L198" s="75"/>
      <c r="M198" s="75"/>
      <c r="N198" s="75"/>
      <c r="O198" s="75"/>
      <c r="P198" s="75"/>
      <c r="Q198" s="79"/>
      <c r="R198" s="92"/>
      <c r="S198" s="92"/>
      <c r="T198" s="92"/>
      <c r="U198" s="92"/>
      <c r="V198" s="92"/>
      <c r="W198" s="92"/>
      <c r="X198" s="92"/>
      <c r="Y198" s="92"/>
    </row>
    <row r="199" spans="2:25">
      <c r="B199" s="78"/>
      <c r="C199" s="75"/>
      <c r="D199" s="75"/>
      <c r="E199" s="75"/>
      <c r="F199" s="75"/>
      <c r="G199" s="75"/>
      <c r="H199" s="75"/>
      <c r="I199" s="79"/>
      <c r="K199" s="78"/>
      <c r="L199" s="75"/>
      <c r="M199" s="75"/>
      <c r="N199" s="75"/>
      <c r="O199" s="75"/>
      <c r="P199" s="75"/>
      <c r="Q199" s="79"/>
      <c r="R199" s="92"/>
      <c r="S199" s="92"/>
      <c r="T199" s="92"/>
      <c r="U199" s="92"/>
      <c r="V199" s="92"/>
      <c r="W199" s="92"/>
      <c r="X199" s="92"/>
      <c r="Y199" s="92"/>
    </row>
    <row r="200" spans="2:25">
      <c r="B200" s="78"/>
      <c r="C200" s="75"/>
      <c r="D200" s="75"/>
      <c r="E200" s="75"/>
      <c r="F200" s="75"/>
      <c r="G200" s="75"/>
      <c r="H200" s="75"/>
      <c r="I200" s="79"/>
      <c r="K200" s="78"/>
      <c r="L200" s="75"/>
      <c r="M200" s="75"/>
      <c r="N200" s="75"/>
      <c r="O200" s="75"/>
      <c r="P200" s="75"/>
      <c r="Q200" s="79"/>
      <c r="R200" s="92"/>
      <c r="S200" s="92"/>
      <c r="T200" s="92"/>
      <c r="U200" s="92"/>
      <c r="V200" s="92"/>
      <c r="W200" s="92"/>
      <c r="X200" s="92"/>
      <c r="Y200" s="92"/>
    </row>
    <row r="201" spans="2:25">
      <c r="B201" s="78"/>
      <c r="C201" s="75"/>
      <c r="D201" s="75"/>
      <c r="E201" s="75"/>
      <c r="F201" s="75"/>
      <c r="G201" s="75"/>
      <c r="H201" s="75"/>
      <c r="I201" s="79"/>
      <c r="K201" s="78"/>
      <c r="L201" s="75"/>
      <c r="M201" s="75"/>
      <c r="N201" s="75"/>
      <c r="O201" s="75"/>
      <c r="P201" s="75"/>
      <c r="Q201" s="79"/>
      <c r="R201" s="92"/>
      <c r="S201" s="92"/>
      <c r="T201" s="92"/>
      <c r="U201" s="92"/>
      <c r="V201" s="92"/>
      <c r="W201" s="92"/>
      <c r="X201" s="92"/>
      <c r="Y201" s="92"/>
    </row>
    <row r="202" spans="2:25">
      <c r="B202" s="78"/>
      <c r="C202" s="75"/>
      <c r="D202" s="75"/>
      <c r="E202" s="75"/>
      <c r="F202" s="75"/>
      <c r="G202" s="75"/>
      <c r="H202" s="75"/>
      <c r="I202" s="79"/>
      <c r="K202" s="78"/>
      <c r="L202" s="75"/>
      <c r="M202" s="75"/>
      <c r="N202" s="75"/>
      <c r="O202" s="75"/>
      <c r="P202" s="75"/>
      <c r="Q202" s="79"/>
      <c r="R202" s="92"/>
      <c r="S202" s="92"/>
      <c r="T202" s="92"/>
      <c r="U202" s="92"/>
      <c r="V202" s="92"/>
      <c r="W202" s="92"/>
      <c r="X202" s="92"/>
      <c r="Y202" s="92"/>
    </row>
    <row r="203" spans="2:25">
      <c r="B203" s="78"/>
      <c r="C203" s="75"/>
      <c r="D203" s="75"/>
      <c r="E203" s="75"/>
      <c r="F203" s="75"/>
      <c r="G203" s="75"/>
      <c r="H203" s="75"/>
      <c r="I203" s="79"/>
      <c r="K203" s="78"/>
      <c r="L203" s="75"/>
      <c r="M203" s="75"/>
      <c r="N203" s="75"/>
      <c r="O203" s="75"/>
      <c r="P203" s="75"/>
      <c r="Q203" s="79"/>
      <c r="R203" s="92"/>
      <c r="S203" s="92"/>
      <c r="T203" s="92"/>
      <c r="U203" s="92"/>
      <c r="V203" s="92"/>
      <c r="W203" s="92"/>
      <c r="X203" s="92"/>
      <c r="Y203" s="92"/>
    </row>
    <row r="204" spans="2:25">
      <c r="B204" s="78"/>
      <c r="C204" s="75"/>
      <c r="D204" s="75"/>
      <c r="E204" s="75"/>
      <c r="F204" s="75"/>
      <c r="G204" s="75"/>
      <c r="H204" s="75"/>
      <c r="I204" s="79"/>
      <c r="K204" s="78"/>
      <c r="L204" s="75"/>
      <c r="M204" s="75"/>
      <c r="N204" s="75"/>
      <c r="O204" s="75"/>
      <c r="P204" s="75"/>
      <c r="Q204" s="79"/>
      <c r="R204" s="92"/>
      <c r="S204" s="92"/>
      <c r="T204" s="92"/>
      <c r="U204" s="92"/>
      <c r="V204" s="92"/>
      <c r="W204" s="92"/>
      <c r="X204" s="92"/>
      <c r="Y204" s="92"/>
    </row>
    <row r="205" spans="2:25">
      <c r="B205" s="78"/>
      <c r="C205" s="75"/>
      <c r="D205" s="75"/>
      <c r="E205" s="75"/>
      <c r="F205" s="75"/>
      <c r="G205" s="75"/>
      <c r="H205" s="75"/>
      <c r="I205" s="79"/>
      <c r="K205" s="78"/>
      <c r="L205" s="75"/>
      <c r="M205" s="75"/>
      <c r="N205" s="75"/>
      <c r="O205" s="75"/>
      <c r="P205" s="75"/>
      <c r="Q205" s="79"/>
      <c r="R205" s="92"/>
      <c r="S205" s="92"/>
      <c r="T205" s="92"/>
      <c r="U205" s="92"/>
      <c r="V205" s="92"/>
      <c r="W205" s="92"/>
      <c r="X205" s="92"/>
      <c r="Y205" s="92"/>
    </row>
    <row r="206" spans="2:25">
      <c r="B206" s="78"/>
      <c r="C206" s="75"/>
      <c r="D206" s="75"/>
      <c r="E206" s="75"/>
      <c r="F206" s="75"/>
      <c r="G206" s="75"/>
      <c r="H206" s="75"/>
      <c r="I206" s="79"/>
      <c r="K206" s="78"/>
      <c r="L206" s="75"/>
      <c r="M206" s="75"/>
      <c r="N206" s="75"/>
      <c r="O206" s="75"/>
      <c r="P206" s="75"/>
      <c r="Q206" s="79"/>
      <c r="R206" s="92"/>
      <c r="S206" s="92"/>
      <c r="T206" s="92"/>
      <c r="U206" s="92"/>
      <c r="V206" s="92"/>
      <c r="W206" s="92"/>
      <c r="X206" s="92"/>
      <c r="Y206" s="92"/>
    </row>
    <row r="207" spans="2:25">
      <c r="B207" s="78"/>
      <c r="C207" s="75"/>
      <c r="D207" s="75"/>
      <c r="E207" s="75"/>
      <c r="F207" s="75"/>
      <c r="G207" s="75"/>
      <c r="H207" s="75"/>
      <c r="I207" s="79"/>
      <c r="K207" s="78"/>
      <c r="L207" s="75"/>
      <c r="M207" s="75"/>
      <c r="N207" s="75"/>
      <c r="O207" s="75"/>
      <c r="P207" s="75"/>
      <c r="Q207" s="79"/>
      <c r="R207" s="92"/>
      <c r="S207" s="92"/>
      <c r="T207" s="92"/>
      <c r="U207" s="92"/>
      <c r="V207" s="92"/>
      <c r="W207" s="92"/>
      <c r="X207" s="92"/>
      <c r="Y207" s="92"/>
    </row>
    <row r="208" spans="2:25">
      <c r="B208" s="78"/>
      <c r="C208" s="75"/>
      <c r="D208" s="75"/>
      <c r="E208" s="75"/>
      <c r="F208" s="75"/>
      <c r="G208" s="75"/>
      <c r="H208" s="75"/>
      <c r="I208" s="79"/>
      <c r="K208" s="78"/>
      <c r="L208" s="75"/>
      <c r="M208" s="75"/>
      <c r="N208" s="75"/>
      <c r="O208" s="75"/>
      <c r="P208" s="75"/>
      <c r="Q208" s="79"/>
      <c r="R208" s="92"/>
      <c r="S208" s="92"/>
      <c r="T208" s="92"/>
      <c r="U208" s="92"/>
      <c r="V208" s="92"/>
      <c r="W208" s="92"/>
      <c r="X208" s="92"/>
      <c r="Y208" s="92"/>
    </row>
    <row r="209" spans="2:25">
      <c r="B209" s="78"/>
      <c r="C209" s="75"/>
      <c r="D209" s="75"/>
      <c r="E209" s="75"/>
      <c r="F209" s="75"/>
      <c r="G209" s="75"/>
      <c r="H209" s="75"/>
      <c r="I209" s="79"/>
      <c r="K209" s="78"/>
      <c r="L209" s="75"/>
      <c r="M209" s="75"/>
      <c r="N209" s="75"/>
      <c r="O209" s="75"/>
      <c r="P209" s="75"/>
      <c r="Q209" s="79"/>
      <c r="R209" s="92"/>
      <c r="S209" s="92"/>
      <c r="T209" s="92"/>
      <c r="U209" s="92"/>
      <c r="V209" s="92"/>
      <c r="W209" s="92"/>
      <c r="X209" s="92"/>
      <c r="Y209" s="92"/>
    </row>
    <row r="210" spans="2:25">
      <c r="B210" s="78"/>
      <c r="C210" s="75"/>
      <c r="D210" s="75"/>
      <c r="E210" s="75"/>
      <c r="F210" s="75"/>
      <c r="G210" s="75"/>
      <c r="H210" s="75"/>
      <c r="I210" s="79"/>
      <c r="K210" s="78"/>
      <c r="L210" s="75"/>
      <c r="M210" s="75"/>
      <c r="N210" s="75"/>
      <c r="O210" s="75"/>
      <c r="P210" s="75"/>
      <c r="Q210" s="79"/>
      <c r="R210" s="92"/>
      <c r="S210" s="92"/>
      <c r="T210" s="92"/>
      <c r="U210" s="92"/>
      <c r="V210" s="92"/>
      <c r="W210" s="92"/>
      <c r="X210" s="92"/>
      <c r="Y210" s="92"/>
    </row>
    <row r="211" spans="2:25">
      <c r="B211" s="78"/>
      <c r="C211" s="75"/>
      <c r="D211" s="75"/>
      <c r="E211" s="75"/>
      <c r="F211" s="75"/>
      <c r="G211" s="75"/>
      <c r="H211" s="75"/>
      <c r="I211" s="79"/>
      <c r="K211" s="78"/>
      <c r="L211" s="75"/>
      <c r="M211" s="75"/>
      <c r="N211" s="75"/>
      <c r="O211" s="75"/>
      <c r="P211" s="75"/>
      <c r="Q211" s="79"/>
      <c r="R211" s="92"/>
      <c r="S211" s="92"/>
      <c r="T211" s="92"/>
      <c r="U211" s="92"/>
      <c r="V211" s="92"/>
      <c r="W211" s="92"/>
      <c r="X211" s="92"/>
      <c r="Y211" s="92"/>
    </row>
    <row r="212" spans="2:25">
      <c r="B212" s="78"/>
      <c r="C212" s="75"/>
      <c r="D212" s="75"/>
      <c r="E212" s="75"/>
      <c r="F212" s="75"/>
      <c r="G212" s="75"/>
      <c r="H212" s="75"/>
      <c r="I212" s="79"/>
      <c r="K212" s="78"/>
      <c r="L212" s="75"/>
      <c r="M212" s="75"/>
      <c r="N212" s="75"/>
      <c r="O212" s="75"/>
      <c r="P212" s="75"/>
      <c r="Q212" s="79"/>
      <c r="R212" s="92"/>
      <c r="S212" s="92"/>
      <c r="T212" s="92"/>
      <c r="U212" s="92"/>
      <c r="V212" s="92"/>
      <c r="W212" s="92"/>
      <c r="X212" s="92"/>
      <c r="Y212" s="92"/>
    </row>
    <row r="213" spans="2:25" ht="17" thickBot="1">
      <c r="B213" s="80"/>
      <c r="C213" s="81"/>
      <c r="D213" s="81"/>
      <c r="E213" s="81"/>
      <c r="F213" s="81"/>
      <c r="G213" s="81"/>
      <c r="H213" s="81"/>
      <c r="I213" s="82"/>
      <c r="K213" s="80"/>
      <c r="L213" s="81"/>
      <c r="M213" s="81"/>
      <c r="N213" s="81"/>
      <c r="O213" s="81"/>
      <c r="P213" s="81"/>
      <c r="Q213" s="82"/>
      <c r="R213" s="92"/>
      <c r="S213" s="92"/>
      <c r="T213" s="92"/>
      <c r="U213" s="92"/>
      <c r="V213" s="92"/>
      <c r="W213" s="92"/>
      <c r="X213" s="92"/>
      <c r="Y213" s="92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topLeftCell="A40" workbookViewId="0">
      <selection activeCell="G12" sqref="G12"/>
    </sheetView>
  </sheetViews>
  <sheetFormatPr baseColWidth="10" defaultRowHeight="16"/>
  <sheetData>
    <row r="1" spans="1:9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>
      <c r="A2" t="s">
        <v>53</v>
      </c>
      <c r="B2" s="63">
        <v>43893</v>
      </c>
      <c r="C2" t="s">
        <v>170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170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170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170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170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170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170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170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170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170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170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170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170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170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170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170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170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170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170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170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170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170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170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170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170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170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170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170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170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170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170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170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170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170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170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170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170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170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170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170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170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170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170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170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170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170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170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170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170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170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170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170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170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171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171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171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171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171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171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171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171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171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171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171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171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171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171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72"/>
  <sheetViews>
    <sheetView topLeftCell="E20" workbookViewId="0">
      <selection activeCell="N34" sqref="N34:N52"/>
    </sheetView>
  </sheetViews>
  <sheetFormatPr baseColWidth="10" defaultColWidth="9.1640625" defaultRowHeight="15"/>
  <cols>
    <col min="1" max="3" width="20.6640625" style="95" customWidth="1"/>
    <col min="4" max="4" width="23.5" style="95" customWidth="1"/>
    <col min="5" max="8" width="20.6640625" style="95" customWidth="1"/>
    <col min="9" max="9" width="21.5" style="95" customWidth="1"/>
    <col min="10" max="10" width="22.5" style="95" customWidth="1"/>
    <col min="11" max="16384" width="9.1640625" style="95"/>
  </cols>
  <sheetData>
    <row r="1" spans="1:18" ht="64">
      <c r="A1" s="94" t="s">
        <v>97</v>
      </c>
      <c r="B1" s="94" t="s">
        <v>98</v>
      </c>
      <c r="C1" s="94" t="s">
        <v>177</v>
      </c>
      <c r="D1" s="94" t="s">
        <v>178</v>
      </c>
      <c r="E1" s="94" t="s">
        <v>99</v>
      </c>
      <c r="F1" s="94" t="s">
        <v>100</v>
      </c>
      <c r="G1" s="94" t="s">
        <v>101</v>
      </c>
      <c r="H1" s="94" t="s">
        <v>102</v>
      </c>
      <c r="I1" s="94" t="s">
        <v>103</v>
      </c>
      <c r="J1" s="94" t="s">
        <v>104</v>
      </c>
      <c r="K1" s="94"/>
      <c r="L1" s="94"/>
      <c r="M1" s="94"/>
      <c r="N1" s="94"/>
      <c r="O1" s="94"/>
      <c r="P1" s="94"/>
      <c r="Q1" s="94"/>
      <c r="R1" s="94"/>
    </row>
    <row r="2" spans="1:18" ht="64">
      <c r="A2" s="94" t="s">
        <v>131</v>
      </c>
      <c r="B2" s="94" t="s">
        <v>105</v>
      </c>
      <c r="C2" s="94" t="s">
        <v>106</v>
      </c>
      <c r="D2" s="94" t="s">
        <v>107</v>
      </c>
      <c r="E2" s="94" t="s">
        <v>108</v>
      </c>
      <c r="F2" s="94" t="s">
        <v>109</v>
      </c>
      <c r="G2" s="94" t="s">
        <v>110</v>
      </c>
      <c r="H2" s="94" t="s">
        <v>111</v>
      </c>
      <c r="I2" s="94" t="s">
        <v>112</v>
      </c>
      <c r="J2" s="94" t="s">
        <v>113</v>
      </c>
      <c r="K2" s="94"/>
      <c r="L2" s="94">
        <v>111</v>
      </c>
      <c r="M2" s="94"/>
      <c r="N2" s="94"/>
      <c r="O2" s="94"/>
      <c r="P2" s="94"/>
      <c r="Q2" s="94"/>
      <c r="R2" s="94"/>
    </row>
    <row r="3" spans="1:18">
      <c r="A3" s="96">
        <v>43892</v>
      </c>
      <c r="B3" s="95">
        <v>308</v>
      </c>
      <c r="C3" s="95">
        <v>293</v>
      </c>
      <c r="D3" s="95">
        <v>325</v>
      </c>
      <c r="E3" s="95">
        <v>226</v>
      </c>
      <c r="F3" s="95">
        <v>213</v>
      </c>
      <c r="G3" s="95">
        <v>240</v>
      </c>
      <c r="L3" s="95">
        <v>129</v>
      </c>
      <c r="M3" s="95">
        <f>L3-L2</f>
        <v>18</v>
      </c>
      <c r="Q3" s="95" t="s">
        <v>80</v>
      </c>
    </row>
    <row r="4" spans="1:18">
      <c r="A4" s="96">
        <v>43893</v>
      </c>
      <c r="B4" s="95">
        <v>327</v>
      </c>
      <c r="C4" s="95">
        <v>311</v>
      </c>
      <c r="D4" s="95">
        <v>346</v>
      </c>
      <c r="E4" s="95">
        <v>263</v>
      </c>
      <c r="F4" s="95">
        <v>248</v>
      </c>
      <c r="G4" s="95">
        <v>279</v>
      </c>
      <c r="L4" s="95">
        <v>157</v>
      </c>
      <c r="M4" s="95">
        <f>L4-L3</f>
        <v>28</v>
      </c>
    </row>
    <row r="5" spans="1:18">
      <c r="A5" s="96">
        <v>43894</v>
      </c>
      <c r="B5" s="95">
        <v>452</v>
      </c>
      <c r="C5" s="95">
        <v>435</v>
      </c>
      <c r="D5" s="95">
        <v>470</v>
      </c>
      <c r="E5" s="95">
        <v>329</v>
      </c>
      <c r="F5" s="95">
        <v>313</v>
      </c>
      <c r="G5" s="95">
        <v>346</v>
      </c>
      <c r="L5" s="95">
        <v>196</v>
      </c>
      <c r="M5" s="95">
        <f t="shared" ref="M5:M18" si="0">L5-L4</f>
        <v>39</v>
      </c>
      <c r="Q5" s="95" t="s">
        <v>81</v>
      </c>
    </row>
    <row r="6" spans="1:18">
      <c r="A6" s="96">
        <v>43895</v>
      </c>
      <c r="B6" s="95">
        <v>498</v>
      </c>
      <c r="C6" s="95">
        <v>473</v>
      </c>
      <c r="D6" s="95">
        <v>520</v>
      </c>
      <c r="E6" s="95">
        <v>396</v>
      </c>
      <c r="F6" s="95">
        <v>378</v>
      </c>
      <c r="G6" s="95">
        <v>415</v>
      </c>
      <c r="L6" s="95">
        <v>262</v>
      </c>
      <c r="M6" s="95">
        <f t="shared" si="0"/>
        <v>66</v>
      </c>
    </row>
    <row r="7" spans="1:18">
      <c r="A7" s="96">
        <v>43896</v>
      </c>
      <c r="B7" s="95">
        <v>763</v>
      </c>
      <c r="C7" s="95">
        <v>735</v>
      </c>
      <c r="D7" s="95">
        <v>791</v>
      </c>
      <c r="E7" s="95">
        <v>510</v>
      </c>
      <c r="F7" s="95">
        <v>488</v>
      </c>
      <c r="G7" s="95">
        <v>532</v>
      </c>
      <c r="H7" s="95">
        <v>2.2599999999999998</v>
      </c>
      <c r="I7" s="95">
        <v>2.17</v>
      </c>
      <c r="J7" s="95">
        <v>2.33</v>
      </c>
      <c r="L7" s="95">
        <v>400</v>
      </c>
      <c r="M7" s="95">
        <f t="shared" si="0"/>
        <v>138</v>
      </c>
      <c r="N7" s="95">
        <f>M7/M3</f>
        <v>7.666666666666667</v>
      </c>
      <c r="Q7" s="95" t="s">
        <v>82</v>
      </c>
    </row>
    <row r="8" spans="1:18">
      <c r="A8" s="96">
        <v>43897</v>
      </c>
      <c r="B8" s="95">
        <v>992</v>
      </c>
      <c r="C8" s="95">
        <v>961</v>
      </c>
      <c r="D8" s="95">
        <v>1025</v>
      </c>
      <c r="E8" s="95">
        <v>676</v>
      </c>
      <c r="F8" s="95">
        <v>651</v>
      </c>
      <c r="G8" s="95">
        <v>702</v>
      </c>
      <c r="H8" s="95">
        <v>2.57</v>
      </c>
      <c r="I8" s="95">
        <v>2.48</v>
      </c>
      <c r="J8" s="95">
        <v>2.67</v>
      </c>
      <c r="L8" s="95">
        <v>684</v>
      </c>
      <c r="M8" s="95">
        <f t="shared" si="0"/>
        <v>284</v>
      </c>
      <c r="N8" s="95">
        <f t="shared" ref="N8:N18" si="1">L8/L4</f>
        <v>4.3566878980891719</v>
      </c>
      <c r="Q8" s="95" t="s">
        <v>83</v>
      </c>
    </row>
    <row r="9" spans="1:18">
      <c r="A9" s="96">
        <v>43898</v>
      </c>
      <c r="B9" s="95">
        <v>1337</v>
      </c>
      <c r="C9" s="95">
        <v>1303</v>
      </c>
      <c r="D9" s="95">
        <v>1376</v>
      </c>
      <c r="E9" s="95">
        <v>897</v>
      </c>
      <c r="F9" s="95">
        <v>868</v>
      </c>
      <c r="G9" s="95">
        <v>928</v>
      </c>
      <c r="H9" s="95">
        <v>2.73</v>
      </c>
      <c r="I9" s="95">
        <v>2.65</v>
      </c>
      <c r="J9" s="95">
        <v>2.84</v>
      </c>
      <c r="L9" s="95">
        <v>847</v>
      </c>
      <c r="M9" s="95">
        <f t="shared" si="0"/>
        <v>163</v>
      </c>
      <c r="N9" s="95">
        <f t="shared" si="1"/>
        <v>4.3214285714285712</v>
      </c>
    </row>
    <row r="10" spans="1:18">
      <c r="A10" s="96">
        <v>43899</v>
      </c>
      <c r="B10" s="95">
        <v>1987</v>
      </c>
      <c r="C10" s="95">
        <v>1941</v>
      </c>
      <c r="D10" s="95">
        <v>2027</v>
      </c>
      <c r="E10" s="95">
        <v>1270</v>
      </c>
      <c r="F10" s="95">
        <v>1235</v>
      </c>
      <c r="G10" s="95">
        <v>1305</v>
      </c>
      <c r="H10" s="95">
        <v>3.21</v>
      </c>
      <c r="I10" s="95">
        <v>3.13</v>
      </c>
      <c r="J10" s="95">
        <v>3.3</v>
      </c>
      <c r="L10" s="95">
        <v>902</v>
      </c>
      <c r="M10" s="95">
        <f t="shared" si="0"/>
        <v>55</v>
      </c>
      <c r="N10" s="95">
        <f t="shared" si="1"/>
        <v>3.4427480916030535</v>
      </c>
      <c r="Q10" s="95" t="s">
        <v>84</v>
      </c>
    </row>
    <row r="11" spans="1:18">
      <c r="A11" s="96">
        <v>43900</v>
      </c>
      <c r="B11" s="95">
        <v>2552</v>
      </c>
      <c r="C11" s="95">
        <v>2511</v>
      </c>
      <c r="D11" s="95">
        <v>2603</v>
      </c>
      <c r="E11" s="95">
        <v>1717</v>
      </c>
      <c r="F11" s="95">
        <v>1679</v>
      </c>
      <c r="G11" s="95">
        <v>1758</v>
      </c>
      <c r="H11" s="95">
        <v>3.37</v>
      </c>
      <c r="I11" s="95">
        <v>3.3</v>
      </c>
      <c r="J11" s="95">
        <v>3.44</v>
      </c>
      <c r="L11" s="95">
        <v>1139</v>
      </c>
      <c r="M11" s="95">
        <f t="shared" si="0"/>
        <v>237</v>
      </c>
      <c r="N11" s="95">
        <f t="shared" si="1"/>
        <v>2.8475000000000001</v>
      </c>
      <c r="Q11" s="95" t="s">
        <v>85</v>
      </c>
    </row>
    <row r="12" spans="1:18">
      <c r="A12" s="96">
        <v>43901</v>
      </c>
      <c r="B12" s="95">
        <v>3231</v>
      </c>
      <c r="C12" s="95">
        <v>3184</v>
      </c>
      <c r="D12" s="95">
        <v>3278</v>
      </c>
      <c r="E12" s="95">
        <v>2277</v>
      </c>
      <c r="F12" s="95">
        <v>2234</v>
      </c>
      <c r="G12" s="95">
        <v>2321</v>
      </c>
      <c r="H12" s="95">
        <v>3.37</v>
      </c>
      <c r="I12" s="95">
        <v>3.3</v>
      </c>
      <c r="J12" s="95">
        <v>3.43</v>
      </c>
      <c r="L12" s="95">
        <v>1296</v>
      </c>
      <c r="M12" s="95">
        <f t="shared" si="0"/>
        <v>157</v>
      </c>
      <c r="N12" s="95">
        <f t="shared" si="1"/>
        <v>1.8947368421052631</v>
      </c>
    </row>
    <row r="13" spans="1:18">
      <c r="A13" s="96">
        <v>43902</v>
      </c>
      <c r="B13" s="95">
        <v>3597</v>
      </c>
      <c r="C13" s="95">
        <v>3529</v>
      </c>
      <c r="D13" s="95">
        <v>3660</v>
      </c>
      <c r="E13" s="95">
        <v>2842</v>
      </c>
      <c r="F13" s="95">
        <v>2791</v>
      </c>
      <c r="G13" s="95">
        <v>2892</v>
      </c>
      <c r="H13" s="95">
        <v>3.17</v>
      </c>
      <c r="I13" s="95">
        <v>3.11</v>
      </c>
      <c r="J13" s="95">
        <v>3.23</v>
      </c>
      <c r="L13" s="95">
        <v>1567</v>
      </c>
      <c r="M13" s="95">
        <f t="shared" si="0"/>
        <v>271</v>
      </c>
      <c r="N13" s="95">
        <f t="shared" si="1"/>
        <v>1.8500590318772137</v>
      </c>
      <c r="Q13" s="95" t="s">
        <v>179</v>
      </c>
    </row>
    <row r="14" spans="1:18">
      <c r="A14" s="96">
        <v>43903</v>
      </c>
      <c r="B14" s="95">
        <v>4368</v>
      </c>
      <c r="C14" s="95">
        <v>4306</v>
      </c>
      <c r="D14" s="95">
        <v>4423</v>
      </c>
      <c r="E14" s="95">
        <v>3437</v>
      </c>
      <c r="F14" s="95">
        <v>3382</v>
      </c>
      <c r="G14" s="95">
        <v>3491</v>
      </c>
      <c r="H14" s="95">
        <v>2.71</v>
      </c>
      <c r="I14" s="95">
        <v>2.67</v>
      </c>
      <c r="J14" s="95">
        <v>2.75</v>
      </c>
      <c r="L14" s="95">
        <v>2369</v>
      </c>
      <c r="M14" s="95">
        <f t="shared" si="0"/>
        <v>802</v>
      </c>
      <c r="N14" s="95">
        <f t="shared" si="1"/>
        <v>2.6263858093126387</v>
      </c>
      <c r="Q14" s="95" t="s">
        <v>86</v>
      </c>
    </row>
    <row r="15" spans="1:18">
      <c r="A15" s="96">
        <v>43904</v>
      </c>
      <c r="B15" s="95">
        <v>4448</v>
      </c>
      <c r="C15" s="95">
        <v>4383</v>
      </c>
      <c r="D15" s="95">
        <v>4517</v>
      </c>
      <c r="E15" s="95">
        <v>3911</v>
      </c>
      <c r="F15" s="95">
        <v>3850</v>
      </c>
      <c r="G15" s="95">
        <v>3969</v>
      </c>
      <c r="H15" s="95">
        <v>2.2799999999999998</v>
      </c>
      <c r="I15" s="95">
        <v>2.25</v>
      </c>
      <c r="J15" s="95">
        <v>2.31</v>
      </c>
      <c r="L15" s="95">
        <v>3062</v>
      </c>
      <c r="M15" s="95">
        <f t="shared" si="0"/>
        <v>693</v>
      </c>
      <c r="N15" s="95">
        <f t="shared" si="1"/>
        <v>2.688323090430202</v>
      </c>
    </row>
    <row r="16" spans="1:18">
      <c r="A16" s="96">
        <v>43905</v>
      </c>
      <c r="B16" s="95">
        <v>4694</v>
      </c>
      <c r="C16" s="95">
        <v>4616</v>
      </c>
      <c r="D16" s="95">
        <v>4765</v>
      </c>
      <c r="E16" s="95">
        <v>4277</v>
      </c>
      <c r="F16" s="95">
        <v>4208</v>
      </c>
      <c r="G16" s="95">
        <v>4341</v>
      </c>
      <c r="H16" s="95">
        <v>1.88</v>
      </c>
      <c r="I16" s="95">
        <v>1.85</v>
      </c>
      <c r="J16" s="95">
        <v>1.9</v>
      </c>
      <c r="L16" s="95">
        <v>3795</v>
      </c>
      <c r="M16" s="95">
        <f t="shared" si="0"/>
        <v>733</v>
      </c>
      <c r="N16" s="95">
        <f t="shared" si="1"/>
        <v>2.9282407407407409</v>
      </c>
      <c r="Q16" s="95" t="s">
        <v>87</v>
      </c>
    </row>
    <row r="17" spans="1:17">
      <c r="A17" s="96">
        <v>43906</v>
      </c>
      <c r="B17" s="95">
        <v>5991</v>
      </c>
      <c r="C17" s="95">
        <v>5926</v>
      </c>
      <c r="D17" s="95">
        <v>6069</v>
      </c>
      <c r="E17" s="95">
        <v>4875</v>
      </c>
      <c r="F17" s="95">
        <v>4808</v>
      </c>
      <c r="G17" s="95">
        <v>4943</v>
      </c>
      <c r="H17" s="95">
        <v>1.72</v>
      </c>
      <c r="I17" s="95">
        <v>1.7</v>
      </c>
      <c r="J17" s="95">
        <v>1.73</v>
      </c>
      <c r="L17" s="95">
        <v>4838</v>
      </c>
      <c r="M17" s="95">
        <f t="shared" si="0"/>
        <v>1043</v>
      </c>
      <c r="N17" s="95">
        <f t="shared" si="1"/>
        <v>3.087428206764518</v>
      </c>
    </row>
    <row r="18" spans="1:17">
      <c r="A18" s="96">
        <v>43907</v>
      </c>
      <c r="B18" s="95">
        <v>5262</v>
      </c>
      <c r="C18" s="95">
        <v>5187</v>
      </c>
      <c r="D18" s="95">
        <v>5343</v>
      </c>
      <c r="E18" s="95">
        <v>5099</v>
      </c>
      <c r="F18" s="95">
        <v>5028</v>
      </c>
      <c r="G18" s="95">
        <v>5173</v>
      </c>
      <c r="H18" s="95">
        <v>1.48</v>
      </c>
      <c r="I18" s="95">
        <v>1.47</v>
      </c>
      <c r="J18" s="95">
        <v>1.5</v>
      </c>
      <c r="L18" s="95">
        <v>6012</v>
      </c>
      <c r="M18" s="95">
        <f t="shared" si="0"/>
        <v>1174</v>
      </c>
      <c r="N18" s="95">
        <f t="shared" si="1"/>
        <v>2.5377796538623891</v>
      </c>
    </row>
    <row r="19" spans="1:17">
      <c r="A19" s="96">
        <v>43908</v>
      </c>
      <c r="B19" s="95">
        <v>5328</v>
      </c>
      <c r="C19" s="95">
        <v>5255</v>
      </c>
      <c r="D19" s="95">
        <v>5398</v>
      </c>
      <c r="E19" s="95">
        <v>5319</v>
      </c>
      <c r="F19" s="95">
        <v>5246</v>
      </c>
      <c r="G19" s="95">
        <v>5393</v>
      </c>
      <c r="H19" s="95">
        <v>1.36</v>
      </c>
      <c r="I19" s="95">
        <v>1.34</v>
      </c>
      <c r="J19" s="95">
        <v>1.37</v>
      </c>
      <c r="L19" s="95">
        <v>7156</v>
      </c>
    </row>
    <row r="20" spans="1:17">
      <c r="A20" s="96">
        <v>43909</v>
      </c>
      <c r="B20" s="95">
        <v>4749</v>
      </c>
      <c r="C20" s="95">
        <v>4674</v>
      </c>
      <c r="D20" s="95">
        <v>4829</v>
      </c>
      <c r="E20" s="95">
        <v>5333</v>
      </c>
      <c r="F20" s="95">
        <v>5260</v>
      </c>
      <c r="G20" s="95">
        <v>5409</v>
      </c>
      <c r="H20" s="95">
        <v>1.25</v>
      </c>
      <c r="I20" s="95">
        <v>1.23</v>
      </c>
      <c r="J20" s="95">
        <v>1.26</v>
      </c>
      <c r="L20" s="95">
        <v>8198</v>
      </c>
    </row>
    <row r="21" spans="1:17">
      <c r="A21" s="96">
        <v>43910</v>
      </c>
      <c r="B21" s="95">
        <v>5315</v>
      </c>
      <c r="C21" s="95">
        <v>5242</v>
      </c>
      <c r="D21" s="95">
        <v>5382</v>
      </c>
      <c r="E21" s="95">
        <v>5164</v>
      </c>
      <c r="F21" s="95">
        <v>5089</v>
      </c>
      <c r="G21" s="95">
        <v>5238</v>
      </c>
      <c r="H21" s="95">
        <v>1.06</v>
      </c>
      <c r="I21" s="95">
        <v>1.05</v>
      </c>
      <c r="J21" s="95">
        <v>1.07</v>
      </c>
      <c r="L21" s="95">
        <v>14138</v>
      </c>
    </row>
    <row r="22" spans="1:17">
      <c r="A22" s="96">
        <v>43911</v>
      </c>
      <c r="B22" s="95">
        <v>4491</v>
      </c>
      <c r="C22" s="95">
        <v>4424</v>
      </c>
      <c r="D22" s="95">
        <v>4552</v>
      </c>
      <c r="E22" s="95">
        <v>4971</v>
      </c>
      <c r="F22" s="95">
        <v>4898</v>
      </c>
      <c r="G22" s="95">
        <v>5040</v>
      </c>
      <c r="H22" s="95">
        <v>0.97</v>
      </c>
      <c r="I22" s="95">
        <v>0.96</v>
      </c>
      <c r="J22" s="95">
        <v>0.98</v>
      </c>
      <c r="L22" s="95">
        <v>18187</v>
      </c>
      <c r="Q22" s="95" t="s">
        <v>88</v>
      </c>
    </row>
    <row r="23" spans="1:17">
      <c r="A23" s="96">
        <v>43912</v>
      </c>
      <c r="B23" s="95">
        <v>3897</v>
      </c>
      <c r="C23" s="95">
        <v>3834</v>
      </c>
      <c r="D23" s="95">
        <v>3962</v>
      </c>
      <c r="E23" s="95">
        <v>4613</v>
      </c>
      <c r="F23" s="95">
        <v>4543</v>
      </c>
      <c r="G23" s="95">
        <v>4681</v>
      </c>
      <c r="H23" s="95">
        <v>0.87</v>
      </c>
      <c r="I23" s="95">
        <v>0.86</v>
      </c>
      <c r="J23" s="95">
        <v>0.88</v>
      </c>
      <c r="L23" s="95">
        <v>21463</v>
      </c>
    </row>
    <row r="24" spans="1:17">
      <c r="A24" s="96">
        <v>43913</v>
      </c>
      <c r="B24" s="95">
        <v>5183</v>
      </c>
      <c r="C24" s="95">
        <v>5113</v>
      </c>
      <c r="D24" s="95">
        <v>5251</v>
      </c>
      <c r="E24" s="95">
        <v>4722</v>
      </c>
      <c r="F24" s="95">
        <v>4653</v>
      </c>
      <c r="G24" s="95">
        <v>4787</v>
      </c>
      <c r="H24" s="95">
        <v>0.89</v>
      </c>
      <c r="I24" s="95">
        <v>0.88</v>
      </c>
      <c r="J24" s="95">
        <v>0.89</v>
      </c>
      <c r="L24" s="95">
        <v>24774</v>
      </c>
      <c r="Q24" s="95" t="s">
        <v>89</v>
      </c>
    </row>
    <row r="25" spans="1:17">
      <c r="A25" s="96">
        <v>43914</v>
      </c>
      <c r="B25" s="95">
        <v>4165</v>
      </c>
      <c r="C25" s="95">
        <v>4104</v>
      </c>
      <c r="D25" s="95">
        <v>4233</v>
      </c>
      <c r="E25" s="95">
        <v>4434</v>
      </c>
      <c r="F25" s="95">
        <v>4368</v>
      </c>
      <c r="G25" s="95">
        <v>4499</v>
      </c>
      <c r="H25" s="95">
        <v>0.86</v>
      </c>
      <c r="I25" s="95">
        <v>0.85</v>
      </c>
      <c r="J25" s="95">
        <v>0.87</v>
      </c>
      <c r="L25" s="95">
        <v>29212</v>
      </c>
    </row>
    <row r="26" spans="1:17">
      <c r="A26" s="96">
        <v>43915</v>
      </c>
      <c r="B26" s="95">
        <v>4407</v>
      </c>
      <c r="C26" s="95">
        <v>4340</v>
      </c>
      <c r="D26" s="95">
        <v>4481</v>
      </c>
      <c r="E26" s="95">
        <v>4413</v>
      </c>
      <c r="F26" s="95">
        <v>4347</v>
      </c>
      <c r="G26" s="95">
        <v>4482</v>
      </c>
      <c r="H26" s="95">
        <v>0.89</v>
      </c>
      <c r="I26" s="95">
        <v>0.88</v>
      </c>
      <c r="J26" s="95">
        <v>0.9</v>
      </c>
      <c r="L26" s="95">
        <v>31554</v>
      </c>
      <c r="Q26" s="95" t="s">
        <v>90</v>
      </c>
    </row>
    <row r="27" spans="1:17">
      <c r="A27" s="96">
        <v>43916</v>
      </c>
      <c r="B27" s="95">
        <v>4042</v>
      </c>
      <c r="C27" s="95">
        <v>3978</v>
      </c>
      <c r="D27" s="95">
        <v>4111</v>
      </c>
      <c r="E27" s="95">
        <v>4449</v>
      </c>
      <c r="F27" s="95">
        <v>4383</v>
      </c>
      <c r="G27" s="95">
        <v>4519</v>
      </c>
      <c r="H27" s="95">
        <v>0.96</v>
      </c>
      <c r="I27" s="95">
        <v>0.95</v>
      </c>
      <c r="J27" s="95">
        <v>0.98</v>
      </c>
      <c r="L27" s="95">
        <v>36508</v>
      </c>
      <c r="Q27" s="95" t="s">
        <v>91</v>
      </c>
    </row>
    <row r="28" spans="1:17">
      <c r="A28" s="96">
        <v>43917</v>
      </c>
      <c r="B28" s="95">
        <v>4137</v>
      </c>
      <c r="C28" s="95">
        <v>4067</v>
      </c>
      <c r="D28" s="95">
        <v>4205</v>
      </c>
      <c r="E28" s="95">
        <v>4188</v>
      </c>
      <c r="F28" s="95">
        <v>4122</v>
      </c>
      <c r="G28" s="95">
        <v>4257</v>
      </c>
      <c r="H28" s="95">
        <v>0.89</v>
      </c>
      <c r="I28" s="95">
        <v>0.88</v>
      </c>
      <c r="J28" s="95">
        <v>0.9</v>
      </c>
      <c r="L28" s="95">
        <v>42288</v>
      </c>
    </row>
    <row r="29" spans="1:17">
      <c r="A29" s="96">
        <v>43918</v>
      </c>
      <c r="B29" s="95">
        <v>3911</v>
      </c>
      <c r="C29" s="95">
        <v>3845</v>
      </c>
      <c r="D29" s="95">
        <v>3979</v>
      </c>
      <c r="E29" s="95">
        <v>4124</v>
      </c>
      <c r="F29" s="95">
        <v>4057</v>
      </c>
      <c r="G29" s="95">
        <v>4194</v>
      </c>
      <c r="H29" s="95">
        <v>0.93</v>
      </c>
      <c r="I29" s="95">
        <v>0.92</v>
      </c>
      <c r="J29" s="95">
        <v>0.94</v>
      </c>
      <c r="L29" s="95">
        <v>48582</v>
      </c>
      <c r="Q29" s="95" t="s">
        <v>92</v>
      </c>
    </row>
    <row r="30" spans="1:17">
      <c r="A30" s="96">
        <v>43919</v>
      </c>
      <c r="B30" s="95">
        <v>3351</v>
      </c>
      <c r="C30" s="95">
        <v>3283</v>
      </c>
      <c r="D30" s="95">
        <v>3414</v>
      </c>
      <c r="E30" s="95">
        <v>3860</v>
      </c>
      <c r="F30" s="95">
        <v>3793</v>
      </c>
      <c r="G30" s="95">
        <v>3927</v>
      </c>
      <c r="H30" s="95">
        <v>0.87</v>
      </c>
      <c r="I30" s="95">
        <v>0.87</v>
      </c>
      <c r="J30" s="95">
        <v>0.89</v>
      </c>
      <c r="L30" s="95">
        <v>52547</v>
      </c>
      <c r="Q30" s="95" t="s">
        <v>93</v>
      </c>
    </row>
    <row r="31" spans="1:17">
      <c r="A31" s="96">
        <v>43920</v>
      </c>
      <c r="B31" s="95">
        <v>4351</v>
      </c>
      <c r="C31" s="95">
        <v>4289</v>
      </c>
      <c r="D31" s="95">
        <v>4405</v>
      </c>
      <c r="E31" s="95">
        <v>3937</v>
      </c>
      <c r="F31" s="95">
        <v>3871</v>
      </c>
      <c r="G31" s="95">
        <v>4001</v>
      </c>
      <c r="H31" s="95">
        <v>0.88</v>
      </c>
      <c r="I31" s="95">
        <v>0.87</v>
      </c>
      <c r="J31" s="95">
        <v>0.89</v>
      </c>
      <c r="L31" s="95">
        <v>57298</v>
      </c>
    </row>
    <row r="32" spans="1:17">
      <c r="A32" s="96">
        <v>43921</v>
      </c>
      <c r="B32" s="95">
        <v>3609</v>
      </c>
      <c r="C32" s="95">
        <v>3548</v>
      </c>
      <c r="D32" s="95">
        <v>3691</v>
      </c>
      <c r="E32" s="95">
        <v>3805</v>
      </c>
      <c r="F32" s="95">
        <v>3741</v>
      </c>
      <c r="G32" s="95">
        <v>3872</v>
      </c>
      <c r="H32" s="95">
        <v>0.91</v>
      </c>
      <c r="I32" s="95">
        <v>0.9</v>
      </c>
      <c r="J32" s="95">
        <v>0.92</v>
      </c>
      <c r="L32" s="95">
        <v>61913</v>
      </c>
      <c r="Q32" s="95" t="s">
        <v>94</v>
      </c>
    </row>
    <row r="33" spans="1:17">
      <c r="A33" s="96">
        <v>43922</v>
      </c>
      <c r="B33" s="95">
        <v>4030</v>
      </c>
      <c r="C33" s="95">
        <v>3971</v>
      </c>
      <c r="D33" s="95">
        <v>4095</v>
      </c>
      <c r="E33" s="95">
        <v>3835</v>
      </c>
      <c r="F33" s="95">
        <v>3773</v>
      </c>
      <c r="G33" s="95">
        <v>3901</v>
      </c>
      <c r="H33" s="95">
        <v>0.93</v>
      </c>
      <c r="I33" s="95">
        <v>0.92</v>
      </c>
      <c r="J33" s="95">
        <v>0.94</v>
      </c>
      <c r="L33" s="95">
        <v>67366</v>
      </c>
      <c r="Q33" s="95" t="s">
        <v>95</v>
      </c>
    </row>
    <row r="34" spans="1:17">
      <c r="A34" s="96">
        <v>43923</v>
      </c>
      <c r="B34" s="95">
        <v>3771</v>
      </c>
      <c r="C34" s="95">
        <v>3705</v>
      </c>
      <c r="D34" s="95">
        <v>3832</v>
      </c>
      <c r="E34" s="95">
        <v>3940</v>
      </c>
      <c r="F34" s="95">
        <v>3878</v>
      </c>
      <c r="G34" s="95">
        <v>4005</v>
      </c>
      <c r="H34" s="95">
        <v>1.02</v>
      </c>
      <c r="I34" s="95">
        <v>1.01</v>
      </c>
      <c r="J34" s="95">
        <v>1.03</v>
      </c>
      <c r="L34" s="95">
        <v>73522</v>
      </c>
    </row>
    <row r="35" spans="1:17">
      <c r="A35" s="96">
        <v>43924</v>
      </c>
      <c r="B35" s="95">
        <v>3760</v>
      </c>
      <c r="C35" s="95">
        <v>3693</v>
      </c>
      <c r="D35" s="95">
        <v>3824</v>
      </c>
      <c r="E35" s="95">
        <v>3792</v>
      </c>
      <c r="F35" s="95">
        <v>3729</v>
      </c>
      <c r="G35" s="95">
        <v>3860</v>
      </c>
      <c r="H35" s="95">
        <v>0.96</v>
      </c>
      <c r="I35" s="95">
        <v>0.95</v>
      </c>
      <c r="J35" s="95">
        <v>0.97</v>
      </c>
      <c r="L35" s="95">
        <v>79696</v>
      </c>
      <c r="Q35" s="95" t="s">
        <v>96</v>
      </c>
    </row>
    <row r="36" spans="1:17">
      <c r="A36" s="96">
        <v>43925</v>
      </c>
      <c r="B36" s="95">
        <v>3053</v>
      </c>
      <c r="C36" s="95">
        <v>2997</v>
      </c>
      <c r="D36" s="95">
        <v>3111</v>
      </c>
      <c r="E36" s="95">
        <v>3653</v>
      </c>
      <c r="F36" s="95">
        <v>3591</v>
      </c>
      <c r="G36" s="95">
        <v>3715</v>
      </c>
      <c r="H36" s="95">
        <v>0.96</v>
      </c>
      <c r="I36" s="95">
        <v>0.95</v>
      </c>
      <c r="J36" s="95">
        <v>0.97</v>
      </c>
      <c r="L36" s="95">
        <v>85778</v>
      </c>
    </row>
    <row r="37" spans="1:17">
      <c r="A37" s="96">
        <v>43926</v>
      </c>
      <c r="B37" s="95">
        <v>2742</v>
      </c>
      <c r="C37" s="95">
        <v>2676</v>
      </c>
      <c r="D37" s="95">
        <v>2796</v>
      </c>
      <c r="E37" s="95">
        <v>3331</v>
      </c>
      <c r="F37" s="95">
        <v>3268</v>
      </c>
      <c r="G37" s="95">
        <v>3390</v>
      </c>
      <c r="H37" s="95">
        <v>0.87</v>
      </c>
      <c r="I37" s="95">
        <v>0.86</v>
      </c>
      <c r="J37" s="95">
        <v>0.88</v>
      </c>
      <c r="L37" s="95">
        <v>91714</v>
      </c>
    </row>
    <row r="38" spans="1:17">
      <c r="A38" s="96">
        <v>43927</v>
      </c>
      <c r="B38" s="95">
        <v>3344</v>
      </c>
      <c r="C38" s="95">
        <v>3288</v>
      </c>
      <c r="D38" s="95">
        <v>3399</v>
      </c>
      <c r="E38" s="95">
        <v>3225</v>
      </c>
      <c r="F38" s="95">
        <v>3163</v>
      </c>
      <c r="G38" s="95">
        <v>3282</v>
      </c>
      <c r="H38" s="95">
        <v>0.82</v>
      </c>
      <c r="I38" s="95">
        <v>0.81</v>
      </c>
      <c r="J38" s="95">
        <v>0.83</v>
      </c>
      <c r="L38" s="95">
        <v>95391</v>
      </c>
    </row>
    <row r="39" spans="1:17">
      <c r="A39" s="96">
        <v>43928</v>
      </c>
      <c r="B39" s="95">
        <v>3104</v>
      </c>
      <c r="C39" s="95">
        <v>3044</v>
      </c>
      <c r="D39" s="95">
        <v>3172</v>
      </c>
      <c r="E39" s="95">
        <v>3061</v>
      </c>
      <c r="F39" s="95">
        <v>3001</v>
      </c>
      <c r="G39" s="95">
        <v>3119</v>
      </c>
      <c r="H39" s="95">
        <v>0.81</v>
      </c>
      <c r="I39" s="95">
        <v>0.8</v>
      </c>
      <c r="J39" s="95">
        <v>0.82</v>
      </c>
      <c r="L39" s="95">
        <v>99225</v>
      </c>
    </row>
    <row r="40" spans="1:17">
      <c r="A40" s="96">
        <v>43929</v>
      </c>
      <c r="B40" s="95">
        <v>2904</v>
      </c>
      <c r="C40" s="95">
        <v>2840</v>
      </c>
      <c r="D40" s="95">
        <v>2969</v>
      </c>
      <c r="E40" s="95">
        <v>3023</v>
      </c>
      <c r="F40" s="95">
        <v>2962</v>
      </c>
      <c r="G40" s="95">
        <v>3084</v>
      </c>
      <c r="H40" s="95">
        <v>0.83</v>
      </c>
      <c r="I40" s="95">
        <v>0.82</v>
      </c>
      <c r="J40" s="95">
        <v>0.84</v>
      </c>
      <c r="L40" s="95">
        <v>103228</v>
      </c>
    </row>
    <row r="41" spans="1:17">
      <c r="A41" s="96">
        <v>43930</v>
      </c>
      <c r="B41" s="95">
        <v>2725</v>
      </c>
      <c r="C41" s="95">
        <v>2658</v>
      </c>
      <c r="D41" s="95">
        <v>2782</v>
      </c>
      <c r="E41" s="95">
        <v>3019</v>
      </c>
      <c r="F41" s="95">
        <v>2957</v>
      </c>
      <c r="G41" s="95">
        <v>3080</v>
      </c>
      <c r="H41" s="95">
        <v>0.91</v>
      </c>
      <c r="I41" s="95">
        <v>0.89</v>
      </c>
      <c r="J41" s="95">
        <v>0.92</v>
      </c>
      <c r="L41" s="95">
        <v>108202</v>
      </c>
    </row>
    <row r="42" spans="1:17">
      <c r="A42" s="96">
        <v>43931</v>
      </c>
      <c r="B42" s="95">
        <v>2334</v>
      </c>
      <c r="C42" s="95">
        <v>2278</v>
      </c>
      <c r="D42" s="95">
        <v>2405</v>
      </c>
      <c r="E42" s="95">
        <v>2767</v>
      </c>
      <c r="F42" s="95">
        <v>2705</v>
      </c>
      <c r="G42" s="95">
        <v>2832</v>
      </c>
      <c r="H42" s="95">
        <v>0.86</v>
      </c>
      <c r="I42" s="95">
        <v>0.84</v>
      </c>
      <c r="J42" s="95">
        <v>0.87</v>
      </c>
      <c r="L42" s="95">
        <v>113525</v>
      </c>
    </row>
    <row r="43" spans="1:17">
      <c r="A43" s="96">
        <v>43932</v>
      </c>
      <c r="B43" s="95">
        <v>2026</v>
      </c>
      <c r="C43" s="95">
        <v>1958</v>
      </c>
      <c r="D43" s="95">
        <v>2092</v>
      </c>
      <c r="E43" s="95">
        <v>2497</v>
      </c>
      <c r="F43" s="95">
        <v>2433</v>
      </c>
      <c r="G43" s="95">
        <v>2562</v>
      </c>
      <c r="H43" s="95">
        <v>0.82</v>
      </c>
      <c r="I43" s="95">
        <v>0.8</v>
      </c>
      <c r="J43" s="95">
        <v>0.83</v>
      </c>
      <c r="L43" s="95">
        <v>117658</v>
      </c>
      <c r="M43" s="95">
        <v>0</v>
      </c>
    </row>
    <row r="44" spans="1:17">
      <c r="A44" s="96">
        <v>43933</v>
      </c>
      <c r="B44" s="95">
        <v>1993</v>
      </c>
      <c r="C44" s="95">
        <v>1917</v>
      </c>
      <c r="D44" s="95">
        <v>2057</v>
      </c>
      <c r="E44" s="95">
        <v>2269</v>
      </c>
      <c r="F44" s="95">
        <v>2203</v>
      </c>
      <c r="G44" s="95">
        <v>2334</v>
      </c>
      <c r="H44" s="95">
        <v>0.75</v>
      </c>
      <c r="I44" s="95">
        <v>0.74</v>
      </c>
      <c r="J44" s="95">
        <v>0.77</v>
      </c>
      <c r="L44" s="95">
        <v>120479</v>
      </c>
    </row>
    <row r="45" spans="1:17">
      <c r="A45" s="96">
        <v>43934</v>
      </c>
      <c r="B45" s="95">
        <v>1939</v>
      </c>
      <c r="C45" s="95">
        <v>1875</v>
      </c>
      <c r="D45" s="95">
        <v>1999</v>
      </c>
      <c r="E45" s="95">
        <v>2073</v>
      </c>
      <c r="F45" s="95">
        <v>2007</v>
      </c>
      <c r="G45" s="95">
        <v>2138</v>
      </c>
      <c r="H45" s="95">
        <v>0.69</v>
      </c>
      <c r="I45" s="95">
        <v>0.67</v>
      </c>
      <c r="J45" s="95">
        <v>0.7</v>
      </c>
      <c r="L45" s="95">
        <v>123016</v>
      </c>
    </row>
    <row r="46" spans="1:17">
      <c r="A46" s="96">
        <v>43935</v>
      </c>
      <c r="B46" s="95">
        <v>2007</v>
      </c>
      <c r="C46" s="95">
        <v>1943</v>
      </c>
      <c r="D46" s="95">
        <v>2073</v>
      </c>
      <c r="E46" s="95">
        <v>1991</v>
      </c>
      <c r="F46" s="95">
        <v>1923</v>
      </c>
      <c r="G46" s="95">
        <v>2055</v>
      </c>
      <c r="H46" s="95">
        <v>0.72</v>
      </c>
      <c r="I46" s="95">
        <v>0.71</v>
      </c>
      <c r="J46" s="95">
        <v>0.73</v>
      </c>
      <c r="L46" s="95">
        <v>125098</v>
      </c>
    </row>
    <row r="47" spans="1:17">
      <c r="A47" s="96">
        <v>43936</v>
      </c>
      <c r="B47" s="95">
        <v>1950</v>
      </c>
      <c r="C47" s="95">
        <v>1882</v>
      </c>
      <c r="D47" s="95">
        <v>2029</v>
      </c>
      <c r="E47" s="95">
        <v>1972</v>
      </c>
      <c r="F47" s="95">
        <v>1904</v>
      </c>
      <c r="G47" s="95">
        <v>2040</v>
      </c>
      <c r="H47" s="95">
        <v>0.79</v>
      </c>
      <c r="I47" s="95">
        <v>0.77</v>
      </c>
      <c r="J47" s="95">
        <v>0.81</v>
      </c>
      <c r="L47" s="95">
        <v>127584</v>
      </c>
    </row>
    <row r="48" spans="1:17">
      <c r="A48" s="96">
        <v>43937</v>
      </c>
      <c r="B48" s="95">
        <v>1789</v>
      </c>
      <c r="C48" s="95">
        <v>1724</v>
      </c>
      <c r="D48" s="95">
        <v>1852</v>
      </c>
      <c r="E48" s="95">
        <v>1921</v>
      </c>
      <c r="F48" s="95">
        <v>1856</v>
      </c>
      <c r="G48" s="95">
        <v>1989</v>
      </c>
      <c r="H48" s="95">
        <v>0.85</v>
      </c>
      <c r="I48" s="95">
        <v>0.83</v>
      </c>
      <c r="J48" s="95">
        <v>0.87</v>
      </c>
      <c r="L48" s="95">
        <v>130450</v>
      </c>
    </row>
    <row r="49" spans="1:12">
      <c r="A49" s="96">
        <v>43938</v>
      </c>
      <c r="B49" s="95">
        <v>1693</v>
      </c>
      <c r="C49" s="95">
        <v>1624</v>
      </c>
      <c r="D49" s="95">
        <v>1759</v>
      </c>
      <c r="E49" s="95">
        <v>1860</v>
      </c>
      <c r="F49" s="95">
        <v>1793</v>
      </c>
      <c r="G49" s="95">
        <v>1929</v>
      </c>
      <c r="H49" s="95">
        <v>0.9</v>
      </c>
      <c r="I49" s="95">
        <v>0.87</v>
      </c>
      <c r="J49" s="95">
        <v>0.92</v>
      </c>
      <c r="L49" s="95">
        <v>133830</v>
      </c>
    </row>
    <row r="50" spans="1:12">
      <c r="A50" s="96">
        <v>43939</v>
      </c>
      <c r="B50" s="95">
        <v>1473</v>
      </c>
      <c r="C50" s="95">
        <v>1410</v>
      </c>
      <c r="D50" s="95">
        <v>1536</v>
      </c>
      <c r="E50" s="95">
        <v>1726</v>
      </c>
      <c r="F50" s="95">
        <v>1660</v>
      </c>
      <c r="G50" s="95">
        <v>1794</v>
      </c>
      <c r="H50" s="95">
        <v>0.87</v>
      </c>
      <c r="I50" s="95">
        <v>0.84</v>
      </c>
      <c r="J50" s="95">
        <v>0.89</v>
      </c>
      <c r="L50" s="95">
        <v>137439</v>
      </c>
    </row>
    <row r="51" spans="1:12">
      <c r="A51" s="96">
        <v>43940</v>
      </c>
      <c r="B51" s="95">
        <v>1333</v>
      </c>
      <c r="C51" s="95">
        <v>1271</v>
      </c>
      <c r="D51" s="95">
        <v>1409</v>
      </c>
      <c r="E51" s="95">
        <v>1572</v>
      </c>
      <c r="F51" s="95">
        <v>1507</v>
      </c>
      <c r="G51" s="95">
        <v>1639</v>
      </c>
      <c r="H51" s="95">
        <v>0.8</v>
      </c>
      <c r="I51" s="95">
        <v>0.77</v>
      </c>
      <c r="J51" s="95">
        <v>0.82</v>
      </c>
      <c r="L51" s="95">
        <v>139897</v>
      </c>
    </row>
    <row r="52" spans="1:12">
      <c r="A52" s="96">
        <v>43941</v>
      </c>
      <c r="B52" s="95">
        <v>1573</v>
      </c>
      <c r="C52" s="95">
        <v>1504</v>
      </c>
      <c r="D52" s="95">
        <v>1637</v>
      </c>
      <c r="E52" s="95">
        <v>1518</v>
      </c>
      <c r="F52" s="95">
        <v>1452</v>
      </c>
      <c r="G52" s="95">
        <v>1585</v>
      </c>
      <c r="H52" s="95">
        <v>0.79</v>
      </c>
      <c r="I52" s="95">
        <v>0.77</v>
      </c>
      <c r="J52" s="95">
        <v>0.81</v>
      </c>
      <c r="L52" s="95">
        <v>141672</v>
      </c>
    </row>
    <row r="53" spans="1:12">
      <c r="A53" s="96">
        <v>43942</v>
      </c>
      <c r="B53" s="95">
        <v>1385</v>
      </c>
      <c r="C53" s="95">
        <v>1319</v>
      </c>
      <c r="D53" s="95">
        <v>1451</v>
      </c>
      <c r="E53" s="95">
        <v>1441</v>
      </c>
      <c r="F53" s="95">
        <v>1376</v>
      </c>
      <c r="G53" s="95">
        <v>1508</v>
      </c>
      <c r="H53" s="95">
        <v>0.78</v>
      </c>
      <c r="I53" s="95">
        <v>0.75</v>
      </c>
      <c r="J53" s="95">
        <v>0.8</v>
      </c>
      <c r="L53" s="95">
        <v>143457</v>
      </c>
    </row>
    <row r="54" spans="1:12">
      <c r="A54" s="96">
        <v>43943</v>
      </c>
      <c r="B54" s="95">
        <v>1331</v>
      </c>
      <c r="C54" s="95">
        <v>1269</v>
      </c>
      <c r="D54" s="95">
        <v>1415</v>
      </c>
      <c r="E54" s="95">
        <v>1406</v>
      </c>
      <c r="F54" s="95">
        <v>1341</v>
      </c>
      <c r="G54" s="95">
        <v>1478</v>
      </c>
      <c r="H54" s="95">
        <v>0.81</v>
      </c>
      <c r="I54" s="95">
        <v>0.79</v>
      </c>
      <c r="J54" s="95">
        <v>0.84</v>
      </c>
      <c r="L54" s="95">
        <v>145694</v>
      </c>
    </row>
    <row r="55" spans="1:12">
      <c r="A55" s="96">
        <v>43944</v>
      </c>
      <c r="B55" s="95">
        <v>1310</v>
      </c>
      <c r="C55" s="95">
        <v>1245</v>
      </c>
      <c r="D55" s="95">
        <v>1385</v>
      </c>
      <c r="E55" s="95">
        <v>1400</v>
      </c>
      <c r="F55" s="95">
        <v>1334</v>
      </c>
      <c r="G55" s="95">
        <v>1472</v>
      </c>
      <c r="H55" s="95">
        <v>0.89</v>
      </c>
      <c r="I55" s="95">
        <v>0.86</v>
      </c>
      <c r="J55" s="95">
        <v>0.92</v>
      </c>
      <c r="L55" s="95">
        <v>148046</v>
      </c>
    </row>
    <row r="56" spans="1:12">
      <c r="A56" s="96">
        <v>43945</v>
      </c>
      <c r="B56" s="95">
        <v>1190</v>
      </c>
      <c r="C56" s="95">
        <v>1123</v>
      </c>
      <c r="D56" s="95">
        <v>1255</v>
      </c>
      <c r="E56" s="95">
        <v>1304</v>
      </c>
      <c r="F56" s="95">
        <v>1239</v>
      </c>
      <c r="G56" s="95">
        <v>1377</v>
      </c>
      <c r="H56" s="95">
        <v>0.86</v>
      </c>
      <c r="I56" s="95">
        <v>0.83</v>
      </c>
      <c r="J56" s="95">
        <v>0.89</v>
      </c>
      <c r="L56" s="95">
        <v>150383</v>
      </c>
    </row>
    <row r="57" spans="1:12">
      <c r="A57" s="96">
        <v>43946</v>
      </c>
      <c r="B57" s="95">
        <v>1030</v>
      </c>
      <c r="C57" s="95">
        <v>962</v>
      </c>
      <c r="D57" s="95">
        <v>1098</v>
      </c>
      <c r="E57" s="95">
        <v>1215</v>
      </c>
      <c r="F57" s="95">
        <v>1150</v>
      </c>
      <c r="G57" s="95">
        <v>1288</v>
      </c>
      <c r="H57" s="95">
        <v>0.84</v>
      </c>
      <c r="I57" s="95">
        <v>0.81</v>
      </c>
      <c r="J57" s="95">
        <v>0.88</v>
      </c>
      <c r="L57" s="95">
        <v>152438</v>
      </c>
    </row>
    <row r="58" spans="1:12">
      <c r="A58" s="96">
        <v>43947</v>
      </c>
      <c r="B58" s="95">
        <v>941</v>
      </c>
      <c r="C58" s="95">
        <v>874</v>
      </c>
      <c r="D58" s="95">
        <v>1016</v>
      </c>
      <c r="E58" s="95">
        <v>1118</v>
      </c>
      <c r="F58" s="95">
        <v>1051</v>
      </c>
      <c r="G58" s="95">
        <v>1189</v>
      </c>
      <c r="H58" s="95">
        <v>0.8</v>
      </c>
      <c r="I58" s="95">
        <v>0.76</v>
      </c>
      <c r="J58" s="95">
        <v>0.83</v>
      </c>
      <c r="L58" s="95">
        <v>154175</v>
      </c>
    </row>
    <row r="59" spans="1:12">
      <c r="A59" s="96">
        <v>43948</v>
      </c>
      <c r="B59" s="95">
        <v>1130</v>
      </c>
      <c r="C59" s="95">
        <v>1051</v>
      </c>
      <c r="D59" s="95">
        <v>1222</v>
      </c>
      <c r="E59" s="95">
        <v>1073</v>
      </c>
      <c r="F59" s="95">
        <v>1003</v>
      </c>
      <c r="G59" s="95">
        <v>1148</v>
      </c>
      <c r="H59" s="95">
        <v>0.77</v>
      </c>
      <c r="I59" s="95">
        <v>0.73</v>
      </c>
      <c r="J59" s="95">
        <v>0.8</v>
      </c>
      <c r="L59" s="95">
        <v>155193</v>
      </c>
    </row>
    <row r="60" spans="1:12">
      <c r="A60" s="96">
        <v>43949</v>
      </c>
      <c r="B60" s="95">
        <v>944</v>
      </c>
      <c r="C60" s="95">
        <v>852</v>
      </c>
      <c r="D60" s="95">
        <v>1030</v>
      </c>
      <c r="E60" s="95">
        <v>1011</v>
      </c>
      <c r="F60" s="95">
        <v>935</v>
      </c>
      <c r="G60" s="95">
        <v>1092</v>
      </c>
      <c r="H60" s="95">
        <v>0.78</v>
      </c>
      <c r="I60" s="95">
        <v>0.74</v>
      </c>
      <c r="J60" s="95">
        <v>0.81</v>
      </c>
      <c r="L60" s="95">
        <v>156337</v>
      </c>
    </row>
    <row r="61" spans="1:12">
      <c r="A61" s="96">
        <v>43950</v>
      </c>
      <c r="B61" s="95">
        <v>911</v>
      </c>
      <c r="C61" s="95">
        <v>817</v>
      </c>
      <c r="D61" s="95">
        <v>999</v>
      </c>
      <c r="E61" s="95">
        <v>982</v>
      </c>
      <c r="F61" s="95">
        <v>899</v>
      </c>
      <c r="G61" s="95">
        <v>1067</v>
      </c>
      <c r="H61" s="95">
        <v>0.81</v>
      </c>
      <c r="I61" s="95">
        <v>0.77</v>
      </c>
      <c r="J61" s="95">
        <v>0.85</v>
      </c>
      <c r="L61" s="95">
        <v>157641</v>
      </c>
    </row>
    <row r="62" spans="1:12">
      <c r="A62" s="96">
        <v>43951</v>
      </c>
      <c r="B62" s="95">
        <v>913</v>
      </c>
      <c r="C62" s="95">
        <v>813</v>
      </c>
      <c r="D62" s="95">
        <v>1042</v>
      </c>
      <c r="E62" s="95">
        <v>975</v>
      </c>
      <c r="F62" s="95">
        <v>883</v>
      </c>
      <c r="G62" s="95">
        <v>1073</v>
      </c>
      <c r="H62" s="95">
        <v>0.87</v>
      </c>
      <c r="I62" s="95">
        <v>0.82</v>
      </c>
      <c r="J62" s="95">
        <v>0.92</v>
      </c>
      <c r="L62" s="95">
        <v>159119</v>
      </c>
    </row>
    <row r="63" spans="1:12">
      <c r="A63" s="96">
        <v>43952</v>
      </c>
      <c r="B63" s="95">
        <v>755</v>
      </c>
      <c r="C63" s="95">
        <v>637</v>
      </c>
      <c r="D63" s="95">
        <v>883</v>
      </c>
      <c r="E63" s="95">
        <v>881</v>
      </c>
      <c r="F63" s="95">
        <v>780</v>
      </c>
      <c r="G63" s="95">
        <v>989</v>
      </c>
      <c r="H63" s="95">
        <v>0.82</v>
      </c>
      <c r="I63" s="95">
        <v>0.76</v>
      </c>
      <c r="J63" s="95">
        <v>0.88</v>
      </c>
      <c r="L63" s="95">
        <v>159119</v>
      </c>
    </row>
    <row r="64" spans="1:12">
      <c r="A64" s="96">
        <v>43953</v>
      </c>
      <c r="B64" s="95">
        <v>747</v>
      </c>
      <c r="C64" s="95">
        <v>614</v>
      </c>
      <c r="D64" s="95">
        <v>887</v>
      </c>
      <c r="E64" s="95">
        <v>832</v>
      </c>
      <c r="F64" s="95">
        <v>720</v>
      </c>
      <c r="G64" s="95">
        <v>953</v>
      </c>
      <c r="H64" s="95">
        <v>0.82</v>
      </c>
      <c r="I64" s="95">
        <v>0.76</v>
      </c>
      <c r="J64" s="95">
        <v>0.9</v>
      </c>
      <c r="L64" s="95">
        <v>161703</v>
      </c>
    </row>
    <row r="65" spans="1:13">
      <c r="A65" s="96">
        <v>43954</v>
      </c>
      <c r="B65" s="95">
        <v>832</v>
      </c>
      <c r="C65" s="95">
        <v>628</v>
      </c>
      <c r="D65" s="95">
        <v>1021</v>
      </c>
      <c r="E65" s="95">
        <v>812</v>
      </c>
      <c r="F65" s="95">
        <v>673</v>
      </c>
      <c r="G65" s="95">
        <v>958</v>
      </c>
      <c r="H65" s="95">
        <v>0.83</v>
      </c>
      <c r="I65" s="95">
        <v>0.74</v>
      </c>
      <c r="J65" s="95">
        <v>0.91</v>
      </c>
      <c r="L65" s="95">
        <v>162496</v>
      </c>
    </row>
    <row r="66" spans="1:13">
      <c r="A66" s="96">
        <v>43955</v>
      </c>
      <c r="B66" s="95">
        <v>982</v>
      </c>
      <c r="C66" s="95">
        <v>753</v>
      </c>
      <c r="D66" s="95">
        <v>1196</v>
      </c>
      <c r="E66" s="95">
        <v>829</v>
      </c>
      <c r="F66" s="95">
        <v>658</v>
      </c>
      <c r="G66" s="95">
        <v>997</v>
      </c>
      <c r="H66" s="95">
        <v>0.85</v>
      </c>
      <c r="I66" s="95">
        <v>0.75</v>
      </c>
      <c r="J66" s="95">
        <v>0.96</v>
      </c>
      <c r="L66" s="95">
        <v>163175</v>
      </c>
    </row>
    <row r="67" spans="1:13">
      <c r="A67" s="96">
        <v>43956</v>
      </c>
      <c r="B67" s="95">
        <v>1003</v>
      </c>
      <c r="C67" s="95">
        <v>705</v>
      </c>
      <c r="D67" s="95">
        <v>1351</v>
      </c>
      <c r="E67" s="95">
        <v>891</v>
      </c>
      <c r="F67" s="95">
        <v>675</v>
      </c>
      <c r="G67" s="95">
        <v>1114</v>
      </c>
      <c r="H67" s="95">
        <v>1.01</v>
      </c>
      <c r="I67" s="95">
        <v>0.87</v>
      </c>
      <c r="J67" s="95">
        <v>1.17</v>
      </c>
      <c r="L67" s="95">
        <v>163860</v>
      </c>
    </row>
    <row r="68" spans="1:13">
      <c r="A68" s="96">
        <v>43957</v>
      </c>
      <c r="B68" s="95">
        <v>936</v>
      </c>
      <c r="C68" s="95">
        <v>525</v>
      </c>
      <c r="D68" s="95">
        <v>1416</v>
      </c>
      <c r="E68" s="95">
        <v>938</v>
      </c>
      <c r="F68" s="95">
        <v>653</v>
      </c>
      <c r="G68" s="95">
        <v>1246</v>
      </c>
      <c r="H68" s="95">
        <v>1.1299999999999999</v>
      </c>
      <c r="I68" s="95">
        <v>0.94</v>
      </c>
      <c r="J68" s="95">
        <v>1.35</v>
      </c>
      <c r="L68" s="95">
        <v>164897</v>
      </c>
      <c r="M68" s="95">
        <f>L68-L67</f>
        <v>1037</v>
      </c>
    </row>
    <row r="69" spans="1:13">
      <c r="L69" s="95">
        <v>166091</v>
      </c>
    </row>
    <row r="70" spans="1:13">
      <c r="L70" s="95">
        <v>167300</v>
      </c>
    </row>
    <row r="71" spans="1:13">
      <c r="L71" s="95">
        <v>168551</v>
      </c>
    </row>
    <row r="72" spans="1:13">
      <c r="L72" s="95">
        <v>169218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3" t="s">
        <v>15</v>
      </c>
      <c r="B1" s="114"/>
      <c r="C1" s="115" t="s">
        <v>74</v>
      </c>
      <c r="D1" s="116"/>
      <c r="E1" s="116"/>
      <c r="F1" s="116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</row>
    <row r="75" spans="1:6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</row>
    <row r="76" spans="1:6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DGS - EKL &amp; VOST</vt:lpstr>
      <vt:lpstr>DGS-VAR(%)-VOST</vt:lpstr>
      <vt:lpstr>DGS - Regiões</vt:lpstr>
      <vt:lpstr>EKL - Rt-PT-7</vt:lpstr>
      <vt:lpstr>COMP</vt:lpstr>
      <vt:lpstr>BEAR PT - EKL</vt:lpstr>
      <vt:lpstr>EPIFORECASTS - Rt</vt:lpstr>
      <vt:lpstr>EKL - DE - Nowcast_R</vt:lpstr>
      <vt:lpstr>EKL - BEAR SIM</vt:lpstr>
      <vt:lpstr>app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2020-05-11T14:18:07Z</dcterms:modified>
</cp:coreProperties>
</file>