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6D814FD4-5D13-7745-A5EA-AF55428AC809}" xr6:coauthVersionLast="45" xr6:coauthVersionMax="45" xr10:uidLastSave="{00000000-0000-0000-0000-000000000000}"/>
  <bookViews>
    <workbookView xWindow="0" yWindow="460" windowWidth="28800" windowHeight="16680" activeTab="4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BEAR SIM" sheetId="10" r:id="rId8"/>
    <sheet name="EKL - DE - Nowcast_R" sheetId="21" state="hidden" r:id="rId9"/>
    <sheet name="covid_de" sheetId="29" state="hidden" r:id="rId10"/>
  </sheets>
  <externalReferences>
    <externalReference r:id="rId11"/>
    <externalReference r:id="rId12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9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AB5" i="31"/>
  <c r="AC5" i="31"/>
  <c r="AD5" i="31"/>
  <c r="AE5" i="31"/>
  <c r="AF5" i="31"/>
  <c r="AG5" i="31"/>
  <c r="AH5" i="31"/>
  <c r="AI5" i="31"/>
  <c r="AJ5" i="31"/>
  <c r="AB6" i="31"/>
  <c r="AC6" i="31"/>
  <c r="AD6" i="31"/>
  <c r="AE6" i="31"/>
  <c r="AF6" i="31"/>
  <c r="AG6" i="31"/>
  <c r="AH6" i="31"/>
  <c r="AI6" i="31"/>
  <c r="AJ6" i="31"/>
  <c r="AB7" i="31"/>
  <c r="AC7" i="31"/>
  <c r="AD7" i="31"/>
  <c r="AE7" i="31"/>
  <c r="AF7" i="31"/>
  <c r="AG7" i="31"/>
  <c r="AH7" i="31"/>
  <c r="AI7" i="31"/>
  <c r="AJ7" i="31"/>
  <c r="AB8" i="31"/>
  <c r="AC8" i="31"/>
  <c r="AD8" i="31"/>
  <c r="AE8" i="31"/>
  <c r="AF8" i="31"/>
  <c r="AG8" i="31"/>
  <c r="AH8" i="31"/>
  <c r="AI8" i="31"/>
  <c r="AJ8" i="31"/>
  <c r="AB9" i="31"/>
  <c r="AC9" i="31"/>
  <c r="AD9" i="31"/>
  <c r="AE9" i="31"/>
  <c r="AF9" i="31"/>
  <c r="AG9" i="31"/>
  <c r="AH9" i="31"/>
  <c r="AI9" i="31"/>
  <c r="AJ9" i="31"/>
  <c r="AB10" i="31"/>
  <c r="AC10" i="31"/>
  <c r="AD10" i="31"/>
  <c r="AE10" i="31"/>
  <c r="AF10" i="31"/>
  <c r="AG10" i="31"/>
  <c r="AH10" i="31"/>
  <c r="AI10" i="31"/>
  <c r="AJ10" i="31"/>
  <c r="AB11" i="31"/>
  <c r="AC11" i="31"/>
  <c r="AD11" i="31"/>
  <c r="AE11" i="31"/>
  <c r="AF11" i="31"/>
  <c r="AG11" i="31"/>
  <c r="AH11" i="31"/>
  <c r="AI11" i="31"/>
  <c r="AJ11" i="31"/>
  <c r="AB12" i="31"/>
  <c r="AC12" i="31"/>
  <c r="AD12" i="31"/>
  <c r="AE12" i="31"/>
  <c r="AF12" i="31"/>
  <c r="AG12" i="31"/>
  <c r="AH12" i="31"/>
  <c r="AI12" i="31"/>
  <c r="AJ12" i="31"/>
  <c r="AB13" i="31"/>
  <c r="AC13" i="31"/>
  <c r="AD13" i="31"/>
  <c r="AE13" i="31"/>
  <c r="AF13" i="31"/>
  <c r="AG13" i="31"/>
  <c r="AH13" i="31"/>
  <c r="AI13" i="31"/>
  <c r="AJ13" i="31"/>
  <c r="AB14" i="31"/>
  <c r="AC14" i="31"/>
  <c r="AD14" i="31"/>
  <c r="AE14" i="31"/>
  <c r="AF14" i="31"/>
  <c r="AG14" i="31"/>
  <c r="AH14" i="31"/>
  <c r="AI14" i="31"/>
  <c r="AJ14" i="31"/>
  <c r="AB15" i="31"/>
  <c r="AC15" i="31"/>
  <c r="AD15" i="31"/>
  <c r="AE15" i="31"/>
  <c r="AF15" i="31"/>
  <c r="AG15" i="31"/>
  <c r="AH15" i="31"/>
  <c r="AI15" i="31"/>
  <c r="AJ15" i="31"/>
  <c r="AB16" i="31"/>
  <c r="AC16" i="31"/>
  <c r="AD16" i="31"/>
  <c r="AE16" i="31"/>
  <c r="AF16" i="31"/>
  <c r="AG16" i="31"/>
  <c r="AH16" i="31"/>
  <c r="AI16" i="31"/>
  <c r="AJ16" i="31"/>
  <c r="AB17" i="31"/>
  <c r="AC17" i="31"/>
  <c r="AD17" i="31"/>
  <c r="AE17" i="31"/>
  <c r="AF17" i="31"/>
  <c r="AG17" i="31"/>
  <c r="AH17" i="31"/>
  <c r="AI17" i="31"/>
  <c r="AJ17" i="31"/>
  <c r="AB18" i="31"/>
  <c r="AC18" i="31"/>
  <c r="AD18" i="31"/>
  <c r="AE18" i="31"/>
  <c r="AF18" i="31"/>
  <c r="AG18" i="31"/>
  <c r="AH18" i="31"/>
  <c r="AI18" i="31"/>
  <c r="AJ18" i="31"/>
  <c r="AB19" i="31"/>
  <c r="AC19" i="31"/>
  <c r="AD19" i="31"/>
  <c r="AE19" i="31"/>
  <c r="AF19" i="31"/>
  <c r="AG19" i="31"/>
  <c r="AH19" i="31"/>
  <c r="AI19" i="31"/>
  <c r="AJ19" i="31"/>
  <c r="AB20" i="31"/>
  <c r="AC20" i="31"/>
  <c r="AD20" i="31"/>
  <c r="AE20" i="31"/>
  <c r="AF20" i="31"/>
  <c r="AG20" i="31"/>
  <c r="AH20" i="31"/>
  <c r="AI20" i="31"/>
  <c r="AJ20" i="31"/>
  <c r="AB21" i="31"/>
  <c r="AC21" i="31"/>
  <c r="AD21" i="31"/>
  <c r="AE21" i="31"/>
  <c r="AF21" i="31"/>
  <c r="AG21" i="31"/>
  <c r="AH21" i="31"/>
  <c r="AI21" i="31"/>
  <c r="AJ21" i="31"/>
  <c r="AB22" i="31"/>
  <c r="AC22" i="31"/>
  <c r="AD22" i="31"/>
  <c r="AE22" i="31"/>
  <c r="AF22" i="31"/>
  <c r="AG22" i="31"/>
  <c r="AH22" i="31"/>
  <c r="AI22" i="31"/>
  <c r="AJ22" i="31"/>
  <c r="AB23" i="31"/>
  <c r="AC23" i="31"/>
  <c r="AD23" i="31"/>
  <c r="AE23" i="31"/>
  <c r="AF23" i="31"/>
  <c r="AG23" i="31"/>
  <c r="AH23" i="31"/>
  <c r="AI23" i="31"/>
  <c r="AJ23" i="31"/>
  <c r="AB24" i="31"/>
  <c r="AC24" i="31"/>
  <c r="AD24" i="31"/>
  <c r="AE24" i="31"/>
  <c r="AF24" i="31"/>
  <c r="AG24" i="31"/>
  <c r="AH24" i="31"/>
  <c r="AI24" i="31"/>
  <c r="AJ24" i="31"/>
  <c r="AB25" i="31"/>
  <c r="AC25" i="31"/>
  <c r="AD25" i="31"/>
  <c r="AE25" i="31"/>
  <c r="AF25" i="31"/>
  <c r="AG25" i="31"/>
  <c r="AH25" i="31"/>
  <c r="AI25" i="31"/>
  <c r="AJ25" i="31"/>
  <c r="AB26" i="31"/>
  <c r="AC26" i="31"/>
  <c r="AD26" i="31"/>
  <c r="AE26" i="31"/>
  <c r="AF26" i="31"/>
  <c r="AG26" i="31"/>
  <c r="AH26" i="31"/>
  <c r="AI26" i="31"/>
  <c r="AJ26" i="31"/>
  <c r="AB27" i="31"/>
  <c r="AC27" i="31"/>
  <c r="AD27" i="31"/>
  <c r="AE27" i="31"/>
  <c r="AF27" i="31"/>
  <c r="AG27" i="31"/>
  <c r="AH27" i="31"/>
  <c r="AI27" i="31"/>
  <c r="AJ27" i="31"/>
  <c r="AB28" i="31"/>
  <c r="AC28" i="31"/>
  <c r="AD28" i="31"/>
  <c r="AE28" i="31"/>
  <c r="AF28" i="31"/>
  <c r="AG28" i="31"/>
  <c r="AH28" i="31"/>
  <c r="AI28" i="31"/>
  <c r="AJ28" i="31"/>
  <c r="AB29" i="31"/>
  <c r="AC29" i="31"/>
  <c r="AD29" i="31"/>
  <c r="AE29" i="31"/>
  <c r="AF29" i="31"/>
  <c r="AG29" i="31"/>
  <c r="AH29" i="31"/>
  <c r="AI29" i="31"/>
  <c r="AJ29" i="31"/>
  <c r="AB30" i="31"/>
  <c r="AC30" i="31"/>
  <c r="AD30" i="31"/>
  <c r="AE30" i="31"/>
  <c r="AF30" i="31"/>
  <c r="AG30" i="31"/>
  <c r="AH30" i="31"/>
  <c r="AI30" i="31"/>
  <c r="AJ30" i="31"/>
  <c r="AB31" i="31"/>
  <c r="AC31" i="31"/>
  <c r="AD31" i="31"/>
  <c r="AE31" i="31"/>
  <c r="AF31" i="31"/>
  <c r="AG31" i="31"/>
  <c r="AH31" i="31"/>
  <c r="AI31" i="31"/>
  <c r="AJ31" i="31"/>
  <c r="AB32" i="31"/>
  <c r="AC32" i="31"/>
  <c r="AD32" i="31"/>
  <c r="AE32" i="31"/>
  <c r="AF32" i="31"/>
  <c r="AG32" i="31"/>
  <c r="AH32" i="31"/>
  <c r="AI32" i="31"/>
  <c r="AJ32" i="31"/>
  <c r="AB33" i="31"/>
  <c r="AC33" i="31"/>
  <c r="AD33" i="31"/>
  <c r="AE33" i="31"/>
  <c r="AF33" i="31"/>
  <c r="AG33" i="31"/>
  <c r="AH33" i="31"/>
  <c r="AI33" i="31"/>
  <c r="AJ33" i="31"/>
  <c r="AB34" i="31"/>
  <c r="AC34" i="31"/>
  <c r="AD34" i="31"/>
  <c r="AE34" i="31"/>
  <c r="AF34" i="31"/>
  <c r="AG34" i="31"/>
  <c r="AH34" i="31"/>
  <c r="AI34" i="31"/>
  <c r="AJ34" i="31"/>
  <c r="AB35" i="31"/>
  <c r="AC35" i="31"/>
  <c r="AD35" i="31"/>
  <c r="AE35" i="31"/>
  <c r="AF35" i="31"/>
  <c r="AG35" i="31"/>
  <c r="AH35" i="31"/>
  <c r="AI35" i="31"/>
  <c r="AJ35" i="31"/>
  <c r="AB36" i="31"/>
  <c r="AC36" i="31"/>
  <c r="AD36" i="31"/>
  <c r="AE36" i="31"/>
  <c r="AF36" i="31"/>
  <c r="AG36" i="31"/>
  <c r="AH36" i="31"/>
  <c r="AI36" i="31"/>
  <c r="AJ36" i="31"/>
  <c r="AB37" i="31"/>
  <c r="AC37" i="31"/>
  <c r="AD37" i="31"/>
  <c r="AE37" i="31"/>
  <c r="AF37" i="31"/>
  <c r="AG37" i="31"/>
  <c r="AH37" i="31"/>
  <c r="AI37" i="31"/>
  <c r="AJ37" i="31"/>
  <c r="AB38" i="31"/>
  <c r="AC38" i="31"/>
  <c r="AD38" i="31"/>
  <c r="AE38" i="31"/>
  <c r="AF38" i="31"/>
  <c r="AG38" i="31"/>
  <c r="AH38" i="31"/>
  <c r="AI38" i="31"/>
  <c r="AJ38" i="31"/>
  <c r="AB39" i="31"/>
  <c r="AC39" i="31"/>
  <c r="AD39" i="31"/>
  <c r="AE39" i="31"/>
  <c r="AF39" i="31"/>
  <c r="AG39" i="31"/>
  <c r="AH39" i="31"/>
  <c r="AI39" i="31"/>
  <c r="AJ39" i="31"/>
  <c r="AB40" i="31"/>
  <c r="AC40" i="31"/>
  <c r="AD40" i="31"/>
  <c r="AE40" i="31"/>
  <c r="AF40" i="31"/>
  <c r="AG40" i="31"/>
  <c r="AH40" i="31"/>
  <c r="AI40" i="31"/>
  <c r="AJ40" i="31"/>
  <c r="AB41" i="31"/>
  <c r="AC41" i="31"/>
  <c r="AD41" i="31"/>
  <c r="AE41" i="31"/>
  <c r="AF41" i="31"/>
  <c r="AG41" i="31"/>
  <c r="AH41" i="31"/>
  <c r="AI41" i="31"/>
  <c r="AJ41" i="31"/>
  <c r="AB42" i="31"/>
  <c r="AC42" i="31"/>
  <c r="AD42" i="31"/>
  <c r="AE42" i="31"/>
  <c r="AF42" i="31"/>
  <c r="AG42" i="31"/>
  <c r="AH42" i="31"/>
  <c r="AI42" i="31"/>
  <c r="AJ42" i="31"/>
  <c r="AB43" i="31"/>
  <c r="AC43" i="31"/>
  <c r="AD43" i="31"/>
  <c r="AE43" i="31"/>
  <c r="AF43" i="31"/>
  <c r="AG43" i="31"/>
  <c r="AH43" i="31"/>
  <c r="AI43" i="31"/>
  <c r="AJ43" i="31"/>
  <c r="AB44" i="31"/>
  <c r="AC44" i="31"/>
  <c r="AD44" i="31"/>
  <c r="AE44" i="31"/>
  <c r="AF44" i="31"/>
  <c r="AG44" i="31"/>
  <c r="AH44" i="31"/>
  <c r="AI44" i="31"/>
  <c r="AJ44" i="31"/>
  <c r="AB45" i="31"/>
  <c r="AC45" i="31"/>
  <c r="AD45" i="31"/>
  <c r="AE45" i="31"/>
  <c r="AF45" i="31"/>
  <c r="AG45" i="31"/>
  <c r="AH45" i="31"/>
  <c r="AI45" i="31"/>
  <c r="AJ45" i="31"/>
  <c r="AB46" i="31"/>
  <c r="AC46" i="31"/>
  <c r="AD46" i="31"/>
  <c r="AE46" i="31"/>
  <c r="AF46" i="31"/>
  <c r="AG46" i="31"/>
  <c r="AH46" i="31"/>
  <c r="AI46" i="31"/>
  <c r="AJ46" i="31"/>
  <c r="AB47" i="31"/>
  <c r="AC47" i="31"/>
  <c r="AD47" i="31"/>
  <c r="AE47" i="31"/>
  <c r="AF47" i="31"/>
  <c r="AG47" i="31"/>
  <c r="AH47" i="31"/>
  <c r="AI47" i="31"/>
  <c r="AJ47" i="31"/>
  <c r="AB48" i="31"/>
  <c r="AC48" i="31"/>
  <c r="AD48" i="31"/>
  <c r="AE48" i="31"/>
  <c r="AF48" i="31"/>
  <c r="AG48" i="31"/>
  <c r="AH48" i="31"/>
  <c r="AI48" i="31"/>
  <c r="AJ48" i="31"/>
  <c r="AB49" i="31"/>
  <c r="AC49" i="31"/>
  <c r="AD49" i="31"/>
  <c r="AE49" i="31"/>
  <c r="AF49" i="31"/>
  <c r="AG49" i="31"/>
  <c r="AH49" i="31"/>
  <c r="AI49" i="31"/>
  <c r="AJ49" i="31"/>
  <c r="AB50" i="31"/>
  <c r="AC50" i="31"/>
  <c r="AD50" i="31"/>
  <c r="AE50" i="31"/>
  <c r="AF50" i="31"/>
  <c r="AG50" i="31"/>
  <c r="AH50" i="31"/>
  <c r="AI50" i="31"/>
  <c r="AJ50" i="31"/>
  <c r="AB51" i="31"/>
  <c r="AC51" i="31"/>
  <c r="AD51" i="31"/>
  <c r="AE51" i="31"/>
  <c r="AF51" i="31"/>
  <c r="AG51" i="31"/>
  <c r="AH51" i="31"/>
  <c r="AI51" i="31"/>
  <c r="AJ51" i="31"/>
  <c r="AB52" i="31"/>
  <c r="AC52" i="31"/>
  <c r="AD52" i="31"/>
  <c r="AE52" i="31"/>
  <c r="AF52" i="31"/>
  <c r="AG52" i="31"/>
  <c r="AH52" i="31"/>
  <c r="AI52" i="31"/>
  <c r="AJ52" i="31"/>
  <c r="AB53" i="31"/>
  <c r="AC53" i="31"/>
  <c r="AD53" i="31"/>
  <c r="AE53" i="31"/>
  <c r="AF53" i="31"/>
  <c r="AG53" i="31"/>
  <c r="AH53" i="31"/>
  <c r="AI53" i="31"/>
  <c r="AJ53" i="31"/>
  <c r="AB54" i="31"/>
  <c r="AC54" i="31"/>
  <c r="AD54" i="31"/>
  <c r="AE54" i="31"/>
  <c r="AF54" i="31"/>
  <c r="AG54" i="31"/>
  <c r="AH54" i="31"/>
  <c r="AI54" i="31"/>
  <c r="AJ54" i="31"/>
  <c r="AB55" i="31"/>
  <c r="AC55" i="31"/>
  <c r="AD55" i="31"/>
  <c r="AE55" i="31"/>
  <c r="AF55" i="31"/>
  <c r="AG55" i="31"/>
  <c r="AH55" i="31"/>
  <c r="AI55" i="31"/>
  <c r="AJ55" i="31"/>
  <c r="AB56" i="31"/>
  <c r="AC56" i="31"/>
  <c r="AD56" i="31"/>
  <c r="AE56" i="31"/>
  <c r="AF56" i="31"/>
  <c r="AG56" i="31"/>
  <c r="AH56" i="31"/>
  <c r="AI56" i="31"/>
  <c r="AJ56" i="31"/>
  <c r="AB57" i="31"/>
  <c r="AC57" i="31"/>
  <c r="AD57" i="31"/>
  <c r="AE57" i="31"/>
  <c r="AF57" i="31"/>
  <c r="AG57" i="31"/>
  <c r="AH57" i="31"/>
  <c r="AI57" i="31"/>
  <c r="AJ57" i="31"/>
  <c r="AB58" i="31"/>
  <c r="AC58" i="31"/>
  <c r="AD58" i="31"/>
  <c r="AE58" i="31"/>
  <c r="AF58" i="31"/>
  <c r="AG58" i="31"/>
  <c r="AH58" i="31"/>
  <c r="AI58" i="31"/>
  <c r="AJ58" i="31"/>
  <c r="AB59" i="31"/>
  <c r="AC59" i="31"/>
  <c r="AD59" i="31"/>
  <c r="AE59" i="31"/>
  <c r="AF59" i="31"/>
  <c r="AG59" i="31"/>
  <c r="AH59" i="31"/>
  <c r="AI59" i="31"/>
  <c r="AJ59" i="31"/>
  <c r="AB60" i="31"/>
  <c r="AC60" i="31"/>
  <c r="AD60" i="31"/>
  <c r="AE60" i="31"/>
  <c r="AF60" i="31"/>
  <c r="AG60" i="31"/>
  <c r="AH60" i="31"/>
  <c r="AI60" i="31"/>
  <c r="AJ60" i="31"/>
  <c r="AB61" i="31"/>
  <c r="AC61" i="31"/>
  <c r="AD61" i="31"/>
  <c r="AE61" i="31"/>
  <c r="AF61" i="31"/>
  <c r="AG61" i="31"/>
  <c r="AH61" i="31"/>
  <c r="AI61" i="31"/>
  <c r="AJ61" i="31"/>
  <c r="AB62" i="31"/>
  <c r="AC62" i="31"/>
  <c r="AD62" i="31"/>
  <c r="AE62" i="31"/>
  <c r="AF62" i="31"/>
  <c r="AG62" i="31"/>
  <c r="AH62" i="31"/>
  <c r="AI62" i="31"/>
  <c r="AJ62" i="31"/>
  <c r="AB63" i="31"/>
  <c r="AC63" i="31"/>
  <c r="AD63" i="31"/>
  <c r="AE63" i="31"/>
  <c r="AF63" i="31"/>
  <c r="AG63" i="31"/>
  <c r="AH63" i="31"/>
  <c r="AI63" i="31"/>
  <c r="AJ63" i="31"/>
  <c r="AB64" i="31"/>
  <c r="AC64" i="31"/>
  <c r="AD64" i="31"/>
  <c r="AE64" i="31"/>
  <c r="AF64" i="31"/>
  <c r="AG64" i="31"/>
  <c r="AH64" i="31"/>
  <c r="AI64" i="31"/>
  <c r="AJ64" i="31"/>
  <c r="AB4" i="31"/>
  <c r="AC4" i="31"/>
  <c r="AD4" i="31"/>
  <c r="AE4" i="31"/>
  <c r="AF4" i="31"/>
  <c r="AG4" i="31"/>
  <c r="AH4" i="31"/>
  <c r="AI4" i="31"/>
  <c r="AJ4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5" i="31"/>
  <c r="AA56" i="31"/>
  <c r="AA57" i="31"/>
  <c r="AA58" i="31"/>
  <c r="AA59" i="31"/>
  <c r="AA60" i="31"/>
  <c r="AA61" i="31"/>
  <c r="AA62" i="31"/>
  <c r="AA63" i="31"/>
  <c r="AA64" i="31"/>
  <c r="AA5" i="31"/>
  <c r="AA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J3" i="31"/>
  <c r="AB3" i="31"/>
  <c r="AC3" i="31"/>
  <c r="AD3" i="31"/>
  <c r="AE3" i="31"/>
  <c r="AF3" i="31"/>
  <c r="AG3" i="31"/>
  <c r="AH3" i="31"/>
  <c r="AI3" i="31"/>
  <c r="AA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T65" i="4"/>
  <c r="F78" i="2"/>
  <c r="J78" i="2"/>
  <c r="H78" i="2"/>
  <c r="D78" i="2"/>
  <c r="S78" i="2"/>
  <c r="Q78" i="2"/>
  <c r="S77" i="2" l="1"/>
  <c r="Q77" i="2"/>
  <c r="J77" i="2"/>
  <c r="H77" i="2"/>
  <c r="F77" i="2"/>
  <c r="D77" i="2"/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<sst xmlns="http://schemas.openxmlformats.org/spreadsheetml/2006/main" count="443" uniqueCount="180">
  <si>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</si>
  <si>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</si>
  <si>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</si>
  <si>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</si>
  <si>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</si>
  <si>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</si>
  <si>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</si>
  <si>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</si>
  <si>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</si>
  <si>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</si>
  <si>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</si>
  <si>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</si>
  <si>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</si>
  <si>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</si>
  <si>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</si>
  <si>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</si>
  <si>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</si>
  <si>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</si>
  <si>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</si>
  <si>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</si>
  <si>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</si>
  <si>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</si>
  <si>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</si>
  <si>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</si>
  <si>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</si>
  <si>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</si>
  <si>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</si>
  <si>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</si>
  <si>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</si>
  <si>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</si>
  <si>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</si>
  <si>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</si>
  <si>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</si>
  <si>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</si>
  <si>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</si>
  <si>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</si>
  <si>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</si>
  <si>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</si>
  <si>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</si>
  <si>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</si>
  <si>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</si>
  <si>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</si>
  <si>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</si>
  <si>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</si>
  <si>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</si>
  <si>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</si>
  <si>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</si>
  <si>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</si>
  <si>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</si>
  <si>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</si>
  <si>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</si>
  <si>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</si>
  <si>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</si>
  <si>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</si>
  <si>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</si>
  <si>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</si>
  <si>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</si>
  <si>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</si>
  <si>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</si>
  <si>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</si>
  <si>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</si>
  <si>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</si>
  <si>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</si>
  <si>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</si>
  <si>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</si>
  <si>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</si>
  <si>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</si>
  <si>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</si>
  <si>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</si>
  <si>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</si>
  <si>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</si>
  <si>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</si>
  <si>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</si>
  <si>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</si>
  <si>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</si>
  <si>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</si>
  <si>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</si>
  <si>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</si>
  <si>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</si>
  <si>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</si>
  <si>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</si>
  <si>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</si>
  <si>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</si>
  <si>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</si>
  <si>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</si>
  <si>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</si>
  <si>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</si>
  <si>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</si>
  <si>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</si>
  <si>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</si>
  <si>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</si>
  <si>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</si>
  <si>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</si>
  <si>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</si>
  <si>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</si>
  <si>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</si>
  <si>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</si>
  <si>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</si>
  <si>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</si>
  <si>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</si>
  <si>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</si>
  <si>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</si>
  <si>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</si>
  <si>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</si>
  <si>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</si>
  <si>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</si>
  <si>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</si>
  <si>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</si>
  <si>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</si>
  <si>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</si>
  <si>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</si>
  <si>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</si>
  <si>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</si>
  <si>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</si>
  <si>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</si>
  <si>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</si>
  <si>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</si>
  <si>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</si>
  <si>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</si>
  <si>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</si>
  <si>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</si>
  <si>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</si>
  <si>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</si>
  <si>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</si>
  <si>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</si>
  <si>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</si>
  <si>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</si>
  <si>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</si>
  <si>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</si>
  <si>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</si>
  <si>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</si>
  <si>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</si>
  <si>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</si>
  <si>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</si>
  <si>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</si>
  <si>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</si>
  <si>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</si>
  <si>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</si>
  <si>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</si>
  <si>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</si>
  <si>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</si>
  <si>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</si>
  <si>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</si>
  <si>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</si>
  <si>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</si>
  <si>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</si>
  <si>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</si>
  <si>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</si>
  <si>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</si>
  <si>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</si>
  <si>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</si>
  <si>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</si>
  <si>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</si>
  <si>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</si>
  <si>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</si>
  <si>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</si>
  <si>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</si>
  <si>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</si>
  <si>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</si>
  <si>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</si>
  <si>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</si>
  <si>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</si>
  <si>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</si>
  <si>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</si>
  <si>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6 '</t>
  </si>
  <si>
    <t>1 ''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</si>
  <si>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</si>
  <si>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</si>
  <si>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</si>
  <si>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</si>
  <si>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</si>
  <si>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</si>
  <si>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</si>
  <si>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</si>
  <si>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</si>
  <si>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</si>
  <si>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</si>
  <si>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RKI-DE</t>
  </si>
  <si>
    <t>PT 2 - EPIFORECASTS</t>
  </si>
  <si>
    <t>PT 1 - EKL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</si>
</sst>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1" fillId="0" borderId="30" xfId="3" applyNumberFormat="1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 wrapText="1"/>
    </xf>
    <xf numFmtId="0" fontId="20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4" fillId="0" borderId="0" xfId="0" applyFont="1"/>
    <xf numFmtId="14" fontId="24" fillId="0" borderId="0" xfId="0" applyNumberFormat="1" applyFont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5" fillId="0" borderId="0" xfId="0" applyFont="1"/>
    <xf numFmtId="14" fontId="0" fillId="3" borderId="0" xfId="0" applyNumberFormat="1" applyFill="1"/>
    <xf numFmtId="0" fontId="0" fillId="3" borderId="0" xfId="0" applyFill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3" borderId="58" xfId="0" applyFill="1" applyBorder="1"/>
    <xf numFmtId="0" fontId="0" fillId="0" borderId="59" xfId="0" applyBorder="1"/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57" xfId="0" applyNumberFormat="1" applyBorder="1"/>
    <xf numFmtId="0" fontId="0" fillId="3" borderId="59" xfId="0" applyFill="1" applyBorder="1"/>
    <xf numFmtId="14" fontId="0" fillId="0" borderId="52" xfId="0" applyNumberFormat="1" applyBorder="1"/>
    <xf numFmtId="14" fontId="0" fillId="3" borderId="52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E78" sqref="E78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33" ht="43" customHeight="1" thickBot="1">
      <c r="A2" s="70" t="s">
        <v>9</v>
      </c>
      <c r="B2" s="71" t="s">
        <v>10</v>
      </c>
      <c r="C2" s="17" t="s">
        <v>0</v>
      </c>
      <c r="D2" s="50" t="s">
        <v>122</v>
      </c>
      <c r="E2" s="17" t="s">
        <v>18</v>
      </c>
      <c r="F2" s="50" t="s">
        <v>122</v>
      </c>
      <c r="G2" s="17" t="s">
        <v>17</v>
      </c>
      <c r="H2" s="50" t="s">
        <v>122</v>
      </c>
      <c r="I2" s="17" t="s">
        <v>25</v>
      </c>
      <c r="J2" s="50" t="s">
        <v>122</v>
      </c>
      <c r="K2" s="17" t="s">
        <v>26</v>
      </c>
      <c r="L2" s="17" t="s">
        <v>22</v>
      </c>
      <c r="M2" s="17" t="s">
        <v>117</v>
      </c>
      <c r="N2" s="17" t="s">
        <v>19</v>
      </c>
      <c r="O2" s="17" t="s">
        <v>120</v>
      </c>
      <c r="P2" s="17" t="s">
        <v>119</v>
      </c>
      <c r="Q2" s="50" t="s">
        <v>122</v>
      </c>
      <c r="R2" s="17" t="s">
        <v>118</v>
      </c>
      <c r="S2" s="50" t="s">
        <v>122</v>
      </c>
      <c r="T2" s="17" t="s">
        <v>121</v>
      </c>
      <c r="U2" s="17" t="s">
        <v>23</v>
      </c>
    </row>
    <row r="3" spans="1:33" ht="18" thickBot="1">
      <c r="A3" s="91" t="s">
        <v>24</v>
      </c>
      <c r="B3" s="9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49">
        <v>65</v>
      </c>
      <c r="C68" s="13">
        <v>24692</v>
      </c>
      <c r="D68" s="48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49">
        <v>66</v>
      </c>
      <c r="C69" s="13">
        <v>24987</v>
      </c>
      <c r="D69" s="48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49">
        <v>67</v>
      </c>
      <c r="C70" s="14">
        <v>25190</v>
      </c>
      <c r="D70" s="48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8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49">
        <v>68</v>
      </c>
      <c r="C71" s="14">
        <v>25282</v>
      </c>
      <c r="D71" s="48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49">
        <v>69</v>
      </c>
      <c r="C72" s="14">
        <v>25524</v>
      </c>
      <c r="D72" s="48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470412</v>
      </c>
    </row>
    <row r="73" spans="1:21" ht="17" thickBot="1">
      <c r="A73" s="12">
        <v>43956</v>
      </c>
      <c r="B73" s="49">
        <v>70</v>
      </c>
      <c r="C73" s="14">
        <v>25702</v>
      </c>
      <c r="D73" s="48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486403</v>
      </c>
    </row>
    <row r="74" spans="1:21" ht="17" thickBot="1">
      <c r="A74" s="12">
        <v>43957</v>
      </c>
      <c r="B74" s="49">
        <v>71</v>
      </c>
      <c r="C74" s="14">
        <v>26182</v>
      </c>
      <c r="D74" s="48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>
        <v>501855</v>
      </c>
    </row>
    <row r="75" spans="1:21" ht="17" thickBot="1">
      <c r="A75" s="12">
        <v>43958</v>
      </c>
      <c r="B75" s="49">
        <v>72</v>
      </c>
      <c r="C75" s="14">
        <v>26715</v>
      </c>
      <c r="D75" s="48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>
        <v>517660</v>
      </c>
    </row>
    <row r="76" spans="1:21" ht="17" thickBot="1">
      <c r="A76" s="12">
        <v>43959</v>
      </c>
      <c r="B76" s="49">
        <v>73</v>
      </c>
      <c r="C76" s="14">
        <v>27268</v>
      </c>
      <c r="D76" s="48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49">
        <v>74</v>
      </c>
      <c r="C77" s="14">
        <v>27406</v>
      </c>
      <c r="D77" s="48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2"/>
        <v>935</v>
      </c>
      <c r="L77" s="13">
        <f t="shared" si="13"/>
        <v>23781</v>
      </c>
      <c r="M77" s="13">
        <v>26667</v>
      </c>
      <c r="N77" s="13">
        <v>242082</v>
      </c>
      <c r="O77" s="13">
        <f t="shared" si="14"/>
        <v>22846</v>
      </c>
      <c r="P77" s="13">
        <v>1126</v>
      </c>
      <c r="Q77" s="13">
        <f>P77-P76</f>
        <v>12</v>
      </c>
      <c r="R77" s="13">
        <v>2499</v>
      </c>
      <c r="S77" s="13">
        <f t="shared" si="11"/>
        <v>77</v>
      </c>
      <c r="T77" s="13">
        <v>2955</v>
      </c>
      <c r="U77" s="13"/>
    </row>
    <row r="78" spans="1:21" ht="17" thickBot="1">
      <c r="A78" s="12">
        <v>43961</v>
      </c>
      <c r="B78" s="49">
        <v>75</v>
      </c>
      <c r="C78" s="14">
        <v>27581</v>
      </c>
      <c r="D78" s="48">
        <f>C78-C77</f>
        <v>175</v>
      </c>
      <c r="E78" s="13">
        <v>274536</v>
      </c>
      <c r="F78" s="13">
        <f>E78-E77</f>
        <v>2093</v>
      </c>
      <c r="G78" s="13">
        <v>797</v>
      </c>
      <c r="H78" s="13">
        <f>G78-G77</f>
        <v>-18</v>
      </c>
      <c r="I78" s="13">
        <v>112</v>
      </c>
      <c r="J78" s="13">
        <f>I78-I77</f>
        <v>-8</v>
      </c>
      <c r="K78" s="13">
        <f t="shared" si="12"/>
        <v>909</v>
      </c>
      <c r="L78" s="13">
        <f t="shared" si="13"/>
        <v>23897</v>
      </c>
      <c r="M78" s="13">
        <v>27581</v>
      </c>
      <c r="N78" s="13">
        <v>244201</v>
      </c>
      <c r="O78" s="13">
        <f t="shared" si="14"/>
        <v>22988</v>
      </c>
      <c r="P78" s="13">
        <v>1135</v>
      </c>
      <c r="Q78" s="13">
        <f>P78-P77</f>
        <v>9</v>
      </c>
      <c r="R78" s="13">
        <v>2549</v>
      </c>
      <c r="S78" s="13">
        <f t="shared" si="11"/>
        <v>50</v>
      </c>
      <c r="T78" s="13">
        <v>2754</v>
      </c>
      <c r="U78" s="13"/>
    </row>
    <row r="79" spans="1:21" ht="17" thickBot="1">
      <c r="A79" s="12">
        <v>43962</v>
      </c>
      <c r="B79" s="49">
        <v>76</v>
      </c>
      <c r="C79" s="14"/>
      <c r="D79" s="48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49">
        <v>77</v>
      </c>
      <c r="C80" s="14"/>
      <c r="D80" s="48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2" bestFit="1" customWidth="1"/>
    <col min="10" max="10" width="5.1640625" style="82" bestFit="1" customWidth="1"/>
    <col min="11" max="11" width="7" style="82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143</v>
      </c>
      <c r="B1" t="s">
        <v>144</v>
      </c>
      <c r="C1" t="s">
        <v>145</v>
      </c>
      <c r="D1" t="s">
        <v>146</v>
      </c>
      <c r="E1" t="s">
        <v>151</v>
      </c>
    </row>
    <row r="2" spans="1:27" ht="17" thickBot="1">
      <c r="A2" s="78">
        <v>43891</v>
      </c>
      <c r="B2" t="s">
        <v>147</v>
      </c>
      <c r="C2">
        <v>130</v>
      </c>
      <c r="D2">
        <v>16</v>
      </c>
      <c r="E2">
        <v>0</v>
      </c>
      <c r="G2" t="s">
        <v>150</v>
      </c>
      <c r="N2" t="s">
        <v>16</v>
      </c>
      <c r="O2" t="s">
        <v>150</v>
      </c>
      <c r="R2" s="106" t="s">
        <v>148</v>
      </c>
      <c r="S2" s="107"/>
      <c r="T2" s="108"/>
      <c r="U2" s="83" t="s">
        <v>75</v>
      </c>
      <c r="V2" s="106" t="s">
        <v>149</v>
      </c>
      <c r="W2" s="107"/>
      <c r="X2" s="108"/>
    </row>
    <row r="3" spans="1:27">
      <c r="A3" s="78">
        <v>43892</v>
      </c>
      <c r="B3" t="s">
        <v>147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4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8">
        <v>43893</v>
      </c>
      <c r="B4" t="s">
        <v>147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5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8">
        <v>43894</v>
      </c>
      <c r="B5" t="s">
        <v>147</v>
      </c>
      <c r="C5">
        <v>262</v>
      </c>
      <c r="D5">
        <v>16</v>
      </c>
      <c r="E5">
        <v>0</v>
      </c>
      <c r="I5" s="106" t="s">
        <v>153</v>
      </c>
      <c r="J5" s="107"/>
      <c r="K5" s="108"/>
      <c r="N5">
        <v>3.58</v>
      </c>
      <c r="R5">
        <v>328</v>
      </c>
      <c r="S5">
        <v>319</v>
      </c>
      <c r="T5">
        <v>337</v>
      </c>
      <c r="U5" s="85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8">
        <v>43895</v>
      </c>
      <c r="B6" t="s">
        <v>147</v>
      </c>
      <c r="C6">
        <v>482</v>
      </c>
      <c r="D6">
        <v>16</v>
      </c>
      <c r="E6">
        <v>0</v>
      </c>
      <c r="I6" s="82" t="s">
        <v>152</v>
      </c>
      <c r="J6" s="82" t="s">
        <v>154</v>
      </c>
      <c r="K6" s="82" t="s">
        <v>155</v>
      </c>
      <c r="N6">
        <v>3.29</v>
      </c>
      <c r="R6">
        <v>396</v>
      </c>
      <c r="S6">
        <v>386</v>
      </c>
      <c r="T6">
        <v>405</v>
      </c>
      <c r="U6" s="85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8">
        <v>43896</v>
      </c>
      <c r="B7" t="s">
        <v>147</v>
      </c>
      <c r="C7">
        <v>670</v>
      </c>
      <c r="D7">
        <v>17</v>
      </c>
      <c r="E7">
        <v>0</v>
      </c>
      <c r="I7" s="82">
        <v>2.27</v>
      </c>
      <c r="J7" s="82">
        <v>2.17</v>
      </c>
      <c r="K7" s="82">
        <v>2.36</v>
      </c>
      <c r="N7">
        <v>3.39</v>
      </c>
      <c r="R7">
        <v>511</v>
      </c>
      <c r="S7">
        <v>501</v>
      </c>
      <c r="T7">
        <v>521</v>
      </c>
      <c r="U7" s="85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8">
        <v>43897</v>
      </c>
      <c r="B8" t="s">
        <v>147</v>
      </c>
      <c r="C8">
        <v>799</v>
      </c>
      <c r="D8">
        <v>18</v>
      </c>
      <c r="E8">
        <v>0</v>
      </c>
      <c r="I8" s="82">
        <v>2.6</v>
      </c>
      <c r="J8" s="82">
        <v>2.5099999999999998</v>
      </c>
      <c r="K8" s="82">
        <v>2.69</v>
      </c>
      <c r="N8">
        <v>3.41</v>
      </c>
      <c r="R8">
        <v>680</v>
      </c>
      <c r="S8">
        <v>668</v>
      </c>
      <c r="T8">
        <v>691</v>
      </c>
      <c r="U8" s="85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8">
        <v>43898</v>
      </c>
      <c r="B9" t="s">
        <v>147</v>
      </c>
      <c r="C9">
        <v>1040</v>
      </c>
      <c r="D9">
        <v>18</v>
      </c>
      <c r="E9">
        <v>0</v>
      </c>
      <c r="I9" s="82">
        <v>2.75</v>
      </c>
      <c r="J9" s="82">
        <v>2.65</v>
      </c>
      <c r="K9" s="82">
        <v>2.84</v>
      </c>
      <c r="N9">
        <v>3.32</v>
      </c>
      <c r="R9">
        <v>901</v>
      </c>
      <c r="S9">
        <v>888</v>
      </c>
      <c r="T9">
        <v>913</v>
      </c>
      <c r="U9" s="85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8">
        <v>43899</v>
      </c>
      <c r="B10" t="s">
        <v>147</v>
      </c>
      <c r="C10">
        <v>1176</v>
      </c>
      <c r="D10">
        <v>18</v>
      </c>
      <c r="E10">
        <v>2</v>
      </c>
      <c r="I10" s="82">
        <v>3.21</v>
      </c>
      <c r="J10" s="82">
        <v>3.12</v>
      </c>
      <c r="K10" s="82">
        <v>3.32</v>
      </c>
      <c r="N10">
        <v>3.48</v>
      </c>
      <c r="R10">
        <v>1271</v>
      </c>
      <c r="S10">
        <v>1254</v>
      </c>
      <c r="T10">
        <v>1287</v>
      </c>
      <c r="U10" s="85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8">
        <v>43900</v>
      </c>
      <c r="B11" t="s">
        <v>147</v>
      </c>
      <c r="C11">
        <v>1457</v>
      </c>
      <c r="D11">
        <v>18</v>
      </c>
      <c r="E11">
        <v>2</v>
      </c>
      <c r="I11" s="82">
        <v>3.36</v>
      </c>
      <c r="J11" s="82">
        <v>3.27</v>
      </c>
      <c r="K11" s="82">
        <v>3.46</v>
      </c>
      <c r="N11">
        <v>3.29</v>
      </c>
      <c r="R11">
        <v>1717</v>
      </c>
      <c r="S11">
        <v>1698</v>
      </c>
      <c r="T11">
        <v>1737</v>
      </c>
      <c r="U11" s="85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8">
        <v>43901</v>
      </c>
      <c r="B12" t="s">
        <v>147</v>
      </c>
      <c r="C12">
        <v>1908</v>
      </c>
      <c r="D12">
        <v>25</v>
      </c>
      <c r="E12">
        <v>3</v>
      </c>
      <c r="I12" s="82">
        <v>3.34</v>
      </c>
      <c r="J12" s="82">
        <v>3.26</v>
      </c>
      <c r="K12" s="82">
        <v>3.41</v>
      </c>
      <c r="N12">
        <v>8.01</v>
      </c>
      <c r="R12">
        <v>2269</v>
      </c>
      <c r="S12">
        <v>2246</v>
      </c>
      <c r="T12">
        <v>2289</v>
      </c>
      <c r="U12" s="85">
        <v>129</v>
      </c>
      <c r="V12">
        <v>3206</v>
      </c>
      <c r="W12">
        <v>3153</v>
      </c>
      <c r="X12">
        <v>3257</v>
      </c>
    </row>
    <row r="13" spans="1:27">
      <c r="A13" s="78">
        <v>43902</v>
      </c>
      <c r="B13" t="s">
        <v>147</v>
      </c>
      <c r="C13">
        <v>2078</v>
      </c>
      <c r="D13">
        <v>25</v>
      </c>
      <c r="E13">
        <v>3</v>
      </c>
      <c r="I13" s="82">
        <v>3.15</v>
      </c>
      <c r="J13" s="82">
        <v>3.09</v>
      </c>
      <c r="K13" s="82">
        <v>3.2</v>
      </c>
      <c r="N13">
        <v>6.56</v>
      </c>
      <c r="R13">
        <v>2835</v>
      </c>
      <c r="S13">
        <v>2807</v>
      </c>
      <c r="T13">
        <v>2856</v>
      </c>
      <c r="U13" s="85">
        <v>241</v>
      </c>
      <c r="V13">
        <v>3601</v>
      </c>
      <c r="W13">
        <v>3547</v>
      </c>
      <c r="X13">
        <v>3655</v>
      </c>
    </row>
    <row r="14" spans="1:27">
      <c r="A14" s="78">
        <v>43903</v>
      </c>
      <c r="B14" t="s">
        <v>147</v>
      </c>
      <c r="C14">
        <v>3675</v>
      </c>
      <c r="D14">
        <v>46</v>
      </c>
      <c r="E14">
        <v>7</v>
      </c>
      <c r="I14" s="82">
        <v>2.7</v>
      </c>
      <c r="J14" s="82">
        <v>2.66</v>
      </c>
      <c r="K14" s="82">
        <v>2.75</v>
      </c>
      <c r="N14">
        <v>4.13</v>
      </c>
      <c r="R14">
        <v>3433</v>
      </c>
      <c r="S14">
        <v>3407</v>
      </c>
      <c r="T14">
        <v>3456</v>
      </c>
      <c r="U14" s="85">
        <v>136</v>
      </c>
      <c r="V14">
        <v>4373</v>
      </c>
      <c r="W14">
        <v>4310</v>
      </c>
      <c r="X14">
        <v>4422</v>
      </c>
    </row>
    <row r="15" spans="1:27">
      <c r="A15" s="78">
        <v>43904</v>
      </c>
      <c r="B15" t="s">
        <v>147</v>
      </c>
      <c r="C15">
        <v>4585</v>
      </c>
      <c r="D15">
        <v>46</v>
      </c>
      <c r="E15">
        <v>9</v>
      </c>
      <c r="I15" s="82">
        <v>2.2799999999999998</v>
      </c>
      <c r="J15" s="82">
        <v>2.2400000000000002</v>
      </c>
      <c r="K15" s="82">
        <v>2.31</v>
      </c>
      <c r="N15">
        <v>6.1</v>
      </c>
      <c r="R15">
        <v>3907</v>
      </c>
      <c r="S15">
        <v>3878</v>
      </c>
      <c r="T15">
        <v>3936</v>
      </c>
      <c r="U15" s="85">
        <v>281</v>
      </c>
      <c r="V15">
        <v>4449</v>
      </c>
      <c r="W15">
        <v>4383</v>
      </c>
      <c r="X15">
        <v>4511</v>
      </c>
    </row>
    <row r="16" spans="1:27">
      <c r="A16" s="78">
        <v>43905</v>
      </c>
      <c r="B16" t="s">
        <v>147</v>
      </c>
      <c r="C16">
        <v>5795</v>
      </c>
      <c r="D16">
        <v>46</v>
      </c>
      <c r="E16">
        <v>11</v>
      </c>
      <c r="I16" s="82">
        <v>1.89</v>
      </c>
      <c r="J16" s="82">
        <v>1.86</v>
      </c>
      <c r="K16" s="82">
        <v>1.91</v>
      </c>
      <c r="N16">
        <v>4.18</v>
      </c>
      <c r="R16">
        <v>4277</v>
      </c>
      <c r="S16">
        <v>4247</v>
      </c>
      <c r="T16">
        <v>4304</v>
      </c>
      <c r="U16" s="85">
        <v>451</v>
      </c>
      <c r="V16">
        <v>4686</v>
      </c>
      <c r="W16">
        <v>4623</v>
      </c>
      <c r="X16">
        <v>4753</v>
      </c>
    </row>
    <row r="17" spans="1:24">
      <c r="A17" s="78">
        <v>43906</v>
      </c>
      <c r="B17" t="s">
        <v>147</v>
      </c>
      <c r="C17">
        <v>7272</v>
      </c>
      <c r="D17">
        <v>67</v>
      </c>
      <c r="E17">
        <v>17</v>
      </c>
      <c r="I17" s="82">
        <v>1.72</v>
      </c>
      <c r="J17" s="82">
        <v>1.7</v>
      </c>
      <c r="K17" s="82">
        <v>1.74</v>
      </c>
      <c r="N17">
        <v>2.77</v>
      </c>
      <c r="R17">
        <v>4878</v>
      </c>
      <c r="S17">
        <v>4849</v>
      </c>
      <c r="T17">
        <v>4907</v>
      </c>
      <c r="U17" s="85">
        <v>170</v>
      </c>
      <c r="V17">
        <v>6006</v>
      </c>
      <c r="W17">
        <v>5917</v>
      </c>
      <c r="X17">
        <v>6079</v>
      </c>
    </row>
    <row r="18" spans="1:24">
      <c r="A18" s="78">
        <v>43907</v>
      </c>
      <c r="B18" t="s">
        <v>147</v>
      </c>
      <c r="C18">
        <v>9257</v>
      </c>
      <c r="D18">
        <v>67</v>
      </c>
      <c r="E18">
        <v>24</v>
      </c>
      <c r="I18" s="82">
        <v>1.49</v>
      </c>
      <c r="J18" s="82">
        <v>1.47</v>
      </c>
      <c r="K18" s="82">
        <v>1.5</v>
      </c>
      <c r="N18">
        <v>2.08</v>
      </c>
      <c r="R18">
        <v>5100</v>
      </c>
      <c r="S18">
        <v>5068</v>
      </c>
      <c r="T18">
        <v>5135</v>
      </c>
      <c r="U18" s="85">
        <v>1597</v>
      </c>
      <c r="V18">
        <v>5259</v>
      </c>
      <c r="W18">
        <v>5186</v>
      </c>
      <c r="X18">
        <v>5333</v>
      </c>
    </row>
    <row r="19" spans="1:24">
      <c r="A19" s="78">
        <v>43908</v>
      </c>
      <c r="B19" t="s">
        <v>147</v>
      </c>
      <c r="C19">
        <v>12327</v>
      </c>
      <c r="D19">
        <v>105</v>
      </c>
      <c r="E19">
        <v>28</v>
      </c>
      <c r="I19" s="82">
        <v>1.36</v>
      </c>
      <c r="J19" s="82">
        <v>1.35</v>
      </c>
      <c r="K19" s="82">
        <v>1.38</v>
      </c>
      <c r="N19">
        <v>1.71</v>
      </c>
      <c r="R19">
        <v>5317</v>
      </c>
      <c r="S19">
        <v>5287</v>
      </c>
      <c r="T19">
        <v>5352</v>
      </c>
      <c r="U19" s="85">
        <v>910</v>
      </c>
      <c r="V19">
        <v>5319</v>
      </c>
      <c r="W19">
        <v>5246</v>
      </c>
      <c r="X19">
        <v>5389</v>
      </c>
    </row>
    <row r="20" spans="1:24">
      <c r="A20" s="78">
        <v>43909</v>
      </c>
      <c r="B20" t="s">
        <v>147</v>
      </c>
      <c r="C20">
        <v>15320</v>
      </c>
      <c r="D20">
        <v>113</v>
      </c>
      <c r="E20">
        <v>44</v>
      </c>
      <c r="I20" s="82">
        <v>1.25</v>
      </c>
      <c r="J20" s="82">
        <v>1.23</v>
      </c>
      <c r="K20" s="82">
        <v>1.26</v>
      </c>
      <c r="N20">
        <v>4.4800000000000004</v>
      </c>
      <c r="R20">
        <v>5334</v>
      </c>
      <c r="S20">
        <v>5304</v>
      </c>
      <c r="T20">
        <v>5368</v>
      </c>
      <c r="U20" s="85">
        <v>1210</v>
      </c>
      <c r="V20">
        <v>4754</v>
      </c>
      <c r="W20">
        <v>4679</v>
      </c>
      <c r="X20">
        <v>4836</v>
      </c>
    </row>
    <row r="21" spans="1:24">
      <c r="A21" s="78">
        <v>43910</v>
      </c>
      <c r="B21" t="s">
        <v>147</v>
      </c>
      <c r="C21">
        <v>19848</v>
      </c>
      <c r="D21">
        <v>180</v>
      </c>
      <c r="E21">
        <v>67</v>
      </c>
      <c r="I21" s="82">
        <v>1.06</v>
      </c>
      <c r="J21" s="82">
        <v>1.05</v>
      </c>
      <c r="K21" s="82">
        <v>1.07</v>
      </c>
      <c r="N21">
        <v>3.67</v>
      </c>
      <c r="R21">
        <v>5161</v>
      </c>
      <c r="S21">
        <v>5132</v>
      </c>
      <c r="T21">
        <v>5190</v>
      </c>
      <c r="U21" s="85">
        <v>1477</v>
      </c>
      <c r="V21">
        <v>5314</v>
      </c>
      <c r="W21">
        <v>5245</v>
      </c>
      <c r="X21">
        <v>5380</v>
      </c>
    </row>
    <row r="22" spans="1:24">
      <c r="A22" s="78">
        <v>43911</v>
      </c>
      <c r="B22" t="s">
        <v>147</v>
      </c>
      <c r="C22">
        <v>22213</v>
      </c>
      <c r="D22">
        <v>233</v>
      </c>
      <c r="E22">
        <v>84</v>
      </c>
      <c r="I22" s="82">
        <v>0.97</v>
      </c>
      <c r="J22" s="82">
        <v>0.97</v>
      </c>
      <c r="K22" s="82">
        <v>0.98</v>
      </c>
      <c r="N22">
        <v>3.32</v>
      </c>
      <c r="R22">
        <v>4971</v>
      </c>
      <c r="S22">
        <v>4937</v>
      </c>
      <c r="T22">
        <v>5001</v>
      </c>
      <c r="U22" s="85">
        <v>1985</v>
      </c>
      <c r="V22">
        <v>4498</v>
      </c>
      <c r="W22">
        <v>4435</v>
      </c>
      <c r="X22">
        <v>4578</v>
      </c>
    </row>
    <row r="23" spans="1:24">
      <c r="A23" s="78">
        <v>43912</v>
      </c>
      <c r="B23" t="s">
        <v>147</v>
      </c>
      <c r="C23">
        <v>24873</v>
      </c>
      <c r="D23">
        <v>266</v>
      </c>
      <c r="E23">
        <v>94</v>
      </c>
      <c r="I23" s="82">
        <v>0.87</v>
      </c>
      <c r="J23" s="82">
        <v>0.86</v>
      </c>
      <c r="K23" s="82">
        <v>0.88</v>
      </c>
      <c r="N23">
        <v>3.46</v>
      </c>
      <c r="R23">
        <v>4616</v>
      </c>
      <c r="S23">
        <v>4582</v>
      </c>
      <c r="T23">
        <v>4645</v>
      </c>
      <c r="U23" s="85">
        <v>3070</v>
      </c>
      <c r="V23">
        <v>3897</v>
      </c>
      <c r="W23">
        <v>3823</v>
      </c>
      <c r="X23">
        <v>3968</v>
      </c>
    </row>
    <row r="24" spans="1:24">
      <c r="A24" s="78">
        <v>43913</v>
      </c>
      <c r="B24" t="s">
        <v>147</v>
      </c>
      <c r="C24">
        <v>29056</v>
      </c>
      <c r="D24">
        <v>266</v>
      </c>
      <c r="E24">
        <v>123</v>
      </c>
      <c r="I24" s="82">
        <v>0.88</v>
      </c>
      <c r="J24" s="82">
        <v>0.88</v>
      </c>
      <c r="K24" s="82">
        <v>0.89</v>
      </c>
      <c r="N24">
        <v>2.54</v>
      </c>
      <c r="R24">
        <v>4716</v>
      </c>
      <c r="S24">
        <v>4684</v>
      </c>
      <c r="T24">
        <v>4749</v>
      </c>
      <c r="U24" s="85">
        <v>2993</v>
      </c>
      <c r="V24">
        <v>5155</v>
      </c>
      <c r="W24">
        <v>5077</v>
      </c>
      <c r="X24">
        <v>5227</v>
      </c>
    </row>
    <row r="25" spans="1:24">
      <c r="A25" s="78">
        <v>43914</v>
      </c>
      <c r="B25" t="s">
        <v>147</v>
      </c>
      <c r="C25">
        <v>32986</v>
      </c>
      <c r="D25">
        <v>3243</v>
      </c>
      <c r="E25">
        <v>157</v>
      </c>
      <c r="I25" s="82">
        <v>0.86</v>
      </c>
      <c r="J25" s="82">
        <v>0.85</v>
      </c>
      <c r="K25" s="82">
        <v>0.87</v>
      </c>
      <c r="N25">
        <v>2.5099999999999998</v>
      </c>
      <c r="R25">
        <v>4429</v>
      </c>
      <c r="S25">
        <v>4395</v>
      </c>
      <c r="T25">
        <v>4466</v>
      </c>
      <c r="U25" s="85">
        <v>4528</v>
      </c>
      <c r="V25">
        <v>4165</v>
      </c>
      <c r="W25">
        <v>4090</v>
      </c>
      <c r="X25">
        <v>4237</v>
      </c>
    </row>
    <row r="26" spans="1:24">
      <c r="A26" s="78">
        <v>43915</v>
      </c>
      <c r="B26" t="s">
        <v>147</v>
      </c>
      <c r="C26">
        <v>37323</v>
      </c>
      <c r="D26">
        <v>3547</v>
      </c>
      <c r="E26">
        <v>206</v>
      </c>
      <c r="I26" s="82">
        <v>0.89</v>
      </c>
      <c r="J26" s="82">
        <v>0.88</v>
      </c>
      <c r="K26" s="82">
        <v>0.89</v>
      </c>
      <c r="N26">
        <v>2.09</v>
      </c>
      <c r="R26">
        <v>4407</v>
      </c>
      <c r="S26">
        <v>4378</v>
      </c>
      <c r="T26">
        <v>4437</v>
      </c>
      <c r="U26" s="85">
        <v>2365</v>
      </c>
      <c r="V26">
        <v>4412</v>
      </c>
      <c r="W26">
        <v>4352</v>
      </c>
      <c r="X26">
        <v>4492</v>
      </c>
    </row>
    <row r="27" spans="1:24">
      <c r="A27" s="78">
        <v>43916</v>
      </c>
      <c r="B27" t="s">
        <v>147</v>
      </c>
      <c r="C27">
        <v>43938</v>
      </c>
      <c r="D27">
        <v>5673</v>
      </c>
      <c r="E27">
        <v>267</v>
      </c>
      <c r="I27" s="82">
        <v>0.96</v>
      </c>
      <c r="J27" s="82">
        <v>0.95</v>
      </c>
      <c r="K27" s="82">
        <v>0.97</v>
      </c>
      <c r="N27">
        <v>1.77</v>
      </c>
      <c r="R27">
        <v>4443</v>
      </c>
      <c r="S27">
        <v>4410</v>
      </c>
      <c r="T27">
        <v>4473</v>
      </c>
      <c r="U27" s="85">
        <v>2660</v>
      </c>
      <c r="V27">
        <v>4038</v>
      </c>
      <c r="W27">
        <v>3959</v>
      </c>
      <c r="X27">
        <v>4110</v>
      </c>
    </row>
    <row r="28" spans="1:24">
      <c r="A28" s="78">
        <v>43917</v>
      </c>
      <c r="B28" t="s">
        <v>147</v>
      </c>
      <c r="C28">
        <v>50871</v>
      </c>
      <c r="D28">
        <v>6658</v>
      </c>
      <c r="E28">
        <v>342</v>
      </c>
      <c r="I28" s="82">
        <v>0.89</v>
      </c>
      <c r="J28" s="82">
        <v>0.88</v>
      </c>
      <c r="K28" s="82">
        <v>0.9</v>
      </c>
      <c r="N28">
        <v>1.8</v>
      </c>
      <c r="R28">
        <v>4182</v>
      </c>
      <c r="S28">
        <v>4153</v>
      </c>
      <c r="T28">
        <v>4210</v>
      </c>
      <c r="U28" s="85">
        <v>4183</v>
      </c>
      <c r="V28">
        <v>4111</v>
      </c>
      <c r="W28">
        <v>4049</v>
      </c>
      <c r="X28">
        <v>4179</v>
      </c>
    </row>
    <row r="29" spans="1:24">
      <c r="A29" s="78">
        <v>43918</v>
      </c>
      <c r="B29" t="s">
        <v>147</v>
      </c>
      <c r="C29">
        <v>57695</v>
      </c>
      <c r="D29">
        <v>8481</v>
      </c>
      <c r="E29">
        <v>433</v>
      </c>
      <c r="I29" s="82">
        <v>0.93</v>
      </c>
      <c r="J29" s="82">
        <v>0.92</v>
      </c>
      <c r="K29" s="82">
        <v>0.94</v>
      </c>
      <c r="N29">
        <v>1.51</v>
      </c>
      <c r="R29">
        <v>4120</v>
      </c>
      <c r="S29">
        <v>4093</v>
      </c>
      <c r="T29">
        <v>4155</v>
      </c>
      <c r="U29" s="85">
        <v>3930</v>
      </c>
      <c r="V29">
        <v>3919</v>
      </c>
      <c r="W29">
        <v>3854</v>
      </c>
      <c r="X29">
        <v>3986</v>
      </c>
    </row>
    <row r="30" spans="1:24">
      <c r="A30" s="78">
        <v>43919</v>
      </c>
      <c r="B30" t="s">
        <v>147</v>
      </c>
      <c r="C30">
        <v>62095</v>
      </c>
      <c r="D30">
        <v>9211</v>
      </c>
      <c r="E30">
        <v>533</v>
      </c>
      <c r="I30" s="82">
        <v>0.88</v>
      </c>
      <c r="J30" s="82">
        <v>0.87</v>
      </c>
      <c r="K30" s="82">
        <v>0.89</v>
      </c>
      <c r="N30">
        <v>1.28</v>
      </c>
      <c r="R30">
        <v>3860</v>
      </c>
      <c r="S30">
        <v>3829</v>
      </c>
      <c r="T30">
        <v>3894</v>
      </c>
      <c r="U30" s="85">
        <v>4337</v>
      </c>
      <c r="V30">
        <v>3374</v>
      </c>
      <c r="W30">
        <v>3299</v>
      </c>
      <c r="X30">
        <v>3447</v>
      </c>
    </row>
    <row r="31" spans="1:24">
      <c r="A31" s="78">
        <v>43920</v>
      </c>
      <c r="B31" t="s">
        <v>147</v>
      </c>
      <c r="C31">
        <v>66885</v>
      </c>
      <c r="D31">
        <v>13500</v>
      </c>
      <c r="E31">
        <v>645</v>
      </c>
      <c r="I31" s="82">
        <v>0.89</v>
      </c>
      <c r="J31" s="82">
        <v>0.88</v>
      </c>
      <c r="K31" s="82">
        <v>0.9</v>
      </c>
      <c r="N31">
        <v>1.37</v>
      </c>
      <c r="R31">
        <v>3938</v>
      </c>
      <c r="S31">
        <v>3907</v>
      </c>
      <c r="T31">
        <v>3968</v>
      </c>
      <c r="U31" s="85">
        <v>6615</v>
      </c>
      <c r="V31">
        <v>4347</v>
      </c>
      <c r="W31">
        <v>4284</v>
      </c>
      <c r="X31">
        <v>4421</v>
      </c>
    </row>
    <row r="32" spans="1:24">
      <c r="A32" s="78">
        <v>43921</v>
      </c>
      <c r="B32" t="s">
        <v>147</v>
      </c>
      <c r="C32">
        <v>71808</v>
      </c>
      <c r="D32">
        <v>16100</v>
      </c>
      <c r="E32">
        <v>775</v>
      </c>
      <c r="I32" s="82">
        <v>0.91</v>
      </c>
      <c r="J32" s="82">
        <v>0.9</v>
      </c>
      <c r="K32" s="82">
        <v>0.92</v>
      </c>
      <c r="N32">
        <v>1.1000000000000001</v>
      </c>
      <c r="R32">
        <v>3815</v>
      </c>
      <c r="S32">
        <v>3784</v>
      </c>
      <c r="T32">
        <v>3848</v>
      </c>
      <c r="U32" s="85">
        <v>6933</v>
      </c>
      <c r="V32">
        <v>3621</v>
      </c>
      <c r="W32">
        <v>3552</v>
      </c>
      <c r="X32">
        <v>3697</v>
      </c>
    </row>
    <row r="33" spans="1:24">
      <c r="A33" s="78">
        <v>43922</v>
      </c>
      <c r="B33" t="s">
        <v>147</v>
      </c>
      <c r="C33">
        <v>77872</v>
      </c>
      <c r="D33">
        <v>18700</v>
      </c>
      <c r="E33">
        <v>920</v>
      </c>
      <c r="I33" s="82">
        <v>0.93</v>
      </c>
      <c r="J33" s="82">
        <v>0.92</v>
      </c>
      <c r="K33" s="82">
        <v>0.94</v>
      </c>
      <c r="N33">
        <v>1.0900000000000001</v>
      </c>
      <c r="R33">
        <v>3841</v>
      </c>
      <c r="S33">
        <v>3814</v>
      </c>
      <c r="T33">
        <v>3873</v>
      </c>
      <c r="U33" s="85">
        <v>6824</v>
      </c>
      <c r="V33">
        <v>4022</v>
      </c>
      <c r="W33">
        <v>3962</v>
      </c>
      <c r="X33">
        <v>4103</v>
      </c>
    </row>
    <row r="34" spans="1:24">
      <c r="A34" s="78">
        <v>43923</v>
      </c>
      <c r="B34" t="s">
        <v>147</v>
      </c>
      <c r="C34">
        <v>84794</v>
      </c>
      <c r="D34">
        <v>22440</v>
      </c>
      <c r="E34">
        <v>1107</v>
      </c>
      <c r="I34" s="82">
        <v>1.02</v>
      </c>
      <c r="J34" s="82">
        <v>1.01</v>
      </c>
      <c r="K34" s="82">
        <v>1.03</v>
      </c>
      <c r="N34">
        <v>0.84</v>
      </c>
      <c r="R34">
        <v>3937</v>
      </c>
      <c r="S34">
        <v>3902</v>
      </c>
      <c r="T34">
        <v>3974</v>
      </c>
      <c r="U34" s="85">
        <v>4400</v>
      </c>
      <c r="V34">
        <v>3757</v>
      </c>
      <c r="W34">
        <v>3687</v>
      </c>
      <c r="X34">
        <v>3832</v>
      </c>
    </row>
    <row r="35" spans="1:24">
      <c r="A35" s="78">
        <v>43924</v>
      </c>
      <c r="B35" t="s">
        <v>147</v>
      </c>
      <c r="C35">
        <v>91159</v>
      </c>
      <c r="D35">
        <v>24575</v>
      </c>
      <c r="E35">
        <v>1275</v>
      </c>
      <c r="I35" s="82">
        <v>0.96</v>
      </c>
      <c r="J35" s="82">
        <v>0.95</v>
      </c>
      <c r="K35" s="82">
        <v>0.97</v>
      </c>
      <c r="N35">
        <v>0.62</v>
      </c>
      <c r="R35">
        <v>3786</v>
      </c>
      <c r="S35">
        <v>3754</v>
      </c>
      <c r="T35">
        <v>3823</v>
      </c>
      <c r="U35" s="85">
        <v>4790</v>
      </c>
      <c r="V35">
        <v>3743</v>
      </c>
      <c r="W35">
        <v>3683</v>
      </c>
      <c r="X35">
        <v>3818</v>
      </c>
    </row>
    <row r="36" spans="1:24">
      <c r="A36" s="78">
        <v>43925</v>
      </c>
      <c r="B36" t="s">
        <v>147</v>
      </c>
      <c r="C36">
        <v>96092</v>
      </c>
      <c r="D36">
        <v>26400</v>
      </c>
      <c r="E36">
        <v>1444</v>
      </c>
      <c r="I36" s="82">
        <v>0.96</v>
      </c>
      <c r="J36" s="82">
        <v>0.94</v>
      </c>
      <c r="K36" s="82">
        <v>0.97</v>
      </c>
      <c r="N36">
        <v>0.6</v>
      </c>
      <c r="R36">
        <v>3648</v>
      </c>
      <c r="S36">
        <v>3619</v>
      </c>
      <c r="T36">
        <v>3681</v>
      </c>
      <c r="U36" s="85">
        <v>4923</v>
      </c>
      <c r="V36">
        <v>3069</v>
      </c>
      <c r="W36">
        <v>2995</v>
      </c>
      <c r="X36">
        <v>3136</v>
      </c>
    </row>
    <row r="37" spans="1:24">
      <c r="A37" s="78">
        <v>43926</v>
      </c>
      <c r="B37" t="s">
        <v>147</v>
      </c>
      <c r="C37">
        <v>100123</v>
      </c>
      <c r="D37">
        <v>28700</v>
      </c>
      <c r="E37">
        <v>1584</v>
      </c>
      <c r="I37" s="82">
        <v>0.87</v>
      </c>
      <c r="J37" s="82">
        <v>0.86</v>
      </c>
      <c r="K37" s="82">
        <v>0.88</v>
      </c>
      <c r="N37">
        <v>1.19</v>
      </c>
      <c r="R37">
        <v>3333</v>
      </c>
      <c r="S37">
        <v>3304</v>
      </c>
      <c r="T37">
        <v>3365</v>
      </c>
      <c r="U37" s="85">
        <v>6064</v>
      </c>
      <c r="V37">
        <v>2764</v>
      </c>
      <c r="W37">
        <v>2690</v>
      </c>
      <c r="X37">
        <v>2842</v>
      </c>
    </row>
    <row r="38" spans="1:24">
      <c r="A38" s="78">
        <v>43927</v>
      </c>
      <c r="B38" t="s">
        <v>147</v>
      </c>
      <c r="C38">
        <v>103374</v>
      </c>
      <c r="D38">
        <v>28700</v>
      </c>
      <c r="E38">
        <v>1810</v>
      </c>
      <c r="I38" s="82">
        <v>0.82</v>
      </c>
      <c r="J38" s="82">
        <v>0.81</v>
      </c>
      <c r="K38" s="82">
        <v>0.83</v>
      </c>
      <c r="N38">
        <v>1.1299999999999999</v>
      </c>
      <c r="R38">
        <v>3228</v>
      </c>
      <c r="S38">
        <v>3193</v>
      </c>
      <c r="T38">
        <v>3269</v>
      </c>
      <c r="U38" s="85">
        <v>6922</v>
      </c>
      <c r="V38">
        <v>3335</v>
      </c>
      <c r="W38">
        <v>3233</v>
      </c>
      <c r="X38">
        <v>3426</v>
      </c>
    </row>
    <row r="39" spans="1:24">
      <c r="A39" s="78">
        <v>43928</v>
      </c>
      <c r="B39" t="s">
        <v>147</v>
      </c>
      <c r="C39">
        <v>107663</v>
      </c>
      <c r="D39">
        <v>36081</v>
      </c>
      <c r="E39">
        <v>2016</v>
      </c>
      <c r="I39" s="82">
        <v>0.81</v>
      </c>
      <c r="J39" s="82">
        <v>0.8</v>
      </c>
      <c r="K39" s="82">
        <v>0.82</v>
      </c>
      <c r="N39">
        <v>1.1200000000000001</v>
      </c>
      <c r="R39">
        <v>3070</v>
      </c>
      <c r="S39">
        <v>3025</v>
      </c>
      <c r="T39">
        <v>3108</v>
      </c>
      <c r="U39" s="85">
        <v>6365</v>
      </c>
      <c r="V39">
        <v>3111</v>
      </c>
      <c r="W39">
        <v>3025</v>
      </c>
      <c r="X39">
        <v>3202</v>
      </c>
    </row>
    <row r="40" spans="1:24">
      <c r="A40" s="78">
        <v>43929</v>
      </c>
      <c r="B40" t="s">
        <v>147</v>
      </c>
      <c r="C40">
        <v>113296</v>
      </c>
      <c r="D40">
        <v>46300</v>
      </c>
      <c r="E40">
        <v>2349</v>
      </c>
      <c r="I40" s="82">
        <v>0.83</v>
      </c>
      <c r="J40" s="82">
        <v>0.82</v>
      </c>
      <c r="K40" s="82">
        <v>0.85</v>
      </c>
      <c r="N40">
        <v>0.97</v>
      </c>
      <c r="R40">
        <v>3026</v>
      </c>
      <c r="S40">
        <v>2980</v>
      </c>
      <c r="T40">
        <v>3072</v>
      </c>
      <c r="U40" s="85">
        <v>4933</v>
      </c>
      <c r="V40">
        <v>2894</v>
      </c>
      <c r="W40">
        <v>2783</v>
      </c>
      <c r="X40">
        <v>2991</v>
      </c>
    </row>
    <row r="41" spans="1:24">
      <c r="A41" s="78">
        <v>43930</v>
      </c>
      <c r="B41" t="s">
        <v>147</v>
      </c>
      <c r="C41">
        <v>118181</v>
      </c>
      <c r="D41">
        <v>52407</v>
      </c>
      <c r="E41">
        <v>2607</v>
      </c>
      <c r="I41" s="82">
        <v>0.91</v>
      </c>
      <c r="J41" s="82">
        <v>0.89</v>
      </c>
      <c r="K41" s="82">
        <v>0.92</v>
      </c>
      <c r="N41">
        <v>0.93</v>
      </c>
      <c r="R41">
        <v>3017</v>
      </c>
      <c r="S41">
        <v>2970</v>
      </c>
      <c r="T41">
        <v>3062</v>
      </c>
      <c r="U41" s="85">
        <v>4031</v>
      </c>
      <c r="V41">
        <v>2726</v>
      </c>
      <c r="W41">
        <v>2636</v>
      </c>
      <c r="X41">
        <v>2826</v>
      </c>
    </row>
    <row r="42" spans="1:24">
      <c r="A42" s="78">
        <v>43931</v>
      </c>
      <c r="B42" t="s">
        <v>147</v>
      </c>
      <c r="C42">
        <v>122171</v>
      </c>
      <c r="D42">
        <v>53913</v>
      </c>
      <c r="E42">
        <v>2767</v>
      </c>
      <c r="I42" s="82">
        <v>0.86</v>
      </c>
      <c r="J42" s="82">
        <v>0.84</v>
      </c>
      <c r="K42" s="82">
        <v>0.87</v>
      </c>
      <c r="N42">
        <v>1.1399999999999999</v>
      </c>
      <c r="R42">
        <v>2762</v>
      </c>
      <c r="S42">
        <v>2720</v>
      </c>
      <c r="T42">
        <v>2797</v>
      </c>
      <c r="U42" s="85">
        <v>3251</v>
      </c>
      <c r="V42">
        <v>2316</v>
      </c>
      <c r="W42">
        <v>2229</v>
      </c>
      <c r="X42">
        <v>2397</v>
      </c>
    </row>
    <row r="43" spans="1:24">
      <c r="A43" s="78">
        <v>43932</v>
      </c>
      <c r="B43" t="s">
        <v>147</v>
      </c>
      <c r="C43">
        <v>124908</v>
      </c>
      <c r="D43">
        <v>57400</v>
      </c>
      <c r="E43">
        <v>2736</v>
      </c>
      <c r="I43" s="82">
        <v>0.81</v>
      </c>
      <c r="J43" s="82">
        <v>0.79</v>
      </c>
      <c r="K43" s="82">
        <v>0.83</v>
      </c>
      <c r="N43">
        <v>1.06</v>
      </c>
      <c r="R43">
        <v>2492</v>
      </c>
      <c r="S43">
        <v>2448</v>
      </c>
      <c r="T43">
        <v>2531</v>
      </c>
      <c r="U43" s="85">
        <v>4289</v>
      </c>
      <c r="V43">
        <v>2030</v>
      </c>
      <c r="W43">
        <v>1956</v>
      </c>
      <c r="X43">
        <v>2096</v>
      </c>
    </row>
    <row r="44" spans="1:24">
      <c r="A44" s="78">
        <v>43933</v>
      </c>
      <c r="B44" t="s">
        <v>147</v>
      </c>
      <c r="C44">
        <v>127854</v>
      </c>
      <c r="D44">
        <v>60300</v>
      </c>
      <c r="E44">
        <v>3022</v>
      </c>
      <c r="I44" s="82">
        <v>0.75</v>
      </c>
      <c r="J44" s="82">
        <v>0.73</v>
      </c>
      <c r="K44" s="82">
        <v>0.77</v>
      </c>
      <c r="N44">
        <v>0.4</v>
      </c>
      <c r="R44">
        <v>2261</v>
      </c>
      <c r="S44">
        <v>2224</v>
      </c>
      <c r="T44">
        <v>2303</v>
      </c>
      <c r="U44" s="85">
        <v>5633</v>
      </c>
      <c r="V44">
        <v>1971</v>
      </c>
      <c r="W44">
        <v>1897</v>
      </c>
      <c r="X44">
        <v>2042</v>
      </c>
    </row>
    <row r="45" spans="1:24">
      <c r="A45" s="78">
        <v>43934</v>
      </c>
      <c r="B45" t="s">
        <v>147</v>
      </c>
      <c r="C45">
        <v>130072</v>
      </c>
      <c r="D45">
        <v>64300</v>
      </c>
      <c r="E45">
        <v>3194</v>
      </c>
      <c r="I45" s="82">
        <v>0.68</v>
      </c>
      <c r="J45" s="82">
        <v>0.67</v>
      </c>
      <c r="K45" s="82">
        <v>0.7</v>
      </c>
      <c r="N45">
        <v>0.31</v>
      </c>
      <c r="R45">
        <v>2065</v>
      </c>
      <c r="S45">
        <v>2029</v>
      </c>
      <c r="T45">
        <v>2107</v>
      </c>
      <c r="U45" s="85">
        <v>4885</v>
      </c>
      <c r="V45">
        <v>1943</v>
      </c>
      <c r="W45">
        <v>1864</v>
      </c>
      <c r="X45">
        <v>2012</v>
      </c>
    </row>
    <row r="46" spans="1:24">
      <c r="A46" s="78">
        <v>43935</v>
      </c>
      <c r="B46" t="s">
        <v>147</v>
      </c>
      <c r="C46">
        <v>131359</v>
      </c>
      <c r="D46">
        <v>68200</v>
      </c>
      <c r="E46">
        <v>3294</v>
      </c>
      <c r="I46" s="82">
        <v>0.72</v>
      </c>
      <c r="J46" s="82">
        <v>0.7</v>
      </c>
      <c r="K46" s="82">
        <v>0.74</v>
      </c>
      <c r="N46">
        <v>0.44</v>
      </c>
      <c r="R46">
        <v>1990</v>
      </c>
      <c r="S46">
        <v>1953</v>
      </c>
      <c r="T46">
        <v>2029</v>
      </c>
      <c r="U46" s="85">
        <v>3990</v>
      </c>
      <c r="V46">
        <v>2015</v>
      </c>
      <c r="W46">
        <v>1922</v>
      </c>
      <c r="X46">
        <v>2101</v>
      </c>
    </row>
    <row r="47" spans="1:24">
      <c r="A47" s="78">
        <v>43936</v>
      </c>
      <c r="B47" t="s">
        <v>147</v>
      </c>
      <c r="C47">
        <v>134753</v>
      </c>
      <c r="D47">
        <v>72600</v>
      </c>
      <c r="E47">
        <v>3804</v>
      </c>
      <c r="I47" s="82">
        <v>0.79</v>
      </c>
      <c r="J47" s="82">
        <v>0.77</v>
      </c>
      <c r="K47" s="82">
        <v>0.81</v>
      </c>
      <c r="N47">
        <v>0.6</v>
      </c>
      <c r="R47">
        <v>1970</v>
      </c>
      <c r="S47">
        <v>1931</v>
      </c>
      <c r="T47">
        <v>2015</v>
      </c>
      <c r="U47" s="85">
        <v>2737</v>
      </c>
      <c r="V47">
        <v>1952</v>
      </c>
      <c r="W47">
        <v>1847</v>
      </c>
      <c r="X47">
        <v>2050</v>
      </c>
    </row>
    <row r="48" spans="1:24">
      <c r="A48" s="78">
        <v>43937</v>
      </c>
      <c r="B48" t="s">
        <v>147</v>
      </c>
      <c r="C48">
        <v>137698</v>
      </c>
      <c r="D48">
        <v>77000</v>
      </c>
      <c r="E48">
        <v>4052</v>
      </c>
      <c r="I48" s="82">
        <v>0.85</v>
      </c>
      <c r="J48" s="82">
        <v>0.83</v>
      </c>
      <c r="K48" s="82">
        <v>0.87</v>
      </c>
      <c r="N48">
        <v>0.76</v>
      </c>
      <c r="R48">
        <v>1928</v>
      </c>
      <c r="S48">
        <v>1886</v>
      </c>
      <c r="T48">
        <v>1973</v>
      </c>
      <c r="U48" s="85">
        <v>2946</v>
      </c>
      <c r="V48">
        <v>1803</v>
      </c>
      <c r="W48">
        <v>1720</v>
      </c>
      <c r="X48">
        <v>1892</v>
      </c>
    </row>
    <row r="49" spans="1:24">
      <c r="A49" s="78">
        <v>43938</v>
      </c>
      <c r="B49" t="s">
        <v>147</v>
      </c>
      <c r="C49">
        <v>141397</v>
      </c>
      <c r="D49">
        <v>83114</v>
      </c>
      <c r="E49">
        <v>4352</v>
      </c>
      <c r="I49" s="82">
        <v>0.91</v>
      </c>
      <c r="J49" s="82">
        <v>0.88</v>
      </c>
      <c r="K49" s="82">
        <v>0.93</v>
      </c>
      <c r="N49">
        <v>0.45</v>
      </c>
      <c r="R49">
        <v>1871</v>
      </c>
      <c r="S49">
        <v>1829</v>
      </c>
      <c r="T49">
        <v>1917</v>
      </c>
      <c r="U49" s="85">
        <v>2218</v>
      </c>
      <c r="V49">
        <v>1712</v>
      </c>
      <c r="W49">
        <v>1630</v>
      </c>
      <c r="X49">
        <v>1797</v>
      </c>
    </row>
    <row r="50" spans="1:24">
      <c r="A50" s="78">
        <v>43939</v>
      </c>
      <c r="B50" t="s">
        <v>147</v>
      </c>
      <c r="C50">
        <v>143342</v>
      </c>
      <c r="D50">
        <v>85400</v>
      </c>
      <c r="E50">
        <v>4459</v>
      </c>
      <c r="I50" s="82">
        <v>0.88</v>
      </c>
      <c r="J50" s="82">
        <v>0.85</v>
      </c>
      <c r="K50" s="82">
        <v>0.9</v>
      </c>
      <c r="N50">
        <v>0.65</v>
      </c>
      <c r="R50">
        <v>1742</v>
      </c>
      <c r="S50">
        <v>1701</v>
      </c>
      <c r="T50">
        <v>1785</v>
      </c>
      <c r="U50" s="85">
        <v>1287</v>
      </c>
      <c r="V50">
        <v>1503</v>
      </c>
      <c r="W50">
        <v>1427</v>
      </c>
      <c r="X50">
        <v>1581</v>
      </c>
    </row>
    <row r="51" spans="1:24">
      <c r="A51" s="78">
        <v>43940</v>
      </c>
      <c r="B51" t="s">
        <v>147</v>
      </c>
      <c r="C51">
        <v>145184</v>
      </c>
      <c r="D51">
        <v>88000</v>
      </c>
      <c r="E51">
        <v>4586</v>
      </c>
      <c r="I51" s="82">
        <v>0.81</v>
      </c>
      <c r="J51" s="82">
        <v>0.78</v>
      </c>
      <c r="K51" s="82">
        <v>0.84</v>
      </c>
      <c r="N51">
        <v>0.57999999999999996</v>
      </c>
      <c r="R51">
        <v>1592</v>
      </c>
      <c r="S51">
        <v>1547</v>
      </c>
      <c r="T51">
        <v>1637</v>
      </c>
      <c r="U51" s="85">
        <v>3394</v>
      </c>
      <c r="V51">
        <v>1349</v>
      </c>
      <c r="W51">
        <v>1252</v>
      </c>
      <c r="X51">
        <v>1448</v>
      </c>
    </row>
    <row r="52" spans="1:24">
      <c r="A52" s="78">
        <v>43941</v>
      </c>
      <c r="B52" t="s">
        <v>147</v>
      </c>
      <c r="C52">
        <v>147065</v>
      </c>
      <c r="D52">
        <v>91500</v>
      </c>
      <c r="E52">
        <v>4862</v>
      </c>
      <c r="I52" s="82">
        <v>0.8</v>
      </c>
      <c r="J52" s="82">
        <v>0.77</v>
      </c>
      <c r="K52" s="82">
        <v>0.83</v>
      </c>
      <c r="N52">
        <v>0.63</v>
      </c>
      <c r="R52">
        <v>1539</v>
      </c>
      <c r="S52">
        <v>1489</v>
      </c>
      <c r="T52">
        <v>1588</v>
      </c>
      <c r="U52" s="85">
        <v>2945</v>
      </c>
      <c r="V52">
        <v>1590</v>
      </c>
      <c r="W52">
        <v>1477</v>
      </c>
      <c r="X52">
        <v>1699</v>
      </c>
    </row>
    <row r="53" spans="1:24">
      <c r="A53" s="78">
        <v>43942</v>
      </c>
      <c r="B53" t="s">
        <v>147</v>
      </c>
      <c r="C53">
        <v>148291</v>
      </c>
      <c r="D53">
        <v>95200</v>
      </c>
      <c r="E53">
        <v>5033</v>
      </c>
      <c r="I53" s="82">
        <v>0.78</v>
      </c>
      <c r="J53" s="82">
        <v>0.75</v>
      </c>
      <c r="K53" s="82">
        <v>0.81</v>
      </c>
      <c r="N53">
        <v>0.71</v>
      </c>
      <c r="R53">
        <v>1460</v>
      </c>
      <c r="S53">
        <v>1414</v>
      </c>
      <c r="T53">
        <v>1509</v>
      </c>
      <c r="U53" s="85">
        <v>3699</v>
      </c>
      <c r="V53">
        <v>1398</v>
      </c>
      <c r="W53">
        <v>1268</v>
      </c>
      <c r="X53">
        <v>1505</v>
      </c>
    </row>
    <row r="54" spans="1:24">
      <c r="A54" s="78">
        <v>43943</v>
      </c>
      <c r="B54" t="s">
        <v>147</v>
      </c>
      <c r="C54">
        <v>150648</v>
      </c>
      <c r="D54">
        <v>99400</v>
      </c>
      <c r="E54">
        <v>5279</v>
      </c>
      <c r="I54" s="82">
        <v>0.82</v>
      </c>
      <c r="J54" s="82">
        <v>0.78</v>
      </c>
      <c r="K54" s="82">
        <v>0.85</v>
      </c>
      <c r="N54">
        <v>1.46</v>
      </c>
      <c r="R54">
        <v>1422</v>
      </c>
      <c r="S54">
        <v>1369</v>
      </c>
      <c r="T54">
        <v>1472</v>
      </c>
      <c r="U54" s="85">
        <v>1945</v>
      </c>
      <c r="V54">
        <v>1350</v>
      </c>
      <c r="W54">
        <v>1237</v>
      </c>
      <c r="X54">
        <v>1449</v>
      </c>
    </row>
    <row r="55" spans="1:24">
      <c r="A55" s="78">
        <v>43944</v>
      </c>
      <c r="B55" t="s">
        <v>147</v>
      </c>
      <c r="C55">
        <v>153129</v>
      </c>
      <c r="D55">
        <v>103300</v>
      </c>
      <c r="E55">
        <v>5575</v>
      </c>
      <c r="I55" s="82">
        <v>0.89</v>
      </c>
      <c r="J55" s="82">
        <v>0.85</v>
      </c>
      <c r="K55" s="82">
        <v>0.93</v>
      </c>
      <c r="N55">
        <v>1.42</v>
      </c>
      <c r="R55">
        <v>1414</v>
      </c>
      <c r="S55">
        <v>1354</v>
      </c>
      <c r="T55">
        <v>1468</v>
      </c>
      <c r="U55" s="85">
        <v>1842</v>
      </c>
      <c r="V55">
        <v>1316</v>
      </c>
      <c r="W55">
        <v>1181</v>
      </c>
      <c r="X55">
        <v>1454</v>
      </c>
    </row>
    <row r="56" spans="1:24">
      <c r="A56" s="78">
        <v>43945</v>
      </c>
      <c r="B56" t="s">
        <v>147</v>
      </c>
      <c r="C56">
        <v>154999</v>
      </c>
      <c r="D56">
        <v>109800</v>
      </c>
      <c r="E56">
        <v>5760</v>
      </c>
      <c r="I56" s="82">
        <v>0.85</v>
      </c>
      <c r="J56" s="82">
        <v>0.81</v>
      </c>
      <c r="K56" s="82">
        <v>0.91</v>
      </c>
      <c r="N56">
        <v>1.43</v>
      </c>
      <c r="R56">
        <v>1312</v>
      </c>
      <c r="S56">
        <v>1252</v>
      </c>
      <c r="T56">
        <v>1368</v>
      </c>
      <c r="U56" s="85">
        <v>1881</v>
      </c>
      <c r="V56">
        <v>1185</v>
      </c>
      <c r="W56">
        <v>1049</v>
      </c>
      <c r="X56">
        <v>1305</v>
      </c>
    </row>
    <row r="57" spans="1:24">
      <c r="A57" s="78">
        <v>43946</v>
      </c>
      <c r="B57" t="s">
        <v>147</v>
      </c>
      <c r="C57">
        <v>156513</v>
      </c>
      <c r="D57">
        <v>109800</v>
      </c>
      <c r="E57">
        <v>5877</v>
      </c>
      <c r="I57" s="82">
        <v>0.84</v>
      </c>
      <c r="J57" s="82">
        <v>0.78</v>
      </c>
      <c r="K57" s="82">
        <v>0.89</v>
      </c>
      <c r="N57">
        <v>1.54</v>
      </c>
      <c r="R57">
        <v>1223</v>
      </c>
      <c r="S57">
        <v>1154</v>
      </c>
      <c r="T57">
        <v>1283</v>
      </c>
      <c r="U57" s="85">
        <v>1226</v>
      </c>
      <c r="V57">
        <v>1040</v>
      </c>
      <c r="W57">
        <v>909</v>
      </c>
      <c r="X57">
        <v>1187</v>
      </c>
    </row>
    <row r="58" spans="1:24">
      <c r="A58" s="78">
        <v>43947</v>
      </c>
      <c r="B58" t="s">
        <v>147</v>
      </c>
      <c r="C58">
        <v>157770</v>
      </c>
      <c r="D58">
        <v>112000</v>
      </c>
      <c r="E58">
        <v>5976</v>
      </c>
      <c r="I58" s="82">
        <v>0.79</v>
      </c>
      <c r="J58" s="82">
        <v>0.74</v>
      </c>
      <c r="K58" s="82">
        <v>0.84</v>
      </c>
      <c r="N58">
        <v>1.6</v>
      </c>
      <c r="R58">
        <v>1118</v>
      </c>
      <c r="S58">
        <v>1058</v>
      </c>
      <c r="T58">
        <v>1183</v>
      </c>
      <c r="U58" s="85">
        <v>2357</v>
      </c>
      <c r="V58">
        <v>933</v>
      </c>
      <c r="W58">
        <v>802</v>
      </c>
      <c r="X58">
        <v>1063</v>
      </c>
    </row>
    <row r="59" spans="1:24">
      <c r="A59" s="78">
        <v>43948</v>
      </c>
      <c r="B59" t="s">
        <v>147</v>
      </c>
      <c r="C59">
        <v>158758</v>
      </c>
      <c r="D59">
        <v>114500</v>
      </c>
      <c r="E59">
        <v>6126</v>
      </c>
      <c r="I59" s="82">
        <v>0.75</v>
      </c>
      <c r="J59" s="82">
        <v>0.69</v>
      </c>
      <c r="K59" s="82">
        <v>0.81</v>
      </c>
      <c r="N59">
        <v>1.45</v>
      </c>
      <c r="R59">
        <v>1060</v>
      </c>
      <c r="S59">
        <v>985</v>
      </c>
      <c r="T59">
        <v>1135</v>
      </c>
      <c r="U59" s="85">
        <v>2481</v>
      </c>
      <c r="V59">
        <v>1083</v>
      </c>
      <c r="W59">
        <v>892</v>
      </c>
      <c r="X59">
        <v>1264</v>
      </c>
    </row>
    <row r="60" spans="1:24">
      <c r="A60" s="78">
        <v>43949</v>
      </c>
      <c r="B60" t="s">
        <v>147</v>
      </c>
      <c r="C60">
        <v>159912</v>
      </c>
      <c r="D60">
        <v>117400</v>
      </c>
      <c r="E60">
        <v>6314</v>
      </c>
      <c r="I60" s="82">
        <v>0.77</v>
      </c>
      <c r="J60" s="82">
        <v>0.7</v>
      </c>
      <c r="K60" s="82">
        <v>0.86</v>
      </c>
      <c r="N60">
        <v>1.45</v>
      </c>
      <c r="R60">
        <v>1010</v>
      </c>
      <c r="S60">
        <v>921</v>
      </c>
      <c r="T60">
        <v>1102</v>
      </c>
      <c r="U60" s="85">
        <v>1870</v>
      </c>
      <c r="V60">
        <v>982</v>
      </c>
      <c r="W60">
        <v>784</v>
      </c>
      <c r="X60">
        <v>1219</v>
      </c>
    </row>
    <row r="61" spans="1:24">
      <c r="A61" s="78">
        <v>43950</v>
      </c>
      <c r="B61" t="s">
        <v>147</v>
      </c>
      <c r="C61">
        <v>161539</v>
      </c>
      <c r="D61">
        <v>120400</v>
      </c>
      <c r="E61">
        <v>6467</v>
      </c>
      <c r="I61" s="82">
        <v>0.78</v>
      </c>
      <c r="J61" s="82">
        <v>0.68</v>
      </c>
      <c r="K61" s="82">
        <v>0.87</v>
      </c>
      <c r="N61">
        <v>0.84</v>
      </c>
      <c r="R61">
        <v>954</v>
      </c>
      <c r="S61">
        <v>850</v>
      </c>
      <c r="T61">
        <v>1052</v>
      </c>
      <c r="U61" s="85">
        <v>1514</v>
      </c>
      <c r="V61">
        <v>817</v>
      </c>
      <c r="W61">
        <v>589</v>
      </c>
      <c r="X61">
        <v>1042</v>
      </c>
    </row>
    <row r="62" spans="1:24">
      <c r="A62" s="78">
        <v>43951</v>
      </c>
      <c r="B62" t="s">
        <v>147</v>
      </c>
      <c r="C62">
        <v>163009</v>
      </c>
      <c r="D62">
        <v>123500</v>
      </c>
      <c r="E62">
        <v>6623</v>
      </c>
      <c r="I62" s="82">
        <v>0.81</v>
      </c>
      <c r="J62" s="82">
        <v>0.68</v>
      </c>
      <c r="K62" s="82">
        <v>0.92</v>
      </c>
      <c r="N62">
        <v>0.8</v>
      </c>
      <c r="R62">
        <v>902</v>
      </c>
      <c r="S62">
        <v>778</v>
      </c>
      <c r="T62">
        <v>1009</v>
      </c>
      <c r="U62" s="85">
        <v>1257</v>
      </c>
      <c r="V62">
        <v>726</v>
      </c>
      <c r="W62">
        <v>452</v>
      </c>
      <c r="X62">
        <v>999</v>
      </c>
    </row>
    <row r="63" spans="1:24" ht="17" thickBot="1">
      <c r="A63" s="78">
        <v>43952</v>
      </c>
      <c r="B63" t="s">
        <v>147</v>
      </c>
      <c r="C63">
        <v>164077</v>
      </c>
      <c r="D63">
        <v>126900</v>
      </c>
      <c r="E63">
        <v>6736</v>
      </c>
      <c r="I63" s="82">
        <v>0.71</v>
      </c>
      <c r="J63" s="82">
        <v>0.59</v>
      </c>
      <c r="K63" s="82">
        <v>0.82</v>
      </c>
      <c r="N63">
        <v>0.75</v>
      </c>
      <c r="R63">
        <v>750</v>
      </c>
      <c r="S63">
        <v>629</v>
      </c>
      <c r="T63">
        <v>872</v>
      </c>
      <c r="U63" s="86">
        <v>988</v>
      </c>
      <c r="V63">
        <v>474</v>
      </c>
      <c r="W63">
        <v>271</v>
      </c>
      <c r="X63">
        <v>714</v>
      </c>
    </row>
    <row r="64" spans="1:24">
      <c r="A64" s="78">
        <v>43953</v>
      </c>
      <c r="B64" t="s">
        <v>147</v>
      </c>
      <c r="C64">
        <v>164967</v>
      </c>
      <c r="D64">
        <v>129000</v>
      </c>
      <c r="E64">
        <v>6812</v>
      </c>
      <c r="N64">
        <v>0.51</v>
      </c>
    </row>
    <row r="65" spans="1:5">
      <c r="A65" s="78">
        <v>43954</v>
      </c>
      <c r="B65" t="s">
        <v>147</v>
      </c>
      <c r="C65">
        <v>165664</v>
      </c>
      <c r="D65">
        <v>130600</v>
      </c>
      <c r="E65">
        <v>6866</v>
      </c>
    </row>
    <row r="66" spans="1:5">
      <c r="A66" s="78">
        <v>43955</v>
      </c>
      <c r="B66" t="s">
        <v>147</v>
      </c>
      <c r="C66">
        <v>166152</v>
      </c>
      <c r="D66">
        <v>132700</v>
      </c>
      <c r="E66">
        <v>6993</v>
      </c>
    </row>
    <row r="67" spans="1:5">
      <c r="A67" s="78">
        <v>43956</v>
      </c>
      <c r="B67" t="s">
        <v>147</v>
      </c>
      <c r="C67">
        <v>167007</v>
      </c>
      <c r="D67">
        <v>135100</v>
      </c>
      <c r="E67">
        <v>6993</v>
      </c>
    </row>
    <row r="68" spans="1:5">
      <c r="A68" s="78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8" sqref="C78:L78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</row>
    <row r="2" spans="1:23" ht="52" customHeight="1" thickBot="1">
      <c r="A2" s="70" t="s">
        <v>9</v>
      </c>
      <c r="B2" s="71" t="s">
        <v>10</v>
      </c>
      <c r="C2" s="51" t="s">
        <v>123</v>
      </c>
      <c r="D2" s="51" t="s">
        <v>124</v>
      </c>
      <c r="E2" s="51" t="s">
        <v>125</v>
      </c>
      <c r="F2" s="51" t="s">
        <v>126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</row>
    <row r="3" spans="1:23" ht="18" thickBot="1">
      <c r="A3" s="91" t="s">
        <v>24</v>
      </c>
      <c r="B3" s="92"/>
      <c r="C3" s="15" t="s">
        <v>133</v>
      </c>
      <c r="D3" s="15" t="s">
        <v>133</v>
      </c>
      <c r="E3" s="15" t="s">
        <v>133</v>
      </c>
      <c r="F3" s="15" t="s">
        <v>133</v>
      </c>
      <c r="G3" s="15" t="s">
        <v>133</v>
      </c>
      <c r="H3" s="15" t="s">
        <v>133</v>
      </c>
      <c r="I3" s="15" t="s">
        <v>133</v>
      </c>
      <c r="J3" s="15" t="s">
        <v>133</v>
      </c>
      <c r="K3" s="15" t="s">
        <v>133</v>
      </c>
      <c r="L3" s="15" t="s">
        <v>133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/>
      <c r="D79" s="53"/>
      <c r="E79" s="52"/>
      <c r="F79" s="52"/>
      <c r="G79" s="52"/>
      <c r="H79" s="52"/>
      <c r="I79" s="52"/>
      <c r="J79" s="52"/>
      <c r="K79" s="52"/>
      <c r="L79" s="52"/>
    </row>
    <row r="80" spans="1:12" ht="17" thickBot="1">
      <c r="A80" s="12">
        <v>43963</v>
      </c>
      <c r="B80" s="49">
        <v>77</v>
      </c>
      <c r="C80" s="54"/>
      <c r="D80" s="53"/>
      <c r="E80" s="52"/>
      <c r="F80" s="52"/>
      <c r="G80" s="52"/>
      <c r="H80" s="52"/>
      <c r="I80" s="52"/>
      <c r="J80" s="52"/>
      <c r="K80" s="52"/>
      <c r="L80" s="52"/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M54" activePane="bottomRight" state="frozen"/>
      <selection pane="topRight" activeCell="C1" sqref="C1"/>
      <selection pane="bottomLeft" activeCell="A3" sqref="A3"/>
      <selection pane="bottomRight" activeCell="T69" sqref="T6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0" t="s">
        <v>15</v>
      </c>
      <c r="B1" s="101"/>
      <c r="C1" s="95" t="s">
        <v>2</v>
      </c>
      <c r="D1" s="96"/>
      <c r="E1" s="95" t="s">
        <v>4</v>
      </c>
      <c r="F1" s="96"/>
      <c r="G1" s="95" t="s">
        <v>3</v>
      </c>
      <c r="H1" s="96"/>
      <c r="I1" s="95" t="s">
        <v>5</v>
      </c>
      <c r="J1" s="96"/>
      <c r="K1" s="95" t="s">
        <v>6</v>
      </c>
      <c r="L1" s="96"/>
      <c r="M1" s="95" t="s">
        <v>7</v>
      </c>
      <c r="N1" s="97"/>
      <c r="O1" s="98" t="s">
        <v>8</v>
      </c>
      <c r="P1" s="99"/>
    </row>
    <row r="2" spans="1:16" ht="18" thickBot="1">
      <c r="A2" s="76" t="s">
        <v>9</v>
      </c>
      <c r="B2" s="76" t="s">
        <v>10</v>
      </c>
      <c r="C2" s="75" t="s">
        <v>11</v>
      </c>
      <c r="D2" s="75" t="s">
        <v>12</v>
      </c>
      <c r="E2" s="75" t="s">
        <v>11</v>
      </c>
      <c r="F2" s="75" t="s">
        <v>12</v>
      </c>
      <c r="G2" s="75" t="s">
        <v>11</v>
      </c>
      <c r="H2" s="75" t="s">
        <v>12</v>
      </c>
      <c r="I2" s="75" t="s">
        <v>11</v>
      </c>
      <c r="J2" s="75" t="s">
        <v>12</v>
      </c>
      <c r="K2" s="75" t="s">
        <v>11</v>
      </c>
      <c r="L2" s="75" t="s">
        <v>12</v>
      </c>
      <c r="M2" s="75" t="s">
        <v>11</v>
      </c>
      <c r="N2" s="75" t="s">
        <v>12</v>
      </c>
      <c r="O2" s="77" t="s">
        <v>11</v>
      </c>
      <c r="P2" s="77" t="s">
        <v>12</v>
      </c>
    </row>
    <row r="3" spans="1:16" ht="17" thickBot="1">
      <c r="A3" s="12">
        <v>43887</v>
      </c>
      <c r="B3" s="49">
        <v>1</v>
      </c>
      <c r="C3" s="72">
        <v>0</v>
      </c>
      <c r="D3" s="73">
        <v>0</v>
      </c>
      <c r="E3" s="74">
        <v>0</v>
      </c>
      <c r="F3" s="73">
        <v>0</v>
      </c>
      <c r="G3" s="74">
        <v>0</v>
      </c>
      <c r="H3" s="73">
        <v>0</v>
      </c>
      <c r="I3" s="74">
        <v>0</v>
      </c>
      <c r="J3" s="73">
        <v>0</v>
      </c>
      <c r="K3" s="74">
        <v>0</v>
      </c>
      <c r="L3" s="73">
        <v>0</v>
      </c>
      <c r="M3" s="74">
        <v>0</v>
      </c>
      <c r="N3" s="73">
        <v>0</v>
      </c>
      <c r="O3" s="74">
        <v>0</v>
      </c>
      <c r="P3" s="73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11.427^-1</f>
        <v>8.7512032904524376E-2</v>
      </c>
      <c r="U65">
        <f>T65*24</f>
        <v>2.1002887897085851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163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164</v>
      </c>
      <c r="U67">
        <f>T65*W65</f>
        <v>126.01732738251511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165</v>
      </c>
      <c r="U68">
        <f>T65*W66</f>
        <v>7561.0396429509065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360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  <c r="W70">
        <v>2560</v>
      </c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23" ht="17" thickBot="1">
      <c r="A79" s="12">
        <v>43963</v>
      </c>
      <c r="B79" s="49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139</v>
      </c>
      <c r="B1" t="s">
        <v>135</v>
      </c>
      <c r="C1" t="s">
        <v>136</v>
      </c>
      <c r="D1" t="s">
        <v>137</v>
      </c>
      <c r="E1" t="s">
        <v>138</v>
      </c>
      <c r="F1" t="s">
        <v>141</v>
      </c>
      <c r="G1" t="s">
        <v>140</v>
      </c>
      <c r="H1" t="s">
        <v>142</v>
      </c>
      <c r="J1" t="s">
        <v>156</v>
      </c>
    </row>
    <row r="2" spans="1:10">
      <c r="A2" s="79">
        <v>1</v>
      </c>
      <c r="B2" s="80">
        <v>1</v>
      </c>
      <c r="C2" s="80">
        <v>2</v>
      </c>
      <c r="D2" s="80">
        <v>8</v>
      </c>
      <c r="E2" s="81">
        <v>43897</v>
      </c>
      <c r="F2" s="80">
        <v>2.1764043000000002</v>
      </c>
      <c r="G2" s="80">
        <v>5.0021531000000001</v>
      </c>
      <c r="H2" s="80">
        <v>9.4025379999999998</v>
      </c>
      <c r="J2" t="s">
        <v>157</v>
      </c>
    </row>
    <row r="3" spans="1:10">
      <c r="A3" s="79">
        <v>2</v>
      </c>
      <c r="B3" s="80">
        <v>2</v>
      </c>
      <c r="C3" s="80">
        <v>3</v>
      </c>
      <c r="D3" s="80">
        <v>9</v>
      </c>
      <c r="E3" s="81">
        <v>43898</v>
      </c>
      <c r="F3" s="80">
        <v>2.4970313000000002</v>
      </c>
      <c r="G3" s="80">
        <v>4.5575650999999997</v>
      </c>
      <c r="H3" s="80">
        <v>7.5803374999999997</v>
      </c>
      <c r="J3" t="s">
        <v>158</v>
      </c>
    </row>
    <row r="4" spans="1:10">
      <c r="A4" s="79">
        <v>3</v>
      </c>
      <c r="B4" s="80">
        <v>3</v>
      </c>
      <c r="C4" s="80">
        <v>4</v>
      </c>
      <c r="D4" s="80">
        <v>10</v>
      </c>
      <c r="E4" s="81">
        <v>43899</v>
      </c>
      <c r="F4" s="80">
        <v>1.9911034999999999</v>
      </c>
      <c r="G4" s="80">
        <v>3.6279284000000001</v>
      </c>
      <c r="H4" s="80">
        <v>6.3730336999999997</v>
      </c>
      <c r="J4" t="s">
        <v>159</v>
      </c>
    </row>
    <row r="5" spans="1:10">
      <c r="A5" s="79">
        <v>4</v>
      </c>
      <c r="B5" s="80">
        <v>4</v>
      </c>
      <c r="C5" s="80">
        <v>5</v>
      </c>
      <c r="D5" s="80">
        <v>11</v>
      </c>
      <c r="E5" s="81">
        <v>43900</v>
      </c>
      <c r="F5" s="80">
        <v>1.3991917</v>
      </c>
      <c r="G5" s="80">
        <v>2.4822225000000002</v>
      </c>
      <c r="H5" s="80">
        <v>4.0067773000000004</v>
      </c>
      <c r="J5" t="s">
        <v>162</v>
      </c>
    </row>
    <row r="6" spans="1:10">
      <c r="A6" s="79">
        <v>5</v>
      </c>
      <c r="B6" s="80">
        <v>5</v>
      </c>
      <c r="C6" s="80">
        <v>6</v>
      </c>
      <c r="D6" s="80">
        <v>12</v>
      </c>
      <c r="E6" s="81">
        <v>43901</v>
      </c>
      <c r="F6" s="80">
        <v>1.7035279999999999</v>
      </c>
      <c r="G6" s="80">
        <v>2.6511111999999999</v>
      </c>
      <c r="H6" s="80">
        <v>3.9028646999999999</v>
      </c>
      <c r="J6" t="s">
        <v>160</v>
      </c>
    </row>
    <row r="7" spans="1:10">
      <c r="A7" s="79">
        <v>6</v>
      </c>
      <c r="B7" s="80">
        <v>6</v>
      </c>
      <c r="C7" s="80">
        <v>7</v>
      </c>
      <c r="D7" s="80">
        <v>13</v>
      </c>
      <c r="E7" s="81">
        <v>43902</v>
      </c>
      <c r="F7" s="80">
        <v>1.8403609000000001</v>
      </c>
      <c r="G7" s="80">
        <v>2.6700553</v>
      </c>
      <c r="H7" s="80">
        <v>3.7164459000000001</v>
      </c>
      <c r="J7" t="s">
        <v>161</v>
      </c>
    </row>
    <row r="8" spans="1:10" ht="17">
      <c r="A8" s="79">
        <v>7</v>
      </c>
      <c r="B8" s="80">
        <v>7</v>
      </c>
      <c r="C8" s="80">
        <v>8</v>
      </c>
      <c r="D8" s="80">
        <v>14</v>
      </c>
      <c r="E8" s="81">
        <v>43903</v>
      </c>
      <c r="F8" s="80">
        <v>2.1698249000000001</v>
      </c>
      <c r="G8" s="80">
        <v>3.0318816000000002</v>
      </c>
      <c r="H8" s="80">
        <v>4.2048323999999999</v>
      </c>
      <c r="J8" s="109"/>
    </row>
    <row r="9" spans="1:10" ht="17">
      <c r="A9" s="79">
        <v>8</v>
      </c>
      <c r="B9" s="80">
        <v>8</v>
      </c>
      <c r="C9" s="80">
        <v>9</v>
      </c>
      <c r="D9" s="80">
        <v>15</v>
      </c>
      <c r="E9" s="81">
        <v>43904</v>
      </c>
      <c r="F9" s="80">
        <v>2.4475094999999998</v>
      </c>
      <c r="G9" s="80">
        <v>3.4721921</v>
      </c>
      <c r="H9" s="80">
        <v>4.6868169000000002</v>
      </c>
      <c r="J9" s="109"/>
    </row>
    <row r="10" spans="1:10">
      <c r="A10" s="79">
        <v>9</v>
      </c>
      <c r="B10" s="80">
        <v>9</v>
      </c>
      <c r="C10" s="80">
        <v>10</v>
      </c>
      <c r="D10" s="80">
        <v>16</v>
      </c>
      <c r="E10" s="81">
        <v>43905</v>
      </c>
      <c r="F10" s="80">
        <v>2.4756507999999999</v>
      </c>
      <c r="G10" s="80">
        <v>3.7262455000000001</v>
      </c>
      <c r="H10" s="80">
        <v>5.2387192999999996</v>
      </c>
    </row>
    <row r="11" spans="1:10">
      <c r="A11" s="79">
        <v>10</v>
      </c>
      <c r="B11" s="80">
        <v>10</v>
      </c>
      <c r="C11" s="80">
        <v>11</v>
      </c>
      <c r="D11" s="80">
        <v>17</v>
      </c>
      <c r="E11" s="81">
        <v>43906</v>
      </c>
      <c r="F11" s="80">
        <v>2.3438488999999998</v>
      </c>
      <c r="G11" s="80">
        <v>3.5899033999999999</v>
      </c>
      <c r="H11" s="80">
        <v>5.2265109000000001</v>
      </c>
    </row>
    <row r="12" spans="1:10">
      <c r="A12" s="79">
        <v>11</v>
      </c>
      <c r="B12" s="80">
        <v>11</v>
      </c>
      <c r="C12" s="80">
        <v>12</v>
      </c>
      <c r="D12" s="80">
        <v>18</v>
      </c>
      <c r="E12" s="81">
        <v>43907</v>
      </c>
      <c r="F12" s="80">
        <v>2.3070309999999998</v>
      </c>
      <c r="G12" s="80">
        <v>3.5355930999999998</v>
      </c>
      <c r="H12" s="80">
        <v>5.2437392000000003</v>
      </c>
    </row>
    <row r="13" spans="1:10">
      <c r="A13" s="79">
        <v>12</v>
      </c>
      <c r="B13" s="80">
        <v>12</v>
      </c>
      <c r="C13" s="80">
        <v>13</v>
      </c>
      <c r="D13" s="80">
        <v>19</v>
      </c>
      <c r="E13" s="81">
        <v>43908</v>
      </c>
      <c r="F13" s="80">
        <v>2.3661846999999998</v>
      </c>
      <c r="G13" s="80">
        <v>3.5813085999999998</v>
      </c>
      <c r="H13" s="80">
        <v>5.3128393999999997</v>
      </c>
    </row>
    <row r="14" spans="1:10">
      <c r="A14" s="79">
        <v>13</v>
      </c>
      <c r="B14" s="80">
        <v>13</v>
      </c>
      <c r="C14" s="80">
        <v>14</v>
      </c>
      <c r="D14" s="80">
        <v>20</v>
      </c>
      <c r="E14" s="81">
        <v>43909</v>
      </c>
      <c r="F14" s="80">
        <v>2.0448080000000002</v>
      </c>
      <c r="G14" s="80">
        <v>3.1175828000000001</v>
      </c>
      <c r="H14" s="80">
        <v>4.4764622999999997</v>
      </c>
    </row>
    <row r="15" spans="1:10">
      <c r="A15" s="79">
        <v>14</v>
      </c>
      <c r="B15" s="80">
        <v>14</v>
      </c>
      <c r="C15" s="80">
        <v>15</v>
      </c>
      <c r="D15" s="80">
        <v>21</v>
      </c>
      <c r="E15" s="81">
        <v>43910</v>
      </c>
      <c r="F15" s="80">
        <v>1.9831185</v>
      </c>
      <c r="G15" s="80">
        <v>2.9465431999999998</v>
      </c>
      <c r="H15" s="80">
        <v>4.1124298000000001</v>
      </c>
    </row>
    <row r="16" spans="1:10">
      <c r="A16" s="79">
        <v>15</v>
      </c>
      <c r="B16" s="80">
        <v>15</v>
      </c>
      <c r="C16" s="80">
        <v>16</v>
      </c>
      <c r="D16" s="80">
        <v>22</v>
      </c>
      <c r="E16" s="81">
        <v>43911</v>
      </c>
      <c r="F16" s="80">
        <v>1.8750914000000001</v>
      </c>
      <c r="G16" s="80">
        <v>2.6882495</v>
      </c>
      <c r="H16" s="80">
        <v>3.6615940999999999</v>
      </c>
    </row>
    <row r="17" spans="1:8">
      <c r="A17" s="79">
        <v>16</v>
      </c>
      <c r="B17" s="80">
        <v>16</v>
      </c>
      <c r="C17" s="80">
        <v>17</v>
      </c>
      <c r="D17" s="80">
        <v>23</v>
      </c>
      <c r="E17" s="81">
        <v>43912</v>
      </c>
      <c r="F17" s="80">
        <v>1.7759590999999999</v>
      </c>
      <c r="G17" s="80">
        <v>2.4820058</v>
      </c>
      <c r="H17" s="80">
        <v>3.3150993</v>
      </c>
    </row>
    <row r="18" spans="1:8">
      <c r="A18" s="79">
        <v>17</v>
      </c>
      <c r="B18" s="80">
        <v>17</v>
      </c>
      <c r="C18" s="80">
        <v>18</v>
      </c>
      <c r="D18" s="80">
        <v>24</v>
      </c>
      <c r="E18" s="81">
        <v>43913</v>
      </c>
      <c r="F18" s="80">
        <v>1.8852378000000001</v>
      </c>
      <c r="G18" s="80">
        <v>2.5231246000000001</v>
      </c>
      <c r="H18" s="80">
        <v>3.2685393</v>
      </c>
    </row>
    <row r="19" spans="1:8">
      <c r="A19" s="79">
        <v>18</v>
      </c>
      <c r="B19" s="80">
        <v>18</v>
      </c>
      <c r="C19" s="80">
        <v>19</v>
      </c>
      <c r="D19" s="80">
        <v>25</v>
      </c>
      <c r="E19" s="81">
        <v>43914</v>
      </c>
      <c r="F19" s="80">
        <v>1.7131529999999999</v>
      </c>
      <c r="G19" s="80">
        <v>2.2059031999999998</v>
      </c>
      <c r="H19" s="80">
        <v>2.8414012</v>
      </c>
    </row>
    <row r="20" spans="1:8">
      <c r="A20" s="79">
        <v>19</v>
      </c>
      <c r="B20" s="80">
        <v>19</v>
      </c>
      <c r="C20" s="80">
        <v>20</v>
      </c>
      <c r="D20" s="80">
        <v>26</v>
      </c>
      <c r="E20" s="81">
        <v>43915</v>
      </c>
      <c r="F20" s="80">
        <v>1.7158883</v>
      </c>
      <c r="G20" s="80">
        <v>2.1883968</v>
      </c>
      <c r="H20" s="80">
        <v>2.7827689000000002</v>
      </c>
    </row>
    <row r="21" spans="1:8">
      <c r="A21" s="79">
        <v>20</v>
      </c>
      <c r="B21" s="80">
        <v>20</v>
      </c>
      <c r="C21" s="80">
        <v>21</v>
      </c>
      <c r="D21" s="80">
        <v>27</v>
      </c>
      <c r="E21" s="81">
        <v>43916</v>
      </c>
      <c r="F21" s="80">
        <v>1.6536164</v>
      </c>
      <c r="G21" s="80">
        <v>2.0993075999999999</v>
      </c>
      <c r="H21" s="80">
        <v>2.6135299999999999</v>
      </c>
    </row>
    <row r="22" spans="1:8">
      <c r="A22" s="79">
        <v>21</v>
      </c>
      <c r="B22" s="80">
        <v>21</v>
      </c>
      <c r="C22" s="80">
        <v>22</v>
      </c>
      <c r="D22" s="80">
        <v>28</v>
      </c>
      <c r="E22" s="81">
        <v>43917</v>
      </c>
      <c r="F22" s="80">
        <v>1.6336723</v>
      </c>
      <c r="G22" s="80">
        <v>2.0469126000000002</v>
      </c>
      <c r="H22" s="80">
        <v>2.5343091000000002</v>
      </c>
    </row>
    <row r="23" spans="1:8">
      <c r="A23" s="79">
        <v>22</v>
      </c>
      <c r="B23" s="80">
        <v>22</v>
      </c>
      <c r="C23" s="80">
        <v>23</v>
      </c>
      <c r="D23" s="80">
        <v>29</v>
      </c>
      <c r="E23" s="81">
        <v>43918</v>
      </c>
      <c r="F23" s="80">
        <v>1.6575645000000001</v>
      </c>
      <c r="G23" s="80">
        <v>2.0533725999999999</v>
      </c>
      <c r="H23" s="80">
        <v>2.4931226</v>
      </c>
    </row>
    <row r="24" spans="1:8">
      <c r="A24" s="79">
        <v>23</v>
      </c>
      <c r="B24" s="80">
        <v>23</v>
      </c>
      <c r="C24" s="80">
        <v>24</v>
      </c>
      <c r="D24" s="80">
        <v>30</v>
      </c>
      <c r="E24" s="81">
        <v>43919</v>
      </c>
      <c r="F24" s="80">
        <v>1.5725522999999999</v>
      </c>
      <c r="G24" s="80">
        <v>1.9445281999999999</v>
      </c>
      <c r="H24" s="80">
        <v>2.3543154999999998</v>
      </c>
    </row>
    <row r="25" spans="1:8">
      <c r="A25" s="79">
        <v>24</v>
      </c>
      <c r="B25" s="80">
        <v>24</v>
      </c>
      <c r="C25" s="80">
        <v>25</v>
      </c>
      <c r="D25" s="80">
        <v>31</v>
      </c>
      <c r="E25" s="81">
        <v>43920</v>
      </c>
      <c r="F25" s="80">
        <v>1.3212421999999999</v>
      </c>
      <c r="G25" s="80">
        <v>1.6383487000000001</v>
      </c>
      <c r="H25" s="80">
        <v>1.9662899</v>
      </c>
    </row>
    <row r="26" spans="1:8">
      <c r="A26" s="79">
        <v>25</v>
      </c>
      <c r="B26" s="80">
        <v>25</v>
      </c>
      <c r="C26" s="80">
        <v>26</v>
      </c>
      <c r="D26" s="80">
        <v>32</v>
      </c>
      <c r="E26" s="81">
        <v>43921</v>
      </c>
      <c r="F26" s="80">
        <v>1.4296993</v>
      </c>
      <c r="G26" s="80">
        <v>1.6591563</v>
      </c>
      <c r="H26" s="80">
        <v>1.9431045</v>
      </c>
    </row>
    <row r="27" spans="1:8">
      <c r="A27" s="79">
        <v>26</v>
      </c>
      <c r="B27" s="80">
        <v>26</v>
      </c>
      <c r="C27" s="80">
        <v>27</v>
      </c>
      <c r="D27" s="80">
        <v>33</v>
      </c>
      <c r="E27" s="81">
        <v>43922</v>
      </c>
      <c r="F27" s="80">
        <v>1.3263039000000001</v>
      </c>
      <c r="G27" s="80">
        <v>1.5217232000000001</v>
      </c>
      <c r="H27" s="80">
        <v>1.7170349</v>
      </c>
    </row>
    <row r="28" spans="1:8">
      <c r="A28" s="79">
        <v>27</v>
      </c>
      <c r="B28" s="80">
        <v>27</v>
      </c>
      <c r="C28" s="80">
        <v>28</v>
      </c>
      <c r="D28" s="80">
        <v>34</v>
      </c>
      <c r="E28" s="81">
        <v>43923</v>
      </c>
      <c r="F28" s="80">
        <v>1.2574429</v>
      </c>
      <c r="G28" s="80">
        <v>1.4222538</v>
      </c>
      <c r="H28" s="80">
        <v>1.6241386</v>
      </c>
    </row>
    <row r="29" spans="1:8">
      <c r="A29" s="79">
        <v>28</v>
      </c>
      <c r="B29" s="80">
        <v>28</v>
      </c>
      <c r="C29" s="80">
        <v>29</v>
      </c>
      <c r="D29" s="80">
        <v>35</v>
      </c>
      <c r="E29" s="81">
        <v>43924</v>
      </c>
      <c r="F29" s="80">
        <v>1.1997180999999999</v>
      </c>
      <c r="G29" s="80">
        <v>1.3256334999999999</v>
      </c>
      <c r="H29" s="80">
        <v>1.4603683999999999</v>
      </c>
    </row>
    <row r="30" spans="1:8">
      <c r="A30" s="79">
        <v>29</v>
      </c>
      <c r="B30" s="80">
        <v>29</v>
      </c>
      <c r="C30" s="80">
        <v>30</v>
      </c>
      <c r="D30" s="80">
        <v>36</v>
      </c>
      <c r="E30" s="81">
        <v>43925</v>
      </c>
      <c r="F30" s="80">
        <v>1.0724990000000001</v>
      </c>
      <c r="G30" s="80">
        <v>1.1690111999999999</v>
      </c>
      <c r="H30" s="80">
        <v>1.2776468000000001</v>
      </c>
    </row>
    <row r="31" spans="1:8">
      <c r="A31" s="79">
        <v>30</v>
      </c>
      <c r="B31" s="80">
        <v>30</v>
      </c>
      <c r="C31" s="80">
        <v>31</v>
      </c>
      <c r="D31" s="80">
        <v>37</v>
      </c>
      <c r="E31" s="81">
        <v>43926</v>
      </c>
      <c r="F31" s="80">
        <v>1.0326747000000001</v>
      </c>
      <c r="G31" s="80">
        <v>1.1037496</v>
      </c>
      <c r="H31" s="80">
        <v>1.172982</v>
      </c>
    </row>
    <row r="32" spans="1:8">
      <c r="A32" s="79">
        <v>31</v>
      </c>
      <c r="B32" s="80">
        <v>31</v>
      </c>
      <c r="C32" s="80">
        <v>32</v>
      </c>
      <c r="D32" s="80">
        <v>38</v>
      </c>
      <c r="E32" s="81">
        <v>43927</v>
      </c>
      <c r="F32" s="80">
        <v>1.0119007</v>
      </c>
      <c r="G32" s="80">
        <v>1.0637365000000001</v>
      </c>
      <c r="H32" s="80">
        <v>1.1190317000000001</v>
      </c>
    </row>
    <row r="33" spans="1:8">
      <c r="A33" s="79">
        <v>32</v>
      </c>
      <c r="B33" s="80">
        <v>32</v>
      </c>
      <c r="C33" s="80">
        <v>33</v>
      </c>
      <c r="D33" s="80">
        <v>39</v>
      </c>
      <c r="E33" s="81">
        <v>43928</v>
      </c>
      <c r="F33" s="80">
        <v>0.93583559999999999</v>
      </c>
      <c r="G33" s="80">
        <v>0.97975599999999996</v>
      </c>
      <c r="H33" s="80">
        <v>1.0250173</v>
      </c>
    </row>
    <row r="34" spans="1:8">
      <c r="A34" s="79">
        <v>33</v>
      </c>
      <c r="B34" s="80">
        <v>33</v>
      </c>
      <c r="C34" s="80">
        <v>34</v>
      </c>
      <c r="D34" s="80">
        <v>40</v>
      </c>
      <c r="E34" s="81">
        <v>43929</v>
      </c>
      <c r="F34" s="80">
        <v>0.91532150000000001</v>
      </c>
      <c r="G34" s="80">
        <v>0.95088930000000005</v>
      </c>
      <c r="H34" s="80">
        <v>0.98526879999999994</v>
      </c>
    </row>
    <row r="35" spans="1:8">
      <c r="A35" s="79">
        <v>34</v>
      </c>
      <c r="B35" s="80">
        <v>34</v>
      </c>
      <c r="C35" s="80">
        <v>35</v>
      </c>
      <c r="D35" s="80">
        <v>41</v>
      </c>
      <c r="E35" s="81">
        <v>43930</v>
      </c>
      <c r="F35" s="80">
        <v>0.91833949999999998</v>
      </c>
      <c r="G35" s="80">
        <v>0.95762230000000004</v>
      </c>
      <c r="H35" s="80">
        <v>0.99853990000000004</v>
      </c>
    </row>
    <row r="36" spans="1:8">
      <c r="A36" s="79">
        <v>35</v>
      </c>
      <c r="B36" s="80">
        <v>35</v>
      </c>
      <c r="C36" s="80">
        <v>36</v>
      </c>
      <c r="D36" s="80">
        <v>42</v>
      </c>
      <c r="E36" s="81">
        <v>43931</v>
      </c>
      <c r="F36" s="80">
        <v>1.0560844</v>
      </c>
      <c r="G36" s="80">
        <v>1.0972601</v>
      </c>
      <c r="H36" s="80">
        <v>1.1371256000000001</v>
      </c>
    </row>
    <row r="37" spans="1:8">
      <c r="A37" s="79">
        <v>36</v>
      </c>
      <c r="B37" s="80">
        <v>36</v>
      </c>
      <c r="C37" s="80">
        <v>37</v>
      </c>
      <c r="D37" s="80">
        <v>43</v>
      </c>
      <c r="E37" s="81">
        <v>43932</v>
      </c>
      <c r="F37" s="80">
        <v>1.0380206000000001</v>
      </c>
      <c r="G37" s="80">
        <v>1.0709795</v>
      </c>
      <c r="H37" s="80">
        <v>1.1023537999999999</v>
      </c>
    </row>
    <row r="38" spans="1:8">
      <c r="A38" s="79">
        <v>37</v>
      </c>
      <c r="B38" s="80">
        <v>37</v>
      </c>
      <c r="C38" s="80">
        <v>38</v>
      </c>
      <c r="D38" s="80">
        <v>44</v>
      </c>
      <c r="E38" s="81">
        <v>43933</v>
      </c>
      <c r="F38" s="80">
        <v>0.99717699999999998</v>
      </c>
      <c r="G38" s="80">
        <v>1.0259369</v>
      </c>
      <c r="H38" s="80">
        <v>1.0548515000000001</v>
      </c>
    </row>
    <row r="39" spans="1:8">
      <c r="A39" s="79">
        <v>38</v>
      </c>
      <c r="B39" s="80">
        <v>38</v>
      </c>
      <c r="C39" s="80">
        <v>39</v>
      </c>
      <c r="D39" s="80">
        <v>45</v>
      </c>
      <c r="E39" s="81">
        <v>43934</v>
      </c>
      <c r="F39" s="80">
        <v>0.96804190000000001</v>
      </c>
      <c r="G39" s="80">
        <v>0.99578679999999997</v>
      </c>
      <c r="H39" s="80">
        <v>1.0256677000000001</v>
      </c>
    </row>
    <row r="40" spans="1:8">
      <c r="A40" s="79">
        <v>39</v>
      </c>
      <c r="B40" s="80">
        <v>39</v>
      </c>
      <c r="C40" s="80">
        <v>40</v>
      </c>
      <c r="D40" s="80">
        <v>46</v>
      </c>
      <c r="E40" s="81">
        <v>43935</v>
      </c>
      <c r="F40" s="80">
        <v>0.92683459999999995</v>
      </c>
      <c r="G40" s="80">
        <v>0.95274420000000004</v>
      </c>
      <c r="H40" s="80">
        <v>0.97965939999999996</v>
      </c>
    </row>
    <row r="41" spans="1:8">
      <c r="A41" s="79">
        <v>40</v>
      </c>
      <c r="B41" s="80">
        <v>40</v>
      </c>
      <c r="C41" s="80">
        <v>41</v>
      </c>
      <c r="D41" s="80">
        <v>47</v>
      </c>
      <c r="E41" s="81">
        <v>43936</v>
      </c>
      <c r="F41" s="80">
        <v>0.91836329999999999</v>
      </c>
      <c r="G41" s="80">
        <v>0.94559159999999998</v>
      </c>
      <c r="H41" s="80">
        <v>0.97312010000000004</v>
      </c>
    </row>
    <row r="42" spans="1:8">
      <c r="A42" s="79">
        <v>41</v>
      </c>
      <c r="B42" s="80">
        <v>41</v>
      </c>
      <c r="C42" s="80">
        <v>42</v>
      </c>
      <c r="D42" s="80">
        <v>48</v>
      </c>
      <c r="E42" s="81">
        <v>43937</v>
      </c>
      <c r="F42" s="80">
        <v>0.91095119999999996</v>
      </c>
      <c r="G42" s="80">
        <v>0.9411197</v>
      </c>
      <c r="H42" s="80">
        <v>0.97052110000000003</v>
      </c>
    </row>
    <row r="43" spans="1:8">
      <c r="A43" s="79">
        <v>42</v>
      </c>
      <c r="B43" s="80">
        <v>42</v>
      </c>
      <c r="C43" s="80">
        <v>43</v>
      </c>
      <c r="D43" s="80">
        <v>49</v>
      </c>
      <c r="E43" s="81">
        <v>43938</v>
      </c>
      <c r="F43" s="80">
        <v>0.66708000000000001</v>
      </c>
      <c r="G43" s="80">
        <v>0.69101469999999998</v>
      </c>
      <c r="H43" s="80">
        <v>0.71611499999999995</v>
      </c>
    </row>
    <row r="44" spans="1:8">
      <c r="A44" s="79">
        <v>43</v>
      </c>
      <c r="B44" s="80">
        <v>43</v>
      </c>
      <c r="C44" s="80">
        <v>44</v>
      </c>
      <c r="D44" s="80">
        <v>50</v>
      </c>
      <c r="E44" s="81">
        <v>43939</v>
      </c>
      <c r="F44" s="80">
        <v>0.70143809999999995</v>
      </c>
      <c r="G44" s="80">
        <v>0.74398549999999997</v>
      </c>
      <c r="H44" s="80">
        <v>0.78733940000000002</v>
      </c>
    </row>
    <row r="45" spans="1:8">
      <c r="A45" s="79">
        <v>44</v>
      </c>
      <c r="B45" s="80">
        <v>44</v>
      </c>
      <c r="C45" s="80">
        <v>45</v>
      </c>
      <c r="D45" s="80">
        <v>51</v>
      </c>
      <c r="E45" s="81">
        <v>43940</v>
      </c>
      <c r="F45" s="80">
        <v>0.71117240000000004</v>
      </c>
      <c r="G45" s="80">
        <v>0.7679937</v>
      </c>
      <c r="H45" s="80">
        <v>0.82864760000000004</v>
      </c>
    </row>
    <row r="46" spans="1:8">
      <c r="A46" s="79">
        <v>45</v>
      </c>
      <c r="B46" s="80">
        <v>45</v>
      </c>
      <c r="C46" s="80">
        <v>46</v>
      </c>
      <c r="D46" s="80">
        <v>52</v>
      </c>
      <c r="E46" s="81">
        <v>43941</v>
      </c>
      <c r="F46" s="80">
        <v>0.80956640000000002</v>
      </c>
      <c r="G46" s="80">
        <v>0.8809186</v>
      </c>
      <c r="H46" s="80">
        <v>0.95172509999999999</v>
      </c>
    </row>
    <row r="47" spans="1:8">
      <c r="A47" s="79">
        <v>46</v>
      </c>
      <c r="B47" s="80">
        <v>46</v>
      </c>
      <c r="C47" s="80">
        <v>47</v>
      </c>
      <c r="D47" s="80">
        <v>53</v>
      </c>
      <c r="E47" s="81">
        <v>43942</v>
      </c>
      <c r="F47" s="80">
        <v>0.86470939999999996</v>
      </c>
      <c r="G47" s="80">
        <v>0.92096960000000005</v>
      </c>
      <c r="H47" s="80">
        <v>0.980078</v>
      </c>
    </row>
    <row r="48" spans="1:8">
      <c r="A48" s="79">
        <v>47</v>
      </c>
      <c r="B48" s="80">
        <v>47</v>
      </c>
      <c r="C48" s="80">
        <v>48</v>
      </c>
      <c r="D48" s="80">
        <v>54</v>
      </c>
      <c r="E48" s="81">
        <v>43943</v>
      </c>
      <c r="F48" s="80">
        <v>0.89397680000000002</v>
      </c>
      <c r="G48" s="80">
        <v>0.93808570000000002</v>
      </c>
      <c r="H48" s="80">
        <v>0.98441749999999995</v>
      </c>
    </row>
    <row r="49" spans="1:8">
      <c r="A49" s="79">
        <v>48</v>
      </c>
      <c r="B49" s="80">
        <v>48</v>
      </c>
      <c r="C49" s="80">
        <v>49</v>
      </c>
      <c r="D49" s="80">
        <v>55</v>
      </c>
      <c r="E49" s="81">
        <v>43944</v>
      </c>
      <c r="F49" s="80">
        <v>0.82808400000000004</v>
      </c>
      <c r="G49" s="80">
        <v>0.86495029999999995</v>
      </c>
      <c r="H49" s="80">
        <v>0.90245940000000002</v>
      </c>
    </row>
    <row r="50" spans="1:8">
      <c r="A50" s="79">
        <v>49</v>
      </c>
      <c r="B50" s="80">
        <v>49</v>
      </c>
      <c r="C50" s="80">
        <v>50</v>
      </c>
      <c r="D50" s="80">
        <v>56</v>
      </c>
      <c r="E50" s="81">
        <v>43945</v>
      </c>
      <c r="F50" s="80">
        <v>0.91270410000000002</v>
      </c>
      <c r="G50" s="80">
        <v>0.94871380000000005</v>
      </c>
      <c r="H50" s="80">
        <v>0.98432549999999996</v>
      </c>
    </row>
    <row r="51" spans="1:8">
      <c r="A51" s="79">
        <v>50</v>
      </c>
      <c r="B51" s="80">
        <v>50</v>
      </c>
      <c r="C51" s="80">
        <v>51</v>
      </c>
      <c r="D51" s="80">
        <v>57</v>
      </c>
      <c r="E51" s="81">
        <v>43946</v>
      </c>
      <c r="F51" s="80">
        <v>0.91306699999999996</v>
      </c>
      <c r="G51" s="80">
        <v>0.95103040000000005</v>
      </c>
      <c r="H51" s="80">
        <v>0.9886954</v>
      </c>
    </row>
    <row r="52" spans="1:8">
      <c r="A52" s="79">
        <v>51</v>
      </c>
      <c r="B52" s="80">
        <v>51</v>
      </c>
      <c r="C52" s="80">
        <v>52</v>
      </c>
      <c r="D52" s="80">
        <v>58</v>
      </c>
      <c r="E52" s="81">
        <v>43947</v>
      </c>
      <c r="F52" s="80">
        <v>0.91631839999999998</v>
      </c>
      <c r="G52" s="80">
        <v>0.95044309999999999</v>
      </c>
      <c r="H52" s="80">
        <v>0.98555000000000004</v>
      </c>
    </row>
    <row r="53" spans="1:8">
      <c r="A53" s="79">
        <v>52</v>
      </c>
      <c r="B53" s="80">
        <v>52</v>
      </c>
      <c r="C53" s="80">
        <v>53</v>
      </c>
      <c r="D53" s="80">
        <v>59</v>
      </c>
      <c r="E53" s="81">
        <v>43948</v>
      </c>
      <c r="F53" s="80">
        <v>0.79988700000000001</v>
      </c>
      <c r="G53" s="80">
        <v>0.83244569999999996</v>
      </c>
      <c r="H53" s="80">
        <v>0.86312619999999995</v>
      </c>
    </row>
    <row r="54" spans="1:8">
      <c r="A54" s="79">
        <v>53</v>
      </c>
      <c r="B54" s="80">
        <v>53</v>
      </c>
      <c r="C54" s="80">
        <v>54</v>
      </c>
      <c r="D54" s="80">
        <v>60</v>
      </c>
      <c r="E54" s="81">
        <v>43949</v>
      </c>
      <c r="F54" s="80">
        <v>0.7572217</v>
      </c>
      <c r="G54" s="80">
        <v>0.7893635</v>
      </c>
      <c r="H54" s="80">
        <v>0.81955529999999999</v>
      </c>
    </row>
    <row r="55" spans="1:8">
      <c r="A55" s="79">
        <v>54</v>
      </c>
      <c r="B55" s="80">
        <v>54</v>
      </c>
      <c r="C55" s="80">
        <v>55</v>
      </c>
      <c r="D55" s="80">
        <v>61</v>
      </c>
      <c r="E55" s="81">
        <v>43950</v>
      </c>
      <c r="F55" s="80">
        <v>0.66395930000000003</v>
      </c>
      <c r="G55" s="80">
        <v>0.701098</v>
      </c>
      <c r="H55" s="80">
        <v>0.73717080000000001</v>
      </c>
    </row>
    <row r="56" spans="1:8">
      <c r="A56" s="79">
        <v>55</v>
      </c>
      <c r="B56" s="80">
        <v>55</v>
      </c>
      <c r="C56" s="80">
        <v>56</v>
      </c>
      <c r="D56" s="80">
        <v>62</v>
      </c>
      <c r="E56" s="81">
        <v>43951</v>
      </c>
      <c r="F56" s="80">
        <v>0.73691680000000004</v>
      </c>
      <c r="G56" s="80">
        <v>0.78967019999999999</v>
      </c>
      <c r="H56" s="80">
        <v>0.84294069999999999</v>
      </c>
    </row>
    <row r="57" spans="1:8">
      <c r="A57" s="79">
        <v>56</v>
      </c>
      <c r="B57" s="80">
        <v>56</v>
      </c>
      <c r="C57" s="80">
        <v>57</v>
      </c>
      <c r="D57" s="80">
        <v>63</v>
      </c>
      <c r="E57" s="81">
        <v>43952</v>
      </c>
      <c r="F57" s="80">
        <v>0.64215440000000001</v>
      </c>
      <c r="G57" s="80">
        <v>0.69659260000000001</v>
      </c>
      <c r="H57" s="80">
        <v>0.75700429999999996</v>
      </c>
    </row>
    <row r="58" spans="1:8">
      <c r="A58" s="79">
        <v>57</v>
      </c>
      <c r="B58" s="80">
        <v>57</v>
      </c>
      <c r="C58" s="80">
        <v>58</v>
      </c>
      <c r="D58" s="80">
        <v>64</v>
      </c>
      <c r="E58" s="81">
        <v>43953</v>
      </c>
      <c r="F58" s="80">
        <v>0.53537029999999997</v>
      </c>
      <c r="G58" s="80">
        <v>0.58620850000000002</v>
      </c>
      <c r="H58" s="80">
        <v>0.64308869999999996</v>
      </c>
    </row>
    <row r="59" spans="1:8">
      <c r="A59" s="79">
        <v>58</v>
      </c>
      <c r="B59" s="80">
        <v>58</v>
      </c>
      <c r="C59" s="80">
        <v>59</v>
      </c>
      <c r="D59" s="80">
        <v>65</v>
      </c>
      <c r="E59" s="81">
        <v>43954</v>
      </c>
      <c r="F59" s="80">
        <v>0.45056980000000002</v>
      </c>
      <c r="G59" s="80">
        <v>0.49946950000000001</v>
      </c>
      <c r="H59" s="80">
        <v>0.55053730000000001</v>
      </c>
    </row>
    <row r="60" spans="1:8">
      <c r="A60" s="79">
        <v>59</v>
      </c>
      <c r="B60" s="80">
        <v>59</v>
      </c>
      <c r="C60" s="80">
        <v>60</v>
      </c>
      <c r="D60" s="80">
        <v>66</v>
      </c>
      <c r="E60" s="81">
        <v>43955</v>
      </c>
      <c r="F60" s="80">
        <v>0.51504490000000003</v>
      </c>
      <c r="G60" s="80">
        <v>0.58323009999999997</v>
      </c>
      <c r="H60" s="80">
        <v>0.66328390000000004</v>
      </c>
    </row>
    <row r="61" spans="1:8">
      <c r="A61" s="79">
        <v>60</v>
      </c>
      <c r="B61" s="80">
        <v>60</v>
      </c>
      <c r="C61" s="80">
        <v>61</v>
      </c>
      <c r="D61" s="80">
        <v>67</v>
      </c>
      <c r="E61" s="81">
        <v>43956</v>
      </c>
      <c r="F61" s="80">
        <v>0.52366630000000003</v>
      </c>
      <c r="G61" s="80">
        <v>0.6038829</v>
      </c>
      <c r="H61" s="80">
        <v>0.6898128</v>
      </c>
    </row>
    <row r="62" spans="1:8">
      <c r="A62" s="79">
        <v>61</v>
      </c>
      <c r="B62" s="80">
        <v>61</v>
      </c>
      <c r="C62" s="87">
        <v>62</v>
      </c>
      <c r="D62" s="87">
        <v>68</v>
      </c>
      <c r="E62" s="88">
        <v>43957</v>
      </c>
      <c r="F62" s="87">
        <v>0.79458090000000003</v>
      </c>
      <c r="G62" s="87">
        <v>0.88571489999999997</v>
      </c>
      <c r="H62" s="87">
        <v>0.97248590000000001</v>
      </c>
    </row>
    <row r="63" spans="1:8">
      <c r="A63" s="79">
        <v>62</v>
      </c>
      <c r="B63" s="87">
        <v>62</v>
      </c>
      <c r="C63" s="87">
        <v>63</v>
      </c>
      <c r="D63" s="87">
        <v>69</v>
      </c>
      <c r="E63" s="88">
        <v>43958</v>
      </c>
      <c r="F63" s="87">
        <v>0.93566389999999999</v>
      </c>
      <c r="G63" s="87">
        <v>1.0232014</v>
      </c>
      <c r="H63" s="87">
        <v>1.1081156999999999</v>
      </c>
    </row>
    <row r="64" spans="1:8">
      <c r="A64" s="79">
        <v>63</v>
      </c>
      <c r="B64" s="87">
        <v>63</v>
      </c>
      <c r="C64" s="87">
        <v>64</v>
      </c>
      <c r="D64" s="87">
        <v>70</v>
      </c>
      <c r="E64" s="88">
        <v>43959</v>
      </c>
      <c r="F64" s="87">
        <v>1.1061658000000001</v>
      </c>
      <c r="G64" s="87">
        <v>1.1806227</v>
      </c>
      <c r="H64" s="87">
        <v>1.2681199000000001</v>
      </c>
    </row>
    <row r="65" spans="1:8">
      <c r="A65" s="79">
        <v>64</v>
      </c>
      <c r="B65" s="87">
        <v>64</v>
      </c>
      <c r="C65" s="87">
        <v>65</v>
      </c>
      <c r="D65" s="87">
        <v>71</v>
      </c>
      <c r="E65" s="88">
        <v>43960</v>
      </c>
      <c r="F65" s="87">
        <v>1.1381549</v>
      </c>
      <c r="G65" s="87">
        <v>1.0543049</v>
      </c>
      <c r="H65" s="87">
        <v>1.2259047000000001</v>
      </c>
    </row>
    <row r="66" spans="1:8">
      <c r="A66" s="79">
        <v>65</v>
      </c>
      <c r="B66" s="87">
        <v>65</v>
      </c>
      <c r="C66" s="87">
        <v>66</v>
      </c>
      <c r="D66" s="87">
        <v>72</v>
      </c>
      <c r="E66" s="88">
        <v>43961</v>
      </c>
      <c r="F66" s="87">
        <v>1.0590086999999999</v>
      </c>
      <c r="G66" s="87">
        <v>1.1531089999999999</v>
      </c>
      <c r="H66" s="87">
        <v>1.2476909</v>
      </c>
    </row>
    <row r="67" spans="1:8">
      <c r="A67" s="79">
        <v>66</v>
      </c>
      <c r="B67" s="87">
        <v>66</v>
      </c>
      <c r="C67" s="87">
        <v>67</v>
      </c>
      <c r="D67" s="87">
        <v>73</v>
      </c>
      <c r="E67" s="88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AJ213"/>
  <sheetViews>
    <sheetView tabSelected="1" workbookViewId="0">
      <selection activeCell="S1" sqref="S1:S1048576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  <col min="28" max="28" width="12.33203125" customWidth="1"/>
    <col min="36" max="36" width="13.5" customWidth="1"/>
  </cols>
  <sheetData>
    <row r="1" spans="2:36" ht="9" customHeight="1" thickBot="1"/>
    <row r="2" spans="2:36" ht="17" thickBot="1">
      <c r="B2" s="124" t="s">
        <v>179</v>
      </c>
      <c r="C2" s="125"/>
      <c r="D2" s="125"/>
      <c r="E2" s="125"/>
      <c r="F2" s="125"/>
      <c r="G2" s="125"/>
      <c r="H2" s="125"/>
      <c r="I2" s="126"/>
      <c r="K2" s="124" t="s">
        <v>178</v>
      </c>
      <c r="L2" s="125"/>
      <c r="M2" s="125"/>
      <c r="N2" s="125"/>
      <c r="O2" s="125"/>
      <c r="P2" s="125"/>
      <c r="Q2" s="126"/>
      <c r="R2" s="131"/>
      <c r="S2" s="131"/>
      <c r="T2" s="131"/>
      <c r="U2" s="131"/>
      <c r="V2" s="131"/>
      <c r="W2" s="131"/>
      <c r="X2" s="131"/>
      <c r="Y2" s="131"/>
      <c r="AA2" t="s">
        <v>177</v>
      </c>
    </row>
    <row r="3" spans="2:36">
      <c r="B3" s="120" t="str">
        <f>'EKL - Rt-PT-7'!A1</f>
        <v>OBS</v>
      </c>
      <c r="C3" s="121" t="str">
        <f>'EKL - Rt-PT-7'!B1</f>
        <v>Index</v>
      </c>
      <c r="D3" s="121" t="str">
        <f>'EKL - Rt-PT-7'!C1</f>
        <v>tstart</v>
      </c>
      <c r="E3" s="121" t="str">
        <f>'EKL - Rt-PT-7'!D1</f>
        <v>tend</v>
      </c>
      <c r="F3" s="121" t="str">
        <f>'EKL - Rt-PT-7'!E1</f>
        <v>datepoint</v>
      </c>
      <c r="G3" s="121" t="str">
        <f>'EKL - Rt-PT-7'!F1</f>
        <v>R_t_eq_0025</v>
      </c>
      <c r="H3" s="122" t="str">
        <f>'EKL - Rt-PT-7'!G1</f>
        <v>R_t_median</v>
      </c>
      <c r="I3" s="123" t="str">
        <f>'EKL - Rt-PT-7'!H1</f>
        <v>R_t_eq_0975</v>
      </c>
      <c r="K3" s="127" t="str">
        <f>'EPIFORECASTS - Rt'!B1</f>
        <v>date</v>
      </c>
      <c r="L3" s="122" t="str">
        <f>'EPIFORECASTS - Rt'!D1</f>
        <v>median</v>
      </c>
      <c r="M3" s="121" t="str">
        <f>'EPIFORECASTS - Rt'!E1</f>
        <v>lower_90</v>
      </c>
      <c r="N3" s="121" t="str">
        <f>'EPIFORECASTS - Rt'!F1</f>
        <v>upper_90</v>
      </c>
      <c r="O3" s="121" t="str">
        <f>'EPIFORECASTS - Rt'!G1</f>
        <v>lower_50</v>
      </c>
      <c r="P3" s="121" t="str">
        <f>'EPIFORECASTS - Rt'!H1</f>
        <v>upper_50</v>
      </c>
      <c r="Q3" s="128" t="str">
        <f>'EPIFORECASTS - Rt'!I1</f>
        <v>prob_control</v>
      </c>
      <c r="AA3" t="str">
        <f>'EKL - DE - Nowcast_R'!C2</f>
        <v>DATE</v>
      </c>
      <c r="AB3" t="str">
        <f>'EKL - DE - Nowcast_R'!D2</f>
        <v>Point estimates of the number of new cases (without smoothing)</v>
      </c>
      <c r="AC3" t="str">
        <f>'EKL - DE - Nowcast_R'!E2</f>
        <v>Lower limit of the 95% prediction interval for the number of new cases (without eq</v>
      </c>
      <c r="AD3" t="str">
        <f>'EKL - DE - Nowcast_R'!F2</f>
        <v>Upper limit of the 95% prediction interval for the number of new cases (without smoothing</v>
      </c>
      <c r="AE3" t="str">
        <f>'EKL - DE - Nowcast_R'!G2</f>
        <v xml:space="preserve">Point estimator of the number of new cases. </v>
      </c>
      <c r="AF3" t="str">
        <f>'EKL - DE - Nowcast_R'!H2</f>
        <v>Lower limit of the 95% prediction interval for the number of new cases</v>
      </c>
      <c r="AG3" t="str">
        <f>'EKL - DE - Nowcast_R'!I2</f>
        <v>Upper limit of the 95% prediction interval for the number of new cases</v>
      </c>
      <c r="AH3" s="111" t="str">
        <f>'EKL - DE - Nowcast_R'!J2</f>
        <v>Reproduction number point estimator R Lower</v>
      </c>
      <c r="AI3" t="str">
        <f>'EKL - DE - Nowcast_R'!K2</f>
        <v>Lower limit of the 95% prediction interval of the reproduction number R</v>
      </c>
      <c r="AJ3" t="str">
        <f>'EKL - DE - Nowcast_R'!L2</f>
        <v>Upper limit of the 95% prediction interval of the reproduction number R</v>
      </c>
    </row>
    <row r="4" spans="2:36">
      <c r="B4" s="115">
        <f>'EKL - Rt-PT-7'!A2</f>
        <v>1</v>
      </c>
      <c r="C4" s="112">
        <f>'EKL - Rt-PT-7'!B2</f>
        <v>1</v>
      </c>
      <c r="D4" s="112">
        <f>'EKL - Rt-PT-7'!C2</f>
        <v>2</v>
      </c>
      <c r="E4" s="112">
        <f>'EKL - Rt-PT-7'!D2</f>
        <v>8</v>
      </c>
      <c r="F4" s="113">
        <f>'EKL - Rt-PT-7'!E2</f>
        <v>43897</v>
      </c>
      <c r="G4" s="112">
        <f>'EKL - Rt-PT-7'!F2</f>
        <v>2.1764043000000002</v>
      </c>
      <c r="H4" s="112">
        <f>'EKL - Rt-PT-7'!G2</f>
        <v>5.0021531000000001</v>
      </c>
      <c r="I4" s="116">
        <f>'EKL - Rt-PT-7'!H2</f>
        <v>9.4025379999999998</v>
      </c>
      <c r="K4" s="129">
        <f>'EPIFORECASTS - Rt'!B2</f>
        <v>43893</v>
      </c>
      <c r="L4" s="112">
        <f>'EPIFORECASTS - Rt'!D2</f>
        <v>2.2000000000000002</v>
      </c>
      <c r="M4" s="112">
        <f>'EPIFORECASTS - Rt'!E2</f>
        <v>1.8</v>
      </c>
      <c r="N4" s="112">
        <f>'EPIFORECASTS - Rt'!F2</f>
        <v>2.6</v>
      </c>
      <c r="O4" s="112">
        <f>'EPIFORECASTS - Rt'!G2</f>
        <v>2</v>
      </c>
      <c r="P4" s="112">
        <f>'EPIFORECASTS - Rt'!H2</f>
        <v>2.2999999999999998</v>
      </c>
      <c r="Q4" s="116">
        <f>'EPIFORECASTS - Rt'!I2</f>
        <v>0</v>
      </c>
      <c r="AB4">
        <f>'EKL - DE - Nowcast_R'!D3</f>
        <v>306</v>
      </c>
      <c r="AC4">
        <f>'EKL - DE - Nowcast_R'!E3</f>
        <v>290</v>
      </c>
      <c r="AD4">
        <f>'EKL - DE - Nowcast_R'!F3</f>
        <v>321</v>
      </c>
      <c r="AE4">
        <f>'EKL - DE - Nowcast_R'!G3</f>
        <v>225</v>
      </c>
      <c r="AF4">
        <f>'EKL - DE - Nowcast_R'!H3</f>
        <v>218</v>
      </c>
      <c r="AG4">
        <f>'EKL - DE - Nowcast_R'!I3</f>
        <v>233</v>
      </c>
      <c r="AH4">
        <f>'EKL - DE - Nowcast_R'!J3</f>
        <v>0</v>
      </c>
      <c r="AI4">
        <f>'EKL - DE - Nowcast_R'!K3</f>
        <v>0</v>
      </c>
      <c r="AJ4">
        <f>'EKL - DE - Nowcast_R'!L3</f>
        <v>0</v>
      </c>
    </row>
    <row r="5" spans="2:36">
      <c r="B5" s="115">
        <f>'EKL - Rt-PT-7'!A3</f>
        <v>2</v>
      </c>
      <c r="C5" s="112">
        <f>'EKL - Rt-PT-7'!B3</f>
        <v>2</v>
      </c>
      <c r="D5" s="112">
        <f>'EKL - Rt-PT-7'!C3</f>
        <v>3</v>
      </c>
      <c r="E5" s="112">
        <f>'EKL - Rt-PT-7'!D3</f>
        <v>9</v>
      </c>
      <c r="F5" s="114">
        <f>'EKL - Rt-PT-7'!E3</f>
        <v>43898</v>
      </c>
      <c r="G5" s="112">
        <f>'EKL - Rt-PT-7'!F3</f>
        <v>2.4970313000000002</v>
      </c>
      <c r="H5" s="112">
        <f>'EKL - Rt-PT-7'!G3</f>
        <v>4.5575650999999997</v>
      </c>
      <c r="I5" s="116">
        <f>'EKL - Rt-PT-7'!H3</f>
        <v>7.5803374999999997</v>
      </c>
      <c r="K5" s="129">
        <f>'EPIFORECASTS - Rt'!B3</f>
        <v>43894</v>
      </c>
      <c r="L5" s="112">
        <f>'EPIFORECASTS - Rt'!D3</f>
        <v>2.1</v>
      </c>
      <c r="M5" s="112">
        <f>'EPIFORECASTS - Rt'!E3</f>
        <v>1.8</v>
      </c>
      <c r="N5" s="112">
        <f>'EPIFORECASTS - Rt'!F3</f>
        <v>2.5</v>
      </c>
      <c r="O5" s="112">
        <f>'EPIFORECASTS - Rt'!G3</f>
        <v>1.9</v>
      </c>
      <c r="P5" s="112">
        <f>'EPIFORECASTS - Rt'!H3</f>
        <v>2.2999999999999998</v>
      </c>
      <c r="Q5" s="116">
        <f>'EPIFORECASTS - Rt'!I3</f>
        <v>0</v>
      </c>
      <c r="AA5" s="78">
        <f>'EKL - DE - Nowcast_R'!C4</f>
        <v>43893</v>
      </c>
      <c r="AB5">
        <f>'EKL - DE - Nowcast_R'!D4</f>
        <v>326</v>
      </c>
      <c r="AC5">
        <f>'EKL - DE - Nowcast_R'!E4</f>
        <v>307</v>
      </c>
      <c r="AD5">
        <f>'EKL - DE - Nowcast_R'!F4</f>
        <v>346</v>
      </c>
      <c r="AE5">
        <f>'EKL - DE - Nowcast_R'!G4</f>
        <v>262</v>
      </c>
      <c r="AF5">
        <f>'EKL - DE - Nowcast_R'!H4</f>
        <v>255</v>
      </c>
      <c r="AG5">
        <f>'EKL - DE - Nowcast_R'!I4</f>
        <v>271</v>
      </c>
      <c r="AH5">
        <f>'EKL - DE - Nowcast_R'!J4</f>
        <v>0</v>
      </c>
      <c r="AI5">
        <f>'EKL - DE - Nowcast_R'!K4</f>
        <v>0</v>
      </c>
      <c r="AJ5">
        <f>'EKL - DE - Nowcast_R'!L4</f>
        <v>0</v>
      </c>
    </row>
    <row r="6" spans="2:36">
      <c r="B6" s="115">
        <f>'EKL - Rt-PT-7'!A4</f>
        <v>3</v>
      </c>
      <c r="C6" s="112">
        <f>'EKL - Rt-PT-7'!B4</f>
        <v>3</v>
      </c>
      <c r="D6" s="112">
        <f>'EKL - Rt-PT-7'!C4</f>
        <v>4</v>
      </c>
      <c r="E6" s="112">
        <f>'EKL - Rt-PT-7'!D4</f>
        <v>10</v>
      </c>
      <c r="F6" s="114">
        <f>'EKL - Rt-PT-7'!E4</f>
        <v>43899</v>
      </c>
      <c r="G6" s="112">
        <f>'EKL - Rt-PT-7'!F4</f>
        <v>1.9911034999999999</v>
      </c>
      <c r="H6" s="112">
        <f>'EKL - Rt-PT-7'!G4</f>
        <v>3.6279284000000001</v>
      </c>
      <c r="I6" s="116">
        <f>'EKL - Rt-PT-7'!H4</f>
        <v>6.3730336999999997</v>
      </c>
      <c r="K6" s="129">
        <f>'EPIFORECASTS - Rt'!B4</f>
        <v>43895</v>
      </c>
      <c r="L6" s="112">
        <f>'EPIFORECASTS - Rt'!D4</f>
        <v>2.1</v>
      </c>
      <c r="M6" s="112">
        <f>'EPIFORECASTS - Rt'!E4</f>
        <v>1.8</v>
      </c>
      <c r="N6" s="112">
        <f>'EPIFORECASTS - Rt'!F4</f>
        <v>2.5</v>
      </c>
      <c r="O6" s="112">
        <f>'EPIFORECASTS - Rt'!G4</f>
        <v>1.9</v>
      </c>
      <c r="P6" s="112">
        <f>'EPIFORECASTS - Rt'!H4</f>
        <v>2.2000000000000002</v>
      </c>
      <c r="Q6" s="116">
        <f>'EPIFORECASTS - Rt'!I4</f>
        <v>0</v>
      </c>
      <c r="AA6" s="78">
        <f>'EKL - DE - Nowcast_R'!C5</f>
        <v>43894</v>
      </c>
      <c r="AB6">
        <f>'EKL - DE - Nowcast_R'!D5</f>
        <v>453</v>
      </c>
      <c r="AC6">
        <f>'EKL - DE - Nowcast_R'!E5</f>
        <v>434</v>
      </c>
      <c r="AD6">
        <f>'EKL - DE - Nowcast_R'!F5</f>
        <v>473</v>
      </c>
      <c r="AE6">
        <f>'EKL - DE - Nowcast_R'!G5</f>
        <v>328</v>
      </c>
      <c r="AF6">
        <f>'EKL - DE - Nowcast_R'!H5</f>
        <v>319</v>
      </c>
      <c r="AG6">
        <f>'EKL - DE - Nowcast_R'!I5</f>
        <v>337</v>
      </c>
      <c r="AH6">
        <f>'EKL - DE - Nowcast_R'!J5</f>
        <v>0</v>
      </c>
      <c r="AI6">
        <f>'EKL - DE - Nowcast_R'!K5</f>
        <v>0</v>
      </c>
      <c r="AJ6">
        <f>'EKL - DE - Nowcast_R'!L5</f>
        <v>0</v>
      </c>
    </row>
    <row r="7" spans="2:36">
      <c r="B7" s="115">
        <f>'EKL - Rt-PT-7'!A5</f>
        <v>4</v>
      </c>
      <c r="C7" s="112">
        <f>'EKL - Rt-PT-7'!B5</f>
        <v>4</v>
      </c>
      <c r="D7" s="112">
        <f>'EKL - Rt-PT-7'!C5</f>
        <v>5</v>
      </c>
      <c r="E7" s="112">
        <f>'EKL - Rt-PT-7'!D5</f>
        <v>11</v>
      </c>
      <c r="F7" s="114">
        <f>'EKL - Rt-PT-7'!E5</f>
        <v>43900</v>
      </c>
      <c r="G7" s="112">
        <f>'EKL - Rt-PT-7'!F5</f>
        <v>1.3991917</v>
      </c>
      <c r="H7" s="112">
        <f>'EKL - Rt-PT-7'!G5</f>
        <v>2.4822225000000002</v>
      </c>
      <c r="I7" s="116">
        <f>'EKL - Rt-PT-7'!H5</f>
        <v>4.0067773000000004</v>
      </c>
      <c r="K7" s="129">
        <f>'EPIFORECASTS - Rt'!B5</f>
        <v>43896</v>
      </c>
      <c r="L7" s="112">
        <f>'EPIFORECASTS - Rt'!D5</f>
        <v>2.1</v>
      </c>
      <c r="M7" s="112">
        <f>'EPIFORECASTS - Rt'!E5</f>
        <v>1.7</v>
      </c>
      <c r="N7" s="112">
        <f>'EPIFORECASTS - Rt'!F5</f>
        <v>2.4</v>
      </c>
      <c r="O7" s="112">
        <f>'EPIFORECASTS - Rt'!G5</f>
        <v>1.9</v>
      </c>
      <c r="P7" s="112">
        <f>'EPIFORECASTS - Rt'!H5</f>
        <v>2.2000000000000002</v>
      </c>
      <c r="Q7" s="116">
        <f>'EPIFORECASTS - Rt'!I5</f>
        <v>0</v>
      </c>
      <c r="AA7" s="78">
        <f>'EKL - DE - Nowcast_R'!C6</f>
        <v>43895</v>
      </c>
      <c r="AB7">
        <f>'EKL - DE - Nowcast_R'!D6</f>
        <v>500</v>
      </c>
      <c r="AC7">
        <f>'EKL - DE - Nowcast_R'!E6</f>
        <v>473</v>
      </c>
      <c r="AD7">
        <f>'EKL - DE - Nowcast_R'!F6</f>
        <v>524</v>
      </c>
      <c r="AE7">
        <f>'EKL - DE - Nowcast_R'!G6</f>
        <v>396</v>
      </c>
      <c r="AF7">
        <f>'EKL - DE - Nowcast_R'!H6</f>
        <v>386</v>
      </c>
      <c r="AG7">
        <f>'EKL - DE - Nowcast_R'!I6</f>
        <v>405</v>
      </c>
      <c r="AH7">
        <f>'EKL - DE - Nowcast_R'!J6</f>
        <v>0</v>
      </c>
      <c r="AI7">
        <f>'EKL - DE - Nowcast_R'!K6</f>
        <v>0</v>
      </c>
      <c r="AJ7">
        <f>'EKL - DE - Nowcast_R'!L6</f>
        <v>0</v>
      </c>
    </row>
    <row r="8" spans="2:36">
      <c r="B8" s="115">
        <f>'EKL - Rt-PT-7'!A6</f>
        <v>5</v>
      </c>
      <c r="C8" s="112">
        <f>'EKL - Rt-PT-7'!B6</f>
        <v>5</v>
      </c>
      <c r="D8" s="112">
        <f>'EKL - Rt-PT-7'!C6</f>
        <v>6</v>
      </c>
      <c r="E8" s="112">
        <f>'EKL - Rt-PT-7'!D6</f>
        <v>12</v>
      </c>
      <c r="F8" s="114">
        <f>'EKL - Rt-PT-7'!E6</f>
        <v>43901</v>
      </c>
      <c r="G8" s="112">
        <f>'EKL - Rt-PT-7'!F6</f>
        <v>1.7035279999999999</v>
      </c>
      <c r="H8" s="112">
        <f>'EKL - Rt-PT-7'!G6</f>
        <v>2.6511111999999999</v>
      </c>
      <c r="I8" s="116">
        <f>'EKL - Rt-PT-7'!H6</f>
        <v>3.9028646999999999</v>
      </c>
      <c r="K8" s="130">
        <f>'EPIFORECASTS - Rt'!B6</f>
        <v>43897</v>
      </c>
      <c r="L8" s="112">
        <f>'EPIFORECASTS - Rt'!D6</f>
        <v>2</v>
      </c>
      <c r="M8" s="112">
        <f>'EPIFORECASTS - Rt'!E6</f>
        <v>1.7</v>
      </c>
      <c r="N8" s="112">
        <f>'EPIFORECASTS - Rt'!F6</f>
        <v>2.4</v>
      </c>
      <c r="O8" s="112">
        <f>'EPIFORECASTS - Rt'!G6</f>
        <v>1.9</v>
      </c>
      <c r="P8" s="112">
        <f>'EPIFORECASTS - Rt'!H6</f>
        <v>2.1</v>
      </c>
      <c r="Q8" s="116">
        <f>'EPIFORECASTS - Rt'!I6</f>
        <v>0</v>
      </c>
      <c r="AA8" s="78">
        <f>'EKL - DE - Nowcast_R'!C7</f>
        <v>43896</v>
      </c>
      <c r="AB8">
        <f>'EKL - DE - Nowcast_R'!D7</f>
        <v>766</v>
      </c>
      <c r="AC8">
        <f>'EKL - DE - Nowcast_R'!E7</f>
        <v>737</v>
      </c>
      <c r="AD8">
        <f>'EKL - DE - Nowcast_R'!F7</f>
        <v>792</v>
      </c>
      <c r="AE8">
        <f>'EKL - DE - Nowcast_R'!G7</f>
        <v>511</v>
      </c>
      <c r="AF8">
        <f>'EKL - DE - Nowcast_R'!H7</f>
        <v>501</v>
      </c>
      <c r="AG8">
        <f>'EKL - DE - Nowcast_R'!I7</f>
        <v>521</v>
      </c>
      <c r="AH8">
        <f>'EKL - DE - Nowcast_R'!J7</f>
        <v>2.27</v>
      </c>
      <c r="AI8">
        <f>'EKL - DE - Nowcast_R'!K7</f>
        <v>2.17</v>
      </c>
      <c r="AJ8">
        <f>'EKL - DE - Nowcast_R'!L7</f>
        <v>2.36</v>
      </c>
    </row>
    <row r="9" spans="2:36">
      <c r="B9" s="115">
        <f>'EKL - Rt-PT-7'!A7</f>
        <v>6</v>
      </c>
      <c r="C9" s="112">
        <f>'EKL - Rt-PT-7'!B7</f>
        <v>6</v>
      </c>
      <c r="D9" s="112">
        <f>'EKL - Rt-PT-7'!C7</f>
        <v>7</v>
      </c>
      <c r="E9" s="112">
        <f>'EKL - Rt-PT-7'!D7</f>
        <v>13</v>
      </c>
      <c r="F9" s="114">
        <f>'EKL - Rt-PT-7'!E7</f>
        <v>43902</v>
      </c>
      <c r="G9" s="112">
        <f>'EKL - Rt-PT-7'!F7</f>
        <v>1.8403609000000001</v>
      </c>
      <c r="H9" s="112">
        <f>'EKL - Rt-PT-7'!G7</f>
        <v>2.6700553</v>
      </c>
      <c r="I9" s="116">
        <f>'EKL - Rt-PT-7'!H7</f>
        <v>3.7164459000000001</v>
      </c>
      <c r="K9" s="129">
        <f>'EPIFORECASTS - Rt'!B7</f>
        <v>43898</v>
      </c>
      <c r="L9" s="112">
        <f>'EPIFORECASTS - Rt'!D7</f>
        <v>2</v>
      </c>
      <c r="M9" s="112">
        <f>'EPIFORECASTS - Rt'!E7</f>
        <v>1.7</v>
      </c>
      <c r="N9" s="112">
        <f>'EPIFORECASTS - Rt'!F7</f>
        <v>2.2999999999999998</v>
      </c>
      <c r="O9" s="112">
        <f>'EPIFORECASTS - Rt'!G7</f>
        <v>1.8</v>
      </c>
      <c r="P9" s="112">
        <f>'EPIFORECASTS - Rt'!H7</f>
        <v>2.1</v>
      </c>
      <c r="Q9" s="116">
        <f>'EPIFORECASTS - Rt'!I7</f>
        <v>0</v>
      </c>
      <c r="AA9" s="110">
        <f>'EKL - DE - Nowcast_R'!C8</f>
        <v>43897</v>
      </c>
      <c r="AB9" s="111">
        <f>'EKL - DE - Nowcast_R'!D8</f>
        <v>1001</v>
      </c>
      <c r="AC9" s="111">
        <f>'EKL - DE - Nowcast_R'!E8</f>
        <v>969</v>
      </c>
      <c r="AD9" s="111">
        <f>'EKL - DE - Nowcast_R'!F8</f>
        <v>1036</v>
      </c>
      <c r="AE9" s="111">
        <f>'EKL - DE - Nowcast_R'!G8</f>
        <v>680</v>
      </c>
      <c r="AF9" s="111">
        <f>'EKL - DE - Nowcast_R'!H8</f>
        <v>668</v>
      </c>
      <c r="AG9" s="111">
        <f>'EKL - DE - Nowcast_R'!I8</f>
        <v>691</v>
      </c>
      <c r="AH9" s="111">
        <f>'EKL - DE - Nowcast_R'!J8</f>
        <v>2.6</v>
      </c>
      <c r="AI9" s="111">
        <f>'EKL - DE - Nowcast_R'!K8</f>
        <v>2.5099999999999998</v>
      </c>
      <c r="AJ9" s="111">
        <f>'EKL - DE - Nowcast_R'!L8</f>
        <v>2.69</v>
      </c>
    </row>
    <row r="10" spans="2:36">
      <c r="B10" s="115">
        <f>'EKL - Rt-PT-7'!A8</f>
        <v>7</v>
      </c>
      <c r="C10" s="112">
        <f>'EKL - Rt-PT-7'!B8</f>
        <v>7</v>
      </c>
      <c r="D10" s="112">
        <f>'EKL - Rt-PT-7'!C8</f>
        <v>8</v>
      </c>
      <c r="E10" s="112">
        <f>'EKL - Rt-PT-7'!D8</f>
        <v>14</v>
      </c>
      <c r="F10" s="114">
        <f>'EKL - Rt-PT-7'!E8</f>
        <v>43903</v>
      </c>
      <c r="G10" s="112">
        <f>'EKL - Rt-PT-7'!F8</f>
        <v>2.1698249000000001</v>
      </c>
      <c r="H10" s="112">
        <f>'EKL - Rt-PT-7'!G8</f>
        <v>3.0318816000000002</v>
      </c>
      <c r="I10" s="116">
        <f>'EKL - Rt-PT-7'!H8</f>
        <v>4.2048323999999999</v>
      </c>
      <c r="K10" s="129">
        <f>'EPIFORECASTS - Rt'!B8</f>
        <v>43899</v>
      </c>
      <c r="L10" s="112">
        <f>'EPIFORECASTS - Rt'!D8</f>
        <v>1.9</v>
      </c>
      <c r="M10" s="112">
        <f>'EPIFORECASTS - Rt'!E8</f>
        <v>1.6</v>
      </c>
      <c r="N10" s="112">
        <f>'EPIFORECASTS - Rt'!F8</f>
        <v>2.2000000000000002</v>
      </c>
      <c r="O10" s="112">
        <f>'EPIFORECASTS - Rt'!G8</f>
        <v>1.8</v>
      </c>
      <c r="P10" s="112">
        <f>'EPIFORECASTS - Rt'!H8</f>
        <v>2</v>
      </c>
      <c r="Q10" s="116">
        <f>'EPIFORECASTS - Rt'!I8</f>
        <v>0</v>
      </c>
      <c r="AA10" s="78">
        <f>'EKL - DE - Nowcast_R'!C9</f>
        <v>43898</v>
      </c>
      <c r="AB10">
        <f>'EKL - DE - Nowcast_R'!D9</f>
        <v>1336</v>
      </c>
      <c r="AC10">
        <f>'EKL - DE - Nowcast_R'!E9</f>
        <v>1304</v>
      </c>
      <c r="AD10">
        <f>'EKL - DE - Nowcast_R'!F9</f>
        <v>1370</v>
      </c>
      <c r="AE10">
        <f>'EKL - DE - Nowcast_R'!G9</f>
        <v>901</v>
      </c>
      <c r="AF10">
        <f>'EKL - DE - Nowcast_R'!H9</f>
        <v>888</v>
      </c>
      <c r="AG10">
        <f>'EKL - DE - Nowcast_R'!I9</f>
        <v>913</v>
      </c>
      <c r="AH10">
        <f>'EKL - DE - Nowcast_R'!J9</f>
        <v>2.75</v>
      </c>
      <c r="AI10">
        <f>'EKL - DE - Nowcast_R'!K9</f>
        <v>2.65</v>
      </c>
      <c r="AJ10">
        <f>'EKL - DE - Nowcast_R'!L9</f>
        <v>2.84</v>
      </c>
    </row>
    <row r="11" spans="2:36">
      <c r="B11" s="115">
        <f>'EKL - Rt-PT-7'!A9</f>
        <v>8</v>
      </c>
      <c r="C11" s="112">
        <f>'EKL - Rt-PT-7'!B9</f>
        <v>8</v>
      </c>
      <c r="D11" s="112">
        <f>'EKL - Rt-PT-7'!C9</f>
        <v>9</v>
      </c>
      <c r="E11" s="112">
        <f>'EKL - Rt-PT-7'!D9</f>
        <v>15</v>
      </c>
      <c r="F11" s="114">
        <f>'EKL - Rt-PT-7'!E9</f>
        <v>43904</v>
      </c>
      <c r="G11" s="112">
        <f>'EKL - Rt-PT-7'!F9</f>
        <v>2.4475094999999998</v>
      </c>
      <c r="H11" s="112">
        <f>'EKL - Rt-PT-7'!G9</f>
        <v>3.4721921</v>
      </c>
      <c r="I11" s="116">
        <f>'EKL - Rt-PT-7'!H9</f>
        <v>4.6868169000000002</v>
      </c>
      <c r="K11" s="129">
        <f>'EPIFORECASTS - Rt'!B9</f>
        <v>43900</v>
      </c>
      <c r="L11" s="112">
        <f>'EPIFORECASTS - Rt'!D9</f>
        <v>1.9</v>
      </c>
      <c r="M11" s="112">
        <f>'EPIFORECASTS - Rt'!E9</f>
        <v>1.6</v>
      </c>
      <c r="N11" s="112">
        <f>'EPIFORECASTS - Rt'!F9</f>
        <v>2.2000000000000002</v>
      </c>
      <c r="O11" s="112">
        <f>'EPIFORECASTS - Rt'!G9</f>
        <v>1.7</v>
      </c>
      <c r="P11" s="112">
        <f>'EPIFORECASTS - Rt'!H9</f>
        <v>2</v>
      </c>
      <c r="Q11" s="116">
        <f>'EPIFORECASTS - Rt'!I9</f>
        <v>0</v>
      </c>
      <c r="AA11" s="78">
        <f>'EKL - DE - Nowcast_R'!C10</f>
        <v>43899</v>
      </c>
      <c r="AB11">
        <f>'EKL - DE - Nowcast_R'!D10</f>
        <v>1982</v>
      </c>
      <c r="AC11">
        <f>'EKL - DE - Nowcast_R'!E10</f>
        <v>1940</v>
      </c>
      <c r="AD11">
        <f>'EKL - DE - Nowcast_R'!F10</f>
        <v>2034</v>
      </c>
      <c r="AE11">
        <f>'EKL - DE - Nowcast_R'!G10</f>
        <v>1271</v>
      </c>
      <c r="AF11">
        <f>'EKL - DE - Nowcast_R'!H10</f>
        <v>1254</v>
      </c>
      <c r="AG11">
        <f>'EKL - DE - Nowcast_R'!I10</f>
        <v>1287</v>
      </c>
      <c r="AH11">
        <f>'EKL - DE - Nowcast_R'!J10</f>
        <v>3.21</v>
      </c>
      <c r="AI11">
        <f>'EKL - DE - Nowcast_R'!K10</f>
        <v>3.12</v>
      </c>
      <c r="AJ11">
        <f>'EKL - DE - Nowcast_R'!L10</f>
        <v>3.32</v>
      </c>
    </row>
    <row r="12" spans="2:36">
      <c r="B12" s="115">
        <f>'EKL - Rt-PT-7'!A10</f>
        <v>9</v>
      </c>
      <c r="C12" s="112">
        <f>'EKL - Rt-PT-7'!B10</f>
        <v>9</v>
      </c>
      <c r="D12" s="112">
        <f>'EKL - Rt-PT-7'!C10</f>
        <v>10</v>
      </c>
      <c r="E12" s="112">
        <f>'EKL - Rt-PT-7'!D10</f>
        <v>16</v>
      </c>
      <c r="F12" s="114">
        <f>'EKL - Rt-PT-7'!E10</f>
        <v>43905</v>
      </c>
      <c r="G12" s="112">
        <f>'EKL - Rt-PT-7'!F10</f>
        <v>2.4756507999999999</v>
      </c>
      <c r="H12" s="112">
        <f>'EKL - Rt-PT-7'!G10</f>
        <v>3.7262455000000001</v>
      </c>
      <c r="I12" s="116">
        <f>'EKL - Rt-PT-7'!H10</f>
        <v>5.2387192999999996</v>
      </c>
      <c r="K12" s="129">
        <f>'EPIFORECASTS - Rt'!B10</f>
        <v>43901</v>
      </c>
      <c r="L12" s="112">
        <f>'EPIFORECASTS - Rt'!D10</f>
        <v>1.8</v>
      </c>
      <c r="M12" s="112">
        <f>'EPIFORECASTS - Rt'!E10</f>
        <v>1.6</v>
      </c>
      <c r="N12" s="112">
        <f>'EPIFORECASTS - Rt'!F10</f>
        <v>2.1</v>
      </c>
      <c r="O12" s="112">
        <f>'EPIFORECASTS - Rt'!G10</f>
        <v>1.7</v>
      </c>
      <c r="P12" s="112">
        <f>'EPIFORECASTS - Rt'!H10</f>
        <v>1.9</v>
      </c>
      <c r="Q12" s="116">
        <f>'EPIFORECASTS - Rt'!I10</f>
        <v>0</v>
      </c>
      <c r="R12" s="132"/>
      <c r="S12" s="132"/>
      <c r="T12" s="132"/>
      <c r="U12" s="132"/>
      <c r="V12" s="132"/>
      <c r="W12" s="132"/>
      <c r="X12" s="132"/>
      <c r="Y12" s="132"/>
      <c r="AA12" s="78">
        <f>'EKL - DE - Nowcast_R'!C11</f>
        <v>43900</v>
      </c>
      <c r="AB12">
        <f>'EKL - DE - Nowcast_R'!D11</f>
        <v>2552</v>
      </c>
      <c r="AC12">
        <f>'EKL - DE - Nowcast_R'!E11</f>
        <v>2506</v>
      </c>
      <c r="AD12">
        <f>'EKL - DE - Nowcast_R'!F11</f>
        <v>2598</v>
      </c>
      <c r="AE12">
        <f>'EKL - DE - Nowcast_R'!G11</f>
        <v>1717</v>
      </c>
      <c r="AF12">
        <f>'EKL - DE - Nowcast_R'!H11</f>
        <v>1698</v>
      </c>
      <c r="AG12">
        <f>'EKL - DE - Nowcast_R'!I11</f>
        <v>1737</v>
      </c>
      <c r="AH12">
        <f>'EKL - DE - Nowcast_R'!J11</f>
        <v>3.36</v>
      </c>
      <c r="AI12">
        <f>'EKL - DE - Nowcast_R'!K11</f>
        <v>3.27</v>
      </c>
      <c r="AJ12">
        <f>'EKL - DE - Nowcast_R'!L11</f>
        <v>3.46</v>
      </c>
    </row>
    <row r="13" spans="2:36">
      <c r="B13" s="115">
        <f>'EKL - Rt-PT-7'!A11</f>
        <v>10</v>
      </c>
      <c r="C13" s="112">
        <f>'EKL - Rt-PT-7'!B11</f>
        <v>10</v>
      </c>
      <c r="D13" s="112">
        <f>'EKL - Rt-PT-7'!C11</f>
        <v>11</v>
      </c>
      <c r="E13" s="112">
        <f>'EKL - Rt-PT-7'!D11</f>
        <v>17</v>
      </c>
      <c r="F13" s="114">
        <f>'EKL - Rt-PT-7'!E11</f>
        <v>43906</v>
      </c>
      <c r="G13" s="112">
        <f>'EKL - Rt-PT-7'!F11</f>
        <v>2.3438488999999998</v>
      </c>
      <c r="H13" s="112">
        <f>'EKL - Rt-PT-7'!G11</f>
        <v>3.5899033999999999</v>
      </c>
      <c r="I13" s="116">
        <f>'EKL - Rt-PT-7'!H11</f>
        <v>5.2265109000000001</v>
      </c>
      <c r="K13" s="129">
        <f>'EPIFORECASTS - Rt'!B11</f>
        <v>43902</v>
      </c>
      <c r="L13" s="112">
        <f>'EPIFORECASTS - Rt'!D11</f>
        <v>1.8</v>
      </c>
      <c r="M13" s="112">
        <f>'EPIFORECASTS - Rt'!E11</f>
        <v>1.5</v>
      </c>
      <c r="N13" s="112">
        <f>'EPIFORECASTS - Rt'!F11</f>
        <v>2</v>
      </c>
      <c r="O13" s="112">
        <f>'EPIFORECASTS - Rt'!G11</f>
        <v>1.6</v>
      </c>
      <c r="P13" s="112">
        <f>'EPIFORECASTS - Rt'!H11</f>
        <v>1.8</v>
      </c>
      <c r="Q13" s="116">
        <f>'EPIFORECASTS - Rt'!I11</f>
        <v>0</v>
      </c>
      <c r="R13" s="132"/>
      <c r="S13" s="132"/>
      <c r="T13" s="132"/>
      <c r="U13" s="132"/>
      <c r="V13" s="132"/>
      <c r="W13" s="132"/>
      <c r="X13" s="132"/>
      <c r="Y13" s="132"/>
      <c r="AA13" s="78">
        <f>'EKL - DE - Nowcast_R'!C12</f>
        <v>43901</v>
      </c>
      <c r="AB13">
        <f>'EKL - DE - Nowcast_R'!D12</f>
        <v>3206</v>
      </c>
      <c r="AC13">
        <f>'EKL - DE - Nowcast_R'!E12</f>
        <v>3153</v>
      </c>
      <c r="AD13">
        <f>'EKL - DE - Nowcast_R'!F12</f>
        <v>3257</v>
      </c>
      <c r="AE13">
        <f>'EKL - DE - Nowcast_R'!G12</f>
        <v>2269</v>
      </c>
      <c r="AF13">
        <f>'EKL - DE - Nowcast_R'!H12</f>
        <v>2246</v>
      </c>
      <c r="AG13">
        <f>'EKL - DE - Nowcast_R'!I12</f>
        <v>2289</v>
      </c>
      <c r="AH13">
        <f>'EKL - DE - Nowcast_R'!J12</f>
        <v>3.34</v>
      </c>
      <c r="AI13">
        <f>'EKL - DE - Nowcast_R'!K12</f>
        <v>3.26</v>
      </c>
      <c r="AJ13">
        <f>'EKL - DE - Nowcast_R'!L12</f>
        <v>3.41</v>
      </c>
    </row>
    <row r="14" spans="2:36">
      <c r="B14" s="115">
        <f>'EKL - Rt-PT-7'!A12</f>
        <v>11</v>
      </c>
      <c r="C14" s="112">
        <f>'EKL - Rt-PT-7'!B12</f>
        <v>11</v>
      </c>
      <c r="D14" s="112">
        <f>'EKL - Rt-PT-7'!C12</f>
        <v>12</v>
      </c>
      <c r="E14" s="112">
        <f>'EKL - Rt-PT-7'!D12</f>
        <v>18</v>
      </c>
      <c r="F14" s="114">
        <f>'EKL - Rt-PT-7'!E12</f>
        <v>43907</v>
      </c>
      <c r="G14" s="112">
        <f>'EKL - Rt-PT-7'!F12</f>
        <v>2.3070309999999998</v>
      </c>
      <c r="H14" s="112">
        <f>'EKL - Rt-PT-7'!G12</f>
        <v>3.5355930999999998</v>
      </c>
      <c r="I14" s="116">
        <f>'EKL - Rt-PT-7'!H12</f>
        <v>5.2437392000000003</v>
      </c>
      <c r="K14" s="129">
        <f>'EPIFORECASTS - Rt'!B12</f>
        <v>43903</v>
      </c>
      <c r="L14" s="112">
        <f>'EPIFORECASTS - Rt'!D12</f>
        <v>1.7</v>
      </c>
      <c r="M14" s="112">
        <f>'EPIFORECASTS - Rt'!E12</f>
        <v>1.5</v>
      </c>
      <c r="N14" s="112">
        <f>'EPIFORECASTS - Rt'!F12</f>
        <v>2</v>
      </c>
      <c r="O14" s="112">
        <f>'EPIFORECASTS - Rt'!G12</f>
        <v>1.6</v>
      </c>
      <c r="P14" s="112">
        <f>'EPIFORECASTS - Rt'!H12</f>
        <v>1.8</v>
      </c>
      <c r="Q14" s="116">
        <f>'EPIFORECASTS - Rt'!I12</f>
        <v>0</v>
      </c>
      <c r="R14" s="132"/>
      <c r="S14" s="132"/>
      <c r="T14" s="132"/>
      <c r="U14" s="132"/>
      <c r="V14" s="132"/>
      <c r="W14" s="132"/>
      <c r="X14" s="132"/>
      <c r="Y14" s="132"/>
      <c r="AA14" s="78">
        <f>'EKL - DE - Nowcast_R'!C13</f>
        <v>43902</v>
      </c>
      <c r="AB14">
        <f>'EKL - DE - Nowcast_R'!D13</f>
        <v>3601</v>
      </c>
      <c r="AC14">
        <f>'EKL - DE - Nowcast_R'!E13</f>
        <v>3547</v>
      </c>
      <c r="AD14">
        <f>'EKL - DE - Nowcast_R'!F13</f>
        <v>3655</v>
      </c>
      <c r="AE14">
        <f>'EKL - DE - Nowcast_R'!G13</f>
        <v>2835</v>
      </c>
      <c r="AF14">
        <f>'EKL - DE - Nowcast_R'!H13</f>
        <v>2807</v>
      </c>
      <c r="AG14">
        <f>'EKL - DE - Nowcast_R'!I13</f>
        <v>2856</v>
      </c>
      <c r="AH14">
        <f>'EKL - DE - Nowcast_R'!J13</f>
        <v>3.15</v>
      </c>
      <c r="AI14">
        <f>'EKL - DE - Nowcast_R'!K13</f>
        <v>3.09</v>
      </c>
      <c r="AJ14">
        <f>'EKL - DE - Nowcast_R'!L13</f>
        <v>3.2</v>
      </c>
    </row>
    <row r="15" spans="2:36">
      <c r="B15" s="115">
        <f>'EKL - Rt-PT-7'!A13</f>
        <v>12</v>
      </c>
      <c r="C15" s="112">
        <f>'EKL - Rt-PT-7'!B13</f>
        <v>12</v>
      </c>
      <c r="D15" s="112">
        <f>'EKL - Rt-PT-7'!C13</f>
        <v>13</v>
      </c>
      <c r="E15" s="112">
        <f>'EKL - Rt-PT-7'!D13</f>
        <v>19</v>
      </c>
      <c r="F15" s="114">
        <f>'EKL - Rt-PT-7'!E13</f>
        <v>43908</v>
      </c>
      <c r="G15" s="112">
        <f>'EKL - Rt-PT-7'!F13</f>
        <v>2.3661846999999998</v>
      </c>
      <c r="H15" s="112">
        <f>'EKL - Rt-PT-7'!G13</f>
        <v>3.5813085999999998</v>
      </c>
      <c r="I15" s="116">
        <f>'EKL - Rt-PT-7'!H13</f>
        <v>5.3128393999999997</v>
      </c>
      <c r="K15" s="129">
        <f>'EPIFORECASTS - Rt'!B13</f>
        <v>43904</v>
      </c>
      <c r="L15" s="112">
        <f>'EPIFORECASTS - Rt'!D13</f>
        <v>1.7</v>
      </c>
      <c r="M15" s="112">
        <f>'EPIFORECASTS - Rt'!E13</f>
        <v>1.5</v>
      </c>
      <c r="N15" s="112">
        <f>'EPIFORECASTS - Rt'!F13</f>
        <v>1.9</v>
      </c>
      <c r="O15" s="112">
        <f>'EPIFORECASTS - Rt'!G13</f>
        <v>1.6</v>
      </c>
      <c r="P15" s="112">
        <f>'EPIFORECASTS - Rt'!H13</f>
        <v>1.7</v>
      </c>
      <c r="Q15" s="116">
        <f>'EPIFORECASTS - Rt'!I13</f>
        <v>0</v>
      </c>
      <c r="R15" s="132"/>
      <c r="S15" s="132"/>
      <c r="T15" s="132"/>
      <c r="U15" s="132"/>
      <c r="V15" s="132"/>
      <c r="W15" s="132"/>
      <c r="X15" s="132"/>
      <c r="Y15" s="132"/>
      <c r="AA15" s="78">
        <f>'EKL - DE - Nowcast_R'!C14</f>
        <v>43903</v>
      </c>
      <c r="AB15">
        <f>'EKL - DE - Nowcast_R'!D14</f>
        <v>4373</v>
      </c>
      <c r="AC15">
        <f>'EKL - DE - Nowcast_R'!E14</f>
        <v>4310</v>
      </c>
      <c r="AD15">
        <f>'EKL - DE - Nowcast_R'!F14</f>
        <v>4422</v>
      </c>
      <c r="AE15">
        <f>'EKL - DE - Nowcast_R'!G14</f>
        <v>3433</v>
      </c>
      <c r="AF15">
        <f>'EKL - DE - Nowcast_R'!H14</f>
        <v>3407</v>
      </c>
      <c r="AG15">
        <f>'EKL - DE - Nowcast_R'!I14</f>
        <v>3456</v>
      </c>
      <c r="AH15">
        <f>'EKL - DE - Nowcast_R'!J14</f>
        <v>2.7</v>
      </c>
      <c r="AI15">
        <f>'EKL - DE - Nowcast_R'!K14</f>
        <v>2.66</v>
      </c>
      <c r="AJ15">
        <f>'EKL - DE - Nowcast_R'!L14</f>
        <v>2.75</v>
      </c>
    </row>
    <row r="16" spans="2:36">
      <c r="B16" s="115">
        <f>'EKL - Rt-PT-7'!A14</f>
        <v>13</v>
      </c>
      <c r="C16" s="112">
        <f>'EKL - Rt-PT-7'!B14</f>
        <v>13</v>
      </c>
      <c r="D16" s="112">
        <f>'EKL - Rt-PT-7'!C14</f>
        <v>14</v>
      </c>
      <c r="E16" s="112">
        <f>'EKL - Rt-PT-7'!D14</f>
        <v>20</v>
      </c>
      <c r="F16" s="114">
        <f>'EKL - Rt-PT-7'!E14</f>
        <v>43909</v>
      </c>
      <c r="G16" s="112">
        <f>'EKL - Rt-PT-7'!F14</f>
        <v>2.0448080000000002</v>
      </c>
      <c r="H16" s="112">
        <f>'EKL - Rt-PT-7'!G14</f>
        <v>3.1175828000000001</v>
      </c>
      <c r="I16" s="116">
        <f>'EKL - Rt-PT-7'!H14</f>
        <v>4.4764622999999997</v>
      </c>
      <c r="K16" s="129">
        <f>'EPIFORECASTS - Rt'!B14</f>
        <v>43905</v>
      </c>
      <c r="L16" s="112">
        <f>'EPIFORECASTS - Rt'!D14</f>
        <v>1.6</v>
      </c>
      <c r="M16" s="112">
        <f>'EPIFORECASTS - Rt'!E14</f>
        <v>1.4</v>
      </c>
      <c r="N16" s="112">
        <f>'EPIFORECASTS - Rt'!F14</f>
        <v>1.8</v>
      </c>
      <c r="O16" s="112">
        <f>'EPIFORECASTS - Rt'!G14</f>
        <v>1.5</v>
      </c>
      <c r="P16" s="112">
        <f>'EPIFORECASTS - Rt'!H14</f>
        <v>1.7</v>
      </c>
      <c r="Q16" s="116">
        <f>'EPIFORECASTS - Rt'!I14</f>
        <v>0</v>
      </c>
      <c r="R16" s="132"/>
      <c r="S16" s="132"/>
      <c r="T16" s="132"/>
      <c r="U16" s="132"/>
      <c r="V16" s="132"/>
      <c r="W16" s="132"/>
      <c r="X16" s="132"/>
      <c r="Y16" s="132"/>
      <c r="AA16" s="78">
        <f>'EKL - DE - Nowcast_R'!C15</f>
        <v>43904</v>
      </c>
      <c r="AB16">
        <f>'EKL - DE - Nowcast_R'!D15</f>
        <v>4449</v>
      </c>
      <c r="AC16">
        <f>'EKL - DE - Nowcast_R'!E15</f>
        <v>4383</v>
      </c>
      <c r="AD16">
        <f>'EKL - DE - Nowcast_R'!F15</f>
        <v>4511</v>
      </c>
      <c r="AE16">
        <f>'EKL - DE - Nowcast_R'!G15</f>
        <v>3907</v>
      </c>
      <c r="AF16">
        <f>'EKL - DE - Nowcast_R'!H15</f>
        <v>3878</v>
      </c>
      <c r="AG16">
        <f>'EKL - DE - Nowcast_R'!I15</f>
        <v>3936</v>
      </c>
      <c r="AH16">
        <f>'EKL - DE - Nowcast_R'!J15</f>
        <v>2.2799999999999998</v>
      </c>
      <c r="AI16">
        <f>'EKL - DE - Nowcast_R'!K15</f>
        <v>2.2400000000000002</v>
      </c>
      <c r="AJ16">
        <f>'EKL - DE - Nowcast_R'!L15</f>
        <v>2.31</v>
      </c>
    </row>
    <row r="17" spans="2:36">
      <c r="B17" s="115">
        <f>'EKL - Rt-PT-7'!A15</f>
        <v>14</v>
      </c>
      <c r="C17" s="112">
        <f>'EKL - Rt-PT-7'!B15</f>
        <v>14</v>
      </c>
      <c r="D17" s="112">
        <f>'EKL - Rt-PT-7'!C15</f>
        <v>15</v>
      </c>
      <c r="E17" s="112">
        <f>'EKL - Rt-PT-7'!D15</f>
        <v>21</v>
      </c>
      <c r="F17" s="114">
        <f>'EKL - Rt-PT-7'!E15</f>
        <v>43910</v>
      </c>
      <c r="G17" s="112">
        <f>'EKL - Rt-PT-7'!F15</f>
        <v>1.9831185</v>
      </c>
      <c r="H17" s="112">
        <f>'EKL - Rt-PT-7'!G15</f>
        <v>2.9465431999999998</v>
      </c>
      <c r="I17" s="116">
        <f>'EKL - Rt-PT-7'!H15</f>
        <v>4.1124298000000001</v>
      </c>
      <c r="K17" s="129">
        <f>'EPIFORECASTS - Rt'!B15</f>
        <v>43906</v>
      </c>
      <c r="L17" s="112">
        <f>'EPIFORECASTS - Rt'!D15</f>
        <v>1.6</v>
      </c>
      <c r="M17" s="112">
        <f>'EPIFORECASTS - Rt'!E15</f>
        <v>1.4</v>
      </c>
      <c r="N17" s="112">
        <f>'EPIFORECASTS - Rt'!F15</f>
        <v>1.8</v>
      </c>
      <c r="O17" s="112">
        <f>'EPIFORECASTS - Rt'!G15</f>
        <v>1.5</v>
      </c>
      <c r="P17" s="112">
        <f>'EPIFORECASTS - Rt'!H15</f>
        <v>1.6</v>
      </c>
      <c r="Q17" s="116">
        <f>'EPIFORECASTS - Rt'!I15</f>
        <v>0</v>
      </c>
      <c r="R17" s="132"/>
      <c r="S17" s="132"/>
      <c r="T17" s="132"/>
      <c r="U17" s="132"/>
      <c r="V17" s="132"/>
      <c r="W17" s="132"/>
      <c r="X17" s="132"/>
      <c r="Y17" s="132"/>
      <c r="AA17" s="78">
        <f>'EKL - DE - Nowcast_R'!C16</f>
        <v>43905</v>
      </c>
      <c r="AB17">
        <f>'EKL - DE - Nowcast_R'!D16</f>
        <v>4686</v>
      </c>
      <c r="AC17">
        <f>'EKL - DE - Nowcast_R'!E16</f>
        <v>4623</v>
      </c>
      <c r="AD17">
        <f>'EKL - DE - Nowcast_R'!F16</f>
        <v>4753</v>
      </c>
      <c r="AE17">
        <f>'EKL - DE - Nowcast_R'!G16</f>
        <v>4277</v>
      </c>
      <c r="AF17">
        <f>'EKL - DE - Nowcast_R'!H16</f>
        <v>4247</v>
      </c>
      <c r="AG17">
        <f>'EKL - DE - Nowcast_R'!I16</f>
        <v>4304</v>
      </c>
      <c r="AH17">
        <f>'EKL - DE - Nowcast_R'!J16</f>
        <v>1.89</v>
      </c>
      <c r="AI17">
        <f>'EKL - DE - Nowcast_R'!K16</f>
        <v>1.86</v>
      </c>
      <c r="AJ17">
        <f>'EKL - DE - Nowcast_R'!L16</f>
        <v>1.91</v>
      </c>
    </row>
    <row r="18" spans="2:36">
      <c r="B18" s="115">
        <f>'EKL - Rt-PT-7'!A16</f>
        <v>15</v>
      </c>
      <c r="C18" s="112">
        <f>'EKL - Rt-PT-7'!B16</f>
        <v>15</v>
      </c>
      <c r="D18" s="112">
        <f>'EKL - Rt-PT-7'!C16</f>
        <v>16</v>
      </c>
      <c r="E18" s="112">
        <f>'EKL - Rt-PT-7'!D16</f>
        <v>22</v>
      </c>
      <c r="F18" s="114">
        <f>'EKL - Rt-PT-7'!E16</f>
        <v>43911</v>
      </c>
      <c r="G18" s="112">
        <f>'EKL - Rt-PT-7'!F16</f>
        <v>1.8750914000000001</v>
      </c>
      <c r="H18" s="112">
        <f>'EKL - Rt-PT-7'!G16</f>
        <v>2.6882495</v>
      </c>
      <c r="I18" s="116">
        <f>'EKL - Rt-PT-7'!H16</f>
        <v>3.6615940999999999</v>
      </c>
      <c r="K18" s="129">
        <f>'EPIFORECASTS - Rt'!B16</f>
        <v>43907</v>
      </c>
      <c r="L18" s="112">
        <f>'EPIFORECASTS - Rt'!D16</f>
        <v>1.5</v>
      </c>
      <c r="M18" s="112">
        <f>'EPIFORECASTS - Rt'!E16</f>
        <v>1.4</v>
      </c>
      <c r="N18" s="112">
        <f>'EPIFORECASTS - Rt'!F16</f>
        <v>1.7</v>
      </c>
      <c r="O18" s="112">
        <f>'EPIFORECASTS - Rt'!G16</f>
        <v>1.4</v>
      </c>
      <c r="P18" s="112">
        <f>'EPIFORECASTS - Rt'!H16</f>
        <v>1.5</v>
      </c>
      <c r="Q18" s="116">
        <f>'EPIFORECASTS - Rt'!I16</f>
        <v>0</v>
      </c>
      <c r="R18" s="132"/>
      <c r="S18" s="132"/>
      <c r="T18" s="132"/>
      <c r="U18" s="132"/>
      <c r="V18" s="132"/>
      <c r="W18" s="132"/>
      <c r="X18" s="132"/>
      <c r="Y18" s="132"/>
      <c r="AA18" s="78">
        <f>'EKL - DE - Nowcast_R'!C17</f>
        <v>43906</v>
      </c>
      <c r="AB18">
        <f>'EKL - DE - Nowcast_R'!D17</f>
        <v>6006</v>
      </c>
      <c r="AC18">
        <f>'EKL - DE - Nowcast_R'!E17</f>
        <v>5917</v>
      </c>
      <c r="AD18">
        <f>'EKL - DE - Nowcast_R'!F17</f>
        <v>6079</v>
      </c>
      <c r="AE18">
        <f>'EKL - DE - Nowcast_R'!G17</f>
        <v>4878</v>
      </c>
      <c r="AF18">
        <f>'EKL - DE - Nowcast_R'!H17</f>
        <v>4849</v>
      </c>
      <c r="AG18">
        <f>'EKL - DE - Nowcast_R'!I17</f>
        <v>4907</v>
      </c>
      <c r="AH18">
        <f>'EKL - DE - Nowcast_R'!J17</f>
        <v>1.72</v>
      </c>
      <c r="AI18">
        <f>'EKL - DE - Nowcast_R'!K17</f>
        <v>1.7</v>
      </c>
      <c r="AJ18">
        <f>'EKL - DE - Nowcast_R'!L17</f>
        <v>1.74</v>
      </c>
    </row>
    <row r="19" spans="2:36">
      <c r="B19" s="115">
        <f>'EKL - Rt-PT-7'!A17</f>
        <v>16</v>
      </c>
      <c r="C19" s="112">
        <f>'EKL - Rt-PT-7'!B17</f>
        <v>16</v>
      </c>
      <c r="D19" s="112">
        <f>'EKL - Rt-PT-7'!C17</f>
        <v>17</v>
      </c>
      <c r="E19" s="112">
        <f>'EKL - Rt-PT-7'!D17</f>
        <v>23</v>
      </c>
      <c r="F19" s="114">
        <f>'EKL - Rt-PT-7'!E17</f>
        <v>43912</v>
      </c>
      <c r="G19" s="112">
        <f>'EKL - Rt-PT-7'!F17</f>
        <v>1.7759590999999999</v>
      </c>
      <c r="H19" s="112">
        <f>'EKL - Rt-PT-7'!G17</f>
        <v>2.4820058</v>
      </c>
      <c r="I19" s="116">
        <f>'EKL - Rt-PT-7'!H17</f>
        <v>3.3150993</v>
      </c>
      <c r="K19" s="129">
        <f>'EPIFORECASTS - Rt'!B17</f>
        <v>43908</v>
      </c>
      <c r="L19" s="112">
        <f>'EPIFORECASTS - Rt'!D17</f>
        <v>1.5</v>
      </c>
      <c r="M19" s="112">
        <f>'EPIFORECASTS - Rt'!E17</f>
        <v>1.3</v>
      </c>
      <c r="N19" s="112">
        <f>'EPIFORECASTS - Rt'!F17</f>
        <v>1.6</v>
      </c>
      <c r="O19" s="112">
        <f>'EPIFORECASTS - Rt'!G17</f>
        <v>1.4</v>
      </c>
      <c r="P19" s="112">
        <f>'EPIFORECASTS - Rt'!H17</f>
        <v>1.5</v>
      </c>
      <c r="Q19" s="116">
        <f>'EPIFORECASTS - Rt'!I17</f>
        <v>0</v>
      </c>
      <c r="R19" s="132"/>
      <c r="S19" s="132"/>
      <c r="T19" s="132"/>
      <c r="U19" s="132"/>
      <c r="V19" s="132"/>
      <c r="W19" s="132"/>
      <c r="X19" s="132"/>
      <c r="Y19" s="132"/>
      <c r="AA19" s="78">
        <f>'EKL - DE - Nowcast_R'!C18</f>
        <v>43907</v>
      </c>
      <c r="AB19">
        <f>'EKL - DE - Nowcast_R'!D18</f>
        <v>5259</v>
      </c>
      <c r="AC19">
        <f>'EKL - DE - Nowcast_R'!E18</f>
        <v>5186</v>
      </c>
      <c r="AD19">
        <f>'EKL - DE - Nowcast_R'!F18</f>
        <v>5333</v>
      </c>
      <c r="AE19">
        <f>'EKL - DE - Nowcast_R'!G18</f>
        <v>5100</v>
      </c>
      <c r="AF19">
        <f>'EKL - DE - Nowcast_R'!H18</f>
        <v>5068</v>
      </c>
      <c r="AG19">
        <f>'EKL - DE - Nowcast_R'!I18</f>
        <v>5135</v>
      </c>
      <c r="AH19">
        <f>'EKL - DE - Nowcast_R'!J18</f>
        <v>1.49</v>
      </c>
      <c r="AI19">
        <f>'EKL - DE - Nowcast_R'!K18</f>
        <v>1.47</v>
      </c>
      <c r="AJ19">
        <f>'EKL - DE - Nowcast_R'!L18</f>
        <v>1.5</v>
      </c>
    </row>
    <row r="20" spans="2:36">
      <c r="B20" s="115">
        <f>'EKL - Rt-PT-7'!A18</f>
        <v>17</v>
      </c>
      <c r="C20" s="112">
        <f>'EKL - Rt-PT-7'!B18</f>
        <v>17</v>
      </c>
      <c r="D20" s="112">
        <f>'EKL - Rt-PT-7'!C18</f>
        <v>18</v>
      </c>
      <c r="E20" s="112">
        <f>'EKL - Rt-PT-7'!D18</f>
        <v>24</v>
      </c>
      <c r="F20" s="114">
        <f>'EKL - Rt-PT-7'!E18</f>
        <v>43913</v>
      </c>
      <c r="G20" s="112">
        <f>'EKL - Rt-PT-7'!F18</f>
        <v>1.8852378000000001</v>
      </c>
      <c r="H20" s="112">
        <f>'EKL - Rt-PT-7'!G18</f>
        <v>2.5231246000000001</v>
      </c>
      <c r="I20" s="116">
        <f>'EKL - Rt-PT-7'!H18</f>
        <v>3.2685393</v>
      </c>
      <c r="K20" s="129">
        <f>'EPIFORECASTS - Rt'!B18</f>
        <v>43909</v>
      </c>
      <c r="L20" s="112">
        <f>'EPIFORECASTS - Rt'!D18</f>
        <v>1.4</v>
      </c>
      <c r="M20" s="112">
        <f>'EPIFORECASTS - Rt'!E18</f>
        <v>1.3</v>
      </c>
      <c r="N20" s="112">
        <f>'EPIFORECASTS - Rt'!F18</f>
        <v>1.5</v>
      </c>
      <c r="O20" s="112">
        <f>'EPIFORECASTS - Rt'!G18</f>
        <v>1.3</v>
      </c>
      <c r="P20" s="112">
        <f>'EPIFORECASTS - Rt'!H18</f>
        <v>1.4</v>
      </c>
      <c r="Q20" s="116">
        <f>'EPIFORECASTS - Rt'!I18</f>
        <v>0</v>
      </c>
      <c r="R20" s="132"/>
      <c r="S20" s="132"/>
      <c r="T20" s="132"/>
      <c r="U20" s="132"/>
      <c r="V20" s="132"/>
      <c r="W20" s="132"/>
      <c r="X20" s="132"/>
      <c r="Y20" s="132"/>
      <c r="AA20" s="78">
        <f>'EKL - DE - Nowcast_R'!C19</f>
        <v>43908</v>
      </c>
      <c r="AB20">
        <f>'EKL - DE - Nowcast_R'!D19</f>
        <v>5319</v>
      </c>
      <c r="AC20">
        <f>'EKL - DE - Nowcast_R'!E19</f>
        <v>5246</v>
      </c>
      <c r="AD20">
        <f>'EKL - DE - Nowcast_R'!F19</f>
        <v>5389</v>
      </c>
      <c r="AE20">
        <f>'EKL - DE - Nowcast_R'!G19</f>
        <v>5317</v>
      </c>
      <c r="AF20">
        <f>'EKL - DE - Nowcast_R'!H19</f>
        <v>5287</v>
      </c>
      <c r="AG20">
        <f>'EKL - DE - Nowcast_R'!I19</f>
        <v>5352</v>
      </c>
      <c r="AH20">
        <f>'EKL - DE - Nowcast_R'!J19</f>
        <v>1.36</v>
      </c>
      <c r="AI20">
        <f>'EKL - DE - Nowcast_R'!K19</f>
        <v>1.35</v>
      </c>
      <c r="AJ20">
        <f>'EKL - DE - Nowcast_R'!L19</f>
        <v>1.38</v>
      </c>
    </row>
    <row r="21" spans="2:36">
      <c r="B21" s="115">
        <f>'EKL - Rt-PT-7'!A19</f>
        <v>18</v>
      </c>
      <c r="C21" s="112">
        <f>'EKL - Rt-PT-7'!B19</f>
        <v>18</v>
      </c>
      <c r="D21" s="112">
        <f>'EKL - Rt-PT-7'!C19</f>
        <v>19</v>
      </c>
      <c r="E21" s="112">
        <f>'EKL - Rt-PT-7'!D19</f>
        <v>25</v>
      </c>
      <c r="F21" s="114">
        <f>'EKL - Rt-PT-7'!E19</f>
        <v>43914</v>
      </c>
      <c r="G21" s="112">
        <f>'EKL - Rt-PT-7'!F19</f>
        <v>1.7131529999999999</v>
      </c>
      <c r="H21" s="112">
        <f>'EKL - Rt-PT-7'!G19</f>
        <v>2.2059031999999998</v>
      </c>
      <c r="I21" s="116">
        <f>'EKL - Rt-PT-7'!H19</f>
        <v>2.8414012</v>
      </c>
      <c r="K21" s="129">
        <f>'EPIFORECASTS - Rt'!B19</f>
        <v>43910</v>
      </c>
      <c r="L21" s="112">
        <f>'EPIFORECASTS - Rt'!D19</f>
        <v>1.3</v>
      </c>
      <c r="M21" s="112">
        <f>'EPIFORECASTS - Rt'!E19</f>
        <v>1.2</v>
      </c>
      <c r="N21" s="112">
        <f>'EPIFORECASTS - Rt'!F19</f>
        <v>1.5</v>
      </c>
      <c r="O21" s="112">
        <f>'EPIFORECASTS - Rt'!G19</f>
        <v>1.3</v>
      </c>
      <c r="P21" s="112">
        <f>'EPIFORECASTS - Rt'!H19</f>
        <v>1.4</v>
      </c>
      <c r="Q21" s="116">
        <f>'EPIFORECASTS - Rt'!I19</f>
        <v>0</v>
      </c>
      <c r="R21" s="132"/>
      <c r="S21" s="132"/>
      <c r="T21" s="132"/>
      <c r="U21" s="132"/>
      <c r="V21" s="132"/>
      <c r="W21" s="132"/>
      <c r="X21" s="132"/>
      <c r="Y21" s="132"/>
      <c r="AA21" s="78">
        <f>'EKL - DE - Nowcast_R'!C20</f>
        <v>43909</v>
      </c>
      <c r="AB21">
        <f>'EKL - DE - Nowcast_R'!D20</f>
        <v>4754</v>
      </c>
      <c r="AC21">
        <f>'EKL - DE - Nowcast_R'!E20</f>
        <v>4679</v>
      </c>
      <c r="AD21">
        <f>'EKL - DE - Nowcast_R'!F20</f>
        <v>4836</v>
      </c>
      <c r="AE21">
        <f>'EKL - DE - Nowcast_R'!G20</f>
        <v>5334</v>
      </c>
      <c r="AF21">
        <f>'EKL - DE - Nowcast_R'!H20</f>
        <v>5304</v>
      </c>
      <c r="AG21">
        <f>'EKL - DE - Nowcast_R'!I20</f>
        <v>5368</v>
      </c>
      <c r="AH21">
        <f>'EKL - DE - Nowcast_R'!J20</f>
        <v>1.25</v>
      </c>
      <c r="AI21">
        <f>'EKL - DE - Nowcast_R'!K20</f>
        <v>1.23</v>
      </c>
      <c r="AJ21">
        <f>'EKL - DE - Nowcast_R'!L20</f>
        <v>1.26</v>
      </c>
    </row>
    <row r="22" spans="2:36">
      <c r="B22" s="115">
        <f>'EKL - Rt-PT-7'!A20</f>
        <v>19</v>
      </c>
      <c r="C22" s="112">
        <f>'EKL - Rt-PT-7'!B20</f>
        <v>19</v>
      </c>
      <c r="D22" s="112">
        <f>'EKL - Rt-PT-7'!C20</f>
        <v>20</v>
      </c>
      <c r="E22" s="112">
        <f>'EKL - Rt-PT-7'!D20</f>
        <v>26</v>
      </c>
      <c r="F22" s="114">
        <f>'EKL - Rt-PT-7'!E20</f>
        <v>43915</v>
      </c>
      <c r="G22" s="112">
        <f>'EKL - Rt-PT-7'!F20</f>
        <v>1.7158883</v>
      </c>
      <c r="H22" s="112">
        <f>'EKL - Rt-PT-7'!G20</f>
        <v>2.1883968</v>
      </c>
      <c r="I22" s="116">
        <f>'EKL - Rt-PT-7'!H20</f>
        <v>2.7827689000000002</v>
      </c>
      <c r="K22" s="129">
        <f>'EPIFORECASTS - Rt'!B20</f>
        <v>43911</v>
      </c>
      <c r="L22" s="112">
        <f>'EPIFORECASTS - Rt'!D20</f>
        <v>1.3</v>
      </c>
      <c r="M22" s="112">
        <f>'EPIFORECASTS - Rt'!E20</f>
        <v>1.2</v>
      </c>
      <c r="N22" s="112">
        <f>'EPIFORECASTS - Rt'!F20</f>
        <v>1.4</v>
      </c>
      <c r="O22" s="112">
        <f>'EPIFORECASTS - Rt'!G20</f>
        <v>1.2</v>
      </c>
      <c r="P22" s="112">
        <f>'EPIFORECASTS - Rt'!H20</f>
        <v>1.3</v>
      </c>
      <c r="Q22" s="116">
        <f>'EPIFORECASTS - Rt'!I20</f>
        <v>0</v>
      </c>
      <c r="R22" s="132"/>
      <c r="S22" s="132"/>
      <c r="T22" s="132"/>
      <c r="U22" s="132"/>
      <c r="V22" s="132"/>
      <c r="W22" s="132"/>
      <c r="X22" s="132"/>
      <c r="Y22" s="132"/>
      <c r="AA22" s="78">
        <f>'EKL - DE - Nowcast_R'!C21</f>
        <v>43910</v>
      </c>
      <c r="AB22">
        <f>'EKL - DE - Nowcast_R'!D21</f>
        <v>5314</v>
      </c>
      <c r="AC22">
        <f>'EKL - DE - Nowcast_R'!E21</f>
        <v>5245</v>
      </c>
      <c r="AD22">
        <f>'EKL - DE - Nowcast_R'!F21</f>
        <v>5380</v>
      </c>
      <c r="AE22">
        <f>'EKL - DE - Nowcast_R'!G21</f>
        <v>5161</v>
      </c>
      <c r="AF22">
        <f>'EKL - DE - Nowcast_R'!H21</f>
        <v>5132</v>
      </c>
      <c r="AG22">
        <f>'EKL - DE - Nowcast_R'!I21</f>
        <v>5190</v>
      </c>
      <c r="AH22">
        <f>'EKL - DE - Nowcast_R'!J21</f>
        <v>1.06</v>
      </c>
      <c r="AI22">
        <f>'EKL - DE - Nowcast_R'!K21</f>
        <v>1.05</v>
      </c>
      <c r="AJ22">
        <f>'EKL - DE - Nowcast_R'!L21</f>
        <v>1.07</v>
      </c>
    </row>
    <row r="23" spans="2:36">
      <c r="B23" s="115">
        <f>'EKL - Rt-PT-7'!A21</f>
        <v>20</v>
      </c>
      <c r="C23" s="112">
        <f>'EKL - Rt-PT-7'!B21</f>
        <v>20</v>
      </c>
      <c r="D23" s="112">
        <f>'EKL - Rt-PT-7'!C21</f>
        <v>21</v>
      </c>
      <c r="E23" s="112">
        <f>'EKL - Rt-PT-7'!D21</f>
        <v>27</v>
      </c>
      <c r="F23" s="114">
        <f>'EKL - Rt-PT-7'!E21</f>
        <v>43916</v>
      </c>
      <c r="G23" s="112">
        <f>'EKL - Rt-PT-7'!F21</f>
        <v>1.6536164</v>
      </c>
      <c r="H23" s="112">
        <f>'EKL - Rt-PT-7'!G21</f>
        <v>2.0993075999999999</v>
      </c>
      <c r="I23" s="116">
        <f>'EKL - Rt-PT-7'!H21</f>
        <v>2.6135299999999999</v>
      </c>
      <c r="K23" s="129">
        <f>'EPIFORECASTS - Rt'!B21</f>
        <v>43912</v>
      </c>
      <c r="L23" s="112">
        <f>'EPIFORECASTS - Rt'!D21</f>
        <v>1.2</v>
      </c>
      <c r="M23" s="112">
        <f>'EPIFORECASTS - Rt'!E21</f>
        <v>1.1000000000000001</v>
      </c>
      <c r="N23" s="112">
        <f>'EPIFORECASTS - Rt'!F21</f>
        <v>1.3</v>
      </c>
      <c r="O23" s="112">
        <f>'EPIFORECASTS - Rt'!G21</f>
        <v>1.2</v>
      </c>
      <c r="P23" s="112">
        <f>'EPIFORECASTS - Rt'!H21</f>
        <v>1.3</v>
      </c>
      <c r="Q23" s="116">
        <f>'EPIFORECASTS - Rt'!I21</f>
        <v>0</v>
      </c>
      <c r="R23" s="132"/>
      <c r="S23" s="132"/>
      <c r="T23" s="132"/>
      <c r="U23" s="132"/>
      <c r="V23" s="132"/>
      <c r="W23" s="132"/>
      <c r="X23" s="132"/>
      <c r="Y23" s="132"/>
      <c r="AA23" s="78">
        <f>'EKL - DE - Nowcast_R'!C22</f>
        <v>43911</v>
      </c>
      <c r="AB23">
        <f>'EKL - DE - Nowcast_R'!D22</f>
        <v>4498</v>
      </c>
      <c r="AC23">
        <f>'EKL - DE - Nowcast_R'!E22</f>
        <v>4435</v>
      </c>
      <c r="AD23">
        <f>'EKL - DE - Nowcast_R'!F22</f>
        <v>4578</v>
      </c>
      <c r="AE23">
        <f>'EKL - DE - Nowcast_R'!G22</f>
        <v>4971</v>
      </c>
      <c r="AF23">
        <f>'EKL - DE - Nowcast_R'!H22</f>
        <v>4937</v>
      </c>
      <c r="AG23">
        <f>'EKL - DE - Nowcast_R'!I22</f>
        <v>5001</v>
      </c>
      <c r="AH23">
        <f>'EKL - DE - Nowcast_R'!J22</f>
        <v>0.97</v>
      </c>
      <c r="AI23">
        <f>'EKL - DE - Nowcast_R'!K22</f>
        <v>0.97</v>
      </c>
      <c r="AJ23">
        <f>'EKL - DE - Nowcast_R'!L22</f>
        <v>0.98</v>
      </c>
    </row>
    <row r="24" spans="2:36">
      <c r="B24" s="115">
        <f>'EKL - Rt-PT-7'!A22</f>
        <v>21</v>
      </c>
      <c r="C24" s="112">
        <f>'EKL - Rt-PT-7'!B22</f>
        <v>21</v>
      </c>
      <c r="D24" s="112">
        <f>'EKL - Rt-PT-7'!C22</f>
        <v>22</v>
      </c>
      <c r="E24" s="112">
        <f>'EKL - Rt-PT-7'!D22</f>
        <v>28</v>
      </c>
      <c r="F24" s="114">
        <f>'EKL - Rt-PT-7'!E22</f>
        <v>43917</v>
      </c>
      <c r="G24" s="112">
        <f>'EKL - Rt-PT-7'!F22</f>
        <v>1.6336723</v>
      </c>
      <c r="H24" s="112">
        <f>'EKL - Rt-PT-7'!G22</f>
        <v>2.0469126000000002</v>
      </c>
      <c r="I24" s="116">
        <f>'EKL - Rt-PT-7'!H22</f>
        <v>2.5343091000000002</v>
      </c>
      <c r="K24" s="129">
        <f>'EPIFORECASTS - Rt'!B22</f>
        <v>43913</v>
      </c>
      <c r="L24" s="112">
        <f>'EPIFORECASTS - Rt'!D22</f>
        <v>1.2</v>
      </c>
      <c r="M24" s="112">
        <f>'EPIFORECASTS - Rt'!E22</f>
        <v>1.1000000000000001</v>
      </c>
      <c r="N24" s="112">
        <f>'EPIFORECASTS - Rt'!F22</f>
        <v>1.3</v>
      </c>
      <c r="O24" s="112">
        <f>'EPIFORECASTS - Rt'!G22</f>
        <v>1.1000000000000001</v>
      </c>
      <c r="P24" s="112">
        <f>'EPIFORECASTS - Rt'!H22</f>
        <v>1.2</v>
      </c>
      <c r="Q24" s="116">
        <f>'EPIFORECASTS - Rt'!I22</f>
        <v>0</v>
      </c>
      <c r="R24" s="132"/>
      <c r="S24" s="132"/>
      <c r="T24" s="132"/>
      <c r="U24" s="132"/>
      <c r="V24" s="132"/>
      <c r="W24" s="132"/>
      <c r="X24" s="132"/>
      <c r="Y24" s="132"/>
      <c r="AA24" s="78">
        <f>'EKL - DE - Nowcast_R'!C23</f>
        <v>43912</v>
      </c>
      <c r="AB24">
        <f>'EKL - DE - Nowcast_R'!D23</f>
        <v>3897</v>
      </c>
      <c r="AC24">
        <f>'EKL - DE - Nowcast_R'!E23</f>
        <v>3823</v>
      </c>
      <c r="AD24">
        <f>'EKL - DE - Nowcast_R'!F23</f>
        <v>3968</v>
      </c>
      <c r="AE24">
        <f>'EKL - DE - Nowcast_R'!G23</f>
        <v>4616</v>
      </c>
      <c r="AF24">
        <f>'EKL - DE - Nowcast_R'!H23</f>
        <v>4582</v>
      </c>
      <c r="AG24">
        <f>'EKL - DE - Nowcast_R'!I23</f>
        <v>4645</v>
      </c>
      <c r="AH24">
        <f>'EKL - DE - Nowcast_R'!J23</f>
        <v>0.87</v>
      </c>
      <c r="AI24">
        <f>'EKL - DE - Nowcast_R'!K23</f>
        <v>0.86</v>
      </c>
      <c r="AJ24">
        <f>'EKL - DE - Nowcast_R'!L23</f>
        <v>0.88</v>
      </c>
    </row>
    <row r="25" spans="2:36">
      <c r="B25" s="115">
        <f>'EKL - Rt-PT-7'!A23</f>
        <v>22</v>
      </c>
      <c r="C25" s="112">
        <f>'EKL - Rt-PT-7'!B23</f>
        <v>22</v>
      </c>
      <c r="D25" s="112">
        <f>'EKL - Rt-PT-7'!C23</f>
        <v>23</v>
      </c>
      <c r="E25" s="112">
        <f>'EKL - Rt-PT-7'!D23</f>
        <v>29</v>
      </c>
      <c r="F25" s="114">
        <f>'EKL - Rt-PT-7'!E23</f>
        <v>43918</v>
      </c>
      <c r="G25" s="112">
        <f>'EKL - Rt-PT-7'!F23</f>
        <v>1.6575645000000001</v>
      </c>
      <c r="H25" s="112">
        <f>'EKL - Rt-PT-7'!G23</f>
        <v>2.0533725999999999</v>
      </c>
      <c r="I25" s="116">
        <f>'EKL - Rt-PT-7'!H23</f>
        <v>2.4931226</v>
      </c>
      <c r="K25" s="129">
        <f>'EPIFORECASTS - Rt'!B23</f>
        <v>43914</v>
      </c>
      <c r="L25" s="112">
        <f>'EPIFORECASTS - Rt'!D23</f>
        <v>1.1000000000000001</v>
      </c>
      <c r="M25" s="112">
        <f>'EPIFORECASTS - Rt'!E23</f>
        <v>1</v>
      </c>
      <c r="N25" s="112">
        <f>'EPIFORECASTS - Rt'!F23</f>
        <v>1.2</v>
      </c>
      <c r="O25" s="112">
        <f>'EPIFORECASTS - Rt'!G23</f>
        <v>1.1000000000000001</v>
      </c>
      <c r="P25" s="112">
        <f>'EPIFORECASTS - Rt'!H23</f>
        <v>1.2</v>
      </c>
      <c r="Q25" s="116">
        <f>'EPIFORECASTS - Rt'!I23</f>
        <v>0</v>
      </c>
      <c r="R25" s="132"/>
      <c r="S25" s="132"/>
      <c r="T25" s="132"/>
      <c r="U25" s="132"/>
      <c r="V25" s="132"/>
      <c r="W25" s="132"/>
      <c r="X25" s="132"/>
      <c r="Y25" s="132"/>
      <c r="AA25" s="78">
        <f>'EKL - DE - Nowcast_R'!C24</f>
        <v>43913</v>
      </c>
      <c r="AB25">
        <f>'EKL - DE - Nowcast_R'!D24</f>
        <v>5155</v>
      </c>
      <c r="AC25">
        <f>'EKL - DE - Nowcast_R'!E24</f>
        <v>5077</v>
      </c>
      <c r="AD25">
        <f>'EKL - DE - Nowcast_R'!F24</f>
        <v>5227</v>
      </c>
      <c r="AE25">
        <f>'EKL - DE - Nowcast_R'!G24</f>
        <v>4716</v>
      </c>
      <c r="AF25">
        <f>'EKL - DE - Nowcast_R'!H24</f>
        <v>4684</v>
      </c>
      <c r="AG25">
        <f>'EKL - DE - Nowcast_R'!I24</f>
        <v>4749</v>
      </c>
      <c r="AH25">
        <f>'EKL - DE - Nowcast_R'!J24</f>
        <v>0.88</v>
      </c>
      <c r="AI25">
        <f>'EKL - DE - Nowcast_R'!K24</f>
        <v>0.88</v>
      </c>
      <c r="AJ25">
        <f>'EKL - DE - Nowcast_R'!L24</f>
        <v>0.89</v>
      </c>
    </row>
    <row r="26" spans="2:36">
      <c r="B26" s="115">
        <f>'EKL - Rt-PT-7'!A24</f>
        <v>23</v>
      </c>
      <c r="C26" s="112">
        <f>'EKL - Rt-PT-7'!B24</f>
        <v>23</v>
      </c>
      <c r="D26" s="112">
        <f>'EKL - Rt-PT-7'!C24</f>
        <v>24</v>
      </c>
      <c r="E26" s="112">
        <f>'EKL - Rt-PT-7'!D24</f>
        <v>30</v>
      </c>
      <c r="F26" s="114">
        <f>'EKL - Rt-PT-7'!E24</f>
        <v>43919</v>
      </c>
      <c r="G26" s="112">
        <f>'EKL - Rt-PT-7'!F24</f>
        <v>1.5725522999999999</v>
      </c>
      <c r="H26" s="112">
        <f>'EKL - Rt-PT-7'!G24</f>
        <v>1.9445281999999999</v>
      </c>
      <c r="I26" s="116">
        <f>'EKL - Rt-PT-7'!H24</f>
        <v>2.3543154999999998</v>
      </c>
      <c r="K26" s="129">
        <f>'EPIFORECASTS - Rt'!B24</f>
        <v>43915</v>
      </c>
      <c r="L26" s="112">
        <f>'EPIFORECASTS - Rt'!D24</f>
        <v>1.1000000000000001</v>
      </c>
      <c r="M26" s="112">
        <f>'EPIFORECASTS - Rt'!E24</f>
        <v>1</v>
      </c>
      <c r="N26" s="112">
        <f>'EPIFORECASTS - Rt'!F24</f>
        <v>1.1000000000000001</v>
      </c>
      <c r="O26" s="112">
        <f>'EPIFORECASTS - Rt'!G24</f>
        <v>1</v>
      </c>
      <c r="P26" s="112">
        <f>'EPIFORECASTS - Rt'!H24</f>
        <v>1.1000000000000001</v>
      </c>
      <c r="Q26" s="116">
        <f>'EPIFORECASTS - Rt'!I24</f>
        <v>0.02</v>
      </c>
      <c r="R26" s="132"/>
      <c r="S26" s="132"/>
      <c r="T26" s="132"/>
      <c r="U26" s="132"/>
      <c r="V26" s="132"/>
      <c r="W26" s="132"/>
      <c r="X26" s="132"/>
      <c r="Y26" s="132"/>
      <c r="AA26" s="78">
        <f>'EKL - DE - Nowcast_R'!C25</f>
        <v>43914</v>
      </c>
      <c r="AB26">
        <f>'EKL - DE - Nowcast_R'!D25</f>
        <v>4165</v>
      </c>
      <c r="AC26">
        <f>'EKL - DE - Nowcast_R'!E25</f>
        <v>4090</v>
      </c>
      <c r="AD26">
        <f>'EKL - DE - Nowcast_R'!F25</f>
        <v>4237</v>
      </c>
      <c r="AE26">
        <f>'EKL - DE - Nowcast_R'!G25</f>
        <v>4429</v>
      </c>
      <c r="AF26">
        <f>'EKL - DE - Nowcast_R'!H25</f>
        <v>4395</v>
      </c>
      <c r="AG26">
        <f>'EKL - DE - Nowcast_R'!I25</f>
        <v>4466</v>
      </c>
      <c r="AH26">
        <f>'EKL - DE - Nowcast_R'!J25</f>
        <v>0.86</v>
      </c>
      <c r="AI26">
        <f>'EKL - DE - Nowcast_R'!K25</f>
        <v>0.85</v>
      </c>
      <c r="AJ26">
        <f>'EKL - DE - Nowcast_R'!L25</f>
        <v>0.87</v>
      </c>
    </row>
    <row r="27" spans="2:36">
      <c r="B27" s="115">
        <f>'EKL - Rt-PT-7'!A25</f>
        <v>24</v>
      </c>
      <c r="C27" s="112">
        <f>'EKL - Rt-PT-7'!B25</f>
        <v>24</v>
      </c>
      <c r="D27" s="112">
        <f>'EKL - Rt-PT-7'!C25</f>
        <v>25</v>
      </c>
      <c r="E27" s="112">
        <f>'EKL - Rt-PT-7'!D25</f>
        <v>31</v>
      </c>
      <c r="F27" s="114">
        <f>'EKL - Rt-PT-7'!E25</f>
        <v>43920</v>
      </c>
      <c r="G27" s="112">
        <f>'EKL - Rt-PT-7'!F25</f>
        <v>1.3212421999999999</v>
      </c>
      <c r="H27" s="112">
        <f>'EKL - Rt-PT-7'!G25</f>
        <v>1.6383487000000001</v>
      </c>
      <c r="I27" s="116">
        <f>'EKL - Rt-PT-7'!H25</f>
        <v>1.9662899</v>
      </c>
      <c r="K27" s="129">
        <f>'EPIFORECASTS - Rt'!B25</f>
        <v>43916</v>
      </c>
      <c r="L27" s="112">
        <f>'EPIFORECASTS - Rt'!D25</f>
        <v>1</v>
      </c>
      <c r="M27" s="112">
        <f>'EPIFORECASTS - Rt'!E25</f>
        <v>1</v>
      </c>
      <c r="N27" s="112">
        <f>'EPIFORECASTS - Rt'!F25</f>
        <v>1.1000000000000001</v>
      </c>
      <c r="O27" s="112">
        <f>'EPIFORECASTS - Rt'!G25</f>
        <v>1</v>
      </c>
      <c r="P27" s="112">
        <f>'EPIFORECASTS - Rt'!H25</f>
        <v>1.1000000000000001</v>
      </c>
      <c r="Q27" s="116">
        <f>'EPIFORECASTS - Rt'!I25</f>
        <v>0.13</v>
      </c>
      <c r="R27" s="132"/>
      <c r="S27" s="132"/>
      <c r="T27" s="132"/>
      <c r="U27" s="132"/>
      <c r="V27" s="132"/>
      <c r="W27" s="132"/>
      <c r="X27" s="132"/>
      <c r="Y27" s="132"/>
      <c r="AA27" s="78">
        <f>'EKL - DE - Nowcast_R'!C26</f>
        <v>43915</v>
      </c>
      <c r="AB27">
        <f>'EKL - DE - Nowcast_R'!D26</f>
        <v>4412</v>
      </c>
      <c r="AC27">
        <f>'EKL - DE - Nowcast_R'!E26</f>
        <v>4352</v>
      </c>
      <c r="AD27">
        <f>'EKL - DE - Nowcast_R'!F26</f>
        <v>4492</v>
      </c>
      <c r="AE27">
        <f>'EKL - DE - Nowcast_R'!G26</f>
        <v>4407</v>
      </c>
      <c r="AF27">
        <f>'EKL - DE - Nowcast_R'!H26</f>
        <v>4378</v>
      </c>
      <c r="AG27">
        <f>'EKL - DE - Nowcast_R'!I26</f>
        <v>4437</v>
      </c>
      <c r="AH27">
        <f>'EKL - DE - Nowcast_R'!J26</f>
        <v>0.89</v>
      </c>
      <c r="AI27">
        <f>'EKL - DE - Nowcast_R'!K26</f>
        <v>0.88</v>
      </c>
      <c r="AJ27">
        <f>'EKL - DE - Nowcast_R'!L26</f>
        <v>0.89</v>
      </c>
    </row>
    <row r="28" spans="2:36">
      <c r="B28" s="115">
        <f>'EKL - Rt-PT-7'!A26</f>
        <v>25</v>
      </c>
      <c r="C28" s="112">
        <f>'EKL - Rt-PT-7'!B26</f>
        <v>25</v>
      </c>
      <c r="D28" s="112">
        <f>'EKL - Rt-PT-7'!C26</f>
        <v>26</v>
      </c>
      <c r="E28" s="112">
        <f>'EKL - Rt-PT-7'!D26</f>
        <v>32</v>
      </c>
      <c r="F28" s="114">
        <f>'EKL - Rt-PT-7'!E26</f>
        <v>43921</v>
      </c>
      <c r="G28" s="112">
        <f>'EKL - Rt-PT-7'!F26</f>
        <v>1.4296993</v>
      </c>
      <c r="H28" s="112">
        <f>'EKL - Rt-PT-7'!G26</f>
        <v>1.6591563</v>
      </c>
      <c r="I28" s="116">
        <f>'EKL - Rt-PT-7'!H26</f>
        <v>1.9431045</v>
      </c>
      <c r="K28" s="129">
        <f>'EPIFORECASTS - Rt'!B26</f>
        <v>43917</v>
      </c>
      <c r="L28" s="112">
        <f>'EPIFORECASTS - Rt'!D26</f>
        <v>1</v>
      </c>
      <c r="M28" s="112">
        <f>'EPIFORECASTS - Rt'!E26</f>
        <v>1</v>
      </c>
      <c r="N28" s="112">
        <f>'EPIFORECASTS - Rt'!F26</f>
        <v>1.1000000000000001</v>
      </c>
      <c r="O28" s="112">
        <f>'EPIFORECASTS - Rt'!G26</f>
        <v>1</v>
      </c>
      <c r="P28" s="112">
        <f>'EPIFORECASTS - Rt'!H26</f>
        <v>1</v>
      </c>
      <c r="Q28" s="116">
        <f>'EPIFORECASTS - Rt'!I26</f>
        <v>0.32</v>
      </c>
      <c r="R28" s="132"/>
      <c r="S28" s="132"/>
      <c r="T28" s="132"/>
      <c r="U28" s="132"/>
      <c r="V28" s="132"/>
      <c r="W28" s="132"/>
      <c r="X28" s="132"/>
      <c r="Y28" s="132"/>
      <c r="AA28" s="78">
        <f>'EKL - DE - Nowcast_R'!C27</f>
        <v>43916</v>
      </c>
      <c r="AB28">
        <f>'EKL - DE - Nowcast_R'!D27</f>
        <v>4038</v>
      </c>
      <c r="AC28">
        <f>'EKL - DE - Nowcast_R'!E27</f>
        <v>3959</v>
      </c>
      <c r="AD28">
        <f>'EKL - DE - Nowcast_R'!F27</f>
        <v>4110</v>
      </c>
      <c r="AE28">
        <f>'EKL - DE - Nowcast_R'!G27</f>
        <v>4443</v>
      </c>
      <c r="AF28">
        <f>'EKL - DE - Nowcast_R'!H27</f>
        <v>4410</v>
      </c>
      <c r="AG28">
        <f>'EKL - DE - Nowcast_R'!I27</f>
        <v>4473</v>
      </c>
      <c r="AH28">
        <f>'EKL - DE - Nowcast_R'!J27</f>
        <v>0.96</v>
      </c>
      <c r="AI28">
        <f>'EKL - DE - Nowcast_R'!K27</f>
        <v>0.95</v>
      </c>
      <c r="AJ28">
        <f>'EKL - DE - Nowcast_R'!L27</f>
        <v>0.97</v>
      </c>
    </row>
    <row r="29" spans="2:36">
      <c r="B29" s="115">
        <f>'EKL - Rt-PT-7'!A27</f>
        <v>26</v>
      </c>
      <c r="C29" s="112">
        <f>'EKL - Rt-PT-7'!B27</f>
        <v>26</v>
      </c>
      <c r="D29" s="112">
        <f>'EKL - Rt-PT-7'!C27</f>
        <v>27</v>
      </c>
      <c r="E29" s="112">
        <f>'EKL - Rt-PT-7'!D27</f>
        <v>33</v>
      </c>
      <c r="F29" s="114">
        <f>'EKL - Rt-PT-7'!E27</f>
        <v>43922</v>
      </c>
      <c r="G29" s="112">
        <f>'EKL - Rt-PT-7'!F27</f>
        <v>1.3263039000000001</v>
      </c>
      <c r="H29" s="112">
        <f>'EKL - Rt-PT-7'!G27</f>
        <v>1.5217232000000001</v>
      </c>
      <c r="I29" s="116">
        <f>'EKL - Rt-PT-7'!H27</f>
        <v>1.7170349</v>
      </c>
      <c r="K29" s="129">
        <f>'EPIFORECASTS - Rt'!B27</f>
        <v>43918</v>
      </c>
      <c r="L29" s="112">
        <f>'EPIFORECASTS - Rt'!D27</f>
        <v>1</v>
      </c>
      <c r="M29" s="112">
        <f>'EPIFORECASTS - Rt'!E27</f>
        <v>0.9</v>
      </c>
      <c r="N29" s="112">
        <f>'EPIFORECASTS - Rt'!F27</f>
        <v>1</v>
      </c>
      <c r="O29" s="112">
        <f>'EPIFORECASTS - Rt'!G27</f>
        <v>1</v>
      </c>
      <c r="P29" s="112">
        <f>'EPIFORECASTS - Rt'!H27</f>
        <v>1</v>
      </c>
      <c r="Q29" s="116">
        <f>'EPIFORECASTS - Rt'!I27</f>
        <v>0.64</v>
      </c>
      <c r="R29" s="132"/>
      <c r="S29" s="132"/>
      <c r="T29" s="132"/>
      <c r="U29" s="132"/>
      <c r="V29" s="132"/>
      <c r="W29" s="132"/>
      <c r="X29" s="132"/>
      <c r="Y29" s="132"/>
      <c r="AA29" s="78">
        <f>'EKL - DE - Nowcast_R'!C28</f>
        <v>43917</v>
      </c>
      <c r="AB29">
        <f>'EKL - DE - Nowcast_R'!D28</f>
        <v>4111</v>
      </c>
      <c r="AC29">
        <f>'EKL - DE - Nowcast_R'!E28</f>
        <v>4049</v>
      </c>
      <c r="AD29">
        <f>'EKL - DE - Nowcast_R'!F28</f>
        <v>4179</v>
      </c>
      <c r="AE29">
        <f>'EKL - DE - Nowcast_R'!G28</f>
        <v>4182</v>
      </c>
      <c r="AF29">
        <f>'EKL - DE - Nowcast_R'!H28</f>
        <v>4153</v>
      </c>
      <c r="AG29">
        <f>'EKL - DE - Nowcast_R'!I28</f>
        <v>4210</v>
      </c>
      <c r="AH29">
        <f>'EKL - DE - Nowcast_R'!J28</f>
        <v>0.89</v>
      </c>
      <c r="AI29">
        <f>'EKL - DE - Nowcast_R'!K28</f>
        <v>0.88</v>
      </c>
      <c r="AJ29">
        <f>'EKL - DE - Nowcast_R'!L28</f>
        <v>0.9</v>
      </c>
    </row>
    <row r="30" spans="2:36">
      <c r="B30" s="115">
        <f>'EKL - Rt-PT-7'!A28</f>
        <v>27</v>
      </c>
      <c r="C30" s="112">
        <f>'EKL - Rt-PT-7'!B28</f>
        <v>27</v>
      </c>
      <c r="D30" s="112">
        <f>'EKL - Rt-PT-7'!C28</f>
        <v>28</v>
      </c>
      <c r="E30" s="112">
        <f>'EKL - Rt-PT-7'!D28</f>
        <v>34</v>
      </c>
      <c r="F30" s="114">
        <f>'EKL - Rt-PT-7'!E28</f>
        <v>43923</v>
      </c>
      <c r="G30" s="112">
        <f>'EKL - Rt-PT-7'!F28</f>
        <v>1.2574429</v>
      </c>
      <c r="H30" s="112">
        <f>'EKL - Rt-PT-7'!G28</f>
        <v>1.4222538</v>
      </c>
      <c r="I30" s="116">
        <f>'EKL - Rt-PT-7'!H28</f>
        <v>1.6241386</v>
      </c>
      <c r="K30" s="129">
        <f>'EPIFORECASTS - Rt'!B28</f>
        <v>43919</v>
      </c>
      <c r="L30" s="112">
        <f>'EPIFORECASTS - Rt'!D28</f>
        <v>1</v>
      </c>
      <c r="M30" s="112">
        <f>'EPIFORECASTS - Rt'!E28</f>
        <v>0.9</v>
      </c>
      <c r="N30" s="112">
        <f>'EPIFORECASTS - Rt'!F28</f>
        <v>1</v>
      </c>
      <c r="O30" s="112">
        <f>'EPIFORECASTS - Rt'!G28</f>
        <v>0.9</v>
      </c>
      <c r="P30" s="112">
        <f>'EPIFORECASTS - Rt'!H28</f>
        <v>1</v>
      </c>
      <c r="Q30" s="116">
        <f>'EPIFORECASTS - Rt'!I28</f>
        <v>0.87</v>
      </c>
      <c r="R30" s="132"/>
      <c r="S30" s="132"/>
      <c r="T30" s="132"/>
      <c r="U30" s="132"/>
      <c r="V30" s="132"/>
      <c r="W30" s="132"/>
      <c r="X30" s="132"/>
      <c r="Y30" s="132"/>
      <c r="AA30" s="78">
        <f>'EKL - DE - Nowcast_R'!C29</f>
        <v>43918</v>
      </c>
      <c r="AB30">
        <f>'EKL - DE - Nowcast_R'!D29</f>
        <v>3919</v>
      </c>
      <c r="AC30">
        <f>'EKL - DE - Nowcast_R'!E29</f>
        <v>3854</v>
      </c>
      <c r="AD30">
        <f>'EKL - DE - Nowcast_R'!F29</f>
        <v>3986</v>
      </c>
      <c r="AE30">
        <f>'EKL - DE - Nowcast_R'!G29</f>
        <v>4120</v>
      </c>
      <c r="AF30">
        <f>'EKL - DE - Nowcast_R'!H29</f>
        <v>4093</v>
      </c>
      <c r="AG30">
        <f>'EKL - DE - Nowcast_R'!I29</f>
        <v>4155</v>
      </c>
      <c r="AH30">
        <f>'EKL - DE - Nowcast_R'!J29</f>
        <v>0.93</v>
      </c>
      <c r="AI30">
        <f>'EKL - DE - Nowcast_R'!K29</f>
        <v>0.92</v>
      </c>
      <c r="AJ30">
        <f>'EKL - DE - Nowcast_R'!L29</f>
        <v>0.94</v>
      </c>
    </row>
    <row r="31" spans="2:36">
      <c r="B31" s="115">
        <f>'EKL - Rt-PT-7'!A29</f>
        <v>28</v>
      </c>
      <c r="C31" s="112">
        <f>'EKL - Rt-PT-7'!B29</f>
        <v>28</v>
      </c>
      <c r="D31" s="112">
        <f>'EKL - Rt-PT-7'!C29</f>
        <v>29</v>
      </c>
      <c r="E31" s="112">
        <f>'EKL - Rt-PT-7'!D29</f>
        <v>35</v>
      </c>
      <c r="F31" s="114">
        <f>'EKL - Rt-PT-7'!E29</f>
        <v>43924</v>
      </c>
      <c r="G31" s="112">
        <f>'EKL - Rt-PT-7'!F29</f>
        <v>1.1997180999999999</v>
      </c>
      <c r="H31" s="112">
        <f>'EKL - Rt-PT-7'!G29</f>
        <v>1.3256334999999999</v>
      </c>
      <c r="I31" s="116">
        <f>'EKL - Rt-PT-7'!H29</f>
        <v>1.4603683999999999</v>
      </c>
      <c r="K31" s="129">
        <f>'EPIFORECASTS - Rt'!B29</f>
        <v>43920</v>
      </c>
      <c r="L31" s="112">
        <f>'EPIFORECASTS - Rt'!D29</f>
        <v>1</v>
      </c>
      <c r="M31" s="112">
        <f>'EPIFORECASTS - Rt'!E29</f>
        <v>0.9</v>
      </c>
      <c r="N31" s="112">
        <f>'EPIFORECASTS - Rt'!F29</f>
        <v>1</v>
      </c>
      <c r="O31" s="112">
        <f>'EPIFORECASTS - Rt'!G29</f>
        <v>0.9</v>
      </c>
      <c r="P31" s="112">
        <f>'EPIFORECASTS - Rt'!H29</f>
        <v>1</v>
      </c>
      <c r="Q31" s="116">
        <f>'EPIFORECASTS - Rt'!I29</f>
        <v>0.96</v>
      </c>
      <c r="R31" s="132"/>
      <c r="S31" s="132"/>
      <c r="T31" s="132"/>
      <c r="U31" s="132"/>
      <c r="V31" s="132"/>
      <c r="W31" s="132"/>
      <c r="X31" s="132"/>
      <c r="Y31" s="132"/>
      <c r="AA31" s="78">
        <f>'EKL - DE - Nowcast_R'!C30</f>
        <v>43919</v>
      </c>
      <c r="AB31">
        <f>'EKL - DE - Nowcast_R'!D30</f>
        <v>3374</v>
      </c>
      <c r="AC31">
        <f>'EKL - DE - Nowcast_R'!E30</f>
        <v>3299</v>
      </c>
      <c r="AD31">
        <f>'EKL - DE - Nowcast_R'!F30</f>
        <v>3447</v>
      </c>
      <c r="AE31">
        <f>'EKL - DE - Nowcast_R'!G30</f>
        <v>3860</v>
      </c>
      <c r="AF31">
        <f>'EKL - DE - Nowcast_R'!H30</f>
        <v>3829</v>
      </c>
      <c r="AG31">
        <f>'EKL - DE - Nowcast_R'!I30</f>
        <v>3894</v>
      </c>
      <c r="AH31">
        <f>'EKL - DE - Nowcast_R'!J30</f>
        <v>0.88</v>
      </c>
      <c r="AI31">
        <f>'EKL - DE - Nowcast_R'!K30</f>
        <v>0.87</v>
      </c>
      <c r="AJ31">
        <f>'EKL - DE - Nowcast_R'!L30</f>
        <v>0.89</v>
      </c>
    </row>
    <row r="32" spans="2:36">
      <c r="B32" s="115">
        <f>'EKL - Rt-PT-7'!A30</f>
        <v>29</v>
      </c>
      <c r="C32" s="112">
        <f>'EKL - Rt-PT-7'!B30</f>
        <v>29</v>
      </c>
      <c r="D32" s="112">
        <f>'EKL - Rt-PT-7'!C30</f>
        <v>30</v>
      </c>
      <c r="E32" s="112">
        <f>'EKL - Rt-PT-7'!D30</f>
        <v>36</v>
      </c>
      <c r="F32" s="114">
        <f>'EKL - Rt-PT-7'!E30</f>
        <v>43925</v>
      </c>
      <c r="G32" s="112">
        <f>'EKL - Rt-PT-7'!F30</f>
        <v>1.0724990000000001</v>
      </c>
      <c r="H32" s="112">
        <f>'EKL - Rt-PT-7'!G30</f>
        <v>1.1690111999999999</v>
      </c>
      <c r="I32" s="116">
        <f>'EKL - Rt-PT-7'!H30</f>
        <v>1.2776468000000001</v>
      </c>
      <c r="K32" s="129">
        <f>'EPIFORECASTS - Rt'!B30</f>
        <v>43921</v>
      </c>
      <c r="L32" s="112">
        <f>'EPIFORECASTS - Rt'!D30</f>
        <v>0.9</v>
      </c>
      <c r="M32" s="112">
        <f>'EPIFORECASTS - Rt'!E30</f>
        <v>0.9</v>
      </c>
      <c r="N32" s="112">
        <f>'EPIFORECASTS - Rt'!F30</f>
        <v>1</v>
      </c>
      <c r="O32" s="112">
        <f>'EPIFORECASTS - Rt'!G30</f>
        <v>0.9</v>
      </c>
      <c r="P32" s="112">
        <f>'EPIFORECASTS - Rt'!H30</f>
        <v>1</v>
      </c>
      <c r="Q32" s="116">
        <f>'EPIFORECASTS - Rt'!I30</f>
        <v>0.97</v>
      </c>
      <c r="R32" s="132"/>
      <c r="S32" s="132"/>
      <c r="T32" s="132"/>
      <c r="U32" s="132"/>
      <c r="V32" s="132"/>
      <c r="W32" s="132"/>
      <c r="X32" s="132"/>
      <c r="Y32" s="132"/>
      <c r="AA32" s="78">
        <f>'EKL - DE - Nowcast_R'!C31</f>
        <v>43920</v>
      </c>
      <c r="AB32">
        <f>'EKL - DE - Nowcast_R'!D31</f>
        <v>4347</v>
      </c>
      <c r="AC32">
        <f>'EKL - DE - Nowcast_R'!E31</f>
        <v>4284</v>
      </c>
      <c r="AD32">
        <f>'EKL - DE - Nowcast_R'!F31</f>
        <v>4421</v>
      </c>
      <c r="AE32">
        <f>'EKL - DE - Nowcast_R'!G31</f>
        <v>3938</v>
      </c>
      <c r="AF32">
        <f>'EKL - DE - Nowcast_R'!H31</f>
        <v>3907</v>
      </c>
      <c r="AG32">
        <f>'EKL - DE - Nowcast_R'!I31</f>
        <v>3968</v>
      </c>
      <c r="AH32">
        <f>'EKL - DE - Nowcast_R'!J31</f>
        <v>0.89</v>
      </c>
      <c r="AI32">
        <f>'EKL - DE - Nowcast_R'!K31</f>
        <v>0.88</v>
      </c>
      <c r="AJ32">
        <f>'EKL - DE - Nowcast_R'!L31</f>
        <v>0.9</v>
      </c>
    </row>
    <row r="33" spans="2:36">
      <c r="B33" s="115">
        <f>'EKL - Rt-PT-7'!A31</f>
        <v>30</v>
      </c>
      <c r="C33" s="112">
        <f>'EKL - Rt-PT-7'!B31</f>
        <v>30</v>
      </c>
      <c r="D33" s="112">
        <f>'EKL - Rt-PT-7'!C31</f>
        <v>31</v>
      </c>
      <c r="E33" s="112">
        <f>'EKL - Rt-PT-7'!D31</f>
        <v>37</v>
      </c>
      <c r="F33" s="114">
        <f>'EKL - Rt-PT-7'!E31</f>
        <v>43926</v>
      </c>
      <c r="G33" s="112">
        <f>'EKL - Rt-PT-7'!F31</f>
        <v>1.0326747000000001</v>
      </c>
      <c r="H33" s="112">
        <f>'EKL - Rt-PT-7'!G31</f>
        <v>1.1037496</v>
      </c>
      <c r="I33" s="116">
        <f>'EKL - Rt-PT-7'!H31</f>
        <v>1.172982</v>
      </c>
      <c r="K33" s="129">
        <f>'EPIFORECASTS - Rt'!B31</f>
        <v>43922</v>
      </c>
      <c r="L33" s="112">
        <f>'EPIFORECASTS - Rt'!D31</f>
        <v>0.9</v>
      </c>
      <c r="M33" s="112">
        <f>'EPIFORECASTS - Rt'!E31</f>
        <v>0.9</v>
      </c>
      <c r="N33" s="112">
        <f>'EPIFORECASTS - Rt'!F31</f>
        <v>1</v>
      </c>
      <c r="O33" s="112">
        <f>'EPIFORECASTS - Rt'!G31</f>
        <v>0.9</v>
      </c>
      <c r="P33" s="112">
        <f>'EPIFORECASTS - Rt'!H31</f>
        <v>1</v>
      </c>
      <c r="Q33" s="116">
        <f>'EPIFORECASTS - Rt'!I31</f>
        <v>0.98</v>
      </c>
      <c r="R33" s="132"/>
      <c r="S33" s="132"/>
      <c r="T33" s="132"/>
      <c r="U33" s="132"/>
      <c r="V33" s="132"/>
      <c r="W33" s="132"/>
      <c r="X33" s="132"/>
      <c r="Y33" s="132"/>
      <c r="AA33" s="78">
        <f>'EKL - DE - Nowcast_R'!C32</f>
        <v>43921</v>
      </c>
      <c r="AB33">
        <f>'EKL - DE - Nowcast_R'!D32</f>
        <v>3621</v>
      </c>
      <c r="AC33">
        <f>'EKL - DE - Nowcast_R'!E32</f>
        <v>3552</v>
      </c>
      <c r="AD33">
        <f>'EKL - DE - Nowcast_R'!F32</f>
        <v>3697</v>
      </c>
      <c r="AE33">
        <f>'EKL - DE - Nowcast_R'!G32</f>
        <v>3815</v>
      </c>
      <c r="AF33">
        <f>'EKL - DE - Nowcast_R'!H32</f>
        <v>3784</v>
      </c>
      <c r="AG33">
        <f>'EKL - DE - Nowcast_R'!I32</f>
        <v>3848</v>
      </c>
      <c r="AH33">
        <f>'EKL - DE - Nowcast_R'!J32</f>
        <v>0.91</v>
      </c>
      <c r="AI33">
        <f>'EKL - DE - Nowcast_R'!K32</f>
        <v>0.9</v>
      </c>
      <c r="AJ33">
        <f>'EKL - DE - Nowcast_R'!L32</f>
        <v>0.92</v>
      </c>
    </row>
    <row r="34" spans="2:36">
      <c r="B34" s="115">
        <f>'EKL - Rt-PT-7'!A32</f>
        <v>31</v>
      </c>
      <c r="C34" s="112">
        <f>'EKL - Rt-PT-7'!B32</f>
        <v>31</v>
      </c>
      <c r="D34" s="112">
        <f>'EKL - Rt-PT-7'!C32</f>
        <v>32</v>
      </c>
      <c r="E34" s="112">
        <f>'EKL - Rt-PT-7'!D32</f>
        <v>38</v>
      </c>
      <c r="F34" s="114">
        <f>'EKL - Rt-PT-7'!E32</f>
        <v>43927</v>
      </c>
      <c r="G34" s="112">
        <f>'EKL - Rt-PT-7'!F32</f>
        <v>1.0119007</v>
      </c>
      <c r="H34" s="112">
        <f>'EKL - Rt-PT-7'!G32</f>
        <v>1.0637365000000001</v>
      </c>
      <c r="I34" s="116">
        <f>'EKL - Rt-PT-7'!H32</f>
        <v>1.1190317000000001</v>
      </c>
      <c r="K34" s="129">
        <f>'EPIFORECASTS - Rt'!B32</f>
        <v>43923</v>
      </c>
      <c r="L34" s="112">
        <f>'EPIFORECASTS - Rt'!D32</f>
        <v>0.9</v>
      </c>
      <c r="M34" s="112">
        <f>'EPIFORECASTS - Rt'!E32</f>
        <v>0.9</v>
      </c>
      <c r="N34" s="112">
        <f>'EPIFORECASTS - Rt'!F32</f>
        <v>1</v>
      </c>
      <c r="O34" s="112">
        <f>'EPIFORECASTS - Rt'!G32</f>
        <v>0.9</v>
      </c>
      <c r="P34" s="112">
        <f>'EPIFORECASTS - Rt'!H32</f>
        <v>1</v>
      </c>
      <c r="Q34" s="116">
        <f>'EPIFORECASTS - Rt'!I32</f>
        <v>0.98</v>
      </c>
      <c r="R34" s="132"/>
      <c r="S34" s="132"/>
      <c r="T34" s="132"/>
      <c r="U34" s="132"/>
      <c r="V34" s="132"/>
      <c r="W34" s="132"/>
      <c r="X34" s="132"/>
      <c r="Y34" s="132"/>
      <c r="AA34" s="78">
        <f>'EKL - DE - Nowcast_R'!C33</f>
        <v>43922</v>
      </c>
      <c r="AB34">
        <f>'EKL - DE - Nowcast_R'!D33</f>
        <v>4022</v>
      </c>
      <c r="AC34">
        <f>'EKL - DE - Nowcast_R'!E33</f>
        <v>3962</v>
      </c>
      <c r="AD34">
        <f>'EKL - DE - Nowcast_R'!F33</f>
        <v>4103</v>
      </c>
      <c r="AE34">
        <f>'EKL - DE - Nowcast_R'!G33</f>
        <v>3841</v>
      </c>
      <c r="AF34">
        <f>'EKL - DE - Nowcast_R'!H33</f>
        <v>3814</v>
      </c>
      <c r="AG34">
        <f>'EKL - DE - Nowcast_R'!I33</f>
        <v>3873</v>
      </c>
      <c r="AH34">
        <f>'EKL - DE - Nowcast_R'!J33</f>
        <v>0.93</v>
      </c>
      <c r="AI34">
        <f>'EKL - DE - Nowcast_R'!K33</f>
        <v>0.92</v>
      </c>
      <c r="AJ34">
        <f>'EKL - DE - Nowcast_R'!L33</f>
        <v>0.94</v>
      </c>
    </row>
    <row r="35" spans="2:36">
      <c r="B35" s="115">
        <f>'EKL - Rt-PT-7'!A33</f>
        <v>32</v>
      </c>
      <c r="C35" s="112">
        <f>'EKL - Rt-PT-7'!B33</f>
        <v>32</v>
      </c>
      <c r="D35" s="112">
        <f>'EKL - Rt-PT-7'!C33</f>
        <v>33</v>
      </c>
      <c r="E35" s="112">
        <f>'EKL - Rt-PT-7'!D33</f>
        <v>39</v>
      </c>
      <c r="F35" s="114">
        <f>'EKL - Rt-PT-7'!E33</f>
        <v>43928</v>
      </c>
      <c r="G35" s="112">
        <f>'EKL - Rt-PT-7'!F33</f>
        <v>0.93583559999999999</v>
      </c>
      <c r="H35" s="112">
        <f>'EKL - Rt-PT-7'!G33</f>
        <v>0.97975599999999996</v>
      </c>
      <c r="I35" s="116">
        <f>'EKL - Rt-PT-7'!H33</f>
        <v>1.0250173</v>
      </c>
      <c r="K35" s="129">
        <f>'EPIFORECASTS - Rt'!B33</f>
        <v>43924</v>
      </c>
      <c r="L35" s="112">
        <f>'EPIFORECASTS - Rt'!D33</f>
        <v>0.9</v>
      </c>
      <c r="M35" s="112">
        <f>'EPIFORECASTS - Rt'!E33</f>
        <v>0.9</v>
      </c>
      <c r="N35" s="112">
        <f>'EPIFORECASTS - Rt'!F33</f>
        <v>1</v>
      </c>
      <c r="O35" s="112">
        <f>'EPIFORECASTS - Rt'!G33</f>
        <v>0.9</v>
      </c>
      <c r="P35" s="112">
        <f>'EPIFORECASTS - Rt'!H33</f>
        <v>1</v>
      </c>
      <c r="Q35" s="116">
        <f>'EPIFORECASTS - Rt'!I33</f>
        <v>0.98</v>
      </c>
      <c r="R35" s="132"/>
      <c r="S35" s="132"/>
      <c r="T35" s="132"/>
      <c r="U35" s="132"/>
      <c r="V35" s="132"/>
      <c r="W35" s="132"/>
      <c r="X35" s="132"/>
      <c r="Y35" s="132"/>
      <c r="AA35" s="78">
        <f>'EKL - DE - Nowcast_R'!C34</f>
        <v>43923</v>
      </c>
      <c r="AB35">
        <f>'EKL - DE - Nowcast_R'!D34</f>
        <v>3757</v>
      </c>
      <c r="AC35">
        <f>'EKL - DE - Nowcast_R'!E34</f>
        <v>3687</v>
      </c>
      <c r="AD35">
        <f>'EKL - DE - Nowcast_R'!F34</f>
        <v>3832</v>
      </c>
      <c r="AE35">
        <f>'EKL - DE - Nowcast_R'!G34</f>
        <v>3937</v>
      </c>
      <c r="AF35">
        <f>'EKL - DE - Nowcast_R'!H34</f>
        <v>3902</v>
      </c>
      <c r="AG35">
        <f>'EKL - DE - Nowcast_R'!I34</f>
        <v>3974</v>
      </c>
      <c r="AH35">
        <f>'EKL - DE - Nowcast_R'!J34</f>
        <v>1.02</v>
      </c>
      <c r="AI35">
        <f>'EKL - DE - Nowcast_R'!K34</f>
        <v>1.01</v>
      </c>
      <c r="AJ35">
        <f>'EKL - DE - Nowcast_R'!L34</f>
        <v>1.03</v>
      </c>
    </row>
    <row r="36" spans="2:36">
      <c r="B36" s="115">
        <f>'EKL - Rt-PT-7'!A34</f>
        <v>33</v>
      </c>
      <c r="C36" s="112">
        <f>'EKL - Rt-PT-7'!B34</f>
        <v>33</v>
      </c>
      <c r="D36" s="112">
        <f>'EKL - Rt-PT-7'!C34</f>
        <v>34</v>
      </c>
      <c r="E36" s="112">
        <f>'EKL - Rt-PT-7'!D34</f>
        <v>40</v>
      </c>
      <c r="F36" s="114">
        <f>'EKL - Rt-PT-7'!E34</f>
        <v>43929</v>
      </c>
      <c r="G36" s="112">
        <f>'EKL - Rt-PT-7'!F34</f>
        <v>0.91532150000000001</v>
      </c>
      <c r="H36" s="112">
        <f>'EKL - Rt-PT-7'!G34</f>
        <v>0.95088930000000005</v>
      </c>
      <c r="I36" s="116">
        <f>'EKL - Rt-PT-7'!H34</f>
        <v>0.98526879999999994</v>
      </c>
      <c r="K36" s="129">
        <f>'EPIFORECASTS - Rt'!B34</f>
        <v>43925</v>
      </c>
      <c r="L36" s="112">
        <f>'EPIFORECASTS - Rt'!D34</f>
        <v>0.9</v>
      </c>
      <c r="M36" s="112">
        <f>'EPIFORECASTS - Rt'!E34</f>
        <v>0.9</v>
      </c>
      <c r="N36" s="112">
        <f>'EPIFORECASTS - Rt'!F34</f>
        <v>1</v>
      </c>
      <c r="O36" s="112">
        <f>'EPIFORECASTS - Rt'!G34</f>
        <v>0.9</v>
      </c>
      <c r="P36" s="112">
        <f>'EPIFORECASTS - Rt'!H34</f>
        <v>0.9</v>
      </c>
      <c r="Q36" s="116">
        <f>'EPIFORECASTS - Rt'!I34</f>
        <v>1</v>
      </c>
      <c r="R36" s="132"/>
      <c r="S36" s="132"/>
      <c r="T36" s="132"/>
      <c r="U36" s="132"/>
      <c r="V36" s="132"/>
      <c r="W36" s="132"/>
      <c r="X36" s="132"/>
      <c r="Y36" s="132"/>
      <c r="AA36" s="78">
        <f>'EKL - DE - Nowcast_R'!C35</f>
        <v>43924</v>
      </c>
      <c r="AB36">
        <f>'EKL - DE - Nowcast_R'!D35</f>
        <v>3743</v>
      </c>
      <c r="AC36">
        <f>'EKL - DE - Nowcast_R'!E35</f>
        <v>3683</v>
      </c>
      <c r="AD36">
        <f>'EKL - DE - Nowcast_R'!F35</f>
        <v>3818</v>
      </c>
      <c r="AE36">
        <f>'EKL - DE - Nowcast_R'!G35</f>
        <v>3786</v>
      </c>
      <c r="AF36">
        <f>'EKL - DE - Nowcast_R'!H35</f>
        <v>3754</v>
      </c>
      <c r="AG36">
        <f>'EKL - DE - Nowcast_R'!I35</f>
        <v>3823</v>
      </c>
      <c r="AH36">
        <f>'EKL - DE - Nowcast_R'!J35</f>
        <v>0.96</v>
      </c>
      <c r="AI36">
        <f>'EKL - DE - Nowcast_R'!K35</f>
        <v>0.95</v>
      </c>
      <c r="AJ36">
        <f>'EKL - DE - Nowcast_R'!L35</f>
        <v>0.97</v>
      </c>
    </row>
    <row r="37" spans="2:36">
      <c r="B37" s="115">
        <f>'EKL - Rt-PT-7'!A35</f>
        <v>34</v>
      </c>
      <c r="C37" s="112">
        <f>'EKL - Rt-PT-7'!B35</f>
        <v>34</v>
      </c>
      <c r="D37" s="112">
        <f>'EKL - Rt-PT-7'!C35</f>
        <v>35</v>
      </c>
      <c r="E37" s="112">
        <f>'EKL - Rt-PT-7'!D35</f>
        <v>41</v>
      </c>
      <c r="F37" s="114">
        <f>'EKL - Rt-PT-7'!E35</f>
        <v>43930</v>
      </c>
      <c r="G37" s="112">
        <f>'EKL - Rt-PT-7'!F35</f>
        <v>0.91833949999999998</v>
      </c>
      <c r="H37" s="112">
        <f>'EKL - Rt-PT-7'!G35</f>
        <v>0.95762230000000004</v>
      </c>
      <c r="I37" s="116">
        <f>'EKL - Rt-PT-7'!H35</f>
        <v>0.99853990000000004</v>
      </c>
      <c r="K37" s="129">
        <f>'EPIFORECASTS - Rt'!B35</f>
        <v>43926</v>
      </c>
      <c r="L37" s="112">
        <f>'EPIFORECASTS - Rt'!D35</f>
        <v>0.9</v>
      </c>
      <c r="M37" s="112">
        <f>'EPIFORECASTS - Rt'!E35</f>
        <v>0.9</v>
      </c>
      <c r="N37" s="112">
        <f>'EPIFORECASTS - Rt'!F35</f>
        <v>0.9</v>
      </c>
      <c r="O37" s="112">
        <f>'EPIFORECASTS - Rt'!G35</f>
        <v>0.9</v>
      </c>
      <c r="P37" s="112">
        <f>'EPIFORECASTS - Rt'!H35</f>
        <v>0.9</v>
      </c>
      <c r="Q37" s="116">
        <f>'EPIFORECASTS - Rt'!I35</f>
        <v>1</v>
      </c>
      <c r="R37" s="132"/>
      <c r="S37" s="132"/>
      <c r="T37" s="132"/>
      <c r="U37" s="132"/>
      <c r="V37" s="132"/>
      <c r="W37" s="132"/>
      <c r="X37" s="132"/>
      <c r="Y37" s="132"/>
      <c r="AA37" s="78">
        <f>'EKL - DE - Nowcast_R'!C36</f>
        <v>43925</v>
      </c>
      <c r="AB37">
        <f>'EKL - DE - Nowcast_R'!D36</f>
        <v>3069</v>
      </c>
      <c r="AC37">
        <f>'EKL - DE - Nowcast_R'!E36</f>
        <v>2995</v>
      </c>
      <c r="AD37">
        <f>'EKL - DE - Nowcast_R'!F36</f>
        <v>3136</v>
      </c>
      <c r="AE37">
        <f>'EKL - DE - Nowcast_R'!G36</f>
        <v>3648</v>
      </c>
      <c r="AF37">
        <f>'EKL - DE - Nowcast_R'!H36</f>
        <v>3619</v>
      </c>
      <c r="AG37">
        <f>'EKL - DE - Nowcast_R'!I36</f>
        <v>3681</v>
      </c>
      <c r="AH37">
        <f>'EKL - DE - Nowcast_R'!J36</f>
        <v>0.96</v>
      </c>
      <c r="AI37">
        <f>'EKL - DE - Nowcast_R'!K36</f>
        <v>0.94</v>
      </c>
      <c r="AJ37">
        <f>'EKL - DE - Nowcast_R'!L36</f>
        <v>0.97</v>
      </c>
    </row>
    <row r="38" spans="2:36">
      <c r="B38" s="115">
        <f>'EKL - Rt-PT-7'!A36</f>
        <v>35</v>
      </c>
      <c r="C38" s="112">
        <f>'EKL - Rt-PT-7'!B36</f>
        <v>35</v>
      </c>
      <c r="D38" s="112">
        <f>'EKL - Rt-PT-7'!C36</f>
        <v>36</v>
      </c>
      <c r="E38" s="112">
        <f>'EKL - Rt-PT-7'!D36</f>
        <v>42</v>
      </c>
      <c r="F38" s="114">
        <f>'EKL - Rt-PT-7'!E36</f>
        <v>43931</v>
      </c>
      <c r="G38" s="112">
        <f>'EKL - Rt-PT-7'!F36</f>
        <v>1.0560844</v>
      </c>
      <c r="H38" s="112">
        <f>'EKL - Rt-PT-7'!G36</f>
        <v>1.0972601</v>
      </c>
      <c r="I38" s="116">
        <f>'EKL - Rt-PT-7'!H36</f>
        <v>1.1371256000000001</v>
      </c>
      <c r="K38" s="129">
        <f>'EPIFORECASTS - Rt'!B36</f>
        <v>43927</v>
      </c>
      <c r="L38" s="112">
        <f>'EPIFORECASTS - Rt'!D36</f>
        <v>0.9</v>
      </c>
      <c r="M38" s="112">
        <f>'EPIFORECASTS - Rt'!E36</f>
        <v>0.8</v>
      </c>
      <c r="N38" s="112">
        <f>'EPIFORECASTS - Rt'!F36</f>
        <v>0.9</v>
      </c>
      <c r="O38" s="112">
        <f>'EPIFORECASTS - Rt'!G36</f>
        <v>0.8</v>
      </c>
      <c r="P38" s="112">
        <f>'EPIFORECASTS - Rt'!H36</f>
        <v>0.9</v>
      </c>
      <c r="Q38" s="116">
        <f>'EPIFORECASTS - Rt'!I36</f>
        <v>1</v>
      </c>
      <c r="R38" s="132"/>
      <c r="S38" s="132"/>
      <c r="T38" s="132"/>
      <c r="U38" s="132"/>
      <c r="V38" s="132"/>
      <c r="W38" s="132"/>
      <c r="X38" s="132"/>
      <c r="Y38" s="132"/>
      <c r="AA38" s="78">
        <f>'EKL - DE - Nowcast_R'!C37</f>
        <v>43926</v>
      </c>
      <c r="AB38">
        <f>'EKL - DE - Nowcast_R'!D37</f>
        <v>2764</v>
      </c>
      <c r="AC38">
        <f>'EKL - DE - Nowcast_R'!E37</f>
        <v>2690</v>
      </c>
      <c r="AD38">
        <f>'EKL - DE - Nowcast_R'!F37</f>
        <v>2842</v>
      </c>
      <c r="AE38">
        <f>'EKL - DE - Nowcast_R'!G37</f>
        <v>3333</v>
      </c>
      <c r="AF38">
        <f>'EKL - DE - Nowcast_R'!H37</f>
        <v>3304</v>
      </c>
      <c r="AG38">
        <f>'EKL - DE - Nowcast_R'!I37</f>
        <v>3365</v>
      </c>
      <c r="AH38">
        <f>'EKL - DE - Nowcast_R'!J37</f>
        <v>0.87</v>
      </c>
      <c r="AI38">
        <f>'EKL - DE - Nowcast_R'!K37</f>
        <v>0.86</v>
      </c>
      <c r="AJ38">
        <f>'EKL - DE - Nowcast_R'!L37</f>
        <v>0.88</v>
      </c>
    </row>
    <row r="39" spans="2:36">
      <c r="B39" s="115">
        <f>'EKL - Rt-PT-7'!A37</f>
        <v>36</v>
      </c>
      <c r="C39" s="112">
        <f>'EKL - Rt-PT-7'!B37</f>
        <v>36</v>
      </c>
      <c r="D39" s="112">
        <f>'EKL - Rt-PT-7'!C37</f>
        <v>37</v>
      </c>
      <c r="E39" s="112">
        <f>'EKL - Rt-PT-7'!D37</f>
        <v>43</v>
      </c>
      <c r="F39" s="114">
        <f>'EKL - Rt-PT-7'!E37</f>
        <v>43932</v>
      </c>
      <c r="G39" s="112">
        <f>'EKL - Rt-PT-7'!F37</f>
        <v>1.0380206000000001</v>
      </c>
      <c r="H39" s="112">
        <f>'EKL - Rt-PT-7'!G37</f>
        <v>1.0709795</v>
      </c>
      <c r="I39" s="116">
        <f>'EKL - Rt-PT-7'!H37</f>
        <v>1.1023537999999999</v>
      </c>
      <c r="K39" s="129">
        <f>'EPIFORECASTS - Rt'!B37</f>
        <v>43928</v>
      </c>
      <c r="L39" s="112">
        <f>'EPIFORECASTS - Rt'!D37</f>
        <v>0.8</v>
      </c>
      <c r="M39" s="112">
        <f>'EPIFORECASTS - Rt'!E37</f>
        <v>0.8</v>
      </c>
      <c r="N39" s="112">
        <f>'EPIFORECASTS - Rt'!F37</f>
        <v>0.9</v>
      </c>
      <c r="O39" s="112">
        <f>'EPIFORECASTS - Rt'!G37</f>
        <v>0.8</v>
      </c>
      <c r="P39" s="112">
        <f>'EPIFORECASTS - Rt'!H37</f>
        <v>0.8</v>
      </c>
      <c r="Q39" s="116">
        <f>'EPIFORECASTS - Rt'!I37</f>
        <v>1</v>
      </c>
      <c r="R39" s="132"/>
      <c r="S39" s="132"/>
      <c r="T39" s="132"/>
      <c r="U39" s="132"/>
      <c r="V39" s="132"/>
      <c r="W39" s="132"/>
      <c r="X39" s="132"/>
      <c r="Y39" s="132"/>
      <c r="AA39" s="78">
        <f>'EKL - DE - Nowcast_R'!C38</f>
        <v>43927</v>
      </c>
      <c r="AB39">
        <f>'EKL - DE - Nowcast_R'!D38</f>
        <v>3335</v>
      </c>
      <c r="AC39">
        <f>'EKL - DE - Nowcast_R'!E38</f>
        <v>3233</v>
      </c>
      <c r="AD39">
        <f>'EKL - DE - Nowcast_R'!F38</f>
        <v>3426</v>
      </c>
      <c r="AE39">
        <f>'EKL - DE - Nowcast_R'!G38</f>
        <v>3228</v>
      </c>
      <c r="AF39">
        <f>'EKL - DE - Nowcast_R'!H38</f>
        <v>3193</v>
      </c>
      <c r="AG39">
        <f>'EKL - DE - Nowcast_R'!I38</f>
        <v>3269</v>
      </c>
      <c r="AH39">
        <f>'EKL - DE - Nowcast_R'!J38</f>
        <v>0.82</v>
      </c>
      <c r="AI39">
        <f>'EKL - DE - Nowcast_R'!K38</f>
        <v>0.81</v>
      </c>
      <c r="AJ39">
        <f>'EKL - DE - Nowcast_R'!L38</f>
        <v>0.83</v>
      </c>
    </row>
    <row r="40" spans="2:36">
      <c r="B40" s="115">
        <f>'EKL - Rt-PT-7'!A38</f>
        <v>37</v>
      </c>
      <c r="C40" s="112">
        <f>'EKL - Rt-PT-7'!B38</f>
        <v>37</v>
      </c>
      <c r="D40" s="112">
        <f>'EKL - Rt-PT-7'!C38</f>
        <v>38</v>
      </c>
      <c r="E40" s="112">
        <f>'EKL - Rt-PT-7'!D38</f>
        <v>44</v>
      </c>
      <c r="F40" s="114">
        <f>'EKL - Rt-PT-7'!E38</f>
        <v>43933</v>
      </c>
      <c r="G40" s="112">
        <f>'EKL - Rt-PT-7'!F38</f>
        <v>0.99717699999999998</v>
      </c>
      <c r="H40" s="112">
        <f>'EKL - Rt-PT-7'!G38</f>
        <v>1.0259369</v>
      </c>
      <c r="I40" s="116">
        <f>'EKL - Rt-PT-7'!H38</f>
        <v>1.0548515000000001</v>
      </c>
      <c r="K40" s="129">
        <f>'EPIFORECASTS - Rt'!B38</f>
        <v>43929</v>
      </c>
      <c r="L40" s="112">
        <f>'EPIFORECASTS - Rt'!D38</f>
        <v>0.8</v>
      </c>
      <c r="M40" s="112">
        <f>'EPIFORECASTS - Rt'!E38</f>
        <v>0.8</v>
      </c>
      <c r="N40" s="112">
        <f>'EPIFORECASTS - Rt'!F38</f>
        <v>0.9</v>
      </c>
      <c r="O40" s="112">
        <f>'EPIFORECASTS - Rt'!G38</f>
        <v>0.8</v>
      </c>
      <c r="P40" s="112">
        <f>'EPIFORECASTS - Rt'!H38</f>
        <v>0.8</v>
      </c>
      <c r="Q40" s="116">
        <f>'EPIFORECASTS - Rt'!I38</f>
        <v>1</v>
      </c>
      <c r="R40" s="132"/>
      <c r="S40" s="132"/>
      <c r="T40" s="132"/>
      <c r="U40" s="132"/>
      <c r="V40" s="132"/>
      <c r="W40" s="132"/>
      <c r="X40" s="132"/>
      <c r="Y40" s="132"/>
      <c r="AA40" s="78">
        <f>'EKL - DE - Nowcast_R'!C39</f>
        <v>43928</v>
      </c>
      <c r="AB40">
        <f>'EKL - DE - Nowcast_R'!D39</f>
        <v>3111</v>
      </c>
      <c r="AC40">
        <f>'EKL - DE - Nowcast_R'!E39</f>
        <v>3025</v>
      </c>
      <c r="AD40">
        <f>'EKL - DE - Nowcast_R'!F39</f>
        <v>3202</v>
      </c>
      <c r="AE40">
        <f>'EKL - DE - Nowcast_R'!G39</f>
        <v>3070</v>
      </c>
      <c r="AF40">
        <f>'EKL - DE - Nowcast_R'!H39</f>
        <v>3025</v>
      </c>
      <c r="AG40">
        <f>'EKL - DE - Nowcast_R'!I39</f>
        <v>3108</v>
      </c>
      <c r="AH40">
        <f>'EKL - DE - Nowcast_R'!J39</f>
        <v>0.81</v>
      </c>
      <c r="AI40">
        <f>'EKL - DE - Nowcast_R'!K39</f>
        <v>0.8</v>
      </c>
      <c r="AJ40">
        <f>'EKL - DE - Nowcast_R'!L39</f>
        <v>0.82</v>
      </c>
    </row>
    <row r="41" spans="2:36">
      <c r="B41" s="115">
        <f>'EKL - Rt-PT-7'!A39</f>
        <v>38</v>
      </c>
      <c r="C41" s="112">
        <f>'EKL - Rt-PT-7'!B39</f>
        <v>38</v>
      </c>
      <c r="D41" s="112">
        <f>'EKL - Rt-PT-7'!C39</f>
        <v>39</v>
      </c>
      <c r="E41" s="112">
        <f>'EKL - Rt-PT-7'!D39</f>
        <v>45</v>
      </c>
      <c r="F41" s="114">
        <f>'EKL - Rt-PT-7'!E39</f>
        <v>43934</v>
      </c>
      <c r="G41" s="112">
        <f>'EKL - Rt-PT-7'!F39</f>
        <v>0.96804190000000001</v>
      </c>
      <c r="H41" s="112">
        <f>'EKL - Rt-PT-7'!G39</f>
        <v>0.99578679999999997</v>
      </c>
      <c r="I41" s="116">
        <f>'EKL - Rt-PT-7'!H39</f>
        <v>1.0256677000000001</v>
      </c>
      <c r="K41" s="129">
        <f>'EPIFORECASTS - Rt'!B39</f>
        <v>43930</v>
      </c>
      <c r="L41" s="112">
        <f>'EPIFORECASTS - Rt'!D39</f>
        <v>0.8</v>
      </c>
      <c r="M41" s="112">
        <f>'EPIFORECASTS - Rt'!E39</f>
        <v>0.8</v>
      </c>
      <c r="N41" s="112">
        <f>'EPIFORECASTS - Rt'!F39</f>
        <v>0.9</v>
      </c>
      <c r="O41" s="112">
        <f>'EPIFORECASTS - Rt'!G39</f>
        <v>0.8</v>
      </c>
      <c r="P41" s="112">
        <f>'EPIFORECASTS - Rt'!H39</f>
        <v>0.9</v>
      </c>
      <c r="Q41" s="116">
        <f>'EPIFORECASTS - Rt'!I39</f>
        <v>1</v>
      </c>
      <c r="R41" s="132"/>
      <c r="S41" s="132"/>
      <c r="T41" s="132"/>
      <c r="U41" s="132"/>
      <c r="V41" s="132"/>
      <c r="W41" s="132"/>
      <c r="X41" s="132"/>
      <c r="Y41" s="132"/>
      <c r="AA41" s="78">
        <f>'EKL - DE - Nowcast_R'!C40</f>
        <v>43929</v>
      </c>
      <c r="AB41">
        <f>'EKL - DE - Nowcast_R'!D40</f>
        <v>2894</v>
      </c>
      <c r="AC41">
        <f>'EKL - DE - Nowcast_R'!E40</f>
        <v>2783</v>
      </c>
      <c r="AD41">
        <f>'EKL - DE - Nowcast_R'!F40</f>
        <v>2991</v>
      </c>
      <c r="AE41">
        <f>'EKL - DE - Nowcast_R'!G40</f>
        <v>3026</v>
      </c>
      <c r="AF41">
        <f>'EKL - DE - Nowcast_R'!H40</f>
        <v>2980</v>
      </c>
      <c r="AG41">
        <f>'EKL - DE - Nowcast_R'!I40</f>
        <v>3072</v>
      </c>
      <c r="AH41">
        <f>'EKL - DE - Nowcast_R'!J40</f>
        <v>0.83</v>
      </c>
      <c r="AI41">
        <f>'EKL - DE - Nowcast_R'!K40</f>
        <v>0.82</v>
      </c>
      <c r="AJ41">
        <f>'EKL - DE - Nowcast_R'!L40</f>
        <v>0.85</v>
      </c>
    </row>
    <row r="42" spans="2:36">
      <c r="B42" s="115">
        <f>'EKL - Rt-PT-7'!A40</f>
        <v>39</v>
      </c>
      <c r="C42" s="112">
        <f>'EKL - Rt-PT-7'!B40</f>
        <v>39</v>
      </c>
      <c r="D42" s="112">
        <f>'EKL - Rt-PT-7'!C40</f>
        <v>40</v>
      </c>
      <c r="E42" s="112">
        <f>'EKL - Rt-PT-7'!D40</f>
        <v>46</v>
      </c>
      <c r="F42" s="114">
        <f>'EKL - Rt-PT-7'!E40</f>
        <v>43935</v>
      </c>
      <c r="G42" s="112">
        <f>'EKL - Rt-PT-7'!F40</f>
        <v>0.92683459999999995</v>
      </c>
      <c r="H42" s="112">
        <f>'EKL - Rt-PT-7'!G40</f>
        <v>0.95274420000000004</v>
      </c>
      <c r="I42" s="116">
        <f>'EKL - Rt-PT-7'!H40</f>
        <v>0.97965939999999996</v>
      </c>
      <c r="K42" s="129">
        <f>'EPIFORECASTS - Rt'!B40</f>
        <v>43931</v>
      </c>
      <c r="L42" s="112">
        <f>'EPIFORECASTS - Rt'!D40</f>
        <v>0.9</v>
      </c>
      <c r="M42" s="112">
        <f>'EPIFORECASTS - Rt'!E40</f>
        <v>0.8</v>
      </c>
      <c r="N42" s="112">
        <f>'EPIFORECASTS - Rt'!F40</f>
        <v>0.9</v>
      </c>
      <c r="O42" s="112">
        <f>'EPIFORECASTS - Rt'!G40</f>
        <v>0.8</v>
      </c>
      <c r="P42" s="112">
        <f>'EPIFORECASTS - Rt'!H40</f>
        <v>0.9</v>
      </c>
      <c r="Q42" s="116">
        <f>'EPIFORECASTS - Rt'!I40</f>
        <v>1</v>
      </c>
      <c r="R42" s="132"/>
      <c r="S42" s="132"/>
      <c r="T42" s="132"/>
      <c r="U42" s="132"/>
      <c r="V42" s="132"/>
      <c r="W42" s="132"/>
      <c r="X42" s="132"/>
      <c r="Y42" s="132"/>
      <c r="AA42" s="78">
        <f>'EKL - DE - Nowcast_R'!C41</f>
        <v>43930</v>
      </c>
      <c r="AB42">
        <f>'EKL - DE - Nowcast_R'!D41</f>
        <v>2726</v>
      </c>
      <c r="AC42">
        <f>'EKL - DE - Nowcast_R'!E41</f>
        <v>2636</v>
      </c>
      <c r="AD42">
        <f>'EKL - DE - Nowcast_R'!F41</f>
        <v>2826</v>
      </c>
      <c r="AE42">
        <f>'EKL - DE - Nowcast_R'!G41</f>
        <v>3017</v>
      </c>
      <c r="AF42">
        <f>'EKL - DE - Nowcast_R'!H41</f>
        <v>2970</v>
      </c>
      <c r="AG42">
        <f>'EKL - DE - Nowcast_R'!I41</f>
        <v>3062</v>
      </c>
      <c r="AH42">
        <f>'EKL - DE - Nowcast_R'!J41</f>
        <v>0.91</v>
      </c>
      <c r="AI42">
        <f>'EKL - DE - Nowcast_R'!K41</f>
        <v>0.89</v>
      </c>
      <c r="AJ42">
        <f>'EKL - DE - Nowcast_R'!L41</f>
        <v>0.92</v>
      </c>
    </row>
    <row r="43" spans="2:36">
      <c r="B43" s="115">
        <f>'EKL - Rt-PT-7'!A41</f>
        <v>40</v>
      </c>
      <c r="C43" s="112">
        <f>'EKL - Rt-PT-7'!B41</f>
        <v>40</v>
      </c>
      <c r="D43" s="112">
        <f>'EKL - Rt-PT-7'!C41</f>
        <v>41</v>
      </c>
      <c r="E43" s="112">
        <f>'EKL - Rt-PT-7'!D41</f>
        <v>47</v>
      </c>
      <c r="F43" s="114">
        <f>'EKL - Rt-PT-7'!E41</f>
        <v>43936</v>
      </c>
      <c r="G43" s="112">
        <f>'EKL - Rt-PT-7'!F41</f>
        <v>0.91836329999999999</v>
      </c>
      <c r="H43" s="112">
        <f>'EKL - Rt-PT-7'!G41</f>
        <v>0.94559159999999998</v>
      </c>
      <c r="I43" s="116">
        <f>'EKL - Rt-PT-7'!H41</f>
        <v>0.97312010000000004</v>
      </c>
      <c r="K43" s="129">
        <f>'EPIFORECASTS - Rt'!B41</f>
        <v>43932</v>
      </c>
      <c r="L43" s="112">
        <f>'EPIFORECASTS - Rt'!D41</f>
        <v>0.9</v>
      </c>
      <c r="M43" s="112">
        <f>'EPIFORECASTS - Rt'!E41</f>
        <v>0.8</v>
      </c>
      <c r="N43" s="112">
        <f>'EPIFORECASTS - Rt'!F41</f>
        <v>0.9</v>
      </c>
      <c r="O43" s="112">
        <f>'EPIFORECASTS - Rt'!G41</f>
        <v>0.9</v>
      </c>
      <c r="P43" s="112">
        <f>'EPIFORECASTS - Rt'!H41</f>
        <v>0.9</v>
      </c>
      <c r="Q43" s="116">
        <f>'EPIFORECASTS - Rt'!I41</f>
        <v>1</v>
      </c>
      <c r="R43" s="132"/>
      <c r="S43" s="132"/>
      <c r="T43" s="132"/>
      <c r="U43" s="132"/>
      <c r="V43" s="132"/>
      <c r="W43" s="132"/>
      <c r="X43" s="132"/>
      <c r="Y43" s="132"/>
      <c r="AA43" s="78">
        <f>'EKL - DE - Nowcast_R'!C42</f>
        <v>43931</v>
      </c>
      <c r="AB43">
        <f>'EKL - DE - Nowcast_R'!D42</f>
        <v>2316</v>
      </c>
      <c r="AC43">
        <f>'EKL - DE - Nowcast_R'!E42</f>
        <v>2229</v>
      </c>
      <c r="AD43">
        <f>'EKL - DE - Nowcast_R'!F42</f>
        <v>2397</v>
      </c>
      <c r="AE43">
        <f>'EKL - DE - Nowcast_R'!G42</f>
        <v>2762</v>
      </c>
      <c r="AF43">
        <f>'EKL - DE - Nowcast_R'!H42</f>
        <v>2720</v>
      </c>
      <c r="AG43">
        <f>'EKL - DE - Nowcast_R'!I42</f>
        <v>2797</v>
      </c>
      <c r="AH43">
        <f>'EKL - DE - Nowcast_R'!J42</f>
        <v>0.86</v>
      </c>
      <c r="AI43">
        <f>'EKL - DE - Nowcast_R'!K42</f>
        <v>0.84</v>
      </c>
      <c r="AJ43">
        <f>'EKL - DE - Nowcast_R'!L42</f>
        <v>0.87</v>
      </c>
    </row>
    <row r="44" spans="2:36">
      <c r="B44" s="115">
        <f>'EKL - Rt-PT-7'!A42</f>
        <v>41</v>
      </c>
      <c r="C44" s="112">
        <f>'EKL - Rt-PT-7'!B42</f>
        <v>41</v>
      </c>
      <c r="D44" s="112">
        <f>'EKL - Rt-PT-7'!C42</f>
        <v>42</v>
      </c>
      <c r="E44" s="112">
        <f>'EKL - Rt-PT-7'!D42</f>
        <v>48</v>
      </c>
      <c r="F44" s="114">
        <f>'EKL - Rt-PT-7'!E42</f>
        <v>43937</v>
      </c>
      <c r="G44" s="112">
        <f>'EKL - Rt-PT-7'!F42</f>
        <v>0.91095119999999996</v>
      </c>
      <c r="H44" s="112">
        <f>'EKL - Rt-PT-7'!G42</f>
        <v>0.9411197</v>
      </c>
      <c r="I44" s="116">
        <f>'EKL - Rt-PT-7'!H42</f>
        <v>0.97052110000000003</v>
      </c>
      <c r="K44" s="129">
        <f>'EPIFORECASTS - Rt'!B42</f>
        <v>43933</v>
      </c>
      <c r="L44" s="112">
        <f>'EPIFORECASTS - Rt'!D42</f>
        <v>0.9</v>
      </c>
      <c r="M44" s="112">
        <f>'EPIFORECASTS - Rt'!E42</f>
        <v>0.8</v>
      </c>
      <c r="N44" s="112">
        <f>'EPIFORECASTS - Rt'!F42</f>
        <v>0.9</v>
      </c>
      <c r="O44" s="112">
        <f>'EPIFORECASTS - Rt'!G42</f>
        <v>0.9</v>
      </c>
      <c r="P44" s="112">
        <f>'EPIFORECASTS - Rt'!H42</f>
        <v>0.9</v>
      </c>
      <c r="Q44" s="116">
        <f>'EPIFORECASTS - Rt'!I42</f>
        <v>1</v>
      </c>
      <c r="R44" s="132"/>
      <c r="S44" s="132"/>
      <c r="T44" s="132"/>
      <c r="U44" s="132"/>
      <c r="V44" s="132"/>
      <c r="W44" s="132"/>
      <c r="X44" s="132"/>
      <c r="Y44" s="132"/>
      <c r="AA44" s="78">
        <f>'EKL - DE - Nowcast_R'!C43</f>
        <v>43932</v>
      </c>
      <c r="AB44">
        <f>'EKL - DE - Nowcast_R'!D43</f>
        <v>2030</v>
      </c>
      <c r="AC44">
        <f>'EKL - DE - Nowcast_R'!E43</f>
        <v>1956</v>
      </c>
      <c r="AD44">
        <f>'EKL - DE - Nowcast_R'!F43</f>
        <v>2096</v>
      </c>
      <c r="AE44">
        <f>'EKL - DE - Nowcast_R'!G43</f>
        <v>2492</v>
      </c>
      <c r="AF44">
        <f>'EKL - DE - Nowcast_R'!H43</f>
        <v>2448</v>
      </c>
      <c r="AG44">
        <f>'EKL - DE - Nowcast_R'!I43</f>
        <v>2531</v>
      </c>
      <c r="AH44">
        <f>'EKL - DE - Nowcast_R'!J43</f>
        <v>0.81</v>
      </c>
      <c r="AI44">
        <f>'EKL - DE - Nowcast_R'!K43</f>
        <v>0.79</v>
      </c>
      <c r="AJ44">
        <f>'EKL - DE - Nowcast_R'!L43</f>
        <v>0.83</v>
      </c>
    </row>
    <row r="45" spans="2:36">
      <c r="B45" s="115">
        <f>'EKL - Rt-PT-7'!A43</f>
        <v>42</v>
      </c>
      <c r="C45" s="112">
        <f>'EKL - Rt-PT-7'!B43</f>
        <v>42</v>
      </c>
      <c r="D45" s="112">
        <f>'EKL - Rt-PT-7'!C43</f>
        <v>43</v>
      </c>
      <c r="E45" s="112">
        <f>'EKL - Rt-PT-7'!D43</f>
        <v>49</v>
      </c>
      <c r="F45" s="114">
        <f>'EKL - Rt-PT-7'!E43</f>
        <v>43938</v>
      </c>
      <c r="G45" s="112">
        <f>'EKL - Rt-PT-7'!F43</f>
        <v>0.66708000000000001</v>
      </c>
      <c r="H45" s="112">
        <f>'EKL - Rt-PT-7'!G43</f>
        <v>0.69101469999999998</v>
      </c>
      <c r="I45" s="116">
        <f>'EKL - Rt-PT-7'!H43</f>
        <v>0.71611499999999995</v>
      </c>
      <c r="K45" s="129">
        <f>'EPIFORECASTS - Rt'!B43</f>
        <v>43934</v>
      </c>
      <c r="L45" s="112">
        <f>'EPIFORECASTS - Rt'!D43</f>
        <v>0.9</v>
      </c>
      <c r="M45" s="112">
        <f>'EPIFORECASTS - Rt'!E43</f>
        <v>0.8</v>
      </c>
      <c r="N45" s="112">
        <f>'EPIFORECASTS - Rt'!F43</f>
        <v>0.9</v>
      </c>
      <c r="O45" s="112">
        <f>'EPIFORECASTS - Rt'!G43</f>
        <v>0.9</v>
      </c>
      <c r="P45" s="112">
        <f>'EPIFORECASTS - Rt'!H43</f>
        <v>0.9</v>
      </c>
      <c r="Q45" s="116">
        <f>'EPIFORECASTS - Rt'!I43</f>
        <v>1</v>
      </c>
      <c r="R45" s="132"/>
      <c r="S45" s="132"/>
      <c r="T45" s="132"/>
      <c r="U45" s="132"/>
      <c r="V45" s="132"/>
      <c r="W45" s="132"/>
      <c r="X45" s="132"/>
      <c r="Y45" s="132"/>
      <c r="AA45" s="78">
        <f>'EKL - DE - Nowcast_R'!C44</f>
        <v>43933</v>
      </c>
      <c r="AB45">
        <f>'EKL - DE - Nowcast_R'!D44</f>
        <v>1971</v>
      </c>
      <c r="AC45">
        <f>'EKL - DE - Nowcast_R'!E44</f>
        <v>1897</v>
      </c>
      <c r="AD45">
        <f>'EKL - DE - Nowcast_R'!F44</f>
        <v>2042</v>
      </c>
      <c r="AE45">
        <f>'EKL - DE - Nowcast_R'!G44</f>
        <v>2261</v>
      </c>
      <c r="AF45">
        <f>'EKL - DE - Nowcast_R'!H44</f>
        <v>2224</v>
      </c>
      <c r="AG45">
        <f>'EKL - DE - Nowcast_R'!I44</f>
        <v>2303</v>
      </c>
      <c r="AH45">
        <f>'EKL - DE - Nowcast_R'!J44</f>
        <v>0.75</v>
      </c>
      <c r="AI45">
        <f>'EKL - DE - Nowcast_R'!K44</f>
        <v>0.73</v>
      </c>
      <c r="AJ45">
        <f>'EKL - DE - Nowcast_R'!L44</f>
        <v>0.77</v>
      </c>
    </row>
    <row r="46" spans="2:36">
      <c r="B46" s="115">
        <f>'EKL - Rt-PT-7'!A44</f>
        <v>43</v>
      </c>
      <c r="C46" s="112">
        <f>'EKL - Rt-PT-7'!B44</f>
        <v>43</v>
      </c>
      <c r="D46" s="112">
        <f>'EKL - Rt-PT-7'!C44</f>
        <v>44</v>
      </c>
      <c r="E46" s="112">
        <f>'EKL - Rt-PT-7'!D44</f>
        <v>50</v>
      </c>
      <c r="F46" s="114">
        <f>'EKL - Rt-PT-7'!E44</f>
        <v>43939</v>
      </c>
      <c r="G46" s="112">
        <f>'EKL - Rt-PT-7'!F44</f>
        <v>0.70143809999999995</v>
      </c>
      <c r="H46" s="112">
        <f>'EKL - Rt-PT-7'!G44</f>
        <v>0.74398549999999997</v>
      </c>
      <c r="I46" s="116">
        <f>'EKL - Rt-PT-7'!H44</f>
        <v>0.78733940000000002</v>
      </c>
      <c r="K46" s="129">
        <f>'EPIFORECASTS - Rt'!B44</f>
        <v>43935</v>
      </c>
      <c r="L46" s="112">
        <f>'EPIFORECASTS - Rt'!D44</f>
        <v>0.9</v>
      </c>
      <c r="M46" s="112">
        <f>'EPIFORECASTS - Rt'!E44</f>
        <v>0.8</v>
      </c>
      <c r="N46" s="112">
        <f>'EPIFORECASTS - Rt'!F44</f>
        <v>0.9</v>
      </c>
      <c r="O46" s="112">
        <f>'EPIFORECASTS - Rt'!G44</f>
        <v>0.9</v>
      </c>
      <c r="P46" s="112">
        <f>'EPIFORECASTS - Rt'!H44</f>
        <v>0.9</v>
      </c>
      <c r="Q46" s="116">
        <f>'EPIFORECASTS - Rt'!I44</f>
        <v>1</v>
      </c>
      <c r="R46" s="132"/>
      <c r="S46" s="132"/>
      <c r="T46" s="132"/>
      <c r="U46" s="132"/>
      <c r="V46" s="132"/>
      <c r="W46" s="132"/>
      <c r="X46" s="132"/>
      <c r="Y46" s="132"/>
      <c r="AA46" s="78">
        <f>'EKL - DE - Nowcast_R'!C45</f>
        <v>43934</v>
      </c>
      <c r="AB46">
        <f>'EKL - DE - Nowcast_R'!D45</f>
        <v>1943</v>
      </c>
      <c r="AC46">
        <f>'EKL - DE - Nowcast_R'!E45</f>
        <v>1864</v>
      </c>
      <c r="AD46">
        <f>'EKL - DE - Nowcast_R'!F45</f>
        <v>2012</v>
      </c>
      <c r="AE46">
        <f>'EKL - DE - Nowcast_R'!G45</f>
        <v>2065</v>
      </c>
      <c r="AF46">
        <f>'EKL - DE - Nowcast_R'!H45</f>
        <v>2029</v>
      </c>
      <c r="AG46">
        <f>'EKL - DE - Nowcast_R'!I45</f>
        <v>2107</v>
      </c>
      <c r="AH46">
        <f>'EKL - DE - Nowcast_R'!J45</f>
        <v>0.68</v>
      </c>
      <c r="AI46">
        <f>'EKL - DE - Nowcast_R'!K45</f>
        <v>0.67</v>
      </c>
      <c r="AJ46">
        <f>'EKL - DE - Nowcast_R'!L45</f>
        <v>0.7</v>
      </c>
    </row>
    <row r="47" spans="2:36">
      <c r="B47" s="115">
        <f>'EKL - Rt-PT-7'!A45</f>
        <v>44</v>
      </c>
      <c r="C47" s="112">
        <f>'EKL - Rt-PT-7'!B45</f>
        <v>44</v>
      </c>
      <c r="D47" s="112">
        <f>'EKL - Rt-PT-7'!C45</f>
        <v>45</v>
      </c>
      <c r="E47" s="112">
        <f>'EKL - Rt-PT-7'!D45</f>
        <v>51</v>
      </c>
      <c r="F47" s="114">
        <f>'EKL - Rt-PT-7'!E45</f>
        <v>43940</v>
      </c>
      <c r="G47" s="112">
        <f>'EKL - Rt-PT-7'!F45</f>
        <v>0.71117240000000004</v>
      </c>
      <c r="H47" s="112">
        <f>'EKL - Rt-PT-7'!G45</f>
        <v>0.7679937</v>
      </c>
      <c r="I47" s="116">
        <f>'EKL - Rt-PT-7'!H45</f>
        <v>0.82864760000000004</v>
      </c>
      <c r="K47" s="129">
        <f>'EPIFORECASTS - Rt'!B45</f>
        <v>43936</v>
      </c>
      <c r="L47" s="112">
        <f>'EPIFORECASTS - Rt'!D45</f>
        <v>0.9</v>
      </c>
      <c r="M47" s="112">
        <f>'EPIFORECASTS - Rt'!E45</f>
        <v>0.8</v>
      </c>
      <c r="N47" s="112">
        <f>'EPIFORECASTS - Rt'!F45</f>
        <v>0.9</v>
      </c>
      <c r="O47" s="112">
        <f>'EPIFORECASTS - Rt'!G45</f>
        <v>0.9</v>
      </c>
      <c r="P47" s="112">
        <f>'EPIFORECASTS - Rt'!H45</f>
        <v>0.9</v>
      </c>
      <c r="Q47" s="116">
        <f>'EPIFORECASTS - Rt'!I45</f>
        <v>1</v>
      </c>
      <c r="R47" s="132"/>
      <c r="S47" s="132"/>
      <c r="T47" s="132"/>
      <c r="U47" s="132"/>
      <c r="V47" s="132"/>
      <c r="W47" s="132"/>
      <c r="X47" s="132"/>
      <c r="Y47" s="132"/>
      <c r="AA47" s="78">
        <f>'EKL - DE - Nowcast_R'!C46</f>
        <v>43935</v>
      </c>
      <c r="AB47">
        <f>'EKL - DE - Nowcast_R'!D46</f>
        <v>2015</v>
      </c>
      <c r="AC47">
        <f>'EKL - DE - Nowcast_R'!E46</f>
        <v>1922</v>
      </c>
      <c r="AD47">
        <f>'EKL - DE - Nowcast_R'!F46</f>
        <v>2101</v>
      </c>
      <c r="AE47">
        <f>'EKL - DE - Nowcast_R'!G46</f>
        <v>1990</v>
      </c>
      <c r="AF47">
        <f>'EKL - DE - Nowcast_R'!H46</f>
        <v>1953</v>
      </c>
      <c r="AG47">
        <f>'EKL - DE - Nowcast_R'!I46</f>
        <v>2029</v>
      </c>
      <c r="AH47">
        <f>'EKL - DE - Nowcast_R'!J46</f>
        <v>0.72</v>
      </c>
      <c r="AI47">
        <f>'EKL - DE - Nowcast_R'!K46</f>
        <v>0.7</v>
      </c>
      <c r="AJ47">
        <f>'EKL - DE - Nowcast_R'!L46</f>
        <v>0.74</v>
      </c>
    </row>
    <row r="48" spans="2:36">
      <c r="B48" s="115">
        <f>'EKL - Rt-PT-7'!A46</f>
        <v>45</v>
      </c>
      <c r="C48" s="112">
        <f>'EKL - Rt-PT-7'!B46</f>
        <v>45</v>
      </c>
      <c r="D48" s="112">
        <f>'EKL - Rt-PT-7'!C46</f>
        <v>46</v>
      </c>
      <c r="E48" s="112">
        <f>'EKL - Rt-PT-7'!D46</f>
        <v>52</v>
      </c>
      <c r="F48" s="114">
        <f>'EKL - Rt-PT-7'!E46</f>
        <v>43941</v>
      </c>
      <c r="G48" s="112">
        <f>'EKL - Rt-PT-7'!F46</f>
        <v>0.80956640000000002</v>
      </c>
      <c r="H48" s="112">
        <f>'EKL - Rt-PT-7'!G46</f>
        <v>0.8809186</v>
      </c>
      <c r="I48" s="116">
        <f>'EKL - Rt-PT-7'!H46</f>
        <v>0.95172509999999999</v>
      </c>
      <c r="K48" s="129">
        <f>'EPIFORECASTS - Rt'!B46</f>
        <v>43937</v>
      </c>
      <c r="L48" s="112">
        <f>'EPIFORECASTS - Rt'!D46</f>
        <v>0.9</v>
      </c>
      <c r="M48" s="112">
        <f>'EPIFORECASTS - Rt'!E46</f>
        <v>0.8</v>
      </c>
      <c r="N48" s="112">
        <f>'EPIFORECASTS - Rt'!F46</f>
        <v>0.9</v>
      </c>
      <c r="O48" s="112">
        <f>'EPIFORECASTS - Rt'!G46</f>
        <v>0.8</v>
      </c>
      <c r="P48" s="112">
        <f>'EPIFORECASTS - Rt'!H46</f>
        <v>0.9</v>
      </c>
      <c r="Q48" s="116">
        <f>'EPIFORECASTS - Rt'!I46</f>
        <v>1</v>
      </c>
      <c r="R48" s="132"/>
      <c r="S48" s="132"/>
      <c r="T48" s="132"/>
      <c r="U48" s="132"/>
      <c r="V48" s="132"/>
      <c r="W48" s="132"/>
      <c r="X48" s="132"/>
      <c r="Y48" s="132"/>
      <c r="AA48" s="78">
        <f>'EKL - DE - Nowcast_R'!C47</f>
        <v>43936</v>
      </c>
      <c r="AB48">
        <f>'EKL - DE - Nowcast_R'!D47</f>
        <v>1952</v>
      </c>
      <c r="AC48">
        <f>'EKL - DE - Nowcast_R'!E47</f>
        <v>1847</v>
      </c>
      <c r="AD48">
        <f>'EKL - DE - Nowcast_R'!F47</f>
        <v>2050</v>
      </c>
      <c r="AE48">
        <f>'EKL - DE - Nowcast_R'!G47</f>
        <v>1970</v>
      </c>
      <c r="AF48">
        <f>'EKL - DE - Nowcast_R'!H47</f>
        <v>1931</v>
      </c>
      <c r="AG48">
        <f>'EKL - DE - Nowcast_R'!I47</f>
        <v>2015</v>
      </c>
      <c r="AH48">
        <f>'EKL - DE - Nowcast_R'!J47</f>
        <v>0.79</v>
      </c>
      <c r="AI48">
        <f>'EKL - DE - Nowcast_R'!K47</f>
        <v>0.77</v>
      </c>
      <c r="AJ48">
        <f>'EKL - DE - Nowcast_R'!L47</f>
        <v>0.81</v>
      </c>
    </row>
    <row r="49" spans="2:36">
      <c r="B49" s="115">
        <f>'EKL - Rt-PT-7'!A47</f>
        <v>46</v>
      </c>
      <c r="C49" s="112">
        <f>'EKL - Rt-PT-7'!B47</f>
        <v>46</v>
      </c>
      <c r="D49" s="112">
        <f>'EKL - Rt-PT-7'!C47</f>
        <v>47</v>
      </c>
      <c r="E49" s="112">
        <f>'EKL - Rt-PT-7'!D47</f>
        <v>53</v>
      </c>
      <c r="F49" s="114">
        <f>'EKL - Rt-PT-7'!E47</f>
        <v>43942</v>
      </c>
      <c r="G49" s="112">
        <f>'EKL - Rt-PT-7'!F47</f>
        <v>0.86470939999999996</v>
      </c>
      <c r="H49" s="112">
        <f>'EKL - Rt-PT-7'!G47</f>
        <v>0.92096960000000005</v>
      </c>
      <c r="I49" s="116">
        <f>'EKL - Rt-PT-7'!H47</f>
        <v>0.980078</v>
      </c>
      <c r="K49" s="129">
        <f>'EPIFORECASTS - Rt'!B47</f>
        <v>43938</v>
      </c>
      <c r="L49" s="112">
        <f>'EPIFORECASTS - Rt'!D47</f>
        <v>0.8</v>
      </c>
      <c r="M49" s="112">
        <f>'EPIFORECASTS - Rt'!E47</f>
        <v>0.8</v>
      </c>
      <c r="N49" s="112">
        <f>'EPIFORECASTS - Rt'!F47</f>
        <v>0.9</v>
      </c>
      <c r="O49" s="112">
        <f>'EPIFORECASTS - Rt'!G47</f>
        <v>0.8</v>
      </c>
      <c r="P49" s="112">
        <f>'EPIFORECASTS - Rt'!H47</f>
        <v>0.9</v>
      </c>
      <c r="Q49" s="116">
        <f>'EPIFORECASTS - Rt'!I47</f>
        <v>1</v>
      </c>
      <c r="R49" s="132"/>
      <c r="S49" s="132"/>
      <c r="T49" s="132"/>
      <c r="U49" s="132"/>
      <c r="V49" s="132"/>
      <c r="W49" s="132"/>
      <c r="X49" s="132"/>
      <c r="Y49" s="132"/>
      <c r="AA49" s="78">
        <f>'EKL - DE - Nowcast_R'!C48</f>
        <v>43937</v>
      </c>
      <c r="AB49">
        <f>'EKL - DE - Nowcast_R'!D48</f>
        <v>1803</v>
      </c>
      <c r="AC49">
        <f>'EKL - DE - Nowcast_R'!E48</f>
        <v>1720</v>
      </c>
      <c r="AD49">
        <f>'EKL - DE - Nowcast_R'!F48</f>
        <v>1892</v>
      </c>
      <c r="AE49">
        <f>'EKL - DE - Nowcast_R'!G48</f>
        <v>1928</v>
      </c>
      <c r="AF49">
        <f>'EKL - DE - Nowcast_R'!H48</f>
        <v>1886</v>
      </c>
      <c r="AG49">
        <f>'EKL - DE - Nowcast_R'!I48</f>
        <v>1973</v>
      </c>
      <c r="AH49">
        <f>'EKL - DE - Nowcast_R'!J48</f>
        <v>0.85</v>
      </c>
      <c r="AI49">
        <f>'EKL - DE - Nowcast_R'!K48</f>
        <v>0.83</v>
      </c>
      <c r="AJ49">
        <f>'EKL - DE - Nowcast_R'!L48</f>
        <v>0.87</v>
      </c>
    </row>
    <row r="50" spans="2:36">
      <c r="B50" s="115">
        <f>'EKL - Rt-PT-7'!A48</f>
        <v>47</v>
      </c>
      <c r="C50" s="112">
        <f>'EKL - Rt-PT-7'!B48</f>
        <v>47</v>
      </c>
      <c r="D50" s="112">
        <f>'EKL - Rt-PT-7'!C48</f>
        <v>48</v>
      </c>
      <c r="E50" s="112">
        <f>'EKL - Rt-PT-7'!D48</f>
        <v>54</v>
      </c>
      <c r="F50" s="114">
        <f>'EKL - Rt-PT-7'!E48</f>
        <v>43943</v>
      </c>
      <c r="G50" s="112">
        <f>'EKL - Rt-PT-7'!F48</f>
        <v>0.89397680000000002</v>
      </c>
      <c r="H50" s="112">
        <f>'EKL - Rt-PT-7'!G48</f>
        <v>0.93808570000000002</v>
      </c>
      <c r="I50" s="116">
        <f>'EKL - Rt-PT-7'!H48</f>
        <v>0.98441749999999995</v>
      </c>
      <c r="K50" s="129">
        <f>'EPIFORECASTS - Rt'!B48</f>
        <v>43939</v>
      </c>
      <c r="L50" s="112">
        <f>'EPIFORECASTS - Rt'!D48</f>
        <v>0.8</v>
      </c>
      <c r="M50" s="112">
        <f>'EPIFORECASTS - Rt'!E48</f>
        <v>0.8</v>
      </c>
      <c r="N50" s="112">
        <f>'EPIFORECASTS - Rt'!F48</f>
        <v>0.9</v>
      </c>
      <c r="O50" s="112">
        <f>'EPIFORECASTS - Rt'!G48</f>
        <v>0.8</v>
      </c>
      <c r="P50" s="112">
        <f>'EPIFORECASTS - Rt'!H48</f>
        <v>0.8</v>
      </c>
      <c r="Q50" s="116">
        <f>'EPIFORECASTS - Rt'!I48</f>
        <v>1</v>
      </c>
      <c r="R50" s="132"/>
      <c r="S50" s="132"/>
      <c r="T50" s="132"/>
      <c r="U50" s="132"/>
      <c r="V50" s="132"/>
      <c r="W50" s="132"/>
      <c r="X50" s="132"/>
      <c r="Y50" s="132"/>
      <c r="AA50" s="78">
        <f>'EKL - DE - Nowcast_R'!C49</f>
        <v>43938</v>
      </c>
      <c r="AB50">
        <f>'EKL - DE - Nowcast_R'!D49</f>
        <v>1712</v>
      </c>
      <c r="AC50">
        <f>'EKL - DE - Nowcast_R'!E49</f>
        <v>1630</v>
      </c>
      <c r="AD50">
        <f>'EKL - DE - Nowcast_R'!F49</f>
        <v>1797</v>
      </c>
      <c r="AE50">
        <f>'EKL - DE - Nowcast_R'!G49</f>
        <v>1871</v>
      </c>
      <c r="AF50">
        <f>'EKL - DE - Nowcast_R'!H49</f>
        <v>1829</v>
      </c>
      <c r="AG50">
        <f>'EKL - DE - Nowcast_R'!I49</f>
        <v>1917</v>
      </c>
      <c r="AH50">
        <f>'EKL - DE - Nowcast_R'!J49</f>
        <v>0.91</v>
      </c>
      <c r="AI50">
        <f>'EKL - DE - Nowcast_R'!K49</f>
        <v>0.88</v>
      </c>
      <c r="AJ50">
        <f>'EKL - DE - Nowcast_R'!L49</f>
        <v>0.93</v>
      </c>
    </row>
    <row r="51" spans="2:36">
      <c r="B51" s="115">
        <f>'EKL - Rt-PT-7'!A49</f>
        <v>48</v>
      </c>
      <c r="C51" s="112">
        <f>'EKL - Rt-PT-7'!B49</f>
        <v>48</v>
      </c>
      <c r="D51" s="112">
        <f>'EKL - Rt-PT-7'!C49</f>
        <v>49</v>
      </c>
      <c r="E51" s="112">
        <f>'EKL - Rt-PT-7'!D49</f>
        <v>55</v>
      </c>
      <c r="F51" s="114">
        <f>'EKL - Rt-PT-7'!E49</f>
        <v>43944</v>
      </c>
      <c r="G51" s="112">
        <f>'EKL - Rt-PT-7'!F49</f>
        <v>0.82808400000000004</v>
      </c>
      <c r="H51" s="112">
        <f>'EKL - Rt-PT-7'!G49</f>
        <v>0.86495029999999995</v>
      </c>
      <c r="I51" s="116">
        <f>'EKL - Rt-PT-7'!H49</f>
        <v>0.90245940000000002</v>
      </c>
      <c r="K51" s="129">
        <f>'EPIFORECASTS - Rt'!B49</f>
        <v>43940</v>
      </c>
      <c r="L51" s="112">
        <f>'EPIFORECASTS - Rt'!D49</f>
        <v>0.8</v>
      </c>
      <c r="M51" s="112">
        <f>'EPIFORECASTS - Rt'!E49</f>
        <v>0.7</v>
      </c>
      <c r="N51" s="112">
        <f>'EPIFORECASTS - Rt'!F49</f>
        <v>0.9</v>
      </c>
      <c r="O51" s="112">
        <f>'EPIFORECASTS - Rt'!G49</f>
        <v>0.8</v>
      </c>
      <c r="P51" s="112">
        <f>'EPIFORECASTS - Rt'!H49</f>
        <v>0.8</v>
      </c>
      <c r="Q51" s="116">
        <f>'EPIFORECASTS - Rt'!I49</f>
        <v>1</v>
      </c>
      <c r="R51" s="132"/>
      <c r="S51" s="132"/>
      <c r="T51" s="132"/>
      <c r="U51" s="132"/>
      <c r="V51" s="132"/>
      <c r="W51" s="132"/>
      <c r="X51" s="132"/>
      <c r="Y51" s="132"/>
      <c r="AA51" s="78">
        <f>'EKL - DE - Nowcast_R'!C50</f>
        <v>43939</v>
      </c>
      <c r="AB51">
        <f>'EKL - DE - Nowcast_R'!D50</f>
        <v>1503</v>
      </c>
      <c r="AC51">
        <f>'EKL - DE - Nowcast_R'!E50</f>
        <v>1427</v>
      </c>
      <c r="AD51">
        <f>'EKL - DE - Nowcast_R'!F50</f>
        <v>1581</v>
      </c>
      <c r="AE51">
        <f>'EKL - DE - Nowcast_R'!G50</f>
        <v>1742</v>
      </c>
      <c r="AF51">
        <f>'EKL - DE - Nowcast_R'!H50</f>
        <v>1701</v>
      </c>
      <c r="AG51">
        <f>'EKL - DE - Nowcast_R'!I50</f>
        <v>1785</v>
      </c>
      <c r="AH51">
        <f>'EKL - DE - Nowcast_R'!J50</f>
        <v>0.88</v>
      </c>
      <c r="AI51">
        <f>'EKL - DE - Nowcast_R'!K50</f>
        <v>0.85</v>
      </c>
      <c r="AJ51">
        <f>'EKL - DE - Nowcast_R'!L50</f>
        <v>0.9</v>
      </c>
    </row>
    <row r="52" spans="2:36">
      <c r="B52" s="115">
        <f>'EKL - Rt-PT-7'!A50</f>
        <v>49</v>
      </c>
      <c r="C52" s="112">
        <f>'EKL - Rt-PT-7'!B50</f>
        <v>49</v>
      </c>
      <c r="D52" s="112">
        <f>'EKL - Rt-PT-7'!C50</f>
        <v>50</v>
      </c>
      <c r="E52" s="112">
        <f>'EKL - Rt-PT-7'!D50</f>
        <v>56</v>
      </c>
      <c r="F52" s="114">
        <f>'EKL - Rt-PT-7'!E50</f>
        <v>43945</v>
      </c>
      <c r="G52" s="112">
        <f>'EKL - Rt-PT-7'!F50</f>
        <v>0.91270410000000002</v>
      </c>
      <c r="H52" s="112">
        <f>'EKL - Rt-PT-7'!G50</f>
        <v>0.94871380000000005</v>
      </c>
      <c r="I52" s="116">
        <f>'EKL - Rt-PT-7'!H50</f>
        <v>0.98432549999999996</v>
      </c>
      <c r="K52" s="129">
        <f>'EPIFORECASTS - Rt'!B50</f>
        <v>43941</v>
      </c>
      <c r="L52" s="112">
        <f>'EPIFORECASTS - Rt'!D50</f>
        <v>0.8</v>
      </c>
      <c r="M52" s="112">
        <f>'EPIFORECASTS - Rt'!E50</f>
        <v>0.7</v>
      </c>
      <c r="N52" s="112">
        <f>'EPIFORECASTS - Rt'!F50</f>
        <v>0.9</v>
      </c>
      <c r="O52" s="112">
        <f>'EPIFORECASTS - Rt'!G50</f>
        <v>0.8</v>
      </c>
      <c r="P52" s="112">
        <f>'EPIFORECASTS - Rt'!H50</f>
        <v>0.8</v>
      </c>
      <c r="Q52" s="116">
        <f>'EPIFORECASTS - Rt'!I50</f>
        <v>1</v>
      </c>
      <c r="R52" s="132"/>
      <c r="S52" s="132"/>
      <c r="T52" s="132"/>
      <c r="U52" s="132"/>
      <c r="V52" s="132"/>
      <c r="W52" s="132"/>
      <c r="X52" s="132"/>
      <c r="Y52" s="132"/>
      <c r="AA52" s="78">
        <f>'EKL - DE - Nowcast_R'!C51</f>
        <v>43940</v>
      </c>
      <c r="AB52">
        <f>'EKL - DE - Nowcast_R'!D51</f>
        <v>1349</v>
      </c>
      <c r="AC52">
        <f>'EKL - DE - Nowcast_R'!E51</f>
        <v>1252</v>
      </c>
      <c r="AD52">
        <f>'EKL - DE - Nowcast_R'!F51</f>
        <v>1448</v>
      </c>
      <c r="AE52">
        <f>'EKL - DE - Nowcast_R'!G51</f>
        <v>1592</v>
      </c>
      <c r="AF52">
        <f>'EKL - DE - Nowcast_R'!H51</f>
        <v>1547</v>
      </c>
      <c r="AG52">
        <f>'EKL - DE - Nowcast_R'!I51</f>
        <v>1637</v>
      </c>
      <c r="AH52">
        <f>'EKL - DE - Nowcast_R'!J51</f>
        <v>0.81</v>
      </c>
      <c r="AI52">
        <f>'EKL - DE - Nowcast_R'!K51</f>
        <v>0.78</v>
      </c>
      <c r="AJ52">
        <f>'EKL - DE - Nowcast_R'!L51</f>
        <v>0.84</v>
      </c>
    </row>
    <row r="53" spans="2:36">
      <c r="B53" s="115">
        <f>'EKL - Rt-PT-7'!A51</f>
        <v>50</v>
      </c>
      <c r="C53" s="112">
        <f>'EKL - Rt-PT-7'!B51</f>
        <v>50</v>
      </c>
      <c r="D53" s="112">
        <f>'EKL - Rt-PT-7'!C51</f>
        <v>51</v>
      </c>
      <c r="E53" s="112">
        <f>'EKL - Rt-PT-7'!D51</f>
        <v>57</v>
      </c>
      <c r="F53" s="114">
        <f>'EKL - Rt-PT-7'!E51</f>
        <v>43946</v>
      </c>
      <c r="G53" s="112">
        <f>'EKL - Rt-PT-7'!F51</f>
        <v>0.91306699999999996</v>
      </c>
      <c r="H53" s="112">
        <f>'EKL - Rt-PT-7'!G51</f>
        <v>0.95103040000000005</v>
      </c>
      <c r="I53" s="116">
        <f>'EKL - Rt-PT-7'!H51</f>
        <v>0.9886954</v>
      </c>
      <c r="K53" s="129">
        <f>'EPIFORECASTS - Rt'!B51</f>
        <v>43942</v>
      </c>
      <c r="L53" s="112">
        <f>'EPIFORECASTS - Rt'!D51</f>
        <v>0.8</v>
      </c>
      <c r="M53" s="112">
        <f>'EPIFORECASTS - Rt'!E51</f>
        <v>0.7</v>
      </c>
      <c r="N53" s="112">
        <f>'EPIFORECASTS - Rt'!F51</f>
        <v>0.9</v>
      </c>
      <c r="O53" s="112">
        <f>'EPIFORECASTS - Rt'!G51</f>
        <v>0.8</v>
      </c>
      <c r="P53" s="112">
        <f>'EPIFORECASTS - Rt'!H51</f>
        <v>0.8</v>
      </c>
      <c r="Q53" s="116">
        <f>'EPIFORECASTS - Rt'!I51</f>
        <v>1</v>
      </c>
      <c r="R53" s="132"/>
      <c r="S53" s="132"/>
      <c r="T53" s="132"/>
      <c r="U53" s="132"/>
      <c r="V53" s="132"/>
      <c r="W53" s="132"/>
      <c r="X53" s="132"/>
      <c r="Y53" s="132"/>
      <c r="AA53" s="78">
        <f>'EKL - DE - Nowcast_R'!C52</f>
        <v>43941</v>
      </c>
      <c r="AB53">
        <f>'EKL - DE - Nowcast_R'!D52</f>
        <v>1590</v>
      </c>
      <c r="AC53">
        <f>'EKL - DE - Nowcast_R'!E52</f>
        <v>1477</v>
      </c>
      <c r="AD53">
        <f>'EKL - DE - Nowcast_R'!F52</f>
        <v>1699</v>
      </c>
      <c r="AE53">
        <f>'EKL - DE - Nowcast_R'!G52</f>
        <v>1539</v>
      </c>
      <c r="AF53">
        <f>'EKL - DE - Nowcast_R'!H52</f>
        <v>1489</v>
      </c>
      <c r="AG53">
        <f>'EKL - DE - Nowcast_R'!I52</f>
        <v>1588</v>
      </c>
      <c r="AH53">
        <f>'EKL - DE - Nowcast_R'!J52</f>
        <v>0.8</v>
      </c>
      <c r="AI53">
        <f>'EKL - DE - Nowcast_R'!K52</f>
        <v>0.77</v>
      </c>
      <c r="AJ53">
        <f>'EKL - DE - Nowcast_R'!L52</f>
        <v>0.83</v>
      </c>
    </row>
    <row r="54" spans="2:36">
      <c r="B54" s="115">
        <f>'EKL - Rt-PT-7'!A52</f>
        <v>51</v>
      </c>
      <c r="C54" s="112">
        <f>'EKL - Rt-PT-7'!B52</f>
        <v>51</v>
      </c>
      <c r="D54" s="112">
        <f>'EKL - Rt-PT-7'!C52</f>
        <v>52</v>
      </c>
      <c r="E54" s="112">
        <f>'EKL - Rt-PT-7'!D52</f>
        <v>58</v>
      </c>
      <c r="F54" s="114">
        <f>'EKL - Rt-PT-7'!E52</f>
        <v>43947</v>
      </c>
      <c r="G54" s="112">
        <f>'EKL - Rt-PT-7'!F52</f>
        <v>0.91631839999999998</v>
      </c>
      <c r="H54" s="112">
        <f>'EKL - Rt-PT-7'!G52</f>
        <v>0.95044309999999999</v>
      </c>
      <c r="I54" s="116">
        <f>'EKL - Rt-PT-7'!H52</f>
        <v>0.98555000000000004</v>
      </c>
      <c r="K54" s="129">
        <f>'EPIFORECASTS - Rt'!B52</f>
        <v>43943</v>
      </c>
      <c r="L54" s="112">
        <f>'EPIFORECASTS - Rt'!D52</f>
        <v>0.8</v>
      </c>
      <c r="M54" s="112">
        <f>'EPIFORECASTS - Rt'!E52</f>
        <v>0.7</v>
      </c>
      <c r="N54" s="112">
        <f>'EPIFORECASTS - Rt'!F52</f>
        <v>0.8</v>
      </c>
      <c r="O54" s="112">
        <f>'EPIFORECASTS - Rt'!G52</f>
        <v>0.7</v>
      </c>
      <c r="P54" s="112">
        <f>'EPIFORECASTS - Rt'!H52</f>
        <v>0.8</v>
      </c>
      <c r="Q54" s="116">
        <f>'EPIFORECASTS - Rt'!I52</f>
        <v>1</v>
      </c>
      <c r="R54" s="132"/>
      <c r="S54" s="132"/>
      <c r="T54" s="132"/>
      <c r="U54" s="132"/>
      <c r="V54" s="132"/>
      <c r="W54" s="132"/>
      <c r="X54" s="132"/>
      <c r="Y54" s="132"/>
      <c r="AA54" s="78">
        <f>'EKL - DE - Nowcast_R'!C53</f>
        <v>43942</v>
      </c>
      <c r="AB54">
        <f>'EKL - DE - Nowcast_R'!D53</f>
        <v>1398</v>
      </c>
      <c r="AC54">
        <f>'EKL - DE - Nowcast_R'!E53</f>
        <v>1268</v>
      </c>
      <c r="AD54">
        <f>'EKL - DE - Nowcast_R'!F53</f>
        <v>1505</v>
      </c>
      <c r="AE54">
        <f>'EKL - DE - Nowcast_R'!G53</f>
        <v>1460</v>
      </c>
      <c r="AF54">
        <f>'EKL - DE - Nowcast_R'!H53</f>
        <v>1414</v>
      </c>
      <c r="AG54">
        <f>'EKL - DE - Nowcast_R'!I53</f>
        <v>1509</v>
      </c>
      <c r="AH54">
        <f>'EKL - DE - Nowcast_R'!J53</f>
        <v>0.78</v>
      </c>
      <c r="AI54">
        <f>'EKL - DE - Nowcast_R'!K53</f>
        <v>0.75</v>
      </c>
      <c r="AJ54">
        <f>'EKL - DE - Nowcast_R'!L53</f>
        <v>0.81</v>
      </c>
    </row>
    <row r="55" spans="2:36">
      <c r="B55" s="115">
        <f>'EKL - Rt-PT-7'!A53</f>
        <v>52</v>
      </c>
      <c r="C55" s="112">
        <f>'EKL - Rt-PT-7'!B53</f>
        <v>52</v>
      </c>
      <c r="D55" s="112">
        <f>'EKL - Rt-PT-7'!C53</f>
        <v>53</v>
      </c>
      <c r="E55" s="112">
        <f>'EKL - Rt-PT-7'!D53</f>
        <v>59</v>
      </c>
      <c r="F55" s="114">
        <f>'EKL - Rt-PT-7'!E53</f>
        <v>43948</v>
      </c>
      <c r="G55" s="112">
        <f>'EKL - Rt-PT-7'!F53</f>
        <v>0.79988700000000001</v>
      </c>
      <c r="H55" s="112">
        <f>'EKL - Rt-PT-7'!G53</f>
        <v>0.83244569999999996</v>
      </c>
      <c r="I55" s="116">
        <f>'EKL - Rt-PT-7'!H53</f>
        <v>0.86312619999999995</v>
      </c>
      <c r="K55" s="129">
        <f>'EPIFORECASTS - Rt'!B53</f>
        <v>43944</v>
      </c>
      <c r="L55" s="112">
        <f>'EPIFORECASTS - Rt'!D53</f>
        <v>0.8</v>
      </c>
      <c r="M55" s="112">
        <f>'EPIFORECASTS - Rt'!E53</f>
        <v>0.7</v>
      </c>
      <c r="N55" s="112">
        <f>'EPIFORECASTS - Rt'!F53</f>
        <v>0.8</v>
      </c>
      <c r="O55" s="112">
        <f>'EPIFORECASTS - Rt'!G53</f>
        <v>0.7</v>
      </c>
      <c r="P55" s="112">
        <f>'EPIFORECASTS - Rt'!H53</f>
        <v>0.8</v>
      </c>
      <c r="Q55" s="116">
        <f>'EPIFORECASTS - Rt'!I53</f>
        <v>1</v>
      </c>
      <c r="R55" s="132"/>
      <c r="S55" s="132"/>
      <c r="T55" s="132"/>
      <c r="U55" s="132"/>
      <c r="V55" s="132"/>
      <c r="W55" s="132"/>
      <c r="X55" s="132"/>
      <c r="Y55" s="132"/>
      <c r="AA55" s="78">
        <f>'EKL - DE - Nowcast_R'!C54</f>
        <v>43943</v>
      </c>
      <c r="AB55">
        <f>'EKL - DE - Nowcast_R'!D54</f>
        <v>1350</v>
      </c>
      <c r="AC55">
        <f>'EKL - DE - Nowcast_R'!E54</f>
        <v>1237</v>
      </c>
      <c r="AD55">
        <f>'EKL - DE - Nowcast_R'!F54</f>
        <v>1449</v>
      </c>
      <c r="AE55">
        <f>'EKL - DE - Nowcast_R'!G54</f>
        <v>1422</v>
      </c>
      <c r="AF55">
        <f>'EKL - DE - Nowcast_R'!H54</f>
        <v>1369</v>
      </c>
      <c r="AG55">
        <f>'EKL - DE - Nowcast_R'!I54</f>
        <v>1472</v>
      </c>
      <c r="AH55">
        <f>'EKL - DE - Nowcast_R'!J54</f>
        <v>0.82</v>
      </c>
      <c r="AI55">
        <f>'EKL - DE - Nowcast_R'!K54</f>
        <v>0.78</v>
      </c>
      <c r="AJ55">
        <f>'EKL - DE - Nowcast_R'!L54</f>
        <v>0.85</v>
      </c>
    </row>
    <row r="56" spans="2:36">
      <c r="B56" s="115">
        <f>'EKL - Rt-PT-7'!A54</f>
        <v>53</v>
      </c>
      <c r="C56" s="112">
        <f>'EKL - Rt-PT-7'!B54</f>
        <v>53</v>
      </c>
      <c r="D56" s="112">
        <f>'EKL - Rt-PT-7'!C54</f>
        <v>54</v>
      </c>
      <c r="E56" s="112">
        <f>'EKL - Rt-PT-7'!D54</f>
        <v>60</v>
      </c>
      <c r="F56" s="114">
        <f>'EKL - Rt-PT-7'!E54</f>
        <v>43949</v>
      </c>
      <c r="G56" s="112">
        <f>'EKL - Rt-PT-7'!F54</f>
        <v>0.7572217</v>
      </c>
      <c r="H56" s="112">
        <f>'EKL - Rt-PT-7'!G54</f>
        <v>0.7893635</v>
      </c>
      <c r="I56" s="116">
        <f>'EKL - Rt-PT-7'!H54</f>
        <v>0.81955529999999999</v>
      </c>
      <c r="K56" s="129">
        <f>'EPIFORECASTS - Rt'!B54</f>
        <v>43945</v>
      </c>
      <c r="L56" s="112">
        <f>'EPIFORECASTS - Rt'!D54</f>
        <v>0.8</v>
      </c>
      <c r="M56" s="112">
        <f>'EPIFORECASTS - Rt'!E54</f>
        <v>0.7</v>
      </c>
      <c r="N56" s="112">
        <f>'EPIFORECASTS - Rt'!F54</f>
        <v>0.9</v>
      </c>
      <c r="O56" s="112">
        <f>'EPIFORECASTS - Rt'!G54</f>
        <v>0.8</v>
      </c>
      <c r="P56" s="112">
        <f>'EPIFORECASTS - Rt'!H54</f>
        <v>0.8</v>
      </c>
      <c r="Q56" s="116">
        <f>'EPIFORECASTS - Rt'!I54</f>
        <v>1</v>
      </c>
      <c r="R56" s="132"/>
      <c r="S56" s="132"/>
      <c r="T56" s="132"/>
      <c r="U56" s="132"/>
      <c r="V56" s="132"/>
      <c r="W56" s="132"/>
      <c r="X56" s="132"/>
      <c r="Y56" s="132"/>
      <c r="AA56" s="78">
        <f>'EKL - DE - Nowcast_R'!C55</f>
        <v>43944</v>
      </c>
      <c r="AB56">
        <f>'EKL - DE - Nowcast_R'!D55</f>
        <v>1316</v>
      </c>
      <c r="AC56">
        <f>'EKL - DE - Nowcast_R'!E55</f>
        <v>1181</v>
      </c>
      <c r="AD56">
        <f>'EKL - DE - Nowcast_R'!F55</f>
        <v>1454</v>
      </c>
      <c r="AE56">
        <f>'EKL - DE - Nowcast_R'!G55</f>
        <v>1414</v>
      </c>
      <c r="AF56">
        <f>'EKL - DE - Nowcast_R'!H55</f>
        <v>1354</v>
      </c>
      <c r="AG56">
        <f>'EKL - DE - Nowcast_R'!I55</f>
        <v>1468</v>
      </c>
      <c r="AH56">
        <f>'EKL - DE - Nowcast_R'!J55</f>
        <v>0.89</v>
      </c>
      <c r="AI56">
        <f>'EKL - DE - Nowcast_R'!K55</f>
        <v>0.85</v>
      </c>
      <c r="AJ56">
        <f>'EKL - DE - Nowcast_R'!L55</f>
        <v>0.93</v>
      </c>
    </row>
    <row r="57" spans="2:36">
      <c r="B57" s="115">
        <f>'EKL - Rt-PT-7'!A55</f>
        <v>54</v>
      </c>
      <c r="C57" s="112">
        <f>'EKL - Rt-PT-7'!B55</f>
        <v>54</v>
      </c>
      <c r="D57" s="112">
        <f>'EKL - Rt-PT-7'!C55</f>
        <v>55</v>
      </c>
      <c r="E57" s="112">
        <f>'EKL - Rt-PT-7'!D55</f>
        <v>61</v>
      </c>
      <c r="F57" s="114">
        <f>'EKL - Rt-PT-7'!E55</f>
        <v>43950</v>
      </c>
      <c r="G57" s="112">
        <f>'EKL - Rt-PT-7'!F55</f>
        <v>0.66395930000000003</v>
      </c>
      <c r="H57" s="112">
        <f>'EKL - Rt-PT-7'!G55</f>
        <v>0.701098</v>
      </c>
      <c r="I57" s="116">
        <f>'EKL - Rt-PT-7'!H55</f>
        <v>0.73717080000000001</v>
      </c>
      <c r="K57" s="129">
        <f>'EPIFORECASTS - Rt'!B55</f>
        <v>43946</v>
      </c>
      <c r="L57" s="112">
        <f>'EPIFORECASTS - Rt'!D55</f>
        <v>0.8</v>
      </c>
      <c r="M57" s="112">
        <f>'EPIFORECASTS - Rt'!E55</f>
        <v>0.7</v>
      </c>
      <c r="N57" s="112">
        <f>'EPIFORECASTS - Rt'!F55</f>
        <v>0.9</v>
      </c>
      <c r="O57" s="112">
        <f>'EPIFORECASTS - Rt'!G55</f>
        <v>0.7</v>
      </c>
      <c r="P57" s="112">
        <f>'EPIFORECASTS - Rt'!H55</f>
        <v>0.8</v>
      </c>
      <c r="Q57" s="116">
        <f>'EPIFORECASTS - Rt'!I55</f>
        <v>0.99</v>
      </c>
      <c r="R57" s="132"/>
      <c r="S57" s="132"/>
      <c r="T57" s="132"/>
      <c r="U57" s="132"/>
      <c r="V57" s="132"/>
      <c r="W57" s="132"/>
      <c r="X57" s="132"/>
      <c r="Y57" s="132"/>
      <c r="AA57" s="78">
        <f>'EKL - DE - Nowcast_R'!C56</f>
        <v>43945</v>
      </c>
      <c r="AB57">
        <f>'EKL - DE - Nowcast_R'!D56</f>
        <v>1185</v>
      </c>
      <c r="AC57">
        <f>'EKL - DE - Nowcast_R'!E56</f>
        <v>1049</v>
      </c>
      <c r="AD57">
        <f>'EKL - DE - Nowcast_R'!F56</f>
        <v>1305</v>
      </c>
      <c r="AE57">
        <f>'EKL - DE - Nowcast_R'!G56</f>
        <v>1312</v>
      </c>
      <c r="AF57">
        <f>'EKL - DE - Nowcast_R'!H56</f>
        <v>1252</v>
      </c>
      <c r="AG57">
        <f>'EKL - DE - Nowcast_R'!I56</f>
        <v>1368</v>
      </c>
      <c r="AH57">
        <f>'EKL - DE - Nowcast_R'!J56</f>
        <v>0.85</v>
      </c>
      <c r="AI57">
        <f>'EKL - DE - Nowcast_R'!K56</f>
        <v>0.81</v>
      </c>
      <c r="AJ57">
        <f>'EKL - DE - Nowcast_R'!L56</f>
        <v>0.91</v>
      </c>
    </row>
    <row r="58" spans="2:36">
      <c r="B58" s="115">
        <f>'EKL - Rt-PT-7'!A56</f>
        <v>55</v>
      </c>
      <c r="C58" s="112">
        <f>'EKL - Rt-PT-7'!B56</f>
        <v>55</v>
      </c>
      <c r="D58" s="112">
        <f>'EKL - Rt-PT-7'!C56</f>
        <v>56</v>
      </c>
      <c r="E58" s="112">
        <f>'EKL - Rt-PT-7'!D56</f>
        <v>62</v>
      </c>
      <c r="F58" s="114">
        <f>'EKL - Rt-PT-7'!E56</f>
        <v>43951</v>
      </c>
      <c r="G58" s="112">
        <f>'EKL - Rt-PT-7'!F56</f>
        <v>0.73691680000000004</v>
      </c>
      <c r="H58" s="112">
        <f>'EKL - Rt-PT-7'!G56</f>
        <v>0.78967019999999999</v>
      </c>
      <c r="I58" s="116">
        <f>'EKL - Rt-PT-7'!H56</f>
        <v>0.84294069999999999</v>
      </c>
      <c r="K58" s="129">
        <f>'EPIFORECASTS - Rt'!B56</f>
        <v>43947</v>
      </c>
      <c r="L58" s="112">
        <f>'EPIFORECASTS - Rt'!D56</f>
        <v>0.8</v>
      </c>
      <c r="M58" s="112">
        <f>'EPIFORECASTS - Rt'!E56</f>
        <v>0.7</v>
      </c>
      <c r="N58" s="112">
        <f>'EPIFORECASTS - Rt'!F56</f>
        <v>1</v>
      </c>
      <c r="O58" s="112">
        <f>'EPIFORECASTS - Rt'!G56</f>
        <v>0.7</v>
      </c>
      <c r="P58" s="112">
        <f>'EPIFORECASTS - Rt'!H56</f>
        <v>0.9</v>
      </c>
      <c r="Q58" s="116">
        <f>'EPIFORECASTS - Rt'!I56</f>
        <v>0.97</v>
      </c>
      <c r="R58" s="132"/>
      <c r="S58" s="132"/>
      <c r="T58" s="132"/>
      <c r="U58" s="132"/>
      <c r="V58" s="132"/>
      <c r="W58" s="132"/>
      <c r="X58" s="132"/>
      <c r="Y58" s="132"/>
      <c r="AA58" s="78">
        <f>'EKL - DE - Nowcast_R'!C57</f>
        <v>43946</v>
      </c>
      <c r="AB58">
        <f>'EKL - DE - Nowcast_R'!D57</f>
        <v>1040</v>
      </c>
      <c r="AC58">
        <f>'EKL - DE - Nowcast_R'!E57</f>
        <v>909</v>
      </c>
      <c r="AD58">
        <f>'EKL - DE - Nowcast_R'!F57</f>
        <v>1187</v>
      </c>
      <c r="AE58">
        <f>'EKL - DE - Nowcast_R'!G57</f>
        <v>1223</v>
      </c>
      <c r="AF58">
        <f>'EKL - DE - Nowcast_R'!H57</f>
        <v>1154</v>
      </c>
      <c r="AG58">
        <f>'EKL - DE - Nowcast_R'!I57</f>
        <v>1283</v>
      </c>
      <c r="AH58">
        <f>'EKL - DE - Nowcast_R'!J57</f>
        <v>0.84</v>
      </c>
      <c r="AI58">
        <f>'EKL - DE - Nowcast_R'!K57</f>
        <v>0.78</v>
      </c>
      <c r="AJ58">
        <f>'EKL - DE - Nowcast_R'!L57</f>
        <v>0.89</v>
      </c>
    </row>
    <row r="59" spans="2:36">
      <c r="B59" s="115">
        <f>'EKL - Rt-PT-7'!A57</f>
        <v>56</v>
      </c>
      <c r="C59" s="112">
        <f>'EKL - Rt-PT-7'!B57</f>
        <v>56</v>
      </c>
      <c r="D59" s="112">
        <f>'EKL - Rt-PT-7'!C57</f>
        <v>57</v>
      </c>
      <c r="E59" s="112">
        <f>'EKL - Rt-PT-7'!D57</f>
        <v>63</v>
      </c>
      <c r="F59" s="114">
        <f>'EKL - Rt-PT-7'!E57</f>
        <v>43952</v>
      </c>
      <c r="G59" s="112">
        <f>'EKL - Rt-PT-7'!F57</f>
        <v>0.64215440000000001</v>
      </c>
      <c r="H59" s="112">
        <f>'EKL - Rt-PT-7'!G57</f>
        <v>0.69659260000000001</v>
      </c>
      <c r="I59" s="116">
        <f>'EKL - Rt-PT-7'!H57</f>
        <v>0.75700429999999996</v>
      </c>
      <c r="K59" s="129">
        <f>'EPIFORECASTS - Rt'!B57</f>
        <v>43948</v>
      </c>
      <c r="L59" s="112">
        <f>'EPIFORECASTS - Rt'!D57</f>
        <v>0.8</v>
      </c>
      <c r="M59" s="112">
        <f>'EPIFORECASTS - Rt'!E57</f>
        <v>0.6</v>
      </c>
      <c r="N59" s="112">
        <f>'EPIFORECASTS - Rt'!F57</f>
        <v>1</v>
      </c>
      <c r="O59" s="112">
        <f>'EPIFORECASTS - Rt'!G57</f>
        <v>0.7</v>
      </c>
      <c r="P59" s="112">
        <f>'EPIFORECASTS - Rt'!H57</f>
        <v>0.9</v>
      </c>
      <c r="Q59" s="116">
        <f>'EPIFORECASTS - Rt'!I57</f>
        <v>0.94</v>
      </c>
      <c r="R59" s="132"/>
      <c r="S59" s="132"/>
      <c r="T59" s="132"/>
      <c r="U59" s="132"/>
      <c r="V59" s="132"/>
      <c r="W59" s="132"/>
      <c r="X59" s="132"/>
      <c r="Y59" s="132"/>
      <c r="AA59" s="78">
        <f>'EKL - DE - Nowcast_R'!C58</f>
        <v>43947</v>
      </c>
      <c r="AB59">
        <f>'EKL - DE - Nowcast_R'!D58</f>
        <v>933</v>
      </c>
      <c r="AC59">
        <f>'EKL - DE - Nowcast_R'!E58</f>
        <v>802</v>
      </c>
      <c r="AD59">
        <f>'EKL - DE - Nowcast_R'!F58</f>
        <v>1063</v>
      </c>
      <c r="AE59">
        <f>'EKL - DE - Nowcast_R'!G58</f>
        <v>1118</v>
      </c>
      <c r="AF59">
        <f>'EKL - DE - Nowcast_R'!H58</f>
        <v>1058</v>
      </c>
      <c r="AG59">
        <f>'EKL - DE - Nowcast_R'!I58</f>
        <v>1183</v>
      </c>
      <c r="AH59">
        <f>'EKL - DE - Nowcast_R'!J58</f>
        <v>0.79</v>
      </c>
      <c r="AI59">
        <f>'EKL - DE - Nowcast_R'!K58</f>
        <v>0.74</v>
      </c>
      <c r="AJ59">
        <f>'EKL - DE - Nowcast_R'!L58</f>
        <v>0.84</v>
      </c>
    </row>
    <row r="60" spans="2:36">
      <c r="B60" s="115">
        <f>'EKL - Rt-PT-7'!A58</f>
        <v>57</v>
      </c>
      <c r="C60" s="112">
        <f>'EKL - Rt-PT-7'!B58</f>
        <v>57</v>
      </c>
      <c r="D60" s="112">
        <f>'EKL - Rt-PT-7'!C58</f>
        <v>58</v>
      </c>
      <c r="E60" s="112">
        <f>'EKL - Rt-PT-7'!D58</f>
        <v>64</v>
      </c>
      <c r="F60" s="114">
        <f>'EKL - Rt-PT-7'!E58</f>
        <v>43953</v>
      </c>
      <c r="G60" s="112">
        <f>'EKL - Rt-PT-7'!F58</f>
        <v>0.53537029999999997</v>
      </c>
      <c r="H60" s="112">
        <f>'EKL - Rt-PT-7'!G58</f>
        <v>0.58620850000000002</v>
      </c>
      <c r="I60" s="116">
        <f>'EKL - Rt-PT-7'!H58</f>
        <v>0.64308869999999996</v>
      </c>
      <c r="K60" s="129">
        <f>'EPIFORECASTS - Rt'!B58</f>
        <v>43949</v>
      </c>
      <c r="L60" s="112">
        <f>'EPIFORECASTS - Rt'!D58</f>
        <v>0.8</v>
      </c>
      <c r="M60" s="112">
        <f>'EPIFORECASTS - Rt'!E58</f>
        <v>0.6</v>
      </c>
      <c r="N60" s="112">
        <f>'EPIFORECASTS - Rt'!F58</f>
        <v>1</v>
      </c>
      <c r="O60" s="112">
        <f>'EPIFORECASTS - Rt'!G58</f>
        <v>0.7</v>
      </c>
      <c r="P60" s="112">
        <f>'EPIFORECASTS - Rt'!H58</f>
        <v>0.9</v>
      </c>
      <c r="Q60" s="116">
        <f>'EPIFORECASTS - Rt'!I58</f>
        <v>0.92</v>
      </c>
      <c r="R60" s="132"/>
      <c r="S60" s="132"/>
      <c r="T60" s="132"/>
      <c r="U60" s="132"/>
      <c r="V60" s="132"/>
      <c r="W60" s="132"/>
      <c r="X60" s="132"/>
      <c r="Y60" s="132"/>
      <c r="AA60" s="78">
        <f>'EKL - DE - Nowcast_R'!C59</f>
        <v>43948</v>
      </c>
      <c r="AB60">
        <f>'EKL - DE - Nowcast_R'!D59</f>
        <v>1083</v>
      </c>
      <c r="AC60">
        <f>'EKL - DE - Nowcast_R'!E59</f>
        <v>892</v>
      </c>
      <c r="AD60">
        <f>'EKL - DE - Nowcast_R'!F59</f>
        <v>1264</v>
      </c>
      <c r="AE60">
        <f>'EKL - DE - Nowcast_R'!G59</f>
        <v>1060</v>
      </c>
      <c r="AF60">
        <f>'EKL - DE - Nowcast_R'!H59</f>
        <v>985</v>
      </c>
      <c r="AG60">
        <f>'EKL - DE - Nowcast_R'!I59</f>
        <v>1135</v>
      </c>
      <c r="AH60">
        <f>'EKL - DE - Nowcast_R'!J59</f>
        <v>0.75</v>
      </c>
      <c r="AI60">
        <f>'EKL - DE - Nowcast_R'!K59</f>
        <v>0.69</v>
      </c>
      <c r="AJ60">
        <f>'EKL - DE - Nowcast_R'!L59</f>
        <v>0.81</v>
      </c>
    </row>
    <row r="61" spans="2:36">
      <c r="B61" s="115">
        <f>'EKL - Rt-PT-7'!A59</f>
        <v>58</v>
      </c>
      <c r="C61" s="112">
        <f>'EKL - Rt-PT-7'!B59</f>
        <v>58</v>
      </c>
      <c r="D61" s="112">
        <f>'EKL - Rt-PT-7'!C59</f>
        <v>59</v>
      </c>
      <c r="E61" s="112">
        <f>'EKL - Rt-PT-7'!D59</f>
        <v>65</v>
      </c>
      <c r="F61" s="114">
        <f>'EKL - Rt-PT-7'!E59</f>
        <v>43954</v>
      </c>
      <c r="G61" s="112">
        <f>'EKL - Rt-PT-7'!F59</f>
        <v>0.45056980000000002</v>
      </c>
      <c r="H61" s="112">
        <f>'EKL - Rt-PT-7'!G59</f>
        <v>0.49946950000000001</v>
      </c>
      <c r="I61" s="116">
        <f>'EKL - Rt-PT-7'!H59</f>
        <v>0.55053730000000001</v>
      </c>
      <c r="K61" s="129">
        <f>'EPIFORECASTS - Rt'!B59</f>
        <v>43950</v>
      </c>
      <c r="L61" s="112">
        <f>'EPIFORECASTS - Rt'!D59</f>
        <v>0.8</v>
      </c>
      <c r="M61" s="112">
        <f>'EPIFORECASTS - Rt'!E59</f>
        <v>0.6</v>
      </c>
      <c r="N61" s="112">
        <f>'EPIFORECASTS - Rt'!F59</f>
        <v>1.1000000000000001</v>
      </c>
      <c r="O61" s="112">
        <f>'EPIFORECASTS - Rt'!G59</f>
        <v>0.7</v>
      </c>
      <c r="P61" s="112">
        <f>'EPIFORECASTS - Rt'!H59</f>
        <v>0.9</v>
      </c>
      <c r="Q61" s="116">
        <f>'EPIFORECASTS - Rt'!I59</f>
        <v>0.88</v>
      </c>
      <c r="R61" s="132"/>
      <c r="S61" s="132"/>
      <c r="T61" s="132"/>
      <c r="U61" s="132"/>
      <c r="V61" s="132"/>
      <c r="W61" s="132"/>
      <c r="X61" s="132"/>
      <c r="Y61" s="132"/>
      <c r="AA61" s="78">
        <f>'EKL - DE - Nowcast_R'!C60</f>
        <v>43949</v>
      </c>
      <c r="AB61">
        <f>'EKL - DE - Nowcast_R'!D60</f>
        <v>982</v>
      </c>
      <c r="AC61">
        <f>'EKL - DE - Nowcast_R'!E60</f>
        <v>784</v>
      </c>
      <c r="AD61">
        <f>'EKL - DE - Nowcast_R'!F60</f>
        <v>1219</v>
      </c>
      <c r="AE61">
        <f>'EKL - DE - Nowcast_R'!G60</f>
        <v>1010</v>
      </c>
      <c r="AF61">
        <f>'EKL - DE - Nowcast_R'!H60</f>
        <v>921</v>
      </c>
      <c r="AG61">
        <f>'EKL - DE - Nowcast_R'!I60</f>
        <v>1102</v>
      </c>
      <c r="AH61">
        <f>'EKL - DE - Nowcast_R'!J60</f>
        <v>0.77</v>
      </c>
      <c r="AI61">
        <f>'EKL - DE - Nowcast_R'!K60</f>
        <v>0.7</v>
      </c>
      <c r="AJ61">
        <f>'EKL - DE - Nowcast_R'!L60</f>
        <v>0.86</v>
      </c>
    </row>
    <row r="62" spans="2:36">
      <c r="B62" s="115">
        <f>'EKL - Rt-PT-7'!A60</f>
        <v>59</v>
      </c>
      <c r="C62" s="112">
        <f>'EKL - Rt-PT-7'!B60</f>
        <v>59</v>
      </c>
      <c r="D62" s="112">
        <f>'EKL - Rt-PT-7'!C60</f>
        <v>60</v>
      </c>
      <c r="E62" s="112">
        <f>'EKL - Rt-PT-7'!D60</f>
        <v>66</v>
      </c>
      <c r="F62" s="114">
        <f>'EKL - Rt-PT-7'!E60</f>
        <v>43955</v>
      </c>
      <c r="G62" s="112">
        <f>'EKL - Rt-PT-7'!F60</f>
        <v>0.51504490000000003</v>
      </c>
      <c r="H62" s="112">
        <f>'EKL - Rt-PT-7'!G60</f>
        <v>0.58323009999999997</v>
      </c>
      <c r="I62" s="116">
        <f>'EKL - Rt-PT-7'!H60</f>
        <v>0.66328390000000004</v>
      </c>
      <c r="K62" s="129">
        <f>'EPIFORECASTS - Rt'!B60</f>
        <v>43951</v>
      </c>
      <c r="L62" s="112">
        <f>'EPIFORECASTS - Rt'!D60</f>
        <v>0.8</v>
      </c>
      <c r="M62" s="112">
        <f>'EPIFORECASTS - Rt'!E60</f>
        <v>0.6</v>
      </c>
      <c r="N62" s="112">
        <f>'EPIFORECASTS - Rt'!F60</f>
        <v>1.1000000000000001</v>
      </c>
      <c r="O62" s="112">
        <f>'EPIFORECASTS - Rt'!G60</f>
        <v>0.7</v>
      </c>
      <c r="P62" s="112">
        <f>'EPIFORECASTS - Rt'!H60</f>
        <v>0.9</v>
      </c>
      <c r="Q62" s="116">
        <f>'EPIFORECASTS - Rt'!I60</f>
        <v>0.87</v>
      </c>
      <c r="R62" s="132"/>
      <c r="S62" s="132"/>
      <c r="T62" s="132"/>
      <c r="U62" s="132"/>
      <c r="V62" s="132"/>
      <c r="W62" s="132"/>
      <c r="X62" s="132"/>
      <c r="Y62" s="132"/>
      <c r="AA62" s="78">
        <f>'EKL - DE - Nowcast_R'!C61</f>
        <v>43950</v>
      </c>
      <c r="AB62">
        <f>'EKL - DE - Nowcast_R'!D61</f>
        <v>817</v>
      </c>
      <c r="AC62">
        <f>'EKL - DE - Nowcast_R'!E61</f>
        <v>589</v>
      </c>
      <c r="AD62">
        <f>'EKL - DE - Nowcast_R'!F61</f>
        <v>1042</v>
      </c>
      <c r="AE62">
        <f>'EKL - DE - Nowcast_R'!G61</f>
        <v>954</v>
      </c>
      <c r="AF62">
        <f>'EKL - DE - Nowcast_R'!H61</f>
        <v>850</v>
      </c>
      <c r="AG62">
        <f>'EKL - DE - Nowcast_R'!I61</f>
        <v>1052</v>
      </c>
      <c r="AH62">
        <f>'EKL - DE - Nowcast_R'!J61</f>
        <v>0.78</v>
      </c>
      <c r="AI62">
        <f>'EKL - DE - Nowcast_R'!K61</f>
        <v>0.68</v>
      </c>
      <c r="AJ62">
        <f>'EKL - DE - Nowcast_R'!L61</f>
        <v>0.87</v>
      </c>
    </row>
    <row r="63" spans="2:36">
      <c r="B63" s="115">
        <f>'EKL - Rt-PT-7'!A61</f>
        <v>60</v>
      </c>
      <c r="C63" s="112">
        <f>'EKL - Rt-PT-7'!B61</f>
        <v>60</v>
      </c>
      <c r="D63" s="112">
        <f>'EKL - Rt-PT-7'!C61</f>
        <v>61</v>
      </c>
      <c r="E63" s="112">
        <f>'EKL - Rt-PT-7'!D61</f>
        <v>67</v>
      </c>
      <c r="F63" s="114">
        <f>'EKL - Rt-PT-7'!E61</f>
        <v>43956</v>
      </c>
      <c r="G63" s="112">
        <f>'EKL - Rt-PT-7'!F61</f>
        <v>0.52366630000000003</v>
      </c>
      <c r="H63" s="112">
        <f>'EKL - Rt-PT-7'!G61</f>
        <v>0.6038829</v>
      </c>
      <c r="I63" s="116">
        <f>'EKL - Rt-PT-7'!H61</f>
        <v>0.6898128</v>
      </c>
      <c r="K63" s="129">
        <f>'EPIFORECASTS - Rt'!B61</f>
        <v>43952</v>
      </c>
      <c r="L63" s="112">
        <f>'EPIFORECASTS - Rt'!D61</f>
        <v>0.8</v>
      </c>
      <c r="M63" s="112">
        <f>'EPIFORECASTS - Rt'!E61</f>
        <v>0.5</v>
      </c>
      <c r="N63" s="112">
        <f>'EPIFORECASTS - Rt'!F61</f>
        <v>1.1000000000000001</v>
      </c>
      <c r="O63" s="112">
        <f>'EPIFORECASTS - Rt'!G61</f>
        <v>0.7</v>
      </c>
      <c r="P63" s="112">
        <f>'EPIFORECASTS - Rt'!H61</f>
        <v>0.9</v>
      </c>
      <c r="Q63" s="116">
        <f>'EPIFORECASTS - Rt'!I61</f>
        <v>0.84</v>
      </c>
      <c r="R63" s="132"/>
      <c r="S63" s="132"/>
      <c r="T63" s="132"/>
      <c r="U63" s="132"/>
      <c r="V63" s="132"/>
      <c r="W63" s="132"/>
      <c r="X63" s="132"/>
      <c r="Y63" s="132"/>
      <c r="AA63" s="78">
        <f>'EKL - DE - Nowcast_R'!C62</f>
        <v>43951</v>
      </c>
      <c r="AB63">
        <f>'EKL - DE - Nowcast_R'!D62</f>
        <v>726</v>
      </c>
      <c r="AC63">
        <f>'EKL - DE - Nowcast_R'!E62</f>
        <v>452</v>
      </c>
      <c r="AD63">
        <f>'EKL - DE - Nowcast_R'!F62</f>
        <v>999</v>
      </c>
      <c r="AE63">
        <f>'EKL - DE - Nowcast_R'!G62</f>
        <v>902</v>
      </c>
      <c r="AF63">
        <f>'EKL - DE - Nowcast_R'!H62</f>
        <v>778</v>
      </c>
      <c r="AG63">
        <f>'EKL - DE - Nowcast_R'!I62</f>
        <v>1009</v>
      </c>
      <c r="AH63">
        <f>'EKL - DE - Nowcast_R'!J62</f>
        <v>0.81</v>
      </c>
      <c r="AI63">
        <f>'EKL - DE - Nowcast_R'!K62</f>
        <v>0.68</v>
      </c>
      <c r="AJ63">
        <f>'EKL - DE - Nowcast_R'!L62</f>
        <v>0.92</v>
      </c>
    </row>
    <row r="64" spans="2:36">
      <c r="B64" s="115">
        <f>'EKL - Rt-PT-7'!A62</f>
        <v>61</v>
      </c>
      <c r="C64" s="112">
        <f>'EKL - Rt-PT-7'!B62</f>
        <v>61</v>
      </c>
      <c r="D64" s="112">
        <f>'EKL - Rt-PT-7'!C62</f>
        <v>62</v>
      </c>
      <c r="E64" s="112">
        <f>'EKL - Rt-PT-7'!D62</f>
        <v>68</v>
      </c>
      <c r="F64" s="114">
        <f>'EKL - Rt-PT-7'!E62</f>
        <v>43957</v>
      </c>
      <c r="G64" s="112">
        <f>'EKL - Rt-PT-7'!F62</f>
        <v>0.79458090000000003</v>
      </c>
      <c r="H64" s="112">
        <f>'EKL - Rt-PT-7'!G62</f>
        <v>0.88571489999999997</v>
      </c>
      <c r="I64" s="116">
        <f>'EKL - Rt-PT-7'!H62</f>
        <v>0.97248590000000001</v>
      </c>
      <c r="K64" s="129">
        <f>'EPIFORECASTS - Rt'!B62</f>
        <v>43953</v>
      </c>
      <c r="L64" s="112">
        <f>'EPIFORECASTS - Rt'!D62</f>
        <v>0.8</v>
      </c>
      <c r="M64" s="112">
        <f>'EPIFORECASTS - Rt'!E62</f>
        <v>0.4</v>
      </c>
      <c r="N64" s="112">
        <f>'EPIFORECASTS - Rt'!F62</f>
        <v>1.1000000000000001</v>
      </c>
      <c r="O64" s="112">
        <f>'EPIFORECASTS - Rt'!G62</f>
        <v>0.7</v>
      </c>
      <c r="P64" s="112">
        <f>'EPIFORECASTS - Rt'!H62</f>
        <v>0.9</v>
      </c>
      <c r="Q64" s="116">
        <f>'EPIFORECASTS - Rt'!I62</f>
        <v>0.83</v>
      </c>
      <c r="R64" s="132"/>
      <c r="S64" s="132"/>
      <c r="T64" s="132"/>
      <c r="U64" s="132"/>
      <c r="V64" s="132"/>
      <c r="W64" s="132"/>
      <c r="X64" s="132"/>
      <c r="Y64" s="132"/>
      <c r="AA64" s="78">
        <f>'EKL - DE - Nowcast_R'!C63</f>
        <v>43952</v>
      </c>
      <c r="AB64">
        <f>'EKL - DE - Nowcast_R'!D63</f>
        <v>474</v>
      </c>
      <c r="AC64">
        <f>'EKL - DE - Nowcast_R'!E63</f>
        <v>271</v>
      </c>
      <c r="AD64">
        <f>'EKL - DE - Nowcast_R'!F63</f>
        <v>714</v>
      </c>
      <c r="AE64">
        <f>'EKL - DE - Nowcast_R'!G63</f>
        <v>750</v>
      </c>
      <c r="AF64">
        <f>'EKL - DE - Nowcast_R'!H63</f>
        <v>629</v>
      </c>
      <c r="AG64">
        <f>'EKL - DE - Nowcast_R'!I63</f>
        <v>872</v>
      </c>
      <c r="AH64">
        <f>'EKL - DE - Nowcast_R'!J63</f>
        <v>0.71</v>
      </c>
      <c r="AI64">
        <f>'EKL - DE - Nowcast_R'!K63</f>
        <v>0.59</v>
      </c>
      <c r="AJ64">
        <f>'EKL - DE - Nowcast_R'!L63</f>
        <v>0.82</v>
      </c>
    </row>
    <row r="65" spans="2:27">
      <c r="B65" s="115">
        <f>'EKL - Rt-PT-7'!A63</f>
        <v>62</v>
      </c>
      <c r="C65" s="112">
        <f>'EKL - Rt-PT-7'!B63</f>
        <v>62</v>
      </c>
      <c r="D65" s="112">
        <f>'EKL - Rt-PT-7'!C63</f>
        <v>63</v>
      </c>
      <c r="E65" s="112">
        <f>'EKL - Rt-PT-7'!D63</f>
        <v>69</v>
      </c>
      <c r="F65" s="114">
        <f>'EKL - Rt-PT-7'!E63</f>
        <v>43958</v>
      </c>
      <c r="G65" s="112">
        <f>'EKL - Rt-PT-7'!F63</f>
        <v>0.93566389999999999</v>
      </c>
      <c r="H65" s="112">
        <f>'EKL - Rt-PT-7'!G63</f>
        <v>1.0232014</v>
      </c>
      <c r="I65" s="116">
        <f>'EKL - Rt-PT-7'!H63</f>
        <v>1.1081156999999999</v>
      </c>
      <c r="K65" s="129">
        <f>'EPIFORECASTS - Rt'!B63</f>
        <v>43954</v>
      </c>
      <c r="L65" s="112">
        <f>'EPIFORECASTS - Rt'!D63</f>
        <v>0.8</v>
      </c>
      <c r="M65" s="112">
        <f>'EPIFORECASTS - Rt'!E63</f>
        <v>0.4</v>
      </c>
      <c r="N65" s="112">
        <f>'EPIFORECASTS - Rt'!F63</f>
        <v>1.2</v>
      </c>
      <c r="O65" s="112">
        <f>'EPIFORECASTS - Rt'!G63</f>
        <v>0.6</v>
      </c>
      <c r="P65" s="112">
        <f>'EPIFORECASTS - Rt'!H63</f>
        <v>0.9</v>
      </c>
      <c r="Q65" s="116">
        <f>'EPIFORECASTS - Rt'!I63</f>
        <v>0.81</v>
      </c>
      <c r="R65" s="132"/>
      <c r="S65" s="132"/>
      <c r="T65" s="132"/>
      <c r="U65" s="132"/>
      <c r="V65" s="132"/>
      <c r="W65" s="132"/>
      <c r="X65" s="132"/>
      <c r="Y65" s="132"/>
      <c r="AA65" s="78"/>
    </row>
    <row r="66" spans="2:27">
      <c r="B66" s="115">
        <f>'EKL - Rt-PT-7'!A64</f>
        <v>63</v>
      </c>
      <c r="C66" s="112">
        <f>'EKL - Rt-PT-7'!B64</f>
        <v>63</v>
      </c>
      <c r="D66" s="112">
        <f>'EKL - Rt-PT-7'!C64</f>
        <v>64</v>
      </c>
      <c r="E66" s="112">
        <f>'EKL - Rt-PT-7'!D64</f>
        <v>70</v>
      </c>
      <c r="F66" s="114">
        <f>'EKL - Rt-PT-7'!E64</f>
        <v>43959</v>
      </c>
      <c r="G66" s="112">
        <f>'EKL - Rt-PT-7'!F64</f>
        <v>1.1061658000000001</v>
      </c>
      <c r="H66" s="112">
        <f>'EKL - Rt-PT-7'!G64</f>
        <v>1.1806227</v>
      </c>
      <c r="I66" s="116">
        <f>'EKL - Rt-PT-7'!H64</f>
        <v>1.2681199000000001</v>
      </c>
      <c r="K66" s="129">
        <f>'EPIFORECASTS - Rt'!B64</f>
        <v>43955</v>
      </c>
      <c r="L66" s="112">
        <f>'EPIFORECASTS - Rt'!D64</f>
        <v>0.8</v>
      </c>
      <c r="M66" s="112">
        <f>'EPIFORECASTS - Rt'!E64</f>
        <v>0.4</v>
      </c>
      <c r="N66" s="112">
        <f>'EPIFORECASTS - Rt'!F64</f>
        <v>1.2</v>
      </c>
      <c r="O66" s="112">
        <f>'EPIFORECASTS - Rt'!G64</f>
        <v>0.6</v>
      </c>
      <c r="P66" s="112">
        <f>'EPIFORECASTS - Rt'!H64</f>
        <v>0.9</v>
      </c>
      <c r="Q66" s="116">
        <f>'EPIFORECASTS - Rt'!I64</f>
        <v>0.79</v>
      </c>
      <c r="R66" s="132"/>
      <c r="S66" s="132"/>
      <c r="T66" s="132"/>
      <c r="U66" s="132"/>
      <c r="V66" s="132"/>
      <c r="W66" s="132"/>
      <c r="X66" s="132"/>
      <c r="Y66" s="132"/>
      <c r="AA66" s="78"/>
    </row>
    <row r="67" spans="2:27">
      <c r="B67" s="115">
        <f>'EKL - Rt-PT-7'!A65</f>
        <v>64</v>
      </c>
      <c r="C67" s="112">
        <f>'EKL - Rt-PT-7'!B65</f>
        <v>64</v>
      </c>
      <c r="D67" s="112">
        <f>'EKL - Rt-PT-7'!C65</f>
        <v>65</v>
      </c>
      <c r="E67" s="112">
        <f>'EKL - Rt-PT-7'!D65</f>
        <v>71</v>
      </c>
      <c r="F67" s="114">
        <f>'EKL - Rt-PT-7'!E65</f>
        <v>43960</v>
      </c>
      <c r="G67" s="112">
        <f>'EKL - Rt-PT-7'!F65</f>
        <v>1.1381549</v>
      </c>
      <c r="H67" s="112">
        <f>'EKL - Rt-PT-7'!G65</f>
        <v>1.0543049</v>
      </c>
      <c r="I67" s="116">
        <f>'EKL - Rt-PT-7'!H65</f>
        <v>1.2259047000000001</v>
      </c>
      <c r="K67" s="129">
        <f>'EPIFORECASTS - Rt'!B65</f>
        <v>43956</v>
      </c>
      <c r="L67" s="112">
        <f>'EPIFORECASTS - Rt'!D65</f>
        <v>0.8</v>
      </c>
      <c r="M67" s="112">
        <f>'EPIFORECASTS - Rt'!E65</f>
        <v>0.4</v>
      </c>
      <c r="N67" s="112">
        <f>'EPIFORECASTS - Rt'!F65</f>
        <v>1.3</v>
      </c>
      <c r="O67" s="112">
        <f>'EPIFORECASTS - Rt'!G65</f>
        <v>0.6</v>
      </c>
      <c r="P67" s="112">
        <f>'EPIFORECASTS - Rt'!H65</f>
        <v>0.9</v>
      </c>
      <c r="Q67" s="116">
        <f>'EPIFORECASTS - Rt'!I65</f>
        <v>0.77</v>
      </c>
      <c r="R67" s="132"/>
      <c r="S67" s="132"/>
      <c r="T67" s="132"/>
      <c r="U67" s="132"/>
      <c r="V67" s="132"/>
      <c r="W67" s="132"/>
      <c r="X67" s="132"/>
      <c r="Y67" s="132"/>
      <c r="AA67" s="78"/>
    </row>
    <row r="68" spans="2:27">
      <c r="B68" s="115">
        <f>'EKL - Rt-PT-7'!A66</f>
        <v>65</v>
      </c>
      <c r="C68" s="112">
        <f>'EKL - Rt-PT-7'!B66</f>
        <v>65</v>
      </c>
      <c r="D68" s="112">
        <f>'EKL - Rt-PT-7'!C66</f>
        <v>66</v>
      </c>
      <c r="E68" s="112">
        <f>'EKL - Rt-PT-7'!D66</f>
        <v>72</v>
      </c>
      <c r="F68" s="114">
        <f>'EKL - Rt-PT-7'!E66</f>
        <v>43961</v>
      </c>
      <c r="G68" s="112">
        <f>'EKL - Rt-PT-7'!F66</f>
        <v>1.0590086999999999</v>
      </c>
      <c r="H68" s="112">
        <f>'EKL - Rt-PT-7'!G66</f>
        <v>1.1531089999999999</v>
      </c>
      <c r="I68" s="116">
        <f>'EKL - Rt-PT-7'!H66</f>
        <v>1.2476909</v>
      </c>
      <c r="K68" s="129">
        <f>'EPIFORECASTS - Rt'!B66</f>
        <v>43957</v>
      </c>
      <c r="L68" s="112">
        <f>'EPIFORECASTS - Rt'!D66</f>
        <v>0.8</v>
      </c>
      <c r="M68" s="112">
        <f>'EPIFORECASTS - Rt'!E66</f>
        <v>0.3</v>
      </c>
      <c r="N68" s="112">
        <f>'EPIFORECASTS - Rt'!F66</f>
        <v>1.3</v>
      </c>
      <c r="O68" s="112">
        <f>'EPIFORECASTS - Rt'!G66</f>
        <v>0.6</v>
      </c>
      <c r="P68" s="112">
        <f>'EPIFORECASTS - Rt'!H66</f>
        <v>0.9</v>
      </c>
      <c r="Q68" s="116">
        <f>'EPIFORECASTS - Rt'!I66</f>
        <v>0.76</v>
      </c>
      <c r="R68" s="132"/>
      <c r="S68" s="132"/>
      <c r="T68" s="132"/>
      <c r="U68" s="132"/>
      <c r="V68" s="132"/>
      <c r="W68" s="132"/>
      <c r="X68" s="132"/>
      <c r="Y68" s="132"/>
      <c r="AA68" s="78"/>
    </row>
    <row r="69" spans="2:27">
      <c r="B69" s="115">
        <f>'EKL - Rt-PT-7'!A67</f>
        <v>66</v>
      </c>
      <c r="C69" s="112">
        <f>'EKL - Rt-PT-7'!B67</f>
        <v>66</v>
      </c>
      <c r="D69" s="112">
        <f>'EKL - Rt-PT-7'!C67</f>
        <v>67</v>
      </c>
      <c r="E69" s="112">
        <f>'EKL - Rt-PT-7'!D67</f>
        <v>73</v>
      </c>
      <c r="F69" s="114">
        <f>'EKL - Rt-PT-7'!E67</f>
        <v>43962</v>
      </c>
      <c r="G69" s="112">
        <f>'EKL - Rt-PT-7'!F67</f>
        <v>0</v>
      </c>
      <c r="H69" s="112">
        <f>'EKL - Rt-PT-7'!G67</f>
        <v>0</v>
      </c>
      <c r="I69" s="116">
        <f>'EKL - Rt-PT-7'!H67</f>
        <v>0</v>
      </c>
      <c r="K69" s="129">
        <f>'EPIFORECASTS - Rt'!B67</f>
        <v>43958</v>
      </c>
      <c r="L69" s="112">
        <f>'EPIFORECASTS - Rt'!D67</f>
        <v>0.8</v>
      </c>
      <c r="M69" s="112">
        <f>'EPIFORECASTS - Rt'!E67</f>
        <v>0.3</v>
      </c>
      <c r="N69" s="112">
        <f>'EPIFORECASTS - Rt'!F67</f>
        <v>1.4</v>
      </c>
      <c r="O69" s="112">
        <f>'EPIFORECASTS - Rt'!G67</f>
        <v>0.6</v>
      </c>
      <c r="P69" s="112">
        <f>'EPIFORECASTS - Rt'!H67</f>
        <v>1</v>
      </c>
      <c r="Q69" s="116">
        <f>'EPIFORECASTS - Rt'!I67</f>
        <v>0.75</v>
      </c>
      <c r="R69" s="132"/>
      <c r="S69" s="132"/>
      <c r="T69" s="132"/>
      <c r="U69" s="132"/>
      <c r="V69" s="132"/>
      <c r="W69" s="132"/>
      <c r="X69" s="132"/>
      <c r="Y69" s="132"/>
      <c r="AA69" s="78"/>
    </row>
    <row r="70" spans="2:27">
      <c r="B70" s="115">
        <f>'EKL - Rt-PT-7'!A68</f>
        <v>0</v>
      </c>
      <c r="C70" s="112">
        <f>'EKL - Rt-PT-7'!B68</f>
        <v>0</v>
      </c>
      <c r="D70" s="112">
        <f>'EKL - Rt-PT-7'!C68</f>
        <v>0</v>
      </c>
      <c r="E70" s="112">
        <f>'EKL - Rt-PT-7'!D68</f>
        <v>0</v>
      </c>
      <c r="F70" s="114">
        <f>'EKL - Rt-PT-7'!E68</f>
        <v>0</v>
      </c>
      <c r="G70" s="112">
        <f>'EKL - Rt-PT-7'!F68</f>
        <v>0</v>
      </c>
      <c r="H70" s="112">
        <f>'EKL - Rt-PT-7'!G68</f>
        <v>0</v>
      </c>
      <c r="I70" s="116">
        <f>'EKL - Rt-PT-7'!H68</f>
        <v>0</v>
      </c>
      <c r="K70" s="129">
        <f>'EPIFORECASTS - Rt'!B68</f>
        <v>43959</v>
      </c>
      <c r="L70" s="112">
        <f>'EPIFORECASTS - Rt'!D68</f>
        <v>0.8</v>
      </c>
      <c r="M70" s="112">
        <f>'EPIFORECASTS - Rt'!E68</f>
        <v>0.3</v>
      </c>
      <c r="N70" s="112">
        <f>'EPIFORECASTS - Rt'!F68</f>
        <v>1.4</v>
      </c>
      <c r="O70" s="112">
        <f>'EPIFORECASTS - Rt'!G68</f>
        <v>0.6</v>
      </c>
      <c r="P70" s="112">
        <f>'EPIFORECASTS - Rt'!H68</f>
        <v>1</v>
      </c>
      <c r="Q70" s="116">
        <f>'EPIFORECASTS - Rt'!I68</f>
        <v>0.75</v>
      </c>
      <c r="R70" s="132"/>
      <c r="S70" s="132"/>
      <c r="T70" s="132"/>
      <c r="U70" s="132"/>
      <c r="V70" s="132"/>
      <c r="W70" s="132"/>
      <c r="X70" s="132"/>
      <c r="Y70" s="132"/>
      <c r="AA70" s="78"/>
    </row>
    <row r="71" spans="2:27">
      <c r="B71" s="115">
        <f>'EKL - Rt-PT-7'!A69</f>
        <v>0</v>
      </c>
      <c r="C71" s="112">
        <f>'EKL - Rt-PT-7'!B69</f>
        <v>0</v>
      </c>
      <c r="D71" s="112">
        <f>'EKL - Rt-PT-7'!C69</f>
        <v>0</v>
      </c>
      <c r="E71" s="112">
        <f>'EKL - Rt-PT-7'!D69</f>
        <v>0</v>
      </c>
      <c r="F71" s="114">
        <f>'EKL - Rt-PT-7'!E69</f>
        <v>0</v>
      </c>
      <c r="G71" s="112">
        <f>'EKL - Rt-PT-7'!F69</f>
        <v>0</v>
      </c>
      <c r="H71" s="112">
        <f>'EKL - Rt-PT-7'!G69</f>
        <v>0</v>
      </c>
      <c r="I71" s="116">
        <f>'EKL - Rt-PT-7'!H69</f>
        <v>0</v>
      </c>
      <c r="K71" s="129">
        <f>'EPIFORECASTS - Rt'!B69</f>
        <v>0</v>
      </c>
      <c r="L71" s="112">
        <f>'EPIFORECASTS - Rt'!D69</f>
        <v>0</v>
      </c>
      <c r="M71" s="112">
        <f>'EPIFORECASTS - Rt'!E69</f>
        <v>0</v>
      </c>
      <c r="N71" s="112">
        <f>'EPIFORECASTS - Rt'!F69</f>
        <v>0</v>
      </c>
      <c r="O71" s="112">
        <f>'EPIFORECASTS - Rt'!G69</f>
        <v>0</v>
      </c>
      <c r="P71" s="112">
        <f>'EPIFORECASTS - Rt'!H69</f>
        <v>0</v>
      </c>
      <c r="Q71" s="116">
        <f>'EPIFORECASTS - Rt'!I69</f>
        <v>0</v>
      </c>
      <c r="R71" s="132"/>
      <c r="S71" s="132"/>
      <c r="T71" s="132"/>
      <c r="U71" s="132"/>
      <c r="V71" s="132"/>
      <c r="W71" s="132"/>
      <c r="X71" s="132"/>
      <c r="Y71" s="132"/>
      <c r="AA71" s="78"/>
    </row>
    <row r="72" spans="2:27">
      <c r="B72" s="115">
        <f>'EKL - Rt-PT-7'!A70</f>
        <v>0</v>
      </c>
      <c r="C72" s="112">
        <f>'EKL - Rt-PT-7'!B70</f>
        <v>0</v>
      </c>
      <c r="D72" s="112">
        <f>'EKL - Rt-PT-7'!C70</f>
        <v>0</v>
      </c>
      <c r="E72" s="112">
        <f>'EKL - Rt-PT-7'!D70</f>
        <v>0</v>
      </c>
      <c r="F72" s="114">
        <f>'EKL - Rt-PT-7'!E70</f>
        <v>0</v>
      </c>
      <c r="G72" s="112">
        <f>'EKL - Rt-PT-7'!F70</f>
        <v>0</v>
      </c>
      <c r="H72" s="112">
        <f>'EKL - Rt-PT-7'!G70</f>
        <v>0</v>
      </c>
      <c r="I72" s="116">
        <f>'EKL - Rt-PT-7'!H70</f>
        <v>0</v>
      </c>
      <c r="K72" s="129">
        <f>'EPIFORECASTS - Rt'!B70</f>
        <v>0</v>
      </c>
      <c r="L72" s="112">
        <f>'EPIFORECASTS - Rt'!D70</f>
        <v>0</v>
      </c>
      <c r="M72" s="112">
        <f>'EPIFORECASTS - Rt'!E70</f>
        <v>0</v>
      </c>
      <c r="N72" s="112">
        <f>'EPIFORECASTS - Rt'!F70</f>
        <v>0</v>
      </c>
      <c r="O72" s="112">
        <f>'EPIFORECASTS - Rt'!G70</f>
        <v>0</v>
      </c>
      <c r="P72" s="112">
        <f>'EPIFORECASTS - Rt'!H70</f>
        <v>0</v>
      </c>
      <c r="Q72" s="116">
        <f>'EPIFORECASTS - Rt'!I70</f>
        <v>0</v>
      </c>
      <c r="R72" s="132"/>
      <c r="S72" s="132"/>
      <c r="T72" s="132"/>
      <c r="U72" s="132"/>
      <c r="V72" s="132"/>
      <c r="W72" s="132"/>
      <c r="X72" s="132"/>
      <c r="Y72" s="132"/>
      <c r="AA72" s="78"/>
    </row>
    <row r="73" spans="2:27">
      <c r="B73" s="115">
        <f>'EKL - Rt-PT-7'!A71</f>
        <v>0</v>
      </c>
      <c r="C73" s="112">
        <f>'EKL - Rt-PT-7'!B71</f>
        <v>0</v>
      </c>
      <c r="D73" s="112">
        <f>'EKL - Rt-PT-7'!C71</f>
        <v>0</v>
      </c>
      <c r="E73" s="112">
        <f>'EKL - Rt-PT-7'!D71</f>
        <v>0</v>
      </c>
      <c r="F73" s="114">
        <f>'EKL - Rt-PT-7'!E71</f>
        <v>0</v>
      </c>
      <c r="G73" s="112">
        <f>'EKL - Rt-PT-7'!F71</f>
        <v>0</v>
      </c>
      <c r="H73" s="112">
        <f>'EKL - Rt-PT-7'!G71</f>
        <v>0</v>
      </c>
      <c r="I73" s="116">
        <f>'EKL - Rt-PT-7'!H71</f>
        <v>0</v>
      </c>
      <c r="K73" s="129">
        <f>'EPIFORECASTS - Rt'!B71</f>
        <v>0</v>
      </c>
      <c r="L73" s="112">
        <f>'EPIFORECASTS - Rt'!D71</f>
        <v>0</v>
      </c>
      <c r="M73" s="112">
        <f>'EPIFORECASTS - Rt'!E71</f>
        <v>0</v>
      </c>
      <c r="N73" s="112">
        <f>'EPIFORECASTS - Rt'!F71</f>
        <v>0</v>
      </c>
      <c r="O73" s="112">
        <f>'EPIFORECASTS - Rt'!G71</f>
        <v>0</v>
      </c>
      <c r="P73" s="112">
        <f>'EPIFORECASTS - Rt'!H71</f>
        <v>0</v>
      </c>
      <c r="Q73" s="116">
        <f>'EPIFORECASTS - Rt'!I71</f>
        <v>0</v>
      </c>
      <c r="R73" s="132"/>
      <c r="S73" s="132"/>
      <c r="T73" s="132"/>
      <c r="U73" s="132"/>
      <c r="V73" s="132"/>
      <c r="W73" s="132"/>
      <c r="X73" s="132"/>
      <c r="Y73" s="132"/>
    </row>
    <row r="74" spans="2:27">
      <c r="B74" s="115">
        <f>'EKL - Rt-PT-7'!A72</f>
        <v>0</v>
      </c>
      <c r="C74" s="112">
        <f>'EKL - Rt-PT-7'!B72</f>
        <v>0</v>
      </c>
      <c r="D74" s="112">
        <f>'EKL - Rt-PT-7'!C72</f>
        <v>0</v>
      </c>
      <c r="E74" s="112">
        <f>'EKL - Rt-PT-7'!D72</f>
        <v>0</v>
      </c>
      <c r="F74" s="114">
        <f>'EKL - Rt-PT-7'!E72</f>
        <v>0</v>
      </c>
      <c r="G74" s="112">
        <f>'EKL - Rt-PT-7'!F72</f>
        <v>0</v>
      </c>
      <c r="H74" s="112">
        <f>'EKL - Rt-PT-7'!G72</f>
        <v>0</v>
      </c>
      <c r="I74" s="116">
        <f>'EKL - Rt-PT-7'!H72</f>
        <v>0</v>
      </c>
      <c r="K74" s="129">
        <f>'EPIFORECASTS - Rt'!B72</f>
        <v>0</v>
      </c>
      <c r="L74" s="112">
        <f>'EPIFORECASTS - Rt'!D72</f>
        <v>0</v>
      </c>
      <c r="M74" s="112">
        <f>'EPIFORECASTS - Rt'!E72</f>
        <v>0</v>
      </c>
      <c r="N74" s="112">
        <f>'EPIFORECASTS - Rt'!F72</f>
        <v>0</v>
      </c>
      <c r="O74" s="112">
        <f>'EPIFORECASTS - Rt'!G72</f>
        <v>0</v>
      </c>
      <c r="P74" s="112">
        <f>'EPIFORECASTS - Rt'!H72</f>
        <v>0</v>
      </c>
      <c r="Q74" s="116">
        <f>'EPIFORECASTS - Rt'!I72</f>
        <v>0</v>
      </c>
      <c r="R74" s="132"/>
      <c r="S74" s="132"/>
      <c r="T74" s="132"/>
      <c r="U74" s="132"/>
      <c r="V74" s="132"/>
      <c r="W74" s="132"/>
      <c r="X74" s="132"/>
      <c r="Y74" s="132"/>
    </row>
    <row r="75" spans="2:27">
      <c r="B75" s="115">
        <f>'EKL - Rt-PT-7'!A73</f>
        <v>0</v>
      </c>
      <c r="C75" s="112">
        <f>'EKL - Rt-PT-7'!B73</f>
        <v>0</v>
      </c>
      <c r="D75" s="112">
        <f>'EKL - Rt-PT-7'!C73</f>
        <v>0</v>
      </c>
      <c r="E75" s="112">
        <f>'EKL - Rt-PT-7'!D73</f>
        <v>0</v>
      </c>
      <c r="F75" s="114">
        <f>'EKL - Rt-PT-7'!E73</f>
        <v>0</v>
      </c>
      <c r="G75" s="112">
        <f>'EKL - Rt-PT-7'!F73</f>
        <v>0</v>
      </c>
      <c r="H75" s="112">
        <f>'EKL - Rt-PT-7'!G73</f>
        <v>0</v>
      </c>
      <c r="I75" s="116">
        <f>'EKL - Rt-PT-7'!H73</f>
        <v>0</v>
      </c>
      <c r="K75" s="129">
        <f>'EPIFORECASTS - Rt'!B73</f>
        <v>0</v>
      </c>
      <c r="L75" s="112">
        <f>'EPIFORECASTS - Rt'!D73</f>
        <v>0</v>
      </c>
      <c r="M75" s="112">
        <f>'EPIFORECASTS - Rt'!E73</f>
        <v>0</v>
      </c>
      <c r="N75" s="112">
        <f>'EPIFORECASTS - Rt'!F73</f>
        <v>0</v>
      </c>
      <c r="O75" s="112">
        <f>'EPIFORECASTS - Rt'!G73</f>
        <v>0</v>
      </c>
      <c r="P75" s="112">
        <f>'EPIFORECASTS - Rt'!H73</f>
        <v>0</v>
      </c>
      <c r="Q75" s="116">
        <f>'EPIFORECASTS - Rt'!I73</f>
        <v>0</v>
      </c>
      <c r="R75" s="132"/>
      <c r="S75" s="132"/>
      <c r="T75" s="132"/>
      <c r="U75" s="132"/>
      <c r="V75" s="132"/>
      <c r="W75" s="132"/>
      <c r="X75" s="132"/>
      <c r="Y75" s="132"/>
    </row>
    <row r="76" spans="2:27">
      <c r="B76" s="115">
        <f>'EKL - Rt-PT-7'!A74</f>
        <v>0</v>
      </c>
      <c r="C76" s="112">
        <f>'EKL - Rt-PT-7'!B74</f>
        <v>0</v>
      </c>
      <c r="D76" s="112">
        <f>'EKL - Rt-PT-7'!C74</f>
        <v>0</v>
      </c>
      <c r="E76" s="112">
        <f>'EKL - Rt-PT-7'!D74</f>
        <v>0</v>
      </c>
      <c r="F76" s="114">
        <f>'EKL - Rt-PT-7'!E74</f>
        <v>0</v>
      </c>
      <c r="G76" s="112">
        <f>'EKL - Rt-PT-7'!F74</f>
        <v>0</v>
      </c>
      <c r="H76" s="112">
        <f>'EKL - Rt-PT-7'!G74</f>
        <v>0</v>
      </c>
      <c r="I76" s="116">
        <f>'EKL - Rt-PT-7'!H74</f>
        <v>0</v>
      </c>
      <c r="K76" s="129">
        <f>'EPIFORECASTS - Rt'!B74</f>
        <v>0</v>
      </c>
      <c r="L76" s="112">
        <f>'EPIFORECASTS - Rt'!D74</f>
        <v>0</v>
      </c>
      <c r="M76" s="112">
        <f>'EPIFORECASTS - Rt'!E74</f>
        <v>0</v>
      </c>
      <c r="N76" s="112">
        <f>'EPIFORECASTS - Rt'!F74</f>
        <v>0</v>
      </c>
      <c r="O76" s="112">
        <f>'EPIFORECASTS - Rt'!G74</f>
        <v>0</v>
      </c>
      <c r="P76" s="112">
        <f>'EPIFORECASTS - Rt'!H74</f>
        <v>0</v>
      </c>
      <c r="Q76" s="116">
        <f>'EPIFORECASTS - Rt'!I74</f>
        <v>0</v>
      </c>
      <c r="R76" s="132"/>
      <c r="S76" s="132"/>
      <c r="T76" s="132"/>
      <c r="U76" s="132"/>
      <c r="V76" s="132"/>
      <c r="W76" s="132"/>
      <c r="X76" s="132"/>
      <c r="Y76" s="132"/>
    </row>
    <row r="77" spans="2:27">
      <c r="B77" s="115">
        <f>'EKL - Rt-PT-7'!A75</f>
        <v>0</v>
      </c>
      <c r="C77" s="112">
        <f>'EKL - Rt-PT-7'!B75</f>
        <v>0</v>
      </c>
      <c r="D77" s="112">
        <f>'EKL - Rt-PT-7'!C75</f>
        <v>0</v>
      </c>
      <c r="E77" s="112">
        <f>'EKL - Rt-PT-7'!D75</f>
        <v>0</v>
      </c>
      <c r="F77" s="114">
        <f>'EKL - Rt-PT-7'!E75</f>
        <v>0</v>
      </c>
      <c r="G77" s="112">
        <f>'EKL - Rt-PT-7'!F75</f>
        <v>0</v>
      </c>
      <c r="H77" s="112">
        <f>'EKL - Rt-PT-7'!G75</f>
        <v>0</v>
      </c>
      <c r="I77" s="116">
        <f>'EKL - Rt-PT-7'!H75</f>
        <v>0</v>
      </c>
      <c r="K77" s="129">
        <f>'EPIFORECASTS - Rt'!B75</f>
        <v>0</v>
      </c>
      <c r="L77" s="112">
        <f>'EPIFORECASTS - Rt'!D75</f>
        <v>0</v>
      </c>
      <c r="M77" s="112">
        <f>'EPIFORECASTS - Rt'!E75</f>
        <v>0</v>
      </c>
      <c r="N77" s="112">
        <f>'EPIFORECASTS - Rt'!F75</f>
        <v>0</v>
      </c>
      <c r="O77" s="112">
        <f>'EPIFORECASTS - Rt'!G75</f>
        <v>0</v>
      </c>
      <c r="P77" s="112">
        <f>'EPIFORECASTS - Rt'!H75</f>
        <v>0</v>
      </c>
      <c r="Q77" s="116">
        <f>'EPIFORECASTS - Rt'!I75</f>
        <v>0</v>
      </c>
      <c r="R77" s="132"/>
      <c r="S77" s="132"/>
      <c r="T77" s="132"/>
      <c r="U77" s="132"/>
      <c r="V77" s="132"/>
      <c r="W77" s="132"/>
      <c r="X77" s="132"/>
      <c r="Y77" s="132"/>
    </row>
    <row r="78" spans="2:27">
      <c r="B78" s="115">
        <f>'EKL - Rt-PT-7'!A76</f>
        <v>0</v>
      </c>
      <c r="C78" s="112">
        <f>'EKL - Rt-PT-7'!B76</f>
        <v>0</v>
      </c>
      <c r="D78" s="112">
        <f>'EKL - Rt-PT-7'!C76</f>
        <v>0</v>
      </c>
      <c r="E78" s="112">
        <f>'EKL - Rt-PT-7'!D76</f>
        <v>0</v>
      </c>
      <c r="F78" s="114">
        <f>'EKL - Rt-PT-7'!E76</f>
        <v>0</v>
      </c>
      <c r="G78" s="112">
        <f>'EKL - Rt-PT-7'!F76</f>
        <v>0</v>
      </c>
      <c r="H78" s="112">
        <f>'EKL - Rt-PT-7'!G76</f>
        <v>0</v>
      </c>
      <c r="I78" s="116">
        <f>'EKL - Rt-PT-7'!H76</f>
        <v>0</v>
      </c>
      <c r="K78" s="129">
        <f>'EPIFORECASTS - Rt'!B76</f>
        <v>0</v>
      </c>
      <c r="L78" s="112">
        <f>'EPIFORECASTS - Rt'!D76</f>
        <v>0</v>
      </c>
      <c r="M78" s="112">
        <f>'EPIFORECASTS - Rt'!E76</f>
        <v>0</v>
      </c>
      <c r="N78" s="112">
        <f>'EPIFORECASTS - Rt'!F76</f>
        <v>0</v>
      </c>
      <c r="O78" s="112">
        <f>'EPIFORECASTS - Rt'!G76</f>
        <v>0</v>
      </c>
      <c r="P78" s="112">
        <f>'EPIFORECASTS - Rt'!H76</f>
        <v>0</v>
      </c>
      <c r="Q78" s="116">
        <f>'EPIFORECASTS - Rt'!I76</f>
        <v>0</v>
      </c>
      <c r="R78" s="132"/>
      <c r="S78" s="132"/>
      <c r="T78" s="132"/>
      <c r="U78" s="132"/>
      <c r="V78" s="132"/>
      <c r="W78" s="132"/>
      <c r="X78" s="132"/>
      <c r="Y78" s="132"/>
    </row>
    <row r="79" spans="2:27">
      <c r="B79" s="115">
        <f>'EKL - Rt-PT-7'!A77</f>
        <v>0</v>
      </c>
      <c r="C79" s="112">
        <f>'EKL - Rt-PT-7'!B77</f>
        <v>0</v>
      </c>
      <c r="D79" s="112">
        <f>'EKL - Rt-PT-7'!C77</f>
        <v>0</v>
      </c>
      <c r="E79" s="112">
        <f>'EKL - Rt-PT-7'!D77</f>
        <v>0</v>
      </c>
      <c r="F79" s="114">
        <f>'EKL - Rt-PT-7'!E77</f>
        <v>0</v>
      </c>
      <c r="G79" s="112">
        <f>'EKL - Rt-PT-7'!F77</f>
        <v>0</v>
      </c>
      <c r="H79" s="112">
        <f>'EKL - Rt-PT-7'!G77</f>
        <v>0</v>
      </c>
      <c r="I79" s="116">
        <f>'EKL - Rt-PT-7'!H77</f>
        <v>0</v>
      </c>
      <c r="K79" s="129">
        <f>'EPIFORECASTS - Rt'!B77</f>
        <v>0</v>
      </c>
      <c r="L79" s="112">
        <f>'EPIFORECASTS - Rt'!D77</f>
        <v>0</v>
      </c>
      <c r="M79" s="112">
        <f>'EPIFORECASTS - Rt'!E77</f>
        <v>0</v>
      </c>
      <c r="N79" s="112">
        <f>'EPIFORECASTS - Rt'!F77</f>
        <v>0</v>
      </c>
      <c r="O79" s="112">
        <f>'EPIFORECASTS - Rt'!G77</f>
        <v>0</v>
      </c>
      <c r="P79" s="112">
        <f>'EPIFORECASTS - Rt'!H77</f>
        <v>0</v>
      </c>
      <c r="Q79" s="116">
        <f>'EPIFORECASTS - Rt'!I77</f>
        <v>0</v>
      </c>
      <c r="R79" s="132"/>
      <c r="S79" s="132"/>
      <c r="T79" s="132"/>
      <c r="U79" s="132"/>
      <c r="V79" s="132"/>
      <c r="W79" s="132"/>
      <c r="X79" s="132"/>
      <c r="Y79" s="132"/>
    </row>
    <row r="80" spans="2:27">
      <c r="B80" s="115">
        <f>'EKL - Rt-PT-7'!A78</f>
        <v>0</v>
      </c>
      <c r="C80" s="112">
        <f>'EKL - Rt-PT-7'!B78</f>
        <v>0</v>
      </c>
      <c r="D80" s="112">
        <f>'EKL - Rt-PT-7'!C78</f>
        <v>0</v>
      </c>
      <c r="E80" s="112">
        <f>'EKL - Rt-PT-7'!D78</f>
        <v>0</v>
      </c>
      <c r="F80" s="114">
        <f>'EKL - Rt-PT-7'!E78</f>
        <v>0</v>
      </c>
      <c r="G80" s="112">
        <f>'EKL - Rt-PT-7'!F78</f>
        <v>0</v>
      </c>
      <c r="H80" s="112">
        <f>'EKL - Rt-PT-7'!G78</f>
        <v>0</v>
      </c>
      <c r="I80" s="116">
        <f>'EKL - Rt-PT-7'!H78</f>
        <v>0</v>
      </c>
      <c r="K80" s="129">
        <f>'EPIFORECASTS - Rt'!B78</f>
        <v>0</v>
      </c>
      <c r="L80" s="112">
        <f>'EPIFORECASTS - Rt'!D78</f>
        <v>0</v>
      </c>
      <c r="M80" s="112">
        <f>'EPIFORECASTS - Rt'!E78</f>
        <v>0</v>
      </c>
      <c r="N80" s="112">
        <f>'EPIFORECASTS - Rt'!F78</f>
        <v>0</v>
      </c>
      <c r="O80" s="112">
        <f>'EPIFORECASTS - Rt'!G78</f>
        <v>0</v>
      </c>
      <c r="P80" s="112">
        <f>'EPIFORECASTS - Rt'!H78</f>
        <v>0</v>
      </c>
      <c r="Q80" s="116">
        <f>'EPIFORECASTS - Rt'!I78</f>
        <v>0</v>
      </c>
      <c r="R80" s="132"/>
      <c r="S80" s="132"/>
      <c r="T80" s="132"/>
      <c r="U80" s="132"/>
      <c r="V80" s="132"/>
      <c r="W80" s="132"/>
      <c r="X80" s="132"/>
      <c r="Y80" s="132"/>
    </row>
    <row r="81" spans="2:25">
      <c r="B81" s="115">
        <f>'EKL - Rt-PT-7'!A79</f>
        <v>0</v>
      </c>
      <c r="C81" s="112">
        <f>'EKL - Rt-PT-7'!B79</f>
        <v>0</v>
      </c>
      <c r="D81" s="112">
        <f>'EKL - Rt-PT-7'!C79</f>
        <v>0</v>
      </c>
      <c r="E81" s="112">
        <f>'EKL - Rt-PT-7'!D79</f>
        <v>0</v>
      </c>
      <c r="F81" s="114">
        <f>'EKL - Rt-PT-7'!E79</f>
        <v>0</v>
      </c>
      <c r="G81" s="112">
        <f>'EKL - Rt-PT-7'!F79</f>
        <v>0</v>
      </c>
      <c r="H81" s="112">
        <f>'EKL - Rt-PT-7'!G79</f>
        <v>0</v>
      </c>
      <c r="I81" s="116">
        <f>'EKL - Rt-PT-7'!H79</f>
        <v>0</v>
      </c>
      <c r="K81" s="129">
        <f>'EPIFORECASTS - Rt'!B79</f>
        <v>0</v>
      </c>
      <c r="L81" s="112">
        <f>'EPIFORECASTS - Rt'!D79</f>
        <v>0</v>
      </c>
      <c r="M81" s="112">
        <f>'EPIFORECASTS - Rt'!E79</f>
        <v>0</v>
      </c>
      <c r="N81" s="112">
        <f>'EPIFORECASTS - Rt'!F79</f>
        <v>0</v>
      </c>
      <c r="O81" s="112">
        <f>'EPIFORECASTS - Rt'!G79</f>
        <v>0</v>
      </c>
      <c r="P81" s="112">
        <f>'EPIFORECASTS - Rt'!H79</f>
        <v>0</v>
      </c>
      <c r="Q81" s="116">
        <f>'EPIFORECASTS - Rt'!I79</f>
        <v>0</v>
      </c>
      <c r="R81" s="132"/>
      <c r="S81" s="132"/>
      <c r="T81" s="132"/>
      <c r="U81" s="132"/>
      <c r="V81" s="132"/>
      <c r="W81" s="132"/>
      <c r="X81" s="132"/>
      <c r="Y81" s="132"/>
    </row>
    <row r="82" spans="2:25">
      <c r="B82" s="115"/>
      <c r="C82" s="112"/>
      <c r="D82" s="112"/>
      <c r="E82" s="112"/>
      <c r="F82" s="112"/>
      <c r="G82" s="112"/>
      <c r="H82" s="112"/>
      <c r="I82" s="116"/>
      <c r="K82" s="129">
        <f>'EPIFORECASTS - Rt'!B80</f>
        <v>0</v>
      </c>
      <c r="L82" s="112">
        <f>'EPIFORECASTS - Rt'!D80</f>
        <v>0</v>
      </c>
      <c r="M82" s="112">
        <f>'EPIFORECASTS - Rt'!E80</f>
        <v>0</v>
      </c>
      <c r="N82" s="112">
        <f>'EPIFORECASTS - Rt'!F80</f>
        <v>0</v>
      </c>
      <c r="O82" s="112">
        <f>'EPIFORECASTS - Rt'!G80</f>
        <v>0</v>
      </c>
      <c r="P82" s="112">
        <f>'EPIFORECASTS - Rt'!H80</f>
        <v>0</v>
      </c>
      <c r="Q82" s="116">
        <f>'EPIFORECASTS - Rt'!I80</f>
        <v>0</v>
      </c>
      <c r="R82" s="132"/>
      <c r="S82" s="132"/>
      <c r="T82" s="132"/>
      <c r="U82" s="132"/>
      <c r="V82" s="132"/>
      <c r="W82" s="132"/>
      <c r="X82" s="132"/>
      <c r="Y82" s="132"/>
    </row>
    <row r="83" spans="2:25">
      <c r="B83" s="115"/>
      <c r="C83" s="112"/>
      <c r="D83" s="112"/>
      <c r="E83" s="112"/>
      <c r="F83" s="112"/>
      <c r="G83" s="112"/>
      <c r="H83" s="112"/>
      <c r="I83" s="116"/>
      <c r="K83" s="129">
        <f>'EPIFORECASTS - Rt'!B81</f>
        <v>0</v>
      </c>
      <c r="L83" s="112">
        <f>'EPIFORECASTS - Rt'!D81</f>
        <v>0</v>
      </c>
      <c r="M83" s="112">
        <f>'EPIFORECASTS - Rt'!E81</f>
        <v>0</v>
      </c>
      <c r="N83" s="112">
        <f>'EPIFORECASTS - Rt'!F81</f>
        <v>0</v>
      </c>
      <c r="O83" s="112">
        <f>'EPIFORECASTS - Rt'!G81</f>
        <v>0</v>
      </c>
      <c r="P83" s="112">
        <f>'EPIFORECASTS - Rt'!H81</f>
        <v>0</v>
      </c>
      <c r="Q83" s="116">
        <f>'EPIFORECASTS - Rt'!I81</f>
        <v>0</v>
      </c>
      <c r="R83" s="132"/>
      <c r="S83" s="132"/>
      <c r="T83" s="132"/>
      <c r="U83" s="132"/>
      <c r="V83" s="132"/>
      <c r="W83" s="132"/>
      <c r="X83" s="132"/>
      <c r="Y83" s="132"/>
    </row>
    <row r="84" spans="2:25">
      <c r="B84" s="115"/>
      <c r="C84" s="112"/>
      <c r="D84" s="112"/>
      <c r="E84" s="112"/>
      <c r="F84" s="112"/>
      <c r="G84" s="112"/>
      <c r="H84" s="112"/>
      <c r="I84" s="116"/>
      <c r="K84" s="129">
        <f>'EPIFORECASTS - Rt'!B82</f>
        <v>0</v>
      </c>
      <c r="L84" s="112">
        <f>'EPIFORECASTS - Rt'!D82</f>
        <v>0</v>
      </c>
      <c r="M84" s="112">
        <f>'EPIFORECASTS - Rt'!E82</f>
        <v>0</v>
      </c>
      <c r="N84" s="112">
        <f>'EPIFORECASTS - Rt'!F82</f>
        <v>0</v>
      </c>
      <c r="O84" s="112">
        <f>'EPIFORECASTS - Rt'!G82</f>
        <v>0</v>
      </c>
      <c r="P84" s="112">
        <f>'EPIFORECASTS - Rt'!H82</f>
        <v>0</v>
      </c>
      <c r="Q84" s="116">
        <f>'EPIFORECASTS - Rt'!I82</f>
        <v>0</v>
      </c>
      <c r="R84" s="132"/>
      <c r="S84" s="132"/>
      <c r="T84" s="132"/>
      <c r="U84" s="132"/>
      <c r="V84" s="132"/>
      <c r="W84" s="132"/>
      <c r="X84" s="132"/>
      <c r="Y84" s="132"/>
    </row>
    <row r="85" spans="2:25">
      <c r="B85" s="115"/>
      <c r="C85" s="112"/>
      <c r="D85" s="112"/>
      <c r="E85" s="112"/>
      <c r="F85" s="112"/>
      <c r="G85" s="112"/>
      <c r="H85" s="112"/>
      <c r="I85" s="116"/>
      <c r="K85" s="129">
        <f>'EPIFORECASTS - Rt'!B83</f>
        <v>0</v>
      </c>
      <c r="L85" s="112">
        <f>'EPIFORECASTS - Rt'!D83</f>
        <v>0</v>
      </c>
      <c r="M85" s="112">
        <f>'EPIFORECASTS - Rt'!E83</f>
        <v>0</v>
      </c>
      <c r="N85" s="112">
        <f>'EPIFORECASTS - Rt'!F83</f>
        <v>0</v>
      </c>
      <c r="O85" s="112">
        <f>'EPIFORECASTS - Rt'!G83</f>
        <v>0</v>
      </c>
      <c r="P85" s="112">
        <f>'EPIFORECASTS - Rt'!H83</f>
        <v>0</v>
      </c>
      <c r="Q85" s="116">
        <f>'EPIFORECASTS - Rt'!I83</f>
        <v>0</v>
      </c>
      <c r="R85" s="132"/>
      <c r="S85" s="132"/>
      <c r="T85" s="132"/>
      <c r="U85" s="132"/>
      <c r="V85" s="132"/>
      <c r="W85" s="132"/>
      <c r="X85" s="132"/>
      <c r="Y85" s="132"/>
    </row>
    <row r="86" spans="2:25">
      <c r="B86" s="115"/>
      <c r="C86" s="112"/>
      <c r="D86" s="112"/>
      <c r="E86" s="112"/>
      <c r="F86" s="112"/>
      <c r="G86" s="112"/>
      <c r="H86" s="112"/>
      <c r="I86" s="116"/>
      <c r="K86" s="129">
        <f>'EPIFORECASTS - Rt'!B84</f>
        <v>0</v>
      </c>
      <c r="L86" s="112">
        <f>'EPIFORECASTS - Rt'!D84</f>
        <v>0</v>
      </c>
      <c r="M86" s="112">
        <f>'EPIFORECASTS - Rt'!E84</f>
        <v>0</v>
      </c>
      <c r="N86" s="112">
        <f>'EPIFORECASTS - Rt'!F84</f>
        <v>0</v>
      </c>
      <c r="O86" s="112">
        <f>'EPIFORECASTS - Rt'!G84</f>
        <v>0</v>
      </c>
      <c r="P86" s="112">
        <f>'EPIFORECASTS - Rt'!H84</f>
        <v>0</v>
      </c>
      <c r="Q86" s="116">
        <f>'EPIFORECASTS - Rt'!I84</f>
        <v>0</v>
      </c>
      <c r="R86" s="132"/>
      <c r="S86" s="132"/>
      <c r="T86" s="132"/>
      <c r="U86" s="132"/>
      <c r="V86" s="132"/>
      <c r="W86" s="132"/>
      <c r="X86" s="132"/>
      <c r="Y86" s="132"/>
    </row>
    <row r="87" spans="2:25">
      <c r="B87" s="115"/>
      <c r="C87" s="112"/>
      <c r="D87" s="112"/>
      <c r="E87" s="112"/>
      <c r="F87" s="112"/>
      <c r="G87" s="112"/>
      <c r="H87" s="112"/>
      <c r="I87" s="116"/>
      <c r="K87" s="129">
        <f>'EPIFORECASTS - Rt'!B85</f>
        <v>0</v>
      </c>
      <c r="L87" s="112">
        <f>'EPIFORECASTS - Rt'!D85</f>
        <v>0</v>
      </c>
      <c r="M87" s="112">
        <f>'EPIFORECASTS - Rt'!E85</f>
        <v>0</v>
      </c>
      <c r="N87" s="112">
        <f>'EPIFORECASTS - Rt'!F85</f>
        <v>0</v>
      </c>
      <c r="O87" s="112">
        <f>'EPIFORECASTS - Rt'!G85</f>
        <v>0</v>
      </c>
      <c r="P87" s="112">
        <f>'EPIFORECASTS - Rt'!H85</f>
        <v>0</v>
      </c>
      <c r="Q87" s="116">
        <f>'EPIFORECASTS - Rt'!I85</f>
        <v>0</v>
      </c>
      <c r="R87" s="132"/>
      <c r="S87" s="132"/>
      <c r="T87" s="132"/>
      <c r="U87" s="132"/>
      <c r="V87" s="132"/>
      <c r="W87" s="132"/>
      <c r="X87" s="132"/>
      <c r="Y87" s="132"/>
    </row>
    <row r="88" spans="2:25">
      <c r="B88" s="115"/>
      <c r="C88" s="112"/>
      <c r="D88" s="112"/>
      <c r="E88" s="112"/>
      <c r="F88" s="112"/>
      <c r="G88" s="112"/>
      <c r="H88" s="112"/>
      <c r="I88" s="116"/>
      <c r="K88" s="115"/>
      <c r="L88" s="112"/>
      <c r="M88" s="112"/>
      <c r="N88" s="112"/>
      <c r="O88" s="112"/>
      <c r="P88" s="112"/>
      <c r="Q88" s="116"/>
      <c r="R88" s="132"/>
      <c r="S88" s="132"/>
      <c r="T88" s="132"/>
      <c r="U88" s="132"/>
      <c r="V88" s="132"/>
      <c r="W88" s="132"/>
      <c r="X88" s="132"/>
      <c r="Y88" s="132"/>
    </row>
    <row r="89" spans="2:25">
      <c r="B89" s="115"/>
      <c r="C89" s="112"/>
      <c r="D89" s="112"/>
      <c r="E89" s="112"/>
      <c r="F89" s="112"/>
      <c r="G89" s="112"/>
      <c r="H89" s="112"/>
      <c r="I89" s="116"/>
      <c r="K89" s="115"/>
      <c r="L89" s="112"/>
      <c r="M89" s="112"/>
      <c r="N89" s="112"/>
      <c r="O89" s="112"/>
      <c r="P89" s="112"/>
      <c r="Q89" s="116"/>
      <c r="R89" s="132"/>
      <c r="S89" s="132"/>
      <c r="T89" s="132"/>
      <c r="U89" s="132"/>
      <c r="V89" s="132"/>
      <c r="W89" s="132"/>
      <c r="X89" s="132"/>
      <c r="Y89" s="132"/>
    </row>
    <row r="90" spans="2:25">
      <c r="B90" s="115"/>
      <c r="C90" s="112"/>
      <c r="D90" s="112"/>
      <c r="E90" s="112"/>
      <c r="F90" s="112"/>
      <c r="G90" s="112"/>
      <c r="H90" s="112"/>
      <c r="I90" s="116"/>
      <c r="K90" s="115"/>
      <c r="L90" s="112"/>
      <c r="M90" s="112"/>
      <c r="N90" s="112"/>
      <c r="O90" s="112"/>
      <c r="P90" s="112"/>
      <c r="Q90" s="116"/>
      <c r="R90" s="132"/>
      <c r="S90" s="132"/>
      <c r="T90" s="132"/>
      <c r="U90" s="132"/>
      <c r="V90" s="132"/>
      <c r="W90" s="132"/>
      <c r="X90" s="132"/>
      <c r="Y90" s="132"/>
    </row>
    <row r="91" spans="2:25">
      <c r="B91" s="115"/>
      <c r="C91" s="112"/>
      <c r="D91" s="112"/>
      <c r="E91" s="112"/>
      <c r="F91" s="112"/>
      <c r="G91" s="112"/>
      <c r="H91" s="112"/>
      <c r="I91" s="116"/>
      <c r="K91" s="115"/>
      <c r="L91" s="112"/>
      <c r="M91" s="112"/>
      <c r="N91" s="112"/>
      <c r="O91" s="112"/>
      <c r="P91" s="112"/>
      <c r="Q91" s="116"/>
      <c r="R91" s="132"/>
      <c r="S91" s="132"/>
      <c r="T91" s="132"/>
      <c r="U91" s="132"/>
      <c r="V91" s="132"/>
      <c r="W91" s="132"/>
      <c r="X91" s="132"/>
      <c r="Y91" s="132"/>
    </row>
    <row r="92" spans="2:25">
      <c r="B92" s="115"/>
      <c r="C92" s="112"/>
      <c r="D92" s="112"/>
      <c r="E92" s="112"/>
      <c r="F92" s="112"/>
      <c r="G92" s="112"/>
      <c r="H92" s="112"/>
      <c r="I92" s="116"/>
      <c r="K92" s="115"/>
      <c r="L92" s="112"/>
      <c r="M92" s="112"/>
      <c r="N92" s="112"/>
      <c r="O92" s="112"/>
      <c r="P92" s="112"/>
      <c r="Q92" s="116"/>
      <c r="R92" s="132"/>
      <c r="S92" s="132"/>
      <c r="T92" s="132"/>
      <c r="U92" s="132"/>
      <c r="V92" s="132"/>
      <c r="W92" s="132"/>
      <c r="X92" s="132"/>
      <c r="Y92" s="132"/>
    </row>
    <row r="93" spans="2:25">
      <c r="B93" s="115"/>
      <c r="C93" s="112"/>
      <c r="D93" s="112"/>
      <c r="E93" s="112"/>
      <c r="F93" s="112"/>
      <c r="G93" s="112"/>
      <c r="H93" s="112"/>
      <c r="I93" s="116"/>
      <c r="K93" s="115"/>
      <c r="L93" s="112"/>
      <c r="M93" s="112"/>
      <c r="N93" s="112"/>
      <c r="O93" s="112"/>
      <c r="P93" s="112"/>
      <c r="Q93" s="116"/>
      <c r="R93" s="132"/>
      <c r="S93" s="132"/>
      <c r="T93" s="132"/>
      <c r="U93" s="132"/>
      <c r="V93" s="132"/>
      <c r="W93" s="132"/>
      <c r="X93" s="132"/>
      <c r="Y93" s="132"/>
    </row>
    <row r="94" spans="2:25">
      <c r="B94" s="115"/>
      <c r="C94" s="112"/>
      <c r="D94" s="112"/>
      <c r="E94" s="112"/>
      <c r="F94" s="112"/>
      <c r="G94" s="112"/>
      <c r="H94" s="112"/>
      <c r="I94" s="116"/>
      <c r="K94" s="115"/>
      <c r="L94" s="112"/>
      <c r="M94" s="112"/>
      <c r="N94" s="112"/>
      <c r="O94" s="112"/>
      <c r="P94" s="112"/>
      <c r="Q94" s="116"/>
      <c r="R94" s="132"/>
      <c r="S94" s="132"/>
      <c r="T94" s="132"/>
      <c r="U94" s="132"/>
      <c r="V94" s="132"/>
      <c r="W94" s="132"/>
      <c r="X94" s="132"/>
      <c r="Y94" s="132"/>
    </row>
    <row r="95" spans="2:25">
      <c r="B95" s="115"/>
      <c r="C95" s="112"/>
      <c r="D95" s="112"/>
      <c r="E95" s="112"/>
      <c r="F95" s="112"/>
      <c r="G95" s="112"/>
      <c r="H95" s="112"/>
      <c r="I95" s="116"/>
      <c r="K95" s="115"/>
      <c r="L95" s="112"/>
      <c r="M95" s="112"/>
      <c r="N95" s="112"/>
      <c r="O95" s="112"/>
      <c r="P95" s="112"/>
      <c r="Q95" s="116"/>
      <c r="R95" s="132"/>
      <c r="S95" s="132"/>
      <c r="T95" s="132"/>
      <c r="U95" s="132"/>
      <c r="V95" s="132"/>
      <c r="W95" s="132"/>
      <c r="X95" s="132"/>
      <c r="Y95" s="132"/>
    </row>
    <row r="96" spans="2:25">
      <c r="B96" s="115"/>
      <c r="C96" s="112"/>
      <c r="D96" s="112"/>
      <c r="E96" s="112"/>
      <c r="F96" s="112"/>
      <c r="G96" s="112"/>
      <c r="H96" s="112"/>
      <c r="I96" s="116"/>
      <c r="K96" s="115"/>
      <c r="L96" s="112"/>
      <c r="M96" s="112"/>
      <c r="N96" s="112"/>
      <c r="O96" s="112"/>
      <c r="P96" s="112"/>
      <c r="Q96" s="116"/>
      <c r="R96" s="132"/>
      <c r="S96" s="132"/>
      <c r="T96" s="132"/>
      <c r="U96" s="132"/>
      <c r="V96" s="132"/>
      <c r="W96" s="132"/>
      <c r="X96" s="132"/>
      <c r="Y96" s="132"/>
    </row>
    <row r="97" spans="2:25">
      <c r="B97" s="115"/>
      <c r="C97" s="112"/>
      <c r="D97" s="112"/>
      <c r="E97" s="112"/>
      <c r="F97" s="112"/>
      <c r="G97" s="112"/>
      <c r="H97" s="112"/>
      <c r="I97" s="116"/>
      <c r="K97" s="115"/>
      <c r="L97" s="112"/>
      <c r="M97" s="112"/>
      <c r="N97" s="112"/>
      <c r="O97" s="112"/>
      <c r="P97" s="112"/>
      <c r="Q97" s="116"/>
      <c r="R97" s="132"/>
      <c r="S97" s="132"/>
      <c r="T97" s="132"/>
      <c r="U97" s="132"/>
      <c r="V97" s="132"/>
      <c r="W97" s="132"/>
      <c r="X97" s="132"/>
      <c r="Y97" s="132"/>
    </row>
    <row r="98" spans="2:25">
      <c r="B98" s="115"/>
      <c r="C98" s="112"/>
      <c r="D98" s="112"/>
      <c r="E98" s="112"/>
      <c r="F98" s="112"/>
      <c r="G98" s="112"/>
      <c r="H98" s="112"/>
      <c r="I98" s="116"/>
      <c r="K98" s="115"/>
      <c r="L98" s="112"/>
      <c r="M98" s="112"/>
      <c r="N98" s="112"/>
      <c r="O98" s="112"/>
      <c r="P98" s="112"/>
      <c r="Q98" s="116"/>
      <c r="R98" s="132"/>
      <c r="S98" s="132"/>
      <c r="T98" s="132"/>
      <c r="U98" s="132"/>
      <c r="V98" s="132"/>
      <c r="W98" s="132"/>
      <c r="X98" s="132"/>
      <c r="Y98" s="132"/>
    </row>
    <row r="99" spans="2:25">
      <c r="B99" s="115"/>
      <c r="C99" s="112"/>
      <c r="D99" s="112"/>
      <c r="E99" s="112"/>
      <c r="F99" s="112"/>
      <c r="G99" s="112"/>
      <c r="H99" s="112"/>
      <c r="I99" s="116"/>
      <c r="K99" s="115"/>
      <c r="L99" s="112"/>
      <c r="M99" s="112"/>
      <c r="N99" s="112"/>
      <c r="O99" s="112"/>
      <c r="P99" s="112"/>
      <c r="Q99" s="116"/>
      <c r="R99" s="132"/>
      <c r="S99" s="132"/>
      <c r="T99" s="132"/>
      <c r="U99" s="132"/>
      <c r="V99" s="132"/>
      <c r="W99" s="132"/>
      <c r="X99" s="132"/>
      <c r="Y99" s="132"/>
    </row>
    <row r="100" spans="2:25">
      <c r="B100" s="115"/>
      <c r="C100" s="112"/>
      <c r="D100" s="112"/>
      <c r="E100" s="112"/>
      <c r="F100" s="112"/>
      <c r="G100" s="112"/>
      <c r="H100" s="112"/>
      <c r="I100" s="116"/>
      <c r="K100" s="115"/>
      <c r="L100" s="112"/>
      <c r="M100" s="112"/>
      <c r="N100" s="112"/>
      <c r="O100" s="112"/>
      <c r="P100" s="112"/>
      <c r="Q100" s="116"/>
      <c r="R100" s="132"/>
      <c r="S100" s="132"/>
      <c r="T100" s="132"/>
      <c r="U100" s="132"/>
      <c r="V100" s="132"/>
      <c r="W100" s="132"/>
      <c r="X100" s="132"/>
      <c r="Y100" s="132"/>
    </row>
    <row r="101" spans="2:25">
      <c r="B101" s="115"/>
      <c r="C101" s="112"/>
      <c r="D101" s="112"/>
      <c r="E101" s="112"/>
      <c r="F101" s="112"/>
      <c r="G101" s="112"/>
      <c r="H101" s="112"/>
      <c r="I101" s="116"/>
      <c r="K101" s="115"/>
      <c r="L101" s="112"/>
      <c r="M101" s="112"/>
      <c r="N101" s="112"/>
      <c r="O101" s="112"/>
      <c r="P101" s="112"/>
      <c r="Q101" s="116"/>
      <c r="R101" s="132"/>
      <c r="S101" s="132"/>
      <c r="T101" s="132"/>
      <c r="U101" s="132"/>
      <c r="V101" s="132"/>
      <c r="W101" s="132"/>
      <c r="X101" s="132"/>
      <c r="Y101" s="132"/>
    </row>
    <row r="102" spans="2:25">
      <c r="B102" s="115"/>
      <c r="C102" s="112"/>
      <c r="D102" s="112"/>
      <c r="E102" s="112"/>
      <c r="F102" s="112"/>
      <c r="G102" s="112"/>
      <c r="H102" s="112"/>
      <c r="I102" s="116"/>
      <c r="K102" s="115"/>
      <c r="L102" s="112"/>
      <c r="M102" s="112"/>
      <c r="N102" s="112"/>
      <c r="O102" s="112"/>
      <c r="P102" s="112"/>
      <c r="Q102" s="116"/>
      <c r="R102" s="132"/>
      <c r="S102" s="132"/>
      <c r="T102" s="132"/>
      <c r="U102" s="132"/>
      <c r="V102" s="132"/>
      <c r="W102" s="132"/>
      <c r="X102" s="132"/>
      <c r="Y102" s="132"/>
    </row>
    <row r="103" spans="2:25">
      <c r="B103" s="115"/>
      <c r="C103" s="112"/>
      <c r="D103" s="112"/>
      <c r="E103" s="112"/>
      <c r="F103" s="112"/>
      <c r="G103" s="112"/>
      <c r="H103" s="112"/>
      <c r="I103" s="116"/>
      <c r="K103" s="115"/>
      <c r="L103" s="112"/>
      <c r="M103" s="112"/>
      <c r="N103" s="112"/>
      <c r="O103" s="112"/>
      <c r="P103" s="112"/>
      <c r="Q103" s="116"/>
      <c r="R103" s="132"/>
      <c r="S103" s="132"/>
      <c r="T103" s="132"/>
      <c r="U103" s="132"/>
      <c r="V103" s="132"/>
      <c r="W103" s="132"/>
      <c r="X103" s="132"/>
      <c r="Y103" s="132"/>
    </row>
    <row r="104" spans="2:25">
      <c r="B104" s="115"/>
      <c r="C104" s="112"/>
      <c r="D104" s="112"/>
      <c r="E104" s="112"/>
      <c r="F104" s="112"/>
      <c r="G104" s="112"/>
      <c r="H104" s="112"/>
      <c r="I104" s="116"/>
      <c r="K104" s="115"/>
      <c r="L104" s="112"/>
      <c r="M104" s="112"/>
      <c r="N104" s="112"/>
      <c r="O104" s="112"/>
      <c r="P104" s="112"/>
      <c r="Q104" s="116"/>
      <c r="R104" s="132"/>
      <c r="S104" s="132"/>
      <c r="T104" s="132"/>
      <c r="U104" s="132"/>
      <c r="V104" s="132"/>
      <c r="W104" s="132"/>
      <c r="X104" s="132"/>
      <c r="Y104" s="132"/>
    </row>
    <row r="105" spans="2:25">
      <c r="B105" s="115"/>
      <c r="C105" s="112"/>
      <c r="D105" s="112"/>
      <c r="E105" s="112"/>
      <c r="F105" s="112"/>
      <c r="G105" s="112"/>
      <c r="H105" s="112"/>
      <c r="I105" s="116"/>
      <c r="K105" s="115"/>
      <c r="L105" s="112"/>
      <c r="M105" s="112"/>
      <c r="N105" s="112"/>
      <c r="O105" s="112"/>
      <c r="P105" s="112"/>
      <c r="Q105" s="116"/>
      <c r="R105" s="132"/>
      <c r="S105" s="132"/>
      <c r="T105" s="132"/>
      <c r="U105" s="132"/>
      <c r="V105" s="132"/>
      <c r="W105" s="132"/>
      <c r="X105" s="132"/>
      <c r="Y105" s="132"/>
    </row>
    <row r="106" spans="2:25">
      <c r="B106" s="115"/>
      <c r="C106" s="112"/>
      <c r="D106" s="112"/>
      <c r="E106" s="112"/>
      <c r="F106" s="112"/>
      <c r="G106" s="112"/>
      <c r="H106" s="112"/>
      <c r="I106" s="116"/>
      <c r="K106" s="115"/>
      <c r="L106" s="112"/>
      <c r="M106" s="112"/>
      <c r="N106" s="112"/>
      <c r="O106" s="112"/>
      <c r="P106" s="112"/>
      <c r="Q106" s="116"/>
      <c r="R106" s="132"/>
      <c r="S106" s="132"/>
      <c r="T106" s="132"/>
      <c r="U106" s="132"/>
      <c r="V106" s="132"/>
      <c r="W106" s="132"/>
      <c r="X106" s="132"/>
      <c r="Y106" s="132"/>
    </row>
    <row r="107" spans="2:25">
      <c r="B107" s="115"/>
      <c r="C107" s="112"/>
      <c r="D107" s="112"/>
      <c r="E107" s="112"/>
      <c r="F107" s="112"/>
      <c r="G107" s="112"/>
      <c r="H107" s="112"/>
      <c r="I107" s="116"/>
      <c r="K107" s="115"/>
      <c r="L107" s="112"/>
      <c r="M107" s="112"/>
      <c r="N107" s="112"/>
      <c r="O107" s="112"/>
      <c r="P107" s="112"/>
      <c r="Q107" s="116"/>
      <c r="R107" s="132"/>
      <c r="S107" s="132"/>
      <c r="T107" s="132"/>
      <c r="U107" s="132"/>
      <c r="V107" s="132"/>
      <c r="W107" s="132"/>
      <c r="X107" s="132"/>
      <c r="Y107" s="132"/>
    </row>
    <row r="108" spans="2:25">
      <c r="B108" s="115"/>
      <c r="C108" s="112"/>
      <c r="D108" s="112"/>
      <c r="E108" s="112"/>
      <c r="F108" s="112"/>
      <c r="G108" s="112"/>
      <c r="H108" s="112"/>
      <c r="I108" s="116"/>
      <c r="K108" s="115"/>
      <c r="L108" s="112"/>
      <c r="M108" s="112"/>
      <c r="N108" s="112"/>
      <c r="O108" s="112"/>
      <c r="P108" s="112"/>
      <c r="Q108" s="116"/>
      <c r="R108" s="132"/>
      <c r="S108" s="132"/>
      <c r="T108" s="132"/>
      <c r="U108" s="132"/>
      <c r="V108" s="132"/>
      <c r="W108" s="132"/>
      <c r="X108" s="132"/>
      <c r="Y108" s="132"/>
    </row>
    <row r="109" spans="2:25">
      <c r="B109" s="115"/>
      <c r="C109" s="112"/>
      <c r="D109" s="112"/>
      <c r="E109" s="112"/>
      <c r="F109" s="112"/>
      <c r="G109" s="112"/>
      <c r="H109" s="112"/>
      <c r="I109" s="116"/>
      <c r="K109" s="115"/>
      <c r="L109" s="112"/>
      <c r="M109" s="112"/>
      <c r="N109" s="112"/>
      <c r="O109" s="112"/>
      <c r="P109" s="112"/>
      <c r="Q109" s="116"/>
      <c r="R109" s="132"/>
      <c r="S109" s="132"/>
      <c r="T109" s="132"/>
      <c r="U109" s="132"/>
      <c r="V109" s="132"/>
      <c r="W109" s="132"/>
      <c r="X109" s="132"/>
      <c r="Y109" s="132"/>
    </row>
    <row r="110" spans="2:25">
      <c r="B110" s="115"/>
      <c r="C110" s="112"/>
      <c r="D110" s="112"/>
      <c r="E110" s="112"/>
      <c r="F110" s="112"/>
      <c r="G110" s="112"/>
      <c r="H110" s="112"/>
      <c r="I110" s="116"/>
      <c r="K110" s="115"/>
      <c r="L110" s="112"/>
      <c r="M110" s="112"/>
      <c r="N110" s="112"/>
      <c r="O110" s="112"/>
      <c r="P110" s="112"/>
      <c r="Q110" s="116"/>
      <c r="R110" s="132"/>
      <c r="S110" s="132"/>
      <c r="T110" s="132"/>
      <c r="U110" s="132"/>
      <c r="V110" s="132"/>
      <c r="W110" s="132"/>
      <c r="X110" s="132"/>
      <c r="Y110" s="132"/>
    </row>
    <row r="111" spans="2:25">
      <c r="B111" s="115"/>
      <c r="C111" s="112"/>
      <c r="D111" s="112"/>
      <c r="E111" s="112"/>
      <c r="F111" s="112"/>
      <c r="G111" s="112"/>
      <c r="H111" s="112"/>
      <c r="I111" s="116"/>
      <c r="K111" s="115"/>
      <c r="L111" s="112"/>
      <c r="M111" s="112"/>
      <c r="N111" s="112"/>
      <c r="O111" s="112"/>
      <c r="P111" s="112"/>
      <c r="Q111" s="116"/>
      <c r="R111" s="132"/>
      <c r="S111" s="132"/>
      <c r="T111" s="132"/>
      <c r="U111" s="132"/>
      <c r="V111" s="132"/>
      <c r="W111" s="132"/>
      <c r="X111" s="132"/>
      <c r="Y111" s="132"/>
    </row>
    <row r="112" spans="2:25">
      <c r="B112" s="115"/>
      <c r="C112" s="112"/>
      <c r="D112" s="112"/>
      <c r="E112" s="112"/>
      <c r="F112" s="112"/>
      <c r="G112" s="112"/>
      <c r="H112" s="112"/>
      <c r="I112" s="116"/>
      <c r="K112" s="115"/>
      <c r="L112" s="112"/>
      <c r="M112" s="112"/>
      <c r="N112" s="112"/>
      <c r="O112" s="112"/>
      <c r="P112" s="112"/>
      <c r="Q112" s="116"/>
      <c r="R112" s="132"/>
      <c r="S112" s="132"/>
      <c r="T112" s="132"/>
      <c r="U112" s="132"/>
      <c r="V112" s="132"/>
      <c r="W112" s="132"/>
      <c r="X112" s="132"/>
      <c r="Y112" s="132"/>
    </row>
    <row r="113" spans="2:25">
      <c r="B113" s="115"/>
      <c r="C113" s="112"/>
      <c r="D113" s="112"/>
      <c r="E113" s="112"/>
      <c r="F113" s="112"/>
      <c r="G113" s="112"/>
      <c r="H113" s="112"/>
      <c r="I113" s="116"/>
      <c r="K113" s="115"/>
      <c r="L113" s="112"/>
      <c r="M113" s="112"/>
      <c r="N113" s="112"/>
      <c r="O113" s="112"/>
      <c r="P113" s="112"/>
      <c r="Q113" s="116"/>
      <c r="R113" s="132"/>
      <c r="S113" s="132"/>
      <c r="T113" s="132"/>
      <c r="U113" s="132"/>
      <c r="V113" s="132"/>
      <c r="W113" s="132"/>
      <c r="X113" s="132"/>
      <c r="Y113" s="132"/>
    </row>
    <row r="114" spans="2:25">
      <c r="B114" s="115"/>
      <c r="C114" s="112"/>
      <c r="D114" s="112"/>
      <c r="E114" s="112"/>
      <c r="F114" s="112"/>
      <c r="G114" s="112"/>
      <c r="H114" s="112"/>
      <c r="I114" s="116"/>
      <c r="K114" s="115"/>
      <c r="L114" s="112"/>
      <c r="M114" s="112"/>
      <c r="N114" s="112"/>
      <c r="O114" s="112"/>
      <c r="P114" s="112"/>
      <c r="Q114" s="116"/>
      <c r="R114" s="132"/>
      <c r="S114" s="132"/>
      <c r="T114" s="132"/>
      <c r="U114" s="132"/>
      <c r="V114" s="132"/>
      <c r="W114" s="132"/>
      <c r="X114" s="132"/>
      <c r="Y114" s="132"/>
    </row>
    <row r="115" spans="2:25">
      <c r="B115" s="115"/>
      <c r="C115" s="112"/>
      <c r="D115" s="112"/>
      <c r="E115" s="112"/>
      <c r="F115" s="112"/>
      <c r="G115" s="112"/>
      <c r="H115" s="112"/>
      <c r="I115" s="116"/>
      <c r="K115" s="115"/>
      <c r="L115" s="112"/>
      <c r="M115" s="112"/>
      <c r="N115" s="112"/>
      <c r="O115" s="112"/>
      <c r="P115" s="112"/>
      <c r="Q115" s="116"/>
      <c r="R115" s="132"/>
      <c r="S115" s="132"/>
      <c r="T115" s="132"/>
      <c r="U115" s="132"/>
      <c r="V115" s="132"/>
      <c r="W115" s="132"/>
      <c r="X115" s="132"/>
      <c r="Y115" s="132"/>
    </row>
    <row r="116" spans="2:25">
      <c r="B116" s="115"/>
      <c r="C116" s="112"/>
      <c r="D116" s="112"/>
      <c r="E116" s="112"/>
      <c r="F116" s="112"/>
      <c r="G116" s="112"/>
      <c r="H116" s="112"/>
      <c r="I116" s="116"/>
      <c r="K116" s="115"/>
      <c r="L116" s="112"/>
      <c r="M116" s="112"/>
      <c r="N116" s="112"/>
      <c r="O116" s="112"/>
      <c r="P116" s="112"/>
      <c r="Q116" s="116"/>
      <c r="R116" s="132"/>
      <c r="S116" s="132"/>
      <c r="T116" s="132"/>
      <c r="U116" s="132"/>
      <c r="V116" s="132"/>
      <c r="W116" s="132"/>
      <c r="X116" s="132"/>
      <c r="Y116" s="132"/>
    </row>
    <row r="117" spans="2:25">
      <c r="B117" s="115"/>
      <c r="C117" s="112"/>
      <c r="D117" s="112"/>
      <c r="E117" s="112"/>
      <c r="F117" s="112"/>
      <c r="G117" s="112"/>
      <c r="H117" s="112"/>
      <c r="I117" s="116"/>
      <c r="K117" s="115"/>
      <c r="L117" s="112"/>
      <c r="M117" s="112"/>
      <c r="N117" s="112"/>
      <c r="O117" s="112"/>
      <c r="P117" s="112"/>
      <c r="Q117" s="116"/>
      <c r="R117" s="132"/>
      <c r="S117" s="132"/>
      <c r="T117" s="132"/>
      <c r="U117" s="132"/>
      <c r="V117" s="132"/>
      <c r="W117" s="132"/>
      <c r="X117" s="132"/>
      <c r="Y117" s="132"/>
    </row>
    <row r="118" spans="2:25">
      <c r="B118" s="115"/>
      <c r="C118" s="112"/>
      <c r="D118" s="112"/>
      <c r="E118" s="112"/>
      <c r="F118" s="112"/>
      <c r="G118" s="112"/>
      <c r="H118" s="112"/>
      <c r="I118" s="116"/>
      <c r="K118" s="115"/>
      <c r="L118" s="112"/>
      <c r="M118" s="112"/>
      <c r="N118" s="112"/>
      <c r="O118" s="112"/>
      <c r="P118" s="112"/>
      <c r="Q118" s="116"/>
      <c r="R118" s="132"/>
      <c r="S118" s="132"/>
      <c r="T118" s="132"/>
      <c r="U118" s="132"/>
      <c r="V118" s="132"/>
      <c r="W118" s="132"/>
      <c r="X118" s="132"/>
      <c r="Y118" s="132"/>
    </row>
    <row r="119" spans="2:25">
      <c r="B119" s="115"/>
      <c r="C119" s="112"/>
      <c r="D119" s="112"/>
      <c r="E119" s="112"/>
      <c r="F119" s="112"/>
      <c r="G119" s="112"/>
      <c r="H119" s="112"/>
      <c r="I119" s="116"/>
      <c r="K119" s="115"/>
      <c r="L119" s="112"/>
      <c r="M119" s="112"/>
      <c r="N119" s="112"/>
      <c r="O119" s="112"/>
      <c r="P119" s="112"/>
      <c r="Q119" s="116"/>
      <c r="R119" s="132"/>
      <c r="S119" s="132"/>
      <c r="T119" s="132"/>
      <c r="U119" s="132"/>
      <c r="V119" s="132"/>
      <c r="W119" s="132"/>
      <c r="X119" s="132"/>
      <c r="Y119" s="132"/>
    </row>
    <row r="120" spans="2:25">
      <c r="B120" s="115"/>
      <c r="C120" s="112"/>
      <c r="D120" s="112"/>
      <c r="E120" s="112"/>
      <c r="F120" s="112"/>
      <c r="G120" s="112"/>
      <c r="H120" s="112"/>
      <c r="I120" s="116"/>
      <c r="K120" s="115"/>
      <c r="L120" s="112"/>
      <c r="M120" s="112"/>
      <c r="N120" s="112"/>
      <c r="O120" s="112"/>
      <c r="P120" s="112"/>
      <c r="Q120" s="116"/>
      <c r="R120" s="132"/>
      <c r="S120" s="132"/>
      <c r="T120" s="132"/>
      <c r="U120" s="132"/>
      <c r="V120" s="132"/>
      <c r="W120" s="132"/>
      <c r="X120" s="132"/>
      <c r="Y120" s="132"/>
    </row>
    <row r="121" spans="2:25">
      <c r="B121" s="115"/>
      <c r="C121" s="112"/>
      <c r="D121" s="112"/>
      <c r="E121" s="112"/>
      <c r="F121" s="112"/>
      <c r="G121" s="112"/>
      <c r="H121" s="112"/>
      <c r="I121" s="116"/>
      <c r="K121" s="115"/>
      <c r="L121" s="112"/>
      <c r="M121" s="112"/>
      <c r="N121" s="112"/>
      <c r="O121" s="112"/>
      <c r="P121" s="112"/>
      <c r="Q121" s="116"/>
      <c r="R121" s="132"/>
      <c r="S121" s="132"/>
      <c r="T121" s="132"/>
      <c r="U121" s="132"/>
      <c r="V121" s="132"/>
      <c r="W121" s="132"/>
      <c r="X121" s="132"/>
      <c r="Y121" s="132"/>
    </row>
    <row r="122" spans="2:25">
      <c r="B122" s="115"/>
      <c r="C122" s="112"/>
      <c r="D122" s="112"/>
      <c r="E122" s="112"/>
      <c r="F122" s="112"/>
      <c r="G122" s="112"/>
      <c r="H122" s="112"/>
      <c r="I122" s="116"/>
      <c r="K122" s="115"/>
      <c r="L122" s="112"/>
      <c r="M122" s="112"/>
      <c r="N122" s="112"/>
      <c r="O122" s="112"/>
      <c r="P122" s="112"/>
      <c r="Q122" s="116"/>
      <c r="R122" s="132"/>
      <c r="S122" s="132"/>
      <c r="T122" s="132"/>
      <c r="U122" s="132"/>
      <c r="V122" s="132"/>
      <c r="W122" s="132"/>
      <c r="X122" s="132"/>
      <c r="Y122" s="132"/>
    </row>
    <row r="123" spans="2:25">
      <c r="B123" s="115"/>
      <c r="C123" s="112"/>
      <c r="D123" s="112"/>
      <c r="E123" s="112"/>
      <c r="F123" s="112"/>
      <c r="G123" s="112"/>
      <c r="H123" s="112"/>
      <c r="I123" s="116"/>
      <c r="K123" s="115"/>
      <c r="L123" s="112"/>
      <c r="M123" s="112"/>
      <c r="N123" s="112"/>
      <c r="O123" s="112"/>
      <c r="P123" s="112"/>
      <c r="Q123" s="116"/>
      <c r="R123" s="132"/>
      <c r="S123" s="132"/>
      <c r="T123" s="132"/>
      <c r="U123" s="132"/>
      <c r="V123" s="132"/>
      <c r="W123" s="132"/>
      <c r="X123" s="132"/>
      <c r="Y123" s="132"/>
    </row>
    <row r="124" spans="2:25">
      <c r="B124" s="115"/>
      <c r="C124" s="112"/>
      <c r="D124" s="112"/>
      <c r="E124" s="112"/>
      <c r="F124" s="112"/>
      <c r="G124" s="112"/>
      <c r="H124" s="112"/>
      <c r="I124" s="116"/>
      <c r="K124" s="115"/>
      <c r="L124" s="112"/>
      <c r="M124" s="112"/>
      <c r="N124" s="112"/>
      <c r="O124" s="112"/>
      <c r="P124" s="112"/>
      <c r="Q124" s="116"/>
      <c r="R124" s="132"/>
      <c r="S124" s="132"/>
      <c r="T124" s="132"/>
      <c r="U124" s="132"/>
      <c r="V124" s="132"/>
      <c r="W124" s="132"/>
      <c r="X124" s="132"/>
      <c r="Y124" s="132"/>
    </row>
    <row r="125" spans="2:25">
      <c r="B125" s="115"/>
      <c r="C125" s="112"/>
      <c r="D125" s="112"/>
      <c r="E125" s="112"/>
      <c r="F125" s="112"/>
      <c r="G125" s="112"/>
      <c r="H125" s="112"/>
      <c r="I125" s="116"/>
      <c r="K125" s="115"/>
      <c r="L125" s="112"/>
      <c r="M125" s="112"/>
      <c r="N125" s="112"/>
      <c r="O125" s="112"/>
      <c r="P125" s="112"/>
      <c r="Q125" s="116"/>
      <c r="R125" s="132"/>
      <c r="S125" s="132"/>
      <c r="T125" s="132"/>
      <c r="U125" s="132"/>
      <c r="V125" s="132"/>
      <c r="W125" s="132"/>
      <c r="X125" s="132"/>
      <c r="Y125" s="132"/>
    </row>
    <row r="126" spans="2:25">
      <c r="B126" s="115"/>
      <c r="C126" s="112"/>
      <c r="D126" s="112"/>
      <c r="E126" s="112"/>
      <c r="F126" s="112"/>
      <c r="G126" s="112"/>
      <c r="H126" s="112"/>
      <c r="I126" s="116"/>
      <c r="K126" s="115"/>
      <c r="L126" s="112"/>
      <c r="M126" s="112"/>
      <c r="N126" s="112"/>
      <c r="O126" s="112"/>
      <c r="P126" s="112"/>
      <c r="Q126" s="116"/>
      <c r="R126" s="132"/>
      <c r="S126" s="132"/>
      <c r="T126" s="132"/>
      <c r="U126" s="132"/>
      <c r="V126" s="132"/>
      <c r="W126" s="132"/>
      <c r="X126" s="132"/>
      <c r="Y126" s="132"/>
    </row>
    <row r="127" spans="2:25">
      <c r="B127" s="115"/>
      <c r="C127" s="112"/>
      <c r="D127" s="112"/>
      <c r="E127" s="112"/>
      <c r="F127" s="112"/>
      <c r="G127" s="112"/>
      <c r="H127" s="112"/>
      <c r="I127" s="116"/>
      <c r="K127" s="115"/>
      <c r="L127" s="112"/>
      <c r="M127" s="112"/>
      <c r="N127" s="112"/>
      <c r="O127" s="112"/>
      <c r="P127" s="112"/>
      <c r="Q127" s="116"/>
      <c r="R127" s="132"/>
      <c r="S127" s="132"/>
      <c r="T127" s="132"/>
      <c r="U127" s="132"/>
      <c r="V127" s="132"/>
      <c r="W127" s="132"/>
      <c r="X127" s="132"/>
      <c r="Y127" s="132"/>
    </row>
    <row r="128" spans="2:25">
      <c r="B128" s="115"/>
      <c r="C128" s="112"/>
      <c r="D128" s="112"/>
      <c r="E128" s="112"/>
      <c r="F128" s="112"/>
      <c r="G128" s="112"/>
      <c r="H128" s="112"/>
      <c r="I128" s="116"/>
      <c r="K128" s="115"/>
      <c r="L128" s="112"/>
      <c r="M128" s="112"/>
      <c r="N128" s="112"/>
      <c r="O128" s="112"/>
      <c r="P128" s="112"/>
      <c r="Q128" s="116"/>
      <c r="R128" s="132"/>
      <c r="S128" s="132"/>
      <c r="T128" s="132"/>
      <c r="U128" s="132"/>
      <c r="V128" s="132"/>
      <c r="W128" s="132"/>
      <c r="X128" s="132"/>
      <c r="Y128" s="132"/>
    </row>
    <row r="129" spans="2:25">
      <c r="B129" s="115"/>
      <c r="C129" s="112"/>
      <c r="D129" s="112"/>
      <c r="E129" s="112"/>
      <c r="F129" s="112"/>
      <c r="G129" s="112"/>
      <c r="H129" s="112"/>
      <c r="I129" s="116"/>
      <c r="K129" s="115"/>
      <c r="L129" s="112"/>
      <c r="M129" s="112"/>
      <c r="N129" s="112"/>
      <c r="O129" s="112"/>
      <c r="P129" s="112"/>
      <c r="Q129" s="116"/>
      <c r="R129" s="132"/>
      <c r="S129" s="132"/>
      <c r="T129" s="132"/>
      <c r="U129" s="132"/>
      <c r="V129" s="132"/>
      <c r="W129" s="132"/>
      <c r="X129" s="132"/>
      <c r="Y129" s="132"/>
    </row>
    <row r="130" spans="2:25">
      <c r="B130" s="115"/>
      <c r="C130" s="112"/>
      <c r="D130" s="112"/>
      <c r="E130" s="112"/>
      <c r="F130" s="112"/>
      <c r="G130" s="112"/>
      <c r="H130" s="112"/>
      <c r="I130" s="116"/>
      <c r="K130" s="115"/>
      <c r="L130" s="112"/>
      <c r="M130" s="112"/>
      <c r="N130" s="112"/>
      <c r="O130" s="112"/>
      <c r="P130" s="112"/>
      <c r="Q130" s="116"/>
      <c r="R130" s="132"/>
      <c r="S130" s="132"/>
      <c r="T130" s="132"/>
      <c r="U130" s="132"/>
      <c r="V130" s="132"/>
      <c r="W130" s="132"/>
      <c r="X130" s="132"/>
      <c r="Y130" s="132"/>
    </row>
    <row r="131" spans="2:25">
      <c r="B131" s="115"/>
      <c r="C131" s="112"/>
      <c r="D131" s="112"/>
      <c r="E131" s="112"/>
      <c r="F131" s="112"/>
      <c r="G131" s="112"/>
      <c r="H131" s="112"/>
      <c r="I131" s="116"/>
      <c r="K131" s="115"/>
      <c r="L131" s="112"/>
      <c r="M131" s="112"/>
      <c r="N131" s="112"/>
      <c r="O131" s="112"/>
      <c r="P131" s="112"/>
      <c r="Q131" s="116"/>
      <c r="R131" s="132"/>
      <c r="S131" s="132"/>
      <c r="T131" s="132"/>
      <c r="U131" s="132"/>
      <c r="V131" s="132"/>
      <c r="W131" s="132"/>
      <c r="X131" s="132"/>
      <c r="Y131" s="132"/>
    </row>
    <row r="132" spans="2:25">
      <c r="B132" s="115"/>
      <c r="C132" s="112"/>
      <c r="D132" s="112"/>
      <c r="E132" s="112"/>
      <c r="F132" s="112"/>
      <c r="G132" s="112"/>
      <c r="H132" s="112"/>
      <c r="I132" s="116"/>
      <c r="K132" s="115"/>
      <c r="L132" s="112"/>
      <c r="M132" s="112"/>
      <c r="N132" s="112"/>
      <c r="O132" s="112"/>
      <c r="P132" s="112"/>
      <c r="Q132" s="116"/>
      <c r="R132" s="132"/>
      <c r="S132" s="132"/>
      <c r="T132" s="132"/>
      <c r="U132" s="132"/>
      <c r="V132" s="132"/>
      <c r="W132" s="132"/>
      <c r="X132" s="132"/>
      <c r="Y132" s="132"/>
    </row>
    <row r="133" spans="2:25">
      <c r="B133" s="115"/>
      <c r="C133" s="112"/>
      <c r="D133" s="112"/>
      <c r="E133" s="112"/>
      <c r="F133" s="112"/>
      <c r="G133" s="112"/>
      <c r="H133" s="112"/>
      <c r="I133" s="116"/>
      <c r="K133" s="115"/>
      <c r="L133" s="112"/>
      <c r="M133" s="112"/>
      <c r="N133" s="112"/>
      <c r="O133" s="112"/>
      <c r="P133" s="112"/>
      <c r="Q133" s="116"/>
      <c r="R133" s="132"/>
      <c r="S133" s="132"/>
      <c r="T133" s="132"/>
      <c r="U133" s="132"/>
      <c r="V133" s="132"/>
      <c r="W133" s="132"/>
      <c r="X133" s="132"/>
      <c r="Y133" s="132"/>
    </row>
    <row r="134" spans="2:25">
      <c r="B134" s="115"/>
      <c r="C134" s="112"/>
      <c r="D134" s="112"/>
      <c r="E134" s="112"/>
      <c r="F134" s="112"/>
      <c r="G134" s="112"/>
      <c r="H134" s="112"/>
      <c r="I134" s="116"/>
      <c r="K134" s="115"/>
      <c r="L134" s="112"/>
      <c r="M134" s="112"/>
      <c r="N134" s="112"/>
      <c r="O134" s="112"/>
      <c r="P134" s="112"/>
      <c r="Q134" s="116"/>
      <c r="R134" s="132"/>
      <c r="S134" s="132"/>
      <c r="T134" s="132"/>
      <c r="U134" s="132"/>
      <c r="V134" s="132"/>
      <c r="W134" s="132"/>
      <c r="X134" s="132"/>
      <c r="Y134" s="132"/>
    </row>
    <row r="135" spans="2:25">
      <c r="B135" s="115"/>
      <c r="C135" s="112"/>
      <c r="D135" s="112"/>
      <c r="E135" s="112"/>
      <c r="F135" s="112"/>
      <c r="G135" s="112"/>
      <c r="H135" s="112"/>
      <c r="I135" s="116"/>
      <c r="K135" s="115"/>
      <c r="L135" s="112"/>
      <c r="M135" s="112"/>
      <c r="N135" s="112"/>
      <c r="O135" s="112"/>
      <c r="P135" s="112"/>
      <c r="Q135" s="116"/>
      <c r="R135" s="132"/>
      <c r="S135" s="132"/>
      <c r="T135" s="132"/>
      <c r="U135" s="132"/>
      <c r="V135" s="132"/>
      <c r="W135" s="132"/>
      <c r="X135" s="132"/>
      <c r="Y135" s="132"/>
    </row>
    <row r="136" spans="2:25">
      <c r="B136" s="115"/>
      <c r="C136" s="112"/>
      <c r="D136" s="112"/>
      <c r="E136" s="112"/>
      <c r="F136" s="112"/>
      <c r="G136" s="112"/>
      <c r="H136" s="112"/>
      <c r="I136" s="116"/>
      <c r="K136" s="115"/>
      <c r="L136" s="112"/>
      <c r="M136" s="112"/>
      <c r="N136" s="112"/>
      <c r="O136" s="112"/>
      <c r="P136" s="112"/>
      <c r="Q136" s="116"/>
      <c r="R136" s="132"/>
      <c r="S136" s="132"/>
      <c r="T136" s="132"/>
      <c r="U136" s="132"/>
      <c r="V136" s="132"/>
      <c r="W136" s="132"/>
      <c r="X136" s="132"/>
      <c r="Y136" s="132"/>
    </row>
    <row r="137" spans="2:25">
      <c r="B137" s="115"/>
      <c r="C137" s="112"/>
      <c r="D137" s="112"/>
      <c r="E137" s="112"/>
      <c r="F137" s="112"/>
      <c r="G137" s="112"/>
      <c r="H137" s="112"/>
      <c r="I137" s="116"/>
      <c r="K137" s="115"/>
      <c r="L137" s="112"/>
      <c r="M137" s="112"/>
      <c r="N137" s="112"/>
      <c r="O137" s="112"/>
      <c r="P137" s="112"/>
      <c r="Q137" s="116"/>
      <c r="R137" s="132"/>
      <c r="S137" s="132"/>
      <c r="T137" s="132"/>
      <c r="U137" s="132"/>
      <c r="V137" s="132"/>
      <c r="W137" s="132"/>
      <c r="X137" s="132"/>
      <c r="Y137" s="132"/>
    </row>
    <row r="138" spans="2:25">
      <c r="B138" s="115"/>
      <c r="C138" s="112"/>
      <c r="D138" s="112"/>
      <c r="E138" s="112"/>
      <c r="F138" s="112"/>
      <c r="G138" s="112"/>
      <c r="H138" s="112"/>
      <c r="I138" s="116"/>
      <c r="K138" s="115"/>
      <c r="L138" s="112"/>
      <c r="M138" s="112"/>
      <c r="N138" s="112"/>
      <c r="O138" s="112"/>
      <c r="P138" s="112"/>
      <c r="Q138" s="116"/>
      <c r="R138" s="132"/>
      <c r="S138" s="132"/>
      <c r="T138" s="132"/>
      <c r="U138" s="132"/>
      <c r="V138" s="132"/>
      <c r="W138" s="132"/>
      <c r="X138" s="132"/>
      <c r="Y138" s="132"/>
    </row>
    <row r="139" spans="2:25">
      <c r="B139" s="115"/>
      <c r="C139" s="112"/>
      <c r="D139" s="112"/>
      <c r="E139" s="112"/>
      <c r="F139" s="112"/>
      <c r="G139" s="112"/>
      <c r="H139" s="112"/>
      <c r="I139" s="116"/>
      <c r="K139" s="115"/>
      <c r="L139" s="112"/>
      <c r="M139" s="112"/>
      <c r="N139" s="112"/>
      <c r="O139" s="112"/>
      <c r="P139" s="112"/>
      <c r="Q139" s="116"/>
      <c r="R139" s="132"/>
      <c r="S139" s="132"/>
      <c r="T139" s="132"/>
      <c r="U139" s="132"/>
      <c r="V139" s="132"/>
      <c r="W139" s="132"/>
      <c r="X139" s="132"/>
      <c r="Y139" s="132"/>
    </row>
    <row r="140" spans="2:25">
      <c r="B140" s="115"/>
      <c r="C140" s="112"/>
      <c r="D140" s="112"/>
      <c r="E140" s="112"/>
      <c r="F140" s="112"/>
      <c r="G140" s="112"/>
      <c r="H140" s="112"/>
      <c r="I140" s="116"/>
      <c r="K140" s="115"/>
      <c r="L140" s="112"/>
      <c r="M140" s="112"/>
      <c r="N140" s="112"/>
      <c r="O140" s="112"/>
      <c r="P140" s="112"/>
      <c r="Q140" s="116"/>
      <c r="R140" s="132"/>
      <c r="S140" s="132"/>
      <c r="T140" s="132"/>
      <c r="U140" s="132"/>
      <c r="V140" s="132"/>
      <c r="W140" s="132"/>
      <c r="X140" s="132"/>
      <c r="Y140" s="132"/>
    </row>
    <row r="141" spans="2:25">
      <c r="B141" s="115"/>
      <c r="C141" s="112"/>
      <c r="D141" s="112"/>
      <c r="E141" s="112"/>
      <c r="F141" s="112"/>
      <c r="G141" s="112"/>
      <c r="H141" s="112"/>
      <c r="I141" s="116"/>
      <c r="K141" s="115"/>
      <c r="L141" s="112"/>
      <c r="M141" s="112"/>
      <c r="N141" s="112"/>
      <c r="O141" s="112"/>
      <c r="P141" s="112"/>
      <c r="Q141" s="116"/>
      <c r="R141" s="132"/>
      <c r="S141" s="132"/>
      <c r="T141" s="132"/>
      <c r="U141" s="132"/>
      <c r="V141" s="132"/>
      <c r="W141" s="132"/>
      <c r="X141" s="132"/>
      <c r="Y141" s="132"/>
    </row>
    <row r="142" spans="2:25">
      <c r="B142" s="115"/>
      <c r="C142" s="112"/>
      <c r="D142" s="112"/>
      <c r="E142" s="112"/>
      <c r="F142" s="112"/>
      <c r="G142" s="112"/>
      <c r="H142" s="112"/>
      <c r="I142" s="116"/>
      <c r="K142" s="115"/>
      <c r="L142" s="112"/>
      <c r="M142" s="112"/>
      <c r="N142" s="112"/>
      <c r="O142" s="112"/>
      <c r="P142" s="112"/>
      <c r="Q142" s="116"/>
      <c r="R142" s="132"/>
      <c r="S142" s="132"/>
      <c r="T142" s="132"/>
      <c r="U142" s="132"/>
      <c r="V142" s="132"/>
      <c r="W142" s="132"/>
      <c r="X142" s="132"/>
      <c r="Y142" s="132"/>
    </row>
    <row r="143" spans="2:25">
      <c r="B143" s="115"/>
      <c r="C143" s="112"/>
      <c r="D143" s="112"/>
      <c r="E143" s="112"/>
      <c r="F143" s="112"/>
      <c r="G143" s="112"/>
      <c r="H143" s="112"/>
      <c r="I143" s="116"/>
      <c r="K143" s="115"/>
      <c r="L143" s="112"/>
      <c r="M143" s="112"/>
      <c r="N143" s="112"/>
      <c r="O143" s="112"/>
      <c r="P143" s="112"/>
      <c r="Q143" s="116"/>
      <c r="R143" s="132"/>
      <c r="S143" s="132"/>
      <c r="T143" s="132"/>
      <c r="U143" s="132"/>
      <c r="V143" s="132"/>
      <c r="W143" s="132"/>
      <c r="X143" s="132"/>
      <c r="Y143" s="132"/>
    </row>
    <row r="144" spans="2:25">
      <c r="B144" s="115"/>
      <c r="C144" s="112"/>
      <c r="D144" s="112"/>
      <c r="E144" s="112"/>
      <c r="F144" s="112"/>
      <c r="G144" s="112"/>
      <c r="H144" s="112"/>
      <c r="I144" s="116"/>
      <c r="K144" s="115"/>
      <c r="L144" s="112"/>
      <c r="M144" s="112"/>
      <c r="N144" s="112"/>
      <c r="O144" s="112"/>
      <c r="P144" s="112"/>
      <c r="Q144" s="116"/>
      <c r="R144" s="132"/>
      <c r="S144" s="132"/>
      <c r="T144" s="132"/>
      <c r="U144" s="132"/>
      <c r="V144" s="132"/>
      <c r="W144" s="132"/>
      <c r="X144" s="132"/>
      <c r="Y144" s="132"/>
    </row>
    <row r="145" spans="2:25">
      <c r="B145" s="115"/>
      <c r="C145" s="112"/>
      <c r="D145" s="112"/>
      <c r="E145" s="112"/>
      <c r="F145" s="112"/>
      <c r="G145" s="112"/>
      <c r="H145" s="112"/>
      <c r="I145" s="116"/>
      <c r="K145" s="115"/>
      <c r="L145" s="112"/>
      <c r="M145" s="112"/>
      <c r="N145" s="112"/>
      <c r="O145" s="112"/>
      <c r="P145" s="112"/>
      <c r="Q145" s="116"/>
      <c r="R145" s="132"/>
      <c r="S145" s="132"/>
      <c r="T145" s="132"/>
      <c r="U145" s="132"/>
      <c r="V145" s="132"/>
      <c r="W145" s="132"/>
      <c r="X145" s="132"/>
      <c r="Y145" s="132"/>
    </row>
    <row r="146" spans="2:25">
      <c r="B146" s="115"/>
      <c r="C146" s="112"/>
      <c r="D146" s="112"/>
      <c r="E146" s="112"/>
      <c r="F146" s="112"/>
      <c r="G146" s="112"/>
      <c r="H146" s="112"/>
      <c r="I146" s="116"/>
      <c r="K146" s="115"/>
      <c r="L146" s="112"/>
      <c r="M146" s="112"/>
      <c r="N146" s="112"/>
      <c r="O146" s="112"/>
      <c r="P146" s="112"/>
      <c r="Q146" s="116"/>
      <c r="R146" s="132"/>
      <c r="S146" s="132"/>
      <c r="T146" s="132"/>
      <c r="U146" s="132"/>
      <c r="V146" s="132"/>
      <c r="W146" s="132"/>
      <c r="X146" s="132"/>
      <c r="Y146" s="132"/>
    </row>
    <row r="147" spans="2:25">
      <c r="B147" s="115"/>
      <c r="C147" s="112"/>
      <c r="D147" s="112"/>
      <c r="E147" s="112"/>
      <c r="F147" s="112"/>
      <c r="G147" s="112"/>
      <c r="H147" s="112"/>
      <c r="I147" s="116"/>
      <c r="K147" s="115"/>
      <c r="L147" s="112"/>
      <c r="M147" s="112"/>
      <c r="N147" s="112"/>
      <c r="O147" s="112"/>
      <c r="P147" s="112"/>
      <c r="Q147" s="116"/>
      <c r="R147" s="132"/>
      <c r="S147" s="132"/>
      <c r="T147" s="132"/>
      <c r="U147" s="132"/>
      <c r="V147" s="132"/>
      <c r="W147" s="132"/>
      <c r="X147" s="132"/>
      <c r="Y147" s="132"/>
    </row>
    <row r="148" spans="2:25">
      <c r="B148" s="115"/>
      <c r="C148" s="112"/>
      <c r="D148" s="112"/>
      <c r="E148" s="112"/>
      <c r="F148" s="112"/>
      <c r="G148" s="112"/>
      <c r="H148" s="112"/>
      <c r="I148" s="116"/>
      <c r="K148" s="115"/>
      <c r="L148" s="112"/>
      <c r="M148" s="112"/>
      <c r="N148" s="112"/>
      <c r="O148" s="112"/>
      <c r="P148" s="112"/>
      <c r="Q148" s="116"/>
      <c r="R148" s="132"/>
      <c r="S148" s="132"/>
      <c r="T148" s="132"/>
      <c r="U148" s="132"/>
      <c r="V148" s="132"/>
      <c r="W148" s="132"/>
      <c r="X148" s="132"/>
      <c r="Y148" s="132"/>
    </row>
    <row r="149" spans="2:25">
      <c r="B149" s="115"/>
      <c r="C149" s="112"/>
      <c r="D149" s="112"/>
      <c r="E149" s="112"/>
      <c r="F149" s="112"/>
      <c r="G149" s="112"/>
      <c r="H149" s="112"/>
      <c r="I149" s="116"/>
      <c r="K149" s="115"/>
      <c r="L149" s="112"/>
      <c r="M149" s="112"/>
      <c r="N149" s="112"/>
      <c r="O149" s="112"/>
      <c r="P149" s="112"/>
      <c r="Q149" s="116"/>
      <c r="R149" s="132"/>
      <c r="S149" s="132"/>
      <c r="T149" s="132"/>
      <c r="U149" s="132"/>
      <c r="V149" s="132"/>
      <c r="W149" s="132"/>
      <c r="X149" s="132"/>
      <c r="Y149" s="132"/>
    </row>
    <row r="150" spans="2:25">
      <c r="B150" s="115"/>
      <c r="C150" s="112"/>
      <c r="D150" s="112"/>
      <c r="E150" s="112"/>
      <c r="F150" s="112"/>
      <c r="G150" s="112"/>
      <c r="H150" s="112"/>
      <c r="I150" s="116"/>
      <c r="K150" s="115"/>
      <c r="L150" s="112"/>
      <c r="M150" s="112"/>
      <c r="N150" s="112"/>
      <c r="O150" s="112"/>
      <c r="P150" s="112"/>
      <c r="Q150" s="116"/>
      <c r="R150" s="132"/>
      <c r="S150" s="132"/>
      <c r="T150" s="132"/>
      <c r="U150" s="132"/>
      <c r="V150" s="132"/>
      <c r="W150" s="132"/>
      <c r="X150" s="132"/>
      <c r="Y150" s="132"/>
    </row>
    <row r="151" spans="2:25">
      <c r="B151" s="115"/>
      <c r="C151" s="112"/>
      <c r="D151" s="112"/>
      <c r="E151" s="112"/>
      <c r="F151" s="112"/>
      <c r="G151" s="112"/>
      <c r="H151" s="112"/>
      <c r="I151" s="116"/>
      <c r="K151" s="115"/>
      <c r="L151" s="112"/>
      <c r="M151" s="112"/>
      <c r="N151" s="112"/>
      <c r="O151" s="112"/>
      <c r="P151" s="112"/>
      <c r="Q151" s="116"/>
      <c r="R151" s="132"/>
      <c r="S151" s="132"/>
      <c r="T151" s="132"/>
      <c r="U151" s="132"/>
      <c r="V151" s="132"/>
      <c r="W151" s="132"/>
      <c r="X151" s="132"/>
      <c r="Y151" s="132"/>
    </row>
    <row r="152" spans="2:25">
      <c r="B152" s="115"/>
      <c r="C152" s="112"/>
      <c r="D152" s="112"/>
      <c r="E152" s="112"/>
      <c r="F152" s="112"/>
      <c r="G152" s="112"/>
      <c r="H152" s="112"/>
      <c r="I152" s="116"/>
      <c r="K152" s="115"/>
      <c r="L152" s="112"/>
      <c r="M152" s="112"/>
      <c r="N152" s="112"/>
      <c r="O152" s="112"/>
      <c r="P152" s="112"/>
      <c r="Q152" s="116"/>
      <c r="R152" s="132"/>
      <c r="S152" s="132"/>
      <c r="T152" s="132"/>
      <c r="U152" s="132"/>
      <c r="V152" s="132"/>
      <c r="W152" s="132"/>
      <c r="X152" s="132"/>
      <c r="Y152" s="132"/>
    </row>
    <row r="153" spans="2:25">
      <c r="B153" s="115"/>
      <c r="C153" s="112"/>
      <c r="D153" s="112"/>
      <c r="E153" s="112"/>
      <c r="F153" s="112"/>
      <c r="G153" s="112"/>
      <c r="H153" s="112"/>
      <c r="I153" s="116"/>
      <c r="K153" s="115"/>
      <c r="L153" s="112"/>
      <c r="M153" s="112"/>
      <c r="N153" s="112"/>
      <c r="O153" s="112"/>
      <c r="P153" s="112"/>
      <c r="Q153" s="116"/>
      <c r="R153" s="132"/>
      <c r="S153" s="132"/>
      <c r="T153" s="132"/>
      <c r="U153" s="132"/>
      <c r="V153" s="132"/>
      <c r="W153" s="132"/>
      <c r="X153" s="132"/>
      <c r="Y153" s="132"/>
    </row>
    <row r="154" spans="2:25">
      <c r="B154" s="115"/>
      <c r="C154" s="112"/>
      <c r="D154" s="112"/>
      <c r="E154" s="112"/>
      <c r="F154" s="112"/>
      <c r="G154" s="112"/>
      <c r="H154" s="112"/>
      <c r="I154" s="116"/>
      <c r="K154" s="115"/>
      <c r="L154" s="112"/>
      <c r="M154" s="112"/>
      <c r="N154" s="112"/>
      <c r="O154" s="112"/>
      <c r="P154" s="112"/>
      <c r="Q154" s="116"/>
      <c r="R154" s="132"/>
      <c r="S154" s="132"/>
      <c r="T154" s="132"/>
      <c r="U154" s="132"/>
      <c r="V154" s="132"/>
      <c r="W154" s="132"/>
      <c r="X154" s="132"/>
      <c r="Y154" s="132"/>
    </row>
    <row r="155" spans="2:25">
      <c r="B155" s="115"/>
      <c r="C155" s="112"/>
      <c r="D155" s="112"/>
      <c r="E155" s="112"/>
      <c r="F155" s="112"/>
      <c r="G155" s="112"/>
      <c r="H155" s="112"/>
      <c r="I155" s="116"/>
      <c r="K155" s="115"/>
      <c r="L155" s="112"/>
      <c r="M155" s="112"/>
      <c r="N155" s="112"/>
      <c r="O155" s="112"/>
      <c r="P155" s="112"/>
      <c r="Q155" s="116"/>
      <c r="R155" s="132"/>
      <c r="S155" s="132"/>
      <c r="T155" s="132"/>
      <c r="U155" s="132"/>
      <c r="V155" s="132"/>
      <c r="W155" s="132"/>
      <c r="X155" s="132"/>
      <c r="Y155" s="132"/>
    </row>
    <row r="156" spans="2:25">
      <c r="B156" s="115"/>
      <c r="C156" s="112"/>
      <c r="D156" s="112"/>
      <c r="E156" s="112"/>
      <c r="F156" s="112"/>
      <c r="G156" s="112"/>
      <c r="H156" s="112"/>
      <c r="I156" s="116"/>
      <c r="K156" s="115"/>
      <c r="L156" s="112"/>
      <c r="M156" s="112"/>
      <c r="N156" s="112"/>
      <c r="O156" s="112"/>
      <c r="P156" s="112"/>
      <c r="Q156" s="116"/>
      <c r="R156" s="132"/>
      <c r="S156" s="132"/>
      <c r="T156" s="132"/>
      <c r="U156" s="132"/>
      <c r="V156" s="132"/>
      <c r="W156" s="132"/>
      <c r="X156" s="132"/>
      <c r="Y156" s="132"/>
    </row>
    <row r="157" spans="2:25">
      <c r="B157" s="115"/>
      <c r="C157" s="112"/>
      <c r="D157" s="112"/>
      <c r="E157" s="112"/>
      <c r="F157" s="112"/>
      <c r="G157" s="112"/>
      <c r="H157" s="112"/>
      <c r="I157" s="116"/>
      <c r="K157" s="115"/>
      <c r="L157" s="112"/>
      <c r="M157" s="112"/>
      <c r="N157" s="112"/>
      <c r="O157" s="112"/>
      <c r="P157" s="112"/>
      <c r="Q157" s="116"/>
      <c r="R157" s="132"/>
      <c r="S157" s="132"/>
      <c r="T157" s="132"/>
      <c r="U157" s="132"/>
      <c r="V157" s="132"/>
      <c r="W157" s="132"/>
      <c r="X157" s="132"/>
      <c r="Y157" s="132"/>
    </row>
    <row r="158" spans="2:25">
      <c r="B158" s="115"/>
      <c r="C158" s="112"/>
      <c r="D158" s="112"/>
      <c r="E158" s="112"/>
      <c r="F158" s="112"/>
      <c r="G158" s="112"/>
      <c r="H158" s="112"/>
      <c r="I158" s="116"/>
      <c r="K158" s="115"/>
      <c r="L158" s="112"/>
      <c r="M158" s="112"/>
      <c r="N158" s="112"/>
      <c r="O158" s="112"/>
      <c r="P158" s="112"/>
      <c r="Q158" s="116"/>
      <c r="R158" s="132"/>
      <c r="S158" s="132"/>
      <c r="T158" s="132"/>
      <c r="U158" s="132"/>
      <c r="V158" s="132"/>
      <c r="W158" s="132"/>
      <c r="X158" s="132"/>
      <c r="Y158" s="132"/>
    </row>
    <row r="159" spans="2:25">
      <c r="B159" s="115"/>
      <c r="C159" s="112"/>
      <c r="D159" s="112"/>
      <c r="E159" s="112"/>
      <c r="F159" s="112"/>
      <c r="G159" s="112"/>
      <c r="H159" s="112"/>
      <c r="I159" s="116"/>
      <c r="K159" s="115"/>
      <c r="L159" s="112"/>
      <c r="M159" s="112"/>
      <c r="N159" s="112"/>
      <c r="O159" s="112"/>
      <c r="P159" s="112"/>
      <c r="Q159" s="116"/>
      <c r="R159" s="132"/>
      <c r="S159" s="132"/>
      <c r="T159" s="132"/>
      <c r="U159" s="132"/>
      <c r="V159" s="132"/>
      <c r="W159" s="132"/>
      <c r="X159" s="132"/>
      <c r="Y159" s="132"/>
    </row>
    <row r="160" spans="2:25">
      <c r="B160" s="115"/>
      <c r="C160" s="112"/>
      <c r="D160" s="112"/>
      <c r="E160" s="112"/>
      <c r="F160" s="112"/>
      <c r="G160" s="112"/>
      <c r="H160" s="112"/>
      <c r="I160" s="116"/>
      <c r="K160" s="115"/>
      <c r="L160" s="112"/>
      <c r="M160" s="112"/>
      <c r="N160" s="112"/>
      <c r="O160" s="112"/>
      <c r="P160" s="112"/>
      <c r="Q160" s="116"/>
      <c r="R160" s="132"/>
      <c r="S160" s="132"/>
      <c r="T160" s="132"/>
      <c r="U160" s="132"/>
      <c r="V160" s="132"/>
      <c r="W160" s="132"/>
      <c r="X160" s="132"/>
      <c r="Y160" s="132"/>
    </row>
    <row r="161" spans="2:25">
      <c r="B161" s="115"/>
      <c r="C161" s="112"/>
      <c r="D161" s="112"/>
      <c r="E161" s="112"/>
      <c r="F161" s="112"/>
      <c r="G161" s="112"/>
      <c r="H161" s="112"/>
      <c r="I161" s="116"/>
      <c r="K161" s="115"/>
      <c r="L161" s="112"/>
      <c r="M161" s="112"/>
      <c r="N161" s="112"/>
      <c r="O161" s="112"/>
      <c r="P161" s="112"/>
      <c r="Q161" s="116"/>
      <c r="R161" s="132"/>
      <c r="S161" s="132"/>
      <c r="T161" s="132"/>
      <c r="U161" s="132"/>
      <c r="V161" s="132"/>
      <c r="W161" s="132"/>
      <c r="X161" s="132"/>
      <c r="Y161" s="132"/>
    </row>
    <row r="162" spans="2:25">
      <c r="B162" s="115"/>
      <c r="C162" s="112"/>
      <c r="D162" s="112"/>
      <c r="E162" s="112"/>
      <c r="F162" s="112"/>
      <c r="G162" s="112"/>
      <c r="H162" s="112"/>
      <c r="I162" s="116"/>
      <c r="K162" s="115"/>
      <c r="L162" s="112"/>
      <c r="M162" s="112"/>
      <c r="N162" s="112"/>
      <c r="O162" s="112"/>
      <c r="P162" s="112"/>
      <c r="Q162" s="116"/>
      <c r="R162" s="132"/>
      <c r="S162" s="132"/>
      <c r="T162" s="132"/>
      <c r="U162" s="132"/>
      <c r="V162" s="132"/>
      <c r="W162" s="132"/>
      <c r="X162" s="132"/>
      <c r="Y162" s="132"/>
    </row>
    <row r="163" spans="2:25">
      <c r="B163" s="115"/>
      <c r="C163" s="112"/>
      <c r="D163" s="112"/>
      <c r="E163" s="112"/>
      <c r="F163" s="112"/>
      <c r="G163" s="112"/>
      <c r="H163" s="112"/>
      <c r="I163" s="116"/>
      <c r="K163" s="115"/>
      <c r="L163" s="112"/>
      <c r="M163" s="112"/>
      <c r="N163" s="112"/>
      <c r="O163" s="112"/>
      <c r="P163" s="112"/>
      <c r="Q163" s="116"/>
      <c r="R163" s="132"/>
      <c r="S163" s="132"/>
      <c r="T163" s="132"/>
      <c r="U163" s="132"/>
      <c r="V163" s="132"/>
      <c r="W163" s="132"/>
      <c r="X163" s="132"/>
      <c r="Y163" s="132"/>
    </row>
    <row r="164" spans="2:25">
      <c r="B164" s="115"/>
      <c r="C164" s="112"/>
      <c r="D164" s="112"/>
      <c r="E164" s="112"/>
      <c r="F164" s="112"/>
      <c r="G164" s="112"/>
      <c r="H164" s="112"/>
      <c r="I164" s="116"/>
      <c r="K164" s="115"/>
      <c r="L164" s="112"/>
      <c r="M164" s="112"/>
      <c r="N164" s="112"/>
      <c r="O164" s="112"/>
      <c r="P164" s="112"/>
      <c r="Q164" s="116"/>
      <c r="R164" s="132"/>
      <c r="S164" s="132"/>
      <c r="T164" s="132"/>
      <c r="U164" s="132"/>
      <c r="V164" s="132"/>
      <c r="W164" s="132"/>
      <c r="X164" s="132"/>
      <c r="Y164" s="132"/>
    </row>
    <row r="165" spans="2:25">
      <c r="B165" s="115"/>
      <c r="C165" s="112"/>
      <c r="D165" s="112"/>
      <c r="E165" s="112"/>
      <c r="F165" s="112"/>
      <c r="G165" s="112"/>
      <c r="H165" s="112"/>
      <c r="I165" s="116"/>
      <c r="K165" s="115"/>
      <c r="L165" s="112"/>
      <c r="M165" s="112"/>
      <c r="N165" s="112"/>
      <c r="O165" s="112"/>
      <c r="P165" s="112"/>
      <c r="Q165" s="116"/>
      <c r="R165" s="132"/>
      <c r="S165" s="132"/>
      <c r="T165" s="132"/>
      <c r="U165" s="132"/>
      <c r="V165" s="132"/>
      <c r="W165" s="132"/>
      <c r="X165" s="132"/>
      <c r="Y165" s="132"/>
    </row>
    <row r="166" spans="2:25">
      <c r="B166" s="115"/>
      <c r="C166" s="112"/>
      <c r="D166" s="112"/>
      <c r="E166" s="112"/>
      <c r="F166" s="112"/>
      <c r="G166" s="112"/>
      <c r="H166" s="112"/>
      <c r="I166" s="116"/>
      <c r="K166" s="115"/>
      <c r="L166" s="112"/>
      <c r="M166" s="112"/>
      <c r="N166" s="112"/>
      <c r="O166" s="112"/>
      <c r="P166" s="112"/>
      <c r="Q166" s="116"/>
      <c r="R166" s="132"/>
      <c r="S166" s="132"/>
      <c r="T166" s="132"/>
      <c r="U166" s="132"/>
      <c r="V166" s="132"/>
      <c r="W166" s="132"/>
      <c r="X166" s="132"/>
      <c r="Y166" s="132"/>
    </row>
    <row r="167" spans="2:25">
      <c r="B167" s="115"/>
      <c r="C167" s="112"/>
      <c r="D167" s="112"/>
      <c r="E167" s="112"/>
      <c r="F167" s="112"/>
      <c r="G167" s="112"/>
      <c r="H167" s="112"/>
      <c r="I167" s="116"/>
      <c r="K167" s="115"/>
      <c r="L167" s="112"/>
      <c r="M167" s="112"/>
      <c r="N167" s="112"/>
      <c r="O167" s="112"/>
      <c r="P167" s="112"/>
      <c r="Q167" s="116"/>
      <c r="R167" s="132"/>
      <c r="S167" s="132"/>
      <c r="T167" s="132"/>
      <c r="U167" s="132"/>
      <c r="V167" s="132"/>
      <c r="W167" s="132"/>
      <c r="X167" s="132"/>
      <c r="Y167" s="132"/>
    </row>
    <row r="168" spans="2:25">
      <c r="B168" s="115"/>
      <c r="C168" s="112"/>
      <c r="D168" s="112"/>
      <c r="E168" s="112"/>
      <c r="F168" s="112"/>
      <c r="G168" s="112"/>
      <c r="H168" s="112"/>
      <c r="I168" s="116"/>
      <c r="K168" s="115"/>
      <c r="L168" s="112"/>
      <c r="M168" s="112"/>
      <c r="N168" s="112"/>
      <c r="O168" s="112"/>
      <c r="P168" s="112"/>
      <c r="Q168" s="116"/>
      <c r="R168" s="132"/>
      <c r="S168" s="132"/>
      <c r="T168" s="132"/>
      <c r="U168" s="132"/>
      <c r="V168" s="132"/>
      <c r="W168" s="132"/>
      <c r="X168" s="132"/>
      <c r="Y168" s="132"/>
    </row>
    <row r="169" spans="2:25">
      <c r="B169" s="115"/>
      <c r="C169" s="112"/>
      <c r="D169" s="112"/>
      <c r="E169" s="112"/>
      <c r="F169" s="112"/>
      <c r="G169" s="112"/>
      <c r="H169" s="112"/>
      <c r="I169" s="116"/>
      <c r="K169" s="115"/>
      <c r="L169" s="112"/>
      <c r="M169" s="112"/>
      <c r="N169" s="112"/>
      <c r="O169" s="112"/>
      <c r="P169" s="112"/>
      <c r="Q169" s="116"/>
      <c r="R169" s="132"/>
      <c r="S169" s="132"/>
      <c r="T169" s="132"/>
      <c r="U169" s="132"/>
      <c r="V169" s="132"/>
      <c r="W169" s="132"/>
      <c r="X169" s="132"/>
      <c r="Y169" s="132"/>
    </row>
    <row r="170" spans="2:25">
      <c r="B170" s="115"/>
      <c r="C170" s="112"/>
      <c r="D170" s="112"/>
      <c r="E170" s="112"/>
      <c r="F170" s="112"/>
      <c r="G170" s="112"/>
      <c r="H170" s="112"/>
      <c r="I170" s="116"/>
      <c r="K170" s="115"/>
      <c r="L170" s="112"/>
      <c r="M170" s="112"/>
      <c r="N170" s="112"/>
      <c r="O170" s="112"/>
      <c r="P170" s="112"/>
      <c r="Q170" s="116"/>
      <c r="R170" s="132"/>
      <c r="S170" s="132"/>
      <c r="T170" s="132"/>
      <c r="U170" s="132"/>
      <c r="V170" s="132"/>
      <c r="W170" s="132"/>
      <c r="X170" s="132"/>
      <c r="Y170" s="132"/>
    </row>
    <row r="171" spans="2:25">
      <c r="B171" s="115"/>
      <c r="C171" s="112"/>
      <c r="D171" s="112"/>
      <c r="E171" s="112"/>
      <c r="F171" s="112"/>
      <c r="G171" s="112"/>
      <c r="H171" s="112"/>
      <c r="I171" s="116"/>
      <c r="K171" s="115"/>
      <c r="L171" s="112"/>
      <c r="M171" s="112"/>
      <c r="N171" s="112"/>
      <c r="O171" s="112"/>
      <c r="P171" s="112"/>
      <c r="Q171" s="116"/>
      <c r="R171" s="132"/>
      <c r="S171" s="132"/>
      <c r="T171" s="132"/>
      <c r="U171" s="132"/>
      <c r="V171" s="132"/>
      <c r="W171" s="132"/>
      <c r="X171" s="132"/>
      <c r="Y171" s="132"/>
    </row>
    <row r="172" spans="2:25">
      <c r="B172" s="115"/>
      <c r="C172" s="112"/>
      <c r="D172" s="112"/>
      <c r="E172" s="112"/>
      <c r="F172" s="112"/>
      <c r="G172" s="112"/>
      <c r="H172" s="112"/>
      <c r="I172" s="116"/>
      <c r="K172" s="115"/>
      <c r="L172" s="112"/>
      <c r="M172" s="112"/>
      <c r="N172" s="112"/>
      <c r="O172" s="112"/>
      <c r="P172" s="112"/>
      <c r="Q172" s="116"/>
      <c r="R172" s="132"/>
      <c r="S172" s="132"/>
      <c r="T172" s="132"/>
      <c r="U172" s="132"/>
      <c r="V172" s="132"/>
      <c r="W172" s="132"/>
      <c r="X172" s="132"/>
      <c r="Y172" s="132"/>
    </row>
    <row r="173" spans="2:25">
      <c r="B173" s="115"/>
      <c r="C173" s="112"/>
      <c r="D173" s="112"/>
      <c r="E173" s="112"/>
      <c r="F173" s="112"/>
      <c r="G173" s="112"/>
      <c r="H173" s="112"/>
      <c r="I173" s="116"/>
      <c r="K173" s="115"/>
      <c r="L173" s="112"/>
      <c r="M173" s="112"/>
      <c r="N173" s="112"/>
      <c r="O173" s="112"/>
      <c r="P173" s="112"/>
      <c r="Q173" s="116"/>
      <c r="R173" s="132"/>
      <c r="S173" s="132"/>
      <c r="T173" s="132"/>
      <c r="U173" s="132"/>
      <c r="V173" s="132"/>
      <c r="W173" s="132"/>
      <c r="X173" s="132"/>
      <c r="Y173" s="132"/>
    </row>
    <row r="174" spans="2:25">
      <c r="B174" s="115"/>
      <c r="C174" s="112"/>
      <c r="D174" s="112"/>
      <c r="E174" s="112"/>
      <c r="F174" s="112"/>
      <c r="G174" s="112"/>
      <c r="H174" s="112"/>
      <c r="I174" s="116"/>
      <c r="K174" s="115"/>
      <c r="L174" s="112"/>
      <c r="M174" s="112"/>
      <c r="N174" s="112"/>
      <c r="O174" s="112"/>
      <c r="P174" s="112"/>
      <c r="Q174" s="116"/>
      <c r="R174" s="132"/>
      <c r="S174" s="132"/>
      <c r="T174" s="132"/>
      <c r="U174" s="132"/>
      <c r="V174" s="132"/>
      <c r="W174" s="132"/>
      <c r="X174" s="132"/>
      <c r="Y174" s="132"/>
    </row>
    <row r="175" spans="2:25">
      <c r="B175" s="115"/>
      <c r="C175" s="112"/>
      <c r="D175" s="112"/>
      <c r="E175" s="112"/>
      <c r="F175" s="112"/>
      <c r="G175" s="112"/>
      <c r="H175" s="112"/>
      <c r="I175" s="116"/>
      <c r="K175" s="115"/>
      <c r="L175" s="112"/>
      <c r="M175" s="112"/>
      <c r="N175" s="112"/>
      <c r="O175" s="112"/>
      <c r="P175" s="112"/>
      <c r="Q175" s="116"/>
      <c r="R175" s="132"/>
      <c r="S175" s="132"/>
      <c r="T175" s="132"/>
      <c r="U175" s="132"/>
      <c r="V175" s="132"/>
      <c r="W175" s="132"/>
      <c r="X175" s="132"/>
      <c r="Y175" s="132"/>
    </row>
    <row r="176" spans="2:25">
      <c r="B176" s="115"/>
      <c r="C176" s="112"/>
      <c r="D176" s="112"/>
      <c r="E176" s="112"/>
      <c r="F176" s="112"/>
      <c r="G176" s="112"/>
      <c r="H176" s="112"/>
      <c r="I176" s="116"/>
      <c r="K176" s="115"/>
      <c r="L176" s="112"/>
      <c r="M176" s="112"/>
      <c r="N176" s="112"/>
      <c r="O176" s="112"/>
      <c r="P176" s="112"/>
      <c r="Q176" s="116"/>
      <c r="R176" s="132"/>
      <c r="S176" s="132"/>
      <c r="T176" s="132"/>
      <c r="U176" s="132"/>
      <c r="V176" s="132"/>
      <c r="W176" s="132"/>
      <c r="X176" s="132"/>
      <c r="Y176" s="132"/>
    </row>
    <row r="177" spans="2:25">
      <c r="B177" s="115"/>
      <c r="C177" s="112"/>
      <c r="D177" s="112"/>
      <c r="E177" s="112"/>
      <c r="F177" s="112"/>
      <c r="G177" s="112"/>
      <c r="H177" s="112"/>
      <c r="I177" s="116"/>
      <c r="K177" s="115"/>
      <c r="L177" s="112"/>
      <c r="M177" s="112"/>
      <c r="N177" s="112"/>
      <c r="O177" s="112"/>
      <c r="P177" s="112"/>
      <c r="Q177" s="116"/>
      <c r="R177" s="132"/>
      <c r="S177" s="132"/>
      <c r="T177" s="132"/>
      <c r="U177" s="132"/>
      <c r="V177" s="132"/>
      <c r="W177" s="132"/>
      <c r="X177" s="132"/>
      <c r="Y177" s="132"/>
    </row>
    <row r="178" spans="2:25">
      <c r="B178" s="115"/>
      <c r="C178" s="112"/>
      <c r="D178" s="112"/>
      <c r="E178" s="112"/>
      <c r="F178" s="112"/>
      <c r="G178" s="112"/>
      <c r="H178" s="112"/>
      <c r="I178" s="116"/>
      <c r="K178" s="115"/>
      <c r="L178" s="112"/>
      <c r="M178" s="112"/>
      <c r="N178" s="112"/>
      <c r="O178" s="112"/>
      <c r="P178" s="112"/>
      <c r="Q178" s="116"/>
      <c r="R178" s="132"/>
      <c r="S178" s="132"/>
      <c r="T178" s="132"/>
      <c r="U178" s="132"/>
      <c r="V178" s="132"/>
      <c r="W178" s="132"/>
      <c r="X178" s="132"/>
      <c r="Y178" s="132"/>
    </row>
    <row r="179" spans="2:25">
      <c r="B179" s="115"/>
      <c r="C179" s="112"/>
      <c r="D179" s="112"/>
      <c r="E179" s="112"/>
      <c r="F179" s="112"/>
      <c r="G179" s="112"/>
      <c r="H179" s="112"/>
      <c r="I179" s="116"/>
      <c r="K179" s="115"/>
      <c r="L179" s="112"/>
      <c r="M179" s="112"/>
      <c r="N179" s="112"/>
      <c r="O179" s="112"/>
      <c r="P179" s="112"/>
      <c r="Q179" s="116"/>
      <c r="R179" s="132"/>
      <c r="S179" s="132"/>
      <c r="T179" s="132"/>
      <c r="U179" s="132"/>
      <c r="V179" s="132"/>
      <c r="W179" s="132"/>
      <c r="X179" s="132"/>
      <c r="Y179" s="132"/>
    </row>
    <row r="180" spans="2:25">
      <c r="B180" s="115"/>
      <c r="C180" s="112"/>
      <c r="D180" s="112"/>
      <c r="E180" s="112"/>
      <c r="F180" s="112"/>
      <c r="G180" s="112"/>
      <c r="H180" s="112"/>
      <c r="I180" s="116"/>
      <c r="K180" s="115"/>
      <c r="L180" s="112"/>
      <c r="M180" s="112"/>
      <c r="N180" s="112"/>
      <c r="O180" s="112"/>
      <c r="P180" s="112"/>
      <c r="Q180" s="116"/>
      <c r="R180" s="132"/>
      <c r="S180" s="132"/>
      <c r="T180" s="132"/>
      <c r="U180" s="132"/>
      <c r="V180" s="132"/>
      <c r="W180" s="132"/>
      <c r="X180" s="132"/>
      <c r="Y180" s="132"/>
    </row>
    <row r="181" spans="2:25">
      <c r="B181" s="115"/>
      <c r="C181" s="112"/>
      <c r="D181" s="112"/>
      <c r="E181" s="112"/>
      <c r="F181" s="112"/>
      <c r="G181" s="112"/>
      <c r="H181" s="112"/>
      <c r="I181" s="116"/>
      <c r="K181" s="115"/>
      <c r="L181" s="112"/>
      <c r="M181" s="112"/>
      <c r="N181" s="112"/>
      <c r="O181" s="112"/>
      <c r="P181" s="112"/>
      <c r="Q181" s="116"/>
      <c r="R181" s="132"/>
      <c r="S181" s="132"/>
      <c r="T181" s="132"/>
      <c r="U181" s="132"/>
      <c r="V181" s="132"/>
      <c r="W181" s="132"/>
      <c r="X181" s="132"/>
      <c r="Y181" s="132"/>
    </row>
    <row r="182" spans="2:25">
      <c r="B182" s="115"/>
      <c r="C182" s="112"/>
      <c r="D182" s="112"/>
      <c r="E182" s="112"/>
      <c r="F182" s="112"/>
      <c r="G182" s="112"/>
      <c r="H182" s="112"/>
      <c r="I182" s="116"/>
      <c r="K182" s="115"/>
      <c r="L182" s="112"/>
      <c r="M182" s="112"/>
      <c r="N182" s="112"/>
      <c r="O182" s="112"/>
      <c r="P182" s="112"/>
      <c r="Q182" s="116"/>
      <c r="R182" s="132"/>
      <c r="S182" s="132"/>
      <c r="T182" s="132"/>
      <c r="U182" s="132"/>
      <c r="V182" s="132"/>
      <c r="W182" s="132"/>
      <c r="X182" s="132"/>
      <c r="Y182" s="132"/>
    </row>
    <row r="183" spans="2:25">
      <c r="B183" s="115"/>
      <c r="C183" s="112"/>
      <c r="D183" s="112"/>
      <c r="E183" s="112"/>
      <c r="F183" s="112"/>
      <c r="G183" s="112"/>
      <c r="H183" s="112"/>
      <c r="I183" s="116"/>
      <c r="K183" s="115"/>
      <c r="L183" s="112"/>
      <c r="M183" s="112"/>
      <c r="N183" s="112"/>
      <c r="O183" s="112"/>
      <c r="P183" s="112"/>
      <c r="Q183" s="116"/>
      <c r="R183" s="132"/>
      <c r="S183" s="132"/>
      <c r="T183" s="132"/>
      <c r="U183" s="132"/>
      <c r="V183" s="132"/>
      <c r="W183" s="132"/>
      <c r="X183" s="132"/>
      <c r="Y183" s="132"/>
    </row>
    <row r="184" spans="2:25">
      <c r="B184" s="115"/>
      <c r="C184" s="112"/>
      <c r="D184" s="112"/>
      <c r="E184" s="112"/>
      <c r="F184" s="112"/>
      <c r="G184" s="112"/>
      <c r="H184" s="112"/>
      <c r="I184" s="116"/>
      <c r="K184" s="115"/>
      <c r="L184" s="112"/>
      <c r="M184" s="112"/>
      <c r="N184" s="112"/>
      <c r="O184" s="112"/>
      <c r="P184" s="112"/>
      <c r="Q184" s="116"/>
      <c r="R184" s="132"/>
      <c r="S184" s="132"/>
      <c r="T184" s="132"/>
      <c r="U184" s="132"/>
      <c r="V184" s="132"/>
      <c r="W184" s="132"/>
      <c r="X184" s="132"/>
      <c r="Y184" s="132"/>
    </row>
    <row r="185" spans="2:25">
      <c r="B185" s="115"/>
      <c r="C185" s="112"/>
      <c r="D185" s="112"/>
      <c r="E185" s="112"/>
      <c r="F185" s="112"/>
      <c r="G185" s="112"/>
      <c r="H185" s="112"/>
      <c r="I185" s="116"/>
      <c r="K185" s="115"/>
      <c r="L185" s="112"/>
      <c r="M185" s="112"/>
      <c r="N185" s="112"/>
      <c r="O185" s="112"/>
      <c r="P185" s="112"/>
      <c r="Q185" s="116"/>
      <c r="R185" s="132"/>
      <c r="S185" s="132"/>
      <c r="T185" s="132"/>
      <c r="U185" s="132"/>
      <c r="V185" s="132"/>
      <c r="W185" s="132"/>
      <c r="X185" s="132"/>
      <c r="Y185" s="132"/>
    </row>
    <row r="186" spans="2:25">
      <c r="B186" s="115"/>
      <c r="C186" s="112"/>
      <c r="D186" s="112"/>
      <c r="E186" s="112"/>
      <c r="F186" s="112"/>
      <c r="G186" s="112"/>
      <c r="H186" s="112"/>
      <c r="I186" s="116"/>
      <c r="K186" s="115"/>
      <c r="L186" s="112"/>
      <c r="M186" s="112"/>
      <c r="N186" s="112"/>
      <c r="O186" s="112"/>
      <c r="P186" s="112"/>
      <c r="Q186" s="116"/>
      <c r="R186" s="132"/>
      <c r="S186" s="132"/>
      <c r="T186" s="132"/>
      <c r="U186" s="132"/>
      <c r="V186" s="132"/>
      <c r="W186" s="132"/>
      <c r="X186" s="132"/>
      <c r="Y186" s="132"/>
    </row>
    <row r="187" spans="2:25">
      <c r="B187" s="115"/>
      <c r="C187" s="112"/>
      <c r="D187" s="112"/>
      <c r="E187" s="112"/>
      <c r="F187" s="112"/>
      <c r="G187" s="112"/>
      <c r="H187" s="112"/>
      <c r="I187" s="116"/>
      <c r="K187" s="115"/>
      <c r="L187" s="112"/>
      <c r="M187" s="112"/>
      <c r="N187" s="112"/>
      <c r="O187" s="112"/>
      <c r="P187" s="112"/>
      <c r="Q187" s="116"/>
      <c r="R187" s="132"/>
      <c r="S187" s="132"/>
      <c r="T187" s="132"/>
      <c r="U187" s="132"/>
      <c r="V187" s="132"/>
      <c r="W187" s="132"/>
      <c r="X187" s="132"/>
      <c r="Y187" s="132"/>
    </row>
    <row r="188" spans="2:25">
      <c r="B188" s="115"/>
      <c r="C188" s="112"/>
      <c r="D188" s="112"/>
      <c r="E188" s="112"/>
      <c r="F188" s="112"/>
      <c r="G188" s="112"/>
      <c r="H188" s="112"/>
      <c r="I188" s="116"/>
      <c r="K188" s="115"/>
      <c r="L188" s="112"/>
      <c r="M188" s="112"/>
      <c r="N188" s="112"/>
      <c r="O188" s="112"/>
      <c r="P188" s="112"/>
      <c r="Q188" s="116"/>
      <c r="R188" s="132"/>
      <c r="S188" s="132"/>
      <c r="T188" s="132"/>
      <c r="U188" s="132"/>
      <c r="V188" s="132"/>
      <c r="W188" s="132"/>
      <c r="X188" s="132"/>
      <c r="Y188" s="132"/>
    </row>
    <row r="189" spans="2:25">
      <c r="B189" s="115"/>
      <c r="C189" s="112"/>
      <c r="D189" s="112"/>
      <c r="E189" s="112"/>
      <c r="F189" s="112"/>
      <c r="G189" s="112"/>
      <c r="H189" s="112"/>
      <c r="I189" s="116"/>
      <c r="K189" s="115"/>
      <c r="L189" s="112"/>
      <c r="M189" s="112"/>
      <c r="N189" s="112"/>
      <c r="O189" s="112"/>
      <c r="P189" s="112"/>
      <c r="Q189" s="116"/>
      <c r="R189" s="132"/>
      <c r="S189" s="132"/>
      <c r="T189" s="132"/>
      <c r="U189" s="132"/>
      <c r="V189" s="132"/>
      <c r="W189" s="132"/>
      <c r="X189" s="132"/>
      <c r="Y189" s="132"/>
    </row>
    <row r="190" spans="2:25">
      <c r="B190" s="115"/>
      <c r="C190" s="112"/>
      <c r="D190" s="112"/>
      <c r="E190" s="112"/>
      <c r="F190" s="112"/>
      <c r="G190" s="112"/>
      <c r="H190" s="112"/>
      <c r="I190" s="116"/>
      <c r="K190" s="115"/>
      <c r="L190" s="112"/>
      <c r="M190" s="112"/>
      <c r="N190" s="112"/>
      <c r="O190" s="112"/>
      <c r="P190" s="112"/>
      <c r="Q190" s="116"/>
      <c r="R190" s="132"/>
      <c r="S190" s="132"/>
      <c r="T190" s="132"/>
      <c r="U190" s="132"/>
      <c r="V190" s="132"/>
      <c r="W190" s="132"/>
      <c r="X190" s="132"/>
      <c r="Y190" s="132"/>
    </row>
    <row r="191" spans="2:25">
      <c r="B191" s="115"/>
      <c r="C191" s="112"/>
      <c r="D191" s="112"/>
      <c r="E191" s="112"/>
      <c r="F191" s="112"/>
      <c r="G191" s="112"/>
      <c r="H191" s="112"/>
      <c r="I191" s="116"/>
      <c r="K191" s="115"/>
      <c r="L191" s="112"/>
      <c r="M191" s="112"/>
      <c r="N191" s="112"/>
      <c r="O191" s="112"/>
      <c r="P191" s="112"/>
      <c r="Q191" s="116"/>
      <c r="R191" s="132"/>
      <c r="S191" s="132"/>
      <c r="T191" s="132"/>
      <c r="U191" s="132"/>
      <c r="V191" s="132"/>
      <c r="W191" s="132"/>
      <c r="X191" s="132"/>
      <c r="Y191" s="132"/>
    </row>
    <row r="192" spans="2:25">
      <c r="B192" s="115"/>
      <c r="C192" s="112"/>
      <c r="D192" s="112"/>
      <c r="E192" s="112"/>
      <c r="F192" s="112"/>
      <c r="G192" s="112"/>
      <c r="H192" s="112"/>
      <c r="I192" s="116"/>
      <c r="K192" s="115"/>
      <c r="L192" s="112"/>
      <c r="M192" s="112"/>
      <c r="N192" s="112"/>
      <c r="O192" s="112"/>
      <c r="P192" s="112"/>
      <c r="Q192" s="116"/>
      <c r="R192" s="132"/>
      <c r="S192" s="132"/>
      <c r="T192" s="132"/>
      <c r="U192" s="132"/>
      <c r="V192" s="132"/>
      <c r="W192" s="132"/>
      <c r="X192" s="132"/>
      <c r="Y192" s="132"/>
    </row>
    <row r="193" spans="2:25">
      <c r="B193" s="115"/>
      <c r="C193" s="112"/>
      <c r="D193" s="112"/>
      <c r="E193" s="112"/>
      <c r="F193" s="112"/>
      <c r="G193" s="112"/>
      <c r="H193" s="112"/>
      <c r="I193" s="116"/>
      <c r="K193" s="115"/>
      <c r="L193" s="112"/>
      <c r="M193" s="112"/>
      <c r="N193" s="112"/>
      <c r="O193" s="112"/>
      <c r="P193" s="112"/>
      <c r="Q193" s="116"/>
      <c r="R193" s="132"/>
      <c r="S193" s="132"/>
      <c r="T193" s="132"/>
      <c r="U193" s="132"/>
      <c r="V193" s="132"/>
      <c r="W193" s="132"/>
      <c r="X193" s="132"/>
      <c r="Y193" s="132"/>
    </row>
    <row r="194" spans="2:25">
      <c r="B194" s="115"/>
      <c r="C194" s="112"/>
      <c r="D194" s="112"/>
      <c r="E194" s="112"/>
      <c r="F194" s="112"/>
      <c r="G194" s="112"/>
      <c r="H194" s="112"/>
      <c r="I194" s="116"/>
      <c r="K194" s="115"/>
      <c r="L194" s="112"/>
      <c r="M194" s="112"/>
      <c r="N194" s="112"/>
      <c r="O194" s="112"/>
      <c r="P194" s="112"/>
      <c r="Q194" s="116"/>
      <c r="R194" s="132"/>
      <c r="S194" s="132"/>
      <c r="T194" s="132"/>
      <c r="U194" s="132"/>
      <c r="V194" s="132"/>
      <c r="W194" s="132"/>
      <c r="X194" s="132"/>
      <c r="Y194" s="132"/>
    </row>
    <row r="195" spans="2:25">
      <c r="B195" s="115"/>
      <c r="C195" s="112"/>
      <c r="D195" s="112"/>
      <c r="E195" s="112"/>
      <c r="F195" s="112"/>
      <c r="G195" s="112"/>
      <c r="H195" s="112"/>
      <c r="I195" s="116"/>
      <c r="K195" s="115"/>
      <c r="L195" s="112"/>
      <c r="M195" s="112"/>
      <c r="N195" s="112"/>
      <c r="O195" s="112"/>
      <c r="P195" s="112"/>
      <c r="Q195" s="116"/>
      <c r="R195" s="132"/>
      <c r="S195" s="132"/>
      <c r="T195" s="132"/>
      <c r="U195" s="132"/>
      <c r="V195" s="132"/>
      <c r="W195" s="132"/>
      <c r="X195" s="132"/>
      <c r="Y195" s="132"/>
    </row>
    <row r="196" spans="2:25">
      <c r="B196" s="115"/>
      <c r="C196" s="112"/>
      <c r="D196" s="112"/>
      <c r="E196" s="112"/>
      <c r="F196" s="112"/>
      <c r="G196" s="112"/>
      <c r="H196" s="112"/>
      <c r="I196" s="116"/>
      <c r="K196" s="115"/>
      <c r="L196" s="112"/>
      <c r="M196" s="112"/>
      <c r="N196" s="112"/>
      <c r="O196" s="112"/>
      <c r="P196" s="112"/>
      <c r="Q196" s="116"/>
      <c r="R196" s="132"/>
      <c r="S196" s="132"/>
      <c r="T196" s="132"/>
      <c r="U196" s="132"/>
      <c r="V196" s="132"/>
      <c r="W196" s="132"/>
      <c r="X196" s="132"/>
      <c r="Y196" s="132"/>
    </row>
    <row r="197" spans="2:25">
      <c r="B197" s="115"/>
      <c r="C197" s="112"/>
      <c r="D197" s="112"/>
      <c r="E197" s="112"/>
      <c r="F197" s="112"/>
      <c r="G197" s="112"/>
      <c r="H197" s="112"/>
      <c r="I197" s="116"/>
      <c r="K197" s="115"/>
      <c r="L197" s="112"/>
      <c r="M197" s="112"/>
      <c r="N197" s="112"/>
      <c r="O197" s="112"/>
      <c r="P197" s="112"/>
      <c r="Q197" s="116"/>
      <c r="R197" s="132"/>
      <c r="S197" s="132"/>
      <c r="T197" s="132"/>
      <c r="U197" s="132"/>
      <c r="V197" s="132"/>
      <c r="W197" s="132"/>
      <c r="X197" s="132"/>
      <c r="Y197" s="132"/>
    </row>
    <row r="198" spans="2:25">
      <c r="B198" s="115"/>
      <c r="C198" s="112"/>
      <c r="D198" s="112"/>
      <c r="E198" s="112"/>
      <c r="F198" s="112"/>
      <c r="G198" s="112"/>
      <c r="H198" s="112"/>
      <c r="I198" s="116"/>
      <c r="K198" s="115"/>
      <c r="L198" s="112"/>
      <c r="M198" s="112"/>
      <c r="N198" s="112"/>
      <c r="O198" s="112"/>
      <c r="P198" s="112"/>
      <c r="Q198" s="116"/>
      <c r="R198" s="132"/>
      <c r="S198" s="132"/>
      <c r="T198" s="132"/>
      <c r="U198" s="132"/>
      <c r="V198" s="132"/>
      <c r="W198" s="132"/>
      <c r="X198" s="132"/>
      <c r="Y198" s="132"/>
    </row>
    <row r="199" spans="2:25">
      <c r="B199" s="115"/>
      <c r="C199" s="112"/>
      <c r="D199" s="112"/>
      <c r="E199" s="112"/>
      <c r="F199" s="112"/>
      <c r="G199" s="112"/>
      <c r="H199" s="112"/>
      <c r="I199" s="116"/>
      <c r="K199" s="115"/>
      <c r="L199" s="112"/>
      <c r="M199" s="112"/>
      <c r="N199" s="112"/>
      <c r="O199" s="112"/>
      <c r="P199" s="112"/>
      <c r="Q199" s="116"/>
      <c r="R199" s="132"/>
      <c r="S199" s="132"/>
      <c r="T199" s="132"/>
      <c r="U199" s="132"/>
      <c r="V199" s="132"/>
      <c r="W199" s="132"/>
      <c r="X199" s="132"/>
      <c r="Y199" s="132"/>
    </row>
    <row r="200" spans="2:25">
      <c r="B200" s="115"/>
      <c r="C200" s="112"/>
      <c r="D200" s="112"/>
      <c r="E200" s="112"/>
      <c r="F200" s="112"/>
      <c r="G200" s="112"/>
      <c r="H200" s="112"/>
      <c r="I200" s="116"/>
      <c r="K200" s="115"/>
      <c r="L200" s="112"/>
      <c r="M200" s="112"/>
      <c r="N200" s="112"/>
      <c r="O200" s="112"/>
      <c r="P200" s="112"/>
      <c r="Q200" s="116"/>
      <c r="R200" s="132"/>
      <c r="S200" s="132"/>
      <c r="T200" s="132"/>
      <c r="U200" s="132"/>
      <c r="V200" s="132"/>
      <c r="W200" s="132"/>
      <c r="X200" s="132"/>
      <c r="Y200" s="132"/>
    </row>
    <row r="201" spans="2:25">
      <c r="B201" s="115"/>
      <c r="C201" s="112"/>
      <c r="D201" s="112"/>
      <c r="E201" s="112"/>
      <c r="F201" s="112"/>
      <c r="G201" s="112"/>
      <c r="H201" s="112"/>
      <c r="I201" s="116"/>
      <c r="K201" s="115"/>
      <c r="L201" s="112"/>
      <c r="M201" s="112"/>
      <c r="N201" s="112"/>
      <c r="O201" s="112"/>
      <c r="P201" s="112"/>
      <c r="Q201" s="116"/>
      <c r="R201" s="132"/>
      <c r="S201" s="132"/>
      <c r="T201" s="132"/>
      <c r="U201" s="132"/>
      <c r="V201" s="132"/>
      <c r="W201" s="132"/>
      <c r="X201" s="132"/>
      <c r="Y201" s="132"/>
    </row>
    <row r="202" spans="2:25">
      <c r="B202" s="115"/>
      <c r="C202" s="112"/>
      <c r="D202" s="112"/>
      <c r="E202" s="112"/>
      <c r="F202" s="112"/>
      <c r="G202" s="112"/>
      <c r="H202" s="112"/>
      <c r="I202" s="116"/>
      <c r="K202" s="115"/>
      <c r="L202" s="112"/>
      <c r="M202" s="112"/>
      <c r="N202" s="112"/>
      <c r="O202" s="112"/>
      <c r="P202" s="112"/>
      <c r="Q202" s="116"/>
      <c r="R202" s="132"/>
      <c r="S202" s="132"/>
      <c r="T202" s="132"/>
      <c r="U202" s="132"/>
      <c r="V202" s="132"/>
      <c r="W202" s="132"/>
      <c r="X202" s="132"/>
      <c r="Y202" s="132"/>
    </row>
    <row r="203" spans="2:25">
      <c r="B203" s="115"/>
      <c r="C203" s="112"/>
      <c r="D203" s="112"/>
      <c r="E203" s="112"/>
      <c r="F203" s="112"/>
      <c r="G203" s="112"/>
      <c r="H203" s="112"/>
      <c r="I203" s="116"/>
      <c r="K203" s="115"/>
      <c r="L203" s="112"/>
      <c r="M203" s="112"/>
      <c r="N203" s="112"/>
      <c r="O203" s="112"/>
      <c r="P203" s="112"/>
      <c r="Q203" s="116"/>
      <c r="R203" s="132"/>
      <c r="S203" s="132"/>
      <c r="T203" s="132"/>
      <c r="U203" s="132"/>
      <c r="V203" s="132"/>
      <c r="W203" s="132"/>
      <c r="X203" s="132"/>
      <c r="Y203" s="132"/>
    </row>
    <row r="204" spans="2:25">
      <c r="B204" s="115"/>
      <c r="C204" s="112"/>
      <c r="D204" s="112"/>
      <c r="E204" s="112"/>
      <c r="F204" s="112"/>
      <c r="G204" s="112"/>
      <c r="H204" s="112"/>
      <c r="I204" s="116"/>
      <c r="K204" s="115"/>
      <c r="L204" s="112"/>
      <c r="M204" s="112"/>
      <c r="N204" s="112"/>
      <c r="O204" s="112"/>
      <c r="P204" s="112"/>
      <c r="Q204" s="116"/>
      <c r="R204" s="132"/>
      <c r="S204" s="132"/>
      <c r="T204" s="132"/>
      <c r="U204" s="132"/>
      <c r="V204" s="132"/>
      <c r="W204" s="132"/>
      <c r="X204" s="132"/>
      <c r="Y204" s="132"/>
    </row>
    <row r="205" spans="2:25">
      <c r="B205" s="115"/>
      <c r="C205" s="112"/>
      <c r="D205" s="112"/>
      <c r="E205" s="112"/>
      <c r="F205" s="112"/>
      <c r="G205" s="112"/>
      <c r="H205" s="112"/>
      <c r="I205" s="116"/>
      <c r="K205" s="115"/>
      <c r="L205" s="112"/>
      <c r="M205" s="112"/>
      <c r="N205" s="112"/>
      <c r="O205" s="112"/>
      <c r="P205" s="112"/>
      <c r="Q205" s="116"/>
      <c r="R205" s="132"/>
      <c r="S205" s="132"/>
      <c r="T205" s="132"/>
      <c r="U205" s="132"/>
      <c r="V205" s="132"/>
      <c r="W205" s="132"/>
      <c r="X205" s="132"/>
      <c r="Y205" s="132"/>
    </row>
    <row r="206" spans="2:25">
      <c r="B206" s="115"/>
      <c r="C206" s="112"/>
      <c r="D206" s="112"/>
      <c r="E206" s="112"/>
      <c r="F206" s="112"/>
      <c r="G206" s="112"/>
      <c r="H206" s="112"/>
      <c r="I206" s="116"/>
      <c r="K206" s="115"/>
      <c r="L206" s="112"/>
      <c r="M206" s="112"/>
      <c r="N206" s="112"/>
      <c r="O206" s="112"/>
      <c r="P206" s="112"/>
      <c r="Q206" s="116"/>
      <c r="R206" s="132"/>
      <c r="S206" s="132"/>
      <c r="T206" s="132"/>
      <c r="U206" s="132"/>
      <c r="V206" s="132"/>
      <c r="W206" s="132"/>
      <c r="X206" s="132"/>
      <c r="Y206" s="132"/>
    </row>
    <row r="207" spans="2:25">
      <c r="B207" s="115"/>
      <c r="C207" s="112"/>
      <c r="D207" s="112"/>
      <c r="E207" s="112"/>
      <c r="F207" s="112"/>
      <c r="G207" s="112"/>
      <c r="H207" s="112"/>
      <c r="I207" s="116"/>
      <c r="K207" s="115"/>
      <c r="L207" s="112"/>
      <c r="M207" s="112"/>
      <c r="N207" s="112"/>
      <c r="O207" s="112"/>
      <c r="P207" s="112"/>
      <c r="Q207" s="116"/>
      <c r="R207" s="132"/>
      <c r="S207" s="132"/>
      <c r="T207" s="132"/>
      <c r="U207" s="132"/>
      <c r="V207" s="132"/>
      <c r="W207" s="132"/>
      <c r="X207" s="132"/>
      <c r="Y207" s="132"/>
    </row>
    <row r="208" spans="2:25">
      <c r="B208" s="115"/>
      <c r="C208" s="112"/>
      <c r="D208" s="112"/>
      <c r="E208" s="112"/>
      <c r="F208" s="112"/>
      <c r="G208" s="112"/>
      <c r="H208" s="112"/>
      <c r="I208" s="116"/>
      <c r="K208" s="115"/>
      <c r="L208" s="112"/>
      <c r="M208" s="112"/>
      <c r="N208" s="112"/>
      <c r="O208" s="112"/>
      <c r="P208" s="112"/>
      <c r="Q208" s="116"/>
      <c r="R208" s="132"/>
      <c r="S208" s="132"/>
      <c r="T208" s="132"/>
      <c r="U208" s="132"/>
      <c r="V208" s="132"/>
      <c r="W208" s="132"/>
      <c r="X208" s="132"/>
      <c r="Y208" s="132"/>
    </row>
    <row r="209" spans="2:25">
      <c r="B209" s="115"/>
      <c r="C209" s="112"/>
      <c r="D209" s="112"/>
      <c r="E209" s="112"/>
      <c r="F209" s="112"/>
      <c r="G209" s="112"/>
      <c r="H209" s="112"/>
      <c r="I209" s="116"/>
      <c r="K209" s="115"/>
      <c r="L209" s="112"/>
      <c r="M209" s="112"/>
      <c r="N209" s="112"/>
      <c r="O209" s="112"/>
      <c r="P209" s="112"/>
      <c r="Q209" s="116"/>
      <c r="R209" s="132"/>
      <c r="S209" s="132"/>
      <c r="T209" s="132"/>
      <c r="U209" s="132"/>
      <c r="V209" s="132"/>
      <c r="W209" s="132"/>
      <c r="X209" s="132"/>
      <c r="Y209" s="132"/>
    </row>
    <row r="210" spans="2:25">
      <c r="B210" s="115"/>
      <c r="C210" s="112"/>
      <c r="D210" s="112"/>
      <c r="E210" s="112"/>
      <c r="F210" s="112"/>
      <c r="G210" s="112"/>
      <c r="H210" s="112"/>
      <c r="I210" s="116"/>
      <c r="K210" s="115"/>
      <c r="L210" s="112"/>
      <c r="M210" s="112"/>
      <c r="N210" s="112"/>
      <c r="O210" s="112"/>
      <c r="P210" s="112"/>
      <c r="Q210" s="116"/>
      <c r="R210" s="132"/>
      <c r="S210" s="132"/>
      <c r="T210" s="132"/>
      <c r="U210" s="132"/>
      <c r="V210" s="132"/>
      <c r="W210" s="132"/>
      <c r="X210" s="132"/>
      <c r="Y210" s="132"/>
    </row>
    <row r="211" spans="2:25">
      <c r="B211" s="115"/>
      <c r="C211" s="112"/>
      <c r="D211" s="112"/>
      <c r="E211" s="112"/>
      <c r="F211" s="112"/>
      <c r="G211" s="112"/>
      <c r="H211" s="112"/>
      <c r="I211" s="116"/>
      <c r="K211" s="115"/>
      <c r="L211" s="112"/>
      <c r="M211" s="112"/>
      <c r="N211" s="112"/>
      <c r="O211" s="112"/>
      <c r="P211" s="112"/>
      <c r="Q211" s="116"/>
      <c r="R211" s="132"/>
      <c r="S211" s="132"/>
      <c r="T211" s="132"/>
      <c r="U211" s="132"/>
      <c r="V211" s="132"/>
      <c r="W211" s="132"/>
      <c r="X211" s="132"/>
      <c r="Y211" s="132"/>
    </row>
    <row r="212" spans="2:25">
      <c r="B212" s="115"/>
      <c r="C212" s="112"/>
      <c r="D212" s="112"/>
      <c r="E212" s="112"/>
      <c r="F212" s="112"/>
      <c r="G212" s="112"/>
      <c r="H212" s="112"/>
      <c r="I212" s="116"/>
      <c r="K212" s="115"/>
      <c r="L212" s="112"/>
      <c r="M212" s="112"/>
      <c r="N212" s="112"/>
      <c r="O212" s="112"/>
      <c r="P212" s="112"/>
      <c r="Q212" s="116"/>
      <c r="R212" s="132"/>
      <c r="S212" s="132"/>
      <c r="T212" s="132"/>
      <c r="U212" s="132"/>
      <c r="V212" s="132"/>
      <c r="W212" s="132"/>
      <c r="X212" s="132"/>
      <c r="Y212" s="132"/>
    </row>
    <row r="213" spans="2:25" ht="17" thickBot="1">
      <c r="B213" s="117"/>
      <c r="C213" s="118"/>
      <c r="D213" s="118"/>
      <c r="E213" s="118"/>
      <c r="F213" s="118"/>
      <c r="G213" s="118"/>
      <c r="H213" s="118"/>
      <c r="I213" s="119"/>
      <c r="K213" s="117"/>
      <c r="L213" s="118"/>
      <c r="M213" s="118"/>
      <c r="N213" s="118"/>
      <c r="O213" s="118"/>
      <c r="P213" s="118"/>
      <c r="Q213" s="119"/>
      <c r="R213" s="132"/>
      <c r="S213" s="132"/>
      <c r="T213" s="132"/>
      <c r="U213" s="132"/>
      <c r="V213" s="132"/>
      <c r="W213" s="132"/>
      <c r="X213" s="132"/>
      <c r="Y213" s="132"/>
    </row>
  </sheetData>
  <mergeCells count="2">
    <mergeCell ref="B2:I2"/>
    <mergeCell ref="K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workbookViewId="0">
      <selection activeCell="G12" sqref="G12"/>
    </sheetView>
  </sheetViews>
  <sheetFormatPr baseColWidth="10" defaultRowHeight="16"/>
  <sheetData>
    <row r="1" spans="1:9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53</v>
      </c>
      <c r="B2" s="78">
        <v>43893</v>
      </c>
      <c r="C2" t="s">
        <v>175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78">
        <v>43894</v>
      </c>
      <c r="C3" t="s">
        <v>175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78">
        <v>43895</v>
      </c>
      <c r="C4" t="s">
        <v>175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78">
        <v>43896</v>
      </c>
      <c r="C5" t="s">
        <v>175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78">
        <v>43897</v>
      </c>
      <c r="C6" t="s">
        <v>175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78">
        <v>43898</v>
      </c>
      <c r="C7" t="s">
        <v>175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78">
        <v>43899</v>
      </c>
      <c r="C8" t="s">
        <v>175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78">
        <v>43900</v>
      </c>
      <c r="C9" t="s">
        <v>175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78">
        <v>43901</v>
      </c>
      <c r="C10" t="s">
        <v>175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78">
        <v>43902</v>
      </c>
      <c r="C11" t="s">
        <v>175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78">
        <v>43903</v>
      </c>
      <c r="C12" t="s">
        <v>175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78">
        <v>43904</v>
      </c>
      <c r="C13" t="s">
        <v>175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78">
        <v>43905</v>
      </c>
      <c r="C14" t="s">
        <v>175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78">
        <v>43906</v>
      </c>
      <c r="C15" t="s">
        <v>175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78">
        <v>43907</v>
      </c>
      <c r="C16" t="s">
        <v>175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78">
        <v>43908</v>
      </c>
      <c r="C17" t="s">
        <v>175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78">
        <v>43909</v>
      </c>
      <c r="C18" t="s">
        <v>175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78">
        <v>43910</v>
      </c>
      <c r="C19" t="s">
        <v>175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78">
        <v>43911</v>
      </c>
      <c r="C20" t="s">
        <v>175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78">
        <v>43912</v>
      </c>
      <c r="C21" t="s">
        <v>175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78">
        <v>43913</v>
      </c>
      <c r="C22" t="s">
        <v>175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78">
        <v>43914</v>
      </c>
      <c r="C23" t="s">
        <v>175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78">
        <v>43915</v>
      </c>
      <c r="C24" t="s">
        <v>175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78">
        <v>43916</v>
      </c>
      <c r="C25" t="s">
        <v>175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78">
        <v>43917</v>
      </c>
      <c r="C26" t="s">
        <v>175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78">
        <v>43918</v>
      </c>
      <c r="C27" t="s">
        <v>175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78">
        <v>43919</v>
      </c>
      <c r="C28" t="s">
        <v>175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78">
        <v>43920</v>
      </c>
      <c r="C29" t="s">
        <v>175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78">
        <v>43921</v>
      </c>
      <c r="C30" t="s">
        <v>175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78">
        <v>43922</v>
      </c>
      <c r="C31" t="s">
        <v>175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78">
        <v>43923</v>
      </c>
      <c r="C32" t="s">
        <v>175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78">
        <v>43924</v>
      </c>
      <c r="C33" t="s">
        <v>175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78">
        <v>43925</v>
      </c>
      <c r="C34" t="s">
        <v>175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78">
        <v>43926</v>
      </c>
      <c r="C35" t="s">
        <v>175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78">
        <v>43927</v>
      </c>
      <c r="C36" t="s">
        <v>175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78">
        <v>43928</v>
      </c>
      <c r="C37" t="s">
        <v>175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78">
        <v>43929</v>
      </c>
      <c r="C38" t="s">
        <v>175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78">
        <v>43930</v>
      </c>
      <c r="C39" t="s">
        <v>175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78">
        <v>43931</v>
      </c>
      <c r="C40" t="s">
        <v>175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78">
        <v>43932</v>
      </c>
      <c r="C41" t="s">
        <v>175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78">
        <v>43933</v>
      </c>
      <c r="C42" t="s">
        <v>175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78">
        <v>43934</v>
      </c>
      <c r="C43" t="s">
        <v>175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78">
        <v>43935</v>
      </c>
      <c r="C44" t="s">
        <v>175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78">
        <v>43936</v>
      </c>
      <c r="C45" t="s">
        <v>175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78">
        <v>43937</v>
      </c>
      <c r="C46" t="s">
        <v>175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78">
        <v>43938</v>
      </c>
      <c r="C47" t="s">
        <v>175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78">
        <v>43939</v>
      </c>
      <c r="C48" t="s">
        <v>175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78">
        <v>43940</v>
      </c>
      <c r="C49" t="s">
        <v>175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78">
        <v>43941</v>
      </c>
      <c r="C50" t="s">
        <v>175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78">
        <v>43942</v>
      </c>
      <c r="C51" t="s">
        <v>175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78">
        <v>43943</v>
      </c>
      <c r="C52" t="s">
        <v>175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78">
        <v>43944</v>
      </c>
      <c r="C53" t="s">
        <v>175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78">
        <v>43945</v>
      </c>
      <c r="C54" t="s">
        <v>175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78">
        <v>43946</v>
      </c>
      <c r="C55" t="s">
        <v>176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78">
        <v>43947</v>
      </c>
      <c r="C56" t="s">
        <v>176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78">
        <v>43948</v>
      </c>
      <c r="C57" t="s">
        <v>176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78">
        <v>43949</v>
      </c>
      <c r="C58" t="s">
        <v>176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78">
        <v>43950</v>
      </c>
      <c r="C59" t="s">
        <v>176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78">
        <v>43951</v>
      </c>
      <c r="C60" t="s">
        <v>176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78">
        <v>43952</v>
      </c>
      <c r="C61" t="s">
        <v>176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78">
        <v>43953</v>
      </c>
      <c r="C62" t="s">
        <v>176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78">
        <v>43954</v>
      </c>
      <c r="C63" t="s">
        <v>176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78">
        <v>43955</v>
      </c>
      <c r="C64" t="s">
        <v>176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78">
        <v>43956</v>
      </c>
      <c r="C65" t="s">
        <v>176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78">
        <v>43957</v>
      </c>
      <c r="C66" t="s">
        <v>176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78">
        <v>43958</v>
      </c>
      <c r="C67" t="s">
        <v>176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78">
        <v>43959</v>
      </c>
      <c r="C68" t="s">
        <v>176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02" t="s">
        <v>15</v>
      </c>
      <c r="B1" s="103"/>
      <c r="C1" s="104" t="s">
        <v>74</v>
      </c>
      <c r="D1" s="105"/>
      <c r="E1" s="105"/>
      <c r="F1" s="105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</row>
    <row r="74" spans="1:6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N63"/>
  <sheetViews>
    <sheetView zoomScale="57" workbookViewId="0">
      <pane xSplit="3" topLeftCell="D1" activePane="topRight" state="frozen"/>
      <selection pane="topRight" activeCell="C2" sqref="C2:L63"/>
    </sheetView>
  </sheetViews>
  <sheetFormatPr baseColWidth="10" defaultColWidth="9.1640625" defaultRowHeight="15"/>
  <cols>
    <col min="1" max="1" width="3.83203125" style="55" customWidth="1"/>
    <col min="2" max="2" width="59.5" style="56" customWidth="1"/>
    <col min="3" max="3" width="23.33203125" style="57" customWidth="1"/>
    <col min="4" max="7" width="20.5" style="57" customWidth="1"/>
    <col min="8" max="8" width="23" style="57" customWidth="1"/>
    <col min="9" max="12" width="20.5" style="57" customWidth="1"/>
    <col min="13" max="14" width="9.1640625" style="57"/>
    <col min="15" max="16384" width="9.1640625" style="55"/>
  </cols>
  <sheetData>
    <row r="1" spans="2:12" ht="65" thickBot="1">
      <c r="B1" s="58" t="s">
        <v>80</v>
      </c>
      <c r="C1" s="60" t="s">
        <v>98</v>
      </c>
      <c r="D1" s="61" t="s">
        <v>99</v>
      </c>
      <c r="E1" s="61" t="s">
        <v>100</v>
      </c>
      <c r="F1" s="61" t="s">
        <v>101</v>
      </c>
      <c r="G1" s="62" t="s">
        <v>102</v>
      </c>
      <c r="H1" s="62" t="s">
        <v>103</v>
      </c>
      <c r="I1" s="62" t="s">
        <v>104</v>
      </c>
      <c r="J1" s="61" t="s">
        <v>105</v>
      </c>
      <c r="K1" s="61" t="s">
        <v>106</v>
      </c>
      <c r="L1" s="61" t="s">
        <v>107</v>
      </c>
    </row>
    <row r="2" spans="2:12" ht="120">
      <c r="B2" s="59"/>
      <c r="C2" s="68" t="s">
        <v>134</v>
      </c>
      <c r="D2" s="68" t="s">
        <v>108</v>
      </c>
      <c r="E2" s="68" t="s">
        <v>109</v>
      </c>
      <c r="F2" s="68" t="s">
        <v>110</v>
      </c>
      <c r="G2" s="69" t="s">
        <v>111</v>
      </c>
      <c r="H2" s="69" t="s">
        <v>112</v>
      </c>
      <c r="I2" s="69" t="s">
        <v>113</v>
      </c>
      <c r="J2" s="68" t="s">
        <v>114</v>
      </c>
      <c r="K2" s="68" t="s">
        <v>115</v>
      </c>
      <c r="L2" s="68" t="s">
        <v>116</v>
      </c>
    </row>
    <row r="3" spans="2:12" ht="24">
      <c r="B3" s="63" t="s">
        <v>81</v>
      </c>
      <c r="C3" s="66"/>
      <c r="D3" s="67">
        <v>306</v>
      </c>
      <c r="E3" s="67">
        <v>290</v>
      </c>
      <c r="F3" s="67">
        <v>321</v>
      </c>
      <c r="G3" s="67">
        <v>225</v>
      </c>
      <c r="H3" s="67">
        <v>218</v>
      </c>
      <c r="I3" s="67">
        <v>233</v>
      </c>
      <c r="J3" s="67"/>
      <c r="K3" s="67"/>
      <c r="L3" s="67"/>
    </row>
    <row r="4" spans="2:12" ht="51" customHeight="1">
      <c r="B4" s="63"/>
      <c r="C4" s="66">
        <v>43893</v>
      </c>
      <c r="D4" s="67">
        <v>326</v>
      </c>
      <c r="E4" s="67">
        <v>307</v>
      </c>
      <c r="F4" s="67">
        <v>346</v>
      </c>
      <c r="G4" s="67">
        <v>262</v>
      </c>
      <c r="H4" s="67">
        <v>255</v>
      </c>
      <c r="I4" s="67">
        <v>271</v>
      </c>
      <c r="J4" s="67"/>
      <c r="K4" s="67"/>
      <c r="L4" s="67"/>
    </row>
    <row r="5" spans="2:12" ht="51" customHeight="1">
      <c r="B5" s="63" t="s">
        <v>82</v>
      </c>
      <c r="C5" s="66">
        <v>43894</v>
      </c>
      <c r="D5" s="67">
        <v>453</v>
      </c>
      <c r="E5" s="67">
        <v>434</v>
      </c>
      <c r="F5" s="67">
        <v>473</v>
      </c>
      <c r="G5" s="67">
        <v>328</v>
      </c>
      <c r="H5" s="67">
        <v>319</v>
      </c>
      <c r="I5" s="67">
        <v>337</v>
      </c>
      <c r="J5" s="67"/>
      <c r="K5" s="67"/>
      <c r="L5" s="67"/>
    </row>
    <row r="6" spans="2:12" ht="51" customHeight="1">
      <c r="B6" s="63" t="s">
        <v>83</v>
      </c>
      <c r="C6" s="66">
        <v>43895</v>
      </c>
      <c r="D6" s="67">
        <v>500</v>
      </c>
      <c r="E6" s="67">
        <v>473</v>
      </c>
      <c r="F6" s="67">
        <v>524</v>
      </c>
      <c r="G6" s="67">
        <v>396</v>
      </c>
      <c r="H6" s="67">
        <v>386</v>
      </c>
      <c r="I6" s="67">
        <v>405</v>
      </c>
      <c r="J6" s="67"/>
      <c r="K6" s="67"/>
      <c r="L6" s="67"/>
    </row>
    <row r="7" spans="2:12" ht="51" customHeight="1">
      <c r="B7" s="63"/>
      <c r="C7" s="66">
        <v>43896</v>
      </c>
      <c r="D7" s="67">
        <v>766</v>
      </c>
      <c r="E7" s="67">
        <v>737</v>
      </c>
      <c r="F7" s="67">
        <v>792</v>
      </c>
      <c r="G7" s="67">
        <v>511</v>
      </c>
      <c r="H7" s="67">
        <v>501</v>
      </c>
      <c r="I7" s="67">
        <v>521</v>
      </c>
      <c r="J7" s="67">
        <v>2.27</v>
      </c>
      <c r="K7" s="67">
        <v>2.17</v>
      </c>
      <c r="L7" s="67">
        <v>2.36</v>
      </c>
    </row>
    <row r="8" spans="2:12" ht="51" customHeight="1">
      <c r="B8" s="63" t="s">
        <v>84</v>
      </c>
      <c r="C8" s="66">
        <v>43897</v>
      </c>
      <c r="D8" s="67">
        <v>1001</v>
      </c>
      <c r="E8" s="67">
        <v>969</v>
      </c>
      <c r="F8" s="67">
        <v>1036</v>
      </c>
      <c r="G8" s="67">
        <v>680</v>
      </c>
      <c r="H8" s="67">
        <v>668</v>
      </c>
      <c r="I8" s="67">
        <v>691</v>
      </c>
      <c r="J8" s="67">
        <v>2.6</v>
      </c>
      <c r="K8" s="67">
        <v>2.5099999999999998</v>
      </c>
      <c r="L8" s="67">
        <v>2.69</v>
      </c>
    </row>
    <row r="9" spans="2:12" ht="51" customHeight="1">
      <c r="B9" s="63" t="s">
        <v>85</v>
      </c>
      <c r="C9" s="66">
        <v>43898</v>
      </c>
      <c r="D9" s="67">
        <v>1336</v>
      </c>
      <c r="E9" s="67">
        <v>1304</v>
      </c>
      <c r="F9" s="67">
        <v>1370</v>
      </c>
      <c r="G9" s="67">
        <v>901</v>
      </c>
      <c r="H9" s="67">
        <v>888</v>
      </c>
      <c r="I9" s="67">
        <v>913</v>
      </c>
      <c r="J9" s="67">
        <v>2.75</v>
      </c>
      <c r="K9" s="67">
        <v>2.65</v>
      </c>
      <c r="L9" s="67">
        <v>2.84</v>
      </c>
    </row>
    <row r="10" spans="2:12" ht="51" customHeight="1">
      <c r="B10" s="63"/>
      <c r="C10" s="66">
        <v>43899</v>
      </c>
      <c r="D10" s="67">
        <v>1982</v>
      </c>
      <c r="E10" s="67">
        <v>1940</v>
      </c>
      <c r="F10" s="67">
        <v>2034</v>
      </c>
      <c r="G10" s="67">
        <v>1271</v>
      </c>
      <c r="H10" s="67">
        <v>1254</v>
      </c>
      <c r="I10" s="67">
        <v>1287</v>
      </c>
      <c r="J10" s="67">
        <v>3.21</v>
      </c>
      <c r="K10" s="67">
        <v>3.12</v>
      </c>
      <c r="L10" s="67">
        <v>3.32</v>
      </c>
    </row>
    <row r="11" spans="2:12" ht="51" customHeight="1">
      <c r="B11" s="63" t="s">
        <v>86</v>
      </c>
      <c r="C11" s="66">
        <v>43900</v>
      </c>
      <c r="D11" s="67">
        <v>2552</v>
      </c>
      <c r="E11" s="67">
        <v>2506</v>
      </c>
      <c r="F11" s="67">
        <v>2598</v>
      </c>
      <c r="G11" s="67">
        <v>1717</v>
      </c>
      <c r="H11" s="67">
        <v>1698</v>
      </c>
      <c r="I11" s="67">
        <v>1737</v>
      </c>
      <c r="J11" s="67">
        <v>3.36</v>
      </c>
      <c r="K11" s="67">
        <v>3.27</v>
      </c>
      <c r="L11" s="67">
        <v>3.46</v>
      </c>
    </row>
    <row r="12" spans="2:12" ht="51" customHeight="1">
      <c r="B12" s="63" t="s">
        <v>87</v>
      </c>
      <c r="C12" s="66">
        <v>43901</v>
      </c>
      <c r="D12" s="67">
        <v>3206</v>
      </c>
      <c r="E12" s="67">
        <v>3153</v>
      </c>
      <c r="F12" s="67">
        <v>3257</v>
      </c>
      <c r="G12" s="67">
        <v>2269</v>
      </c>
      <c r="H12" s="67">
        <v>2246</v>
      </c>
      <c r="I12" s="67">
        <v>2289</v>
      </c>
      <c r="J12" s="67">
        <v>3.34</v>
      </c>
      <c r="K12" s="67">
        <v>3.26</v>
      </c>
      <c r="L12" s="67">
        <v>3.41</v>
      </c>
    </row>
    <row r="13" spans="2:12" ht="51" customHeight="1">
      <c r="B13" s="63"/>
      <c r="C13" s="66">
        <v>43902</v>
      </c>
      <c r="D13" s="67">
        <v>3601</v>
      </c>
      <c r="E13" s="67">
        <v>3547</v>
      </c>
      <c r="F13" s="67">
        <v>3655</v>
      </c>
      <c r="G13" s="67">
        <v>2835</v>
      </c>
      <c r="H13" s="67">
        <v>2807</v>
      </c>
      <c r="I13" s="67">
        <v>2856</v>
      </c>
      <c r="J13" s="67">
        <v>3.15</v>
      </c>
      <c r="K13" s="67">
        <v>3.09</v>
      </c>
      <c r="L13" s="67">
        <v>3.2</v>
      </c>
    </row>
    <row r="14" spans="2:12" ht="51" customHeight="1">
      <c r="B14" s="63" t="s">
        <v>88</v>
      </c>
      <c r="C14" s="66">
        <v>43903</v>
      </c>
      <c r="D14" s="67">
        <v>4373</v>
      </c>
      <c r="E14" s="67">
        <v>4310</v>
      </c>
      <c r="F14" s="67">
        <v>4422</v>
      </c>
      <c r="G14" s="67">
        <v>3433</v>
      </c>
      <c r="H14" s="67">
        <v>3407</v>
      </c>
      <c r="I14" s="67">
        <v>3456</v>
      </c>
      <c r="J14" s="67">
        <v>2.7</v>
      </c>
      <c r="K14" s="67">
        <v>2.66</v>
      </c>
      <c r="L14" s="67">
        <v>2.75</v>
      </c>
    </row>
    <row r="15" spans="2:12" ht="51" customHeight="1">
      <c r="B15" s="63"/>
      <c r="C15" s="66">
        <v>43904</v>
      </c>
      <c r="D15" s="67">
        <v>4449</v>
      </c>
      <c r="E15" s="67">
        <v>4383</v>
      </c>
      <c r="F15" s="67">
        <v>4511</v>
      </c>
      <c r="G15" s="67">
        <v>3907</v>
      </c>
      <c r="H15" s="67">
        <v>3878</v>
      </c>
      <c r="I15" s="67">
        <v>3936</v>
      </c>
      <c r="J15" s="67">
        <v>2.2799999999999998</v>
      </c>
      <c r="K15" s="67">
        <v>2.2400000000000002</v>
      </c>
      <c r="L15" s="67">
        <v>2.31</v>
      </c>
    </row>
    <row r="16" spans="2:12" ht="51" customHeight="1">
      <c r="B16" s="64"/>
      <c r="C16" s="66">
        <v>43905</v>
      </c>
      <c r="D16" s="67">
        <v>4686</v>
      </c>
      <c r="E16" s="67">
        <v>4623</v>
      </c>
      <c r="F16" s="67">
        <v>4753</v>
      </c>
      <c r="G16" s="67">
        <v>4277</v>
      </c>
      <c r="H16" s="67">
        <v>4247</v>
      </c>
      <c r="I16" s="67">
        <v>4304</v>
      </c>
      <c r="J16" s="67">
        <v>1.89</v>
      </c>
      <c r="K16" s="67">
        <v>1.86</v>
      </c>
      <c r="L16" s="67">
        <v>1.91</v>
      </c>
    </row>
    <row r="17" spans="2:12" ht="51" customHeight="1">
      <c r="B17" s="64"/>
      <c r="C17" s="66">
        <v>43906</v>
      </c>
      <c r="D17" s="67">
        <v>6006</v>
      </c>
      <c r="E17" s="67">
        <v>5917</v>
      </c>
      <c r="F17" s="67">
        <v>6079</v>
      </c>
      <c r="G17" s="67">
        <v>4878</v>
      </c>
      <c r="H17" s="67">
        <v>4849</v>
      </c>
      <c r="I17" s="67">
        <v>4907</v>
      </c>
      <c r="J17" s="67">
        <v>1.72</v>
      </c>
      <c r="K17" s="67">
        <v>1.7</v>
      </c>
      <c r="L17" s="67">
        <v>1.74</v>
      </c>
    </row>
    <row r="18" spans="2:12" ht="51" customHeight="1">
      <c r="B18" s="64"/>
      <c r="C18" s="66">
        <v>43907</v>
      </c>
      <c r="D18" s="67">
        <v>5259</v>
      </c>
      <c r="E18" s="67">
        <v>5186</v>
      </c>
      <c r="F18" s="67">
        <v>5333</v>
      </c>
      <c r="G18" s="67">
        <v>5100</v>
      </c>
      <c r="H18" s="67">
        <v>5068</v>
      </c>
      <c r="I18" s="67">
        <v>5135</v>
      </c>
      <c r="J18" s="67">
        <v>1.49</v>
      </c>
      <c r="K18" s="67">
        <v>1.47</v>
      </c>
      <c r="L18" s="67">
        <v>1.5</v>
      </c>
    </row>
    <row r="19" spans="2:12" ht="51" customHeight="1">
      <c r="B19" s="64"/>
      <c r="C19" s="66">
        <v>43908</v>
      </c>
      <c r="D19" s="67">
        <v>5319</v>
      </c>
      <c r="E19" s="67">
        <v>5246</v>
      </c>
      <c r="F19" s="67">
        <v>5389</v>
      </c>
      <c r="G19" s="67">
        <v>5317</v>
      </c>
      <c r="H19" s="67">
        <v>5287</v>
      </c>
      <c r="I19" s="67">
        <v>5352</v>
      </c>
      <c r="J19" s="67">
        <v>1.36</v>
      </c>
      <c r="K19" s="67">
        <v>1.35</v>
      </c>
      <c r="L19" s="67">
        <v>1.38</v>
      </c>
    </row>
    <row r="20" spans="2:12" ht="51" customHeight="1">
      <c r="B20" s="64" t="s">
        <v>89</v>
      </c>
      <c r="C20" s="66">
        <v>43909</v>
      </c>
      <c r="D20" s="67">
        <v>4754</v>
      </c>
      <c r="E20" s="67">
        <v>4679</v>
      </c>
      <c r="F20" s="67">
        <v>4836</v>
      </c>
      <c r="G20" s="67">
        <v>5334</v>
      </c>
      <c r="H20" s="67">
        <v>5304</v>
      </c>
      <c r="I20" s="67">
        <v>5368</v>
      </c>
      <c r="J20" s="67">
        <v>1.25</v>
      </c>
      <c r="K20" s="67">
        <v>1.23</v>
      </c>
      <c r="L20" s="67">
        <v>1.26</v>
      </c>
    </row>
    <row r="21" spans="2:12" ht="51" customHeight="1">
      <c r="B21" s="64"/>
      <c r="C21" s="66">
        <v>43910</v>
      </c>
      <c r="D21" s="67">
        <v>5314</v>
      </c>
      <c r="E21" s="67">
        <v>5245</v>
      </c>
      <c r="F21" s="67">
        <v>5380</v>
      </c>
      <c r="G21" s="67">
        <v>5161</v>
      </c>
      <c r="H21" s="67">
        <v>5132</v>
      </c>
      <c r="I21" s="67">
        <v>5190</v>
      </c>
      <c r="J21" s="67">
        <v>1.06</v>
      </c>
      <c r="K21" s="67">
        <v>1.05</v>
      </c>
      <c r="L21" s="67">
        <v>1.07</v>
      </c>
    </row>
    <row r="22" spans="2:12" ht="51" customHeight="1">
      <c r="B22" s="64" t="s">
        <v>90</v>
      </c>
      <c r="C22" s="66">
        <v>43911</v>
      </c>
      <c r="D22" s="67">
        <v>4498</v>
      </c>
      <c r="E22" s="67">
        <v>4435</v>
      </c>
      <c r="F22" s="67">
        <v>4578</v>
      </c>
      <c r="G22" s="67">
        <v>4971</v>
      </c>
      <c r="H22" s="67">
        <v>4937</v>
      </c>
      <c r="I22" s="67">
        <v>5001</v>
      </c>
      <c r="J22" s="67">
        <v>0.97</v>
      </c>
      <c r="K22" s="67">
        <v>0.97</v>
      </c>
      <c r="L22" s="67">
        <v>0.98</v>
      </c>
    </row>
    <row r="23" spans="2:12" ht="51" customHeight="1">
      <c r="B23" s="64"/>
      <c r="C23" s="66">
        <v>43912</v>
      </c>
      <c r="D23" s="67">
        <v>3897</v>
      </c>
      <c r="E23" s="67">
        <v>3823</v>
      </c>
      <c r="F23" s="67">
        <v>3968</v>
      </c>
      <c r="G23" s="67">
        <v>4616</v>
      </c>
      <c r="H23" s="67">
        <v>4582</v>
      </c>
      <c r="I23" s="67">
        <v>4645</v>
      </c>
      <c r="J23" s="67">
        <v>0.87</v>
      </c>
      <c r="K23" s="67">
        <v>0.86</v>
      </c>
      <c r="L23" s="67">
        <v>0.88</v>
      </c>
    </row>
    <row r="24" spans="2:12" ht="51" customHeight="1">
      <c r="B24" s="64" t="s">
        <v>91</v>
      </c>
      <c r="C24" s="66">
        <v>43913</v>
      </c>
      <c r="D24" s="67">
        <v>5155</v>
      </c>
      <c r="E24" s="67">
        <v>5077</v>
      </c>
      <c r="F24" s="67">
        <v>5227</v>
      </c>
      <c r="G24" s="67">
        <v>4716</v>
      </c>
      <c r="H24" s="67">
        <v>4684</v>
      </c>
      <c r="I24" s="67">
        <v>4749</v>
      </c>
      <c r="J24" s="67">
        <v>0.88</v>
      </c>
      <c r="K24" s="67">
        <v>0.88</v>
      </c>
      <c r="L24" s="67">
        <v>0.89</v>
      </c>
    </row>
    <row r="25" spans="2:12" ht="51" customHeight="1">
      <c r="B25" s="64" t="s">
        <v>92</v>
      </c>
      <c r="C25" s="66">
        <v>43914</v>
      </c>
      <c r="D25" s="67">
        <v>4165</v>
      </c>
      <c r="E25" s="67">
        <v>4090</v>
      </c>
      <c r="F25" s="67">
        <v>4237</v>
      </c>
      <c r="G25" s="67">
        <v>4429</v>
      </c>
      <c r="H25" s="67">
        <v>4395</v>
      </c>
      <c r="I25" s="67">
        <v>4466</v>
      </c>
      <c r="J25" s="67">
        <v>0.86</v>
      </c>
      <c r="K25" s="67">
        <v>0.85</v>
      </c>
      <c r="L25" s="67">
        <v>0.87</v>
      </c>
    </row>
    <row r="26" spans="2:12" ht="51" customHeight="1">
      <c r="B26" s="64"/>
      <c r="C26" s="66">
        <v>43915</v>
      </c>
      <c r="D26" s="67">
        <v>4412</v>
      </c>
      <c r="E26" s="67">
        <v>4352</v>
      </c>
      <c r="F26" s="67">
        <v>4492</v>
      </c>
      <c r="G26" s="67">
        <v>4407</v>
      </c>
      <c r="H26" s="67">
        <v>4378</v>
      </c>
      <c r="I26" s="67">
        <v>4437</v>
      </c>
      <c r="J26" s="67">
        <v>0.89</v>
      </c>
      <c r="K26" s="67">
        <v>0.88</v>
      </c>
      <c r="L26" s="67">
        <v>0.89</v>
      </c>
    </row>
    <row r="27" spans="2:12" ht="51" customHeight="1">
      <c r="B27" s="64" t="s">
        <v>93</v>
      </c>
      <c r="C27" s="66">
        <v>43916</v>
      </c>
      <c r="D27" s="67">
        <v>4038</v>
      </c>
      <c r="E27" s="67">
        <v>3959</v>
      </c>
      <c r="F27" s="67">
        <v>4110</v>
      </c>
      <c r="G27" s="67">
        <v>4443</v>
      </c>
      <c r="H27" s="67">
        <v>4410</v>
      </c>
      <c r="I27" s="67">
        <v>4473</v>
      </c>
      <c r="J27" s="67">
        <v>0.96</v>
      </c>
      <c r="K27" s="67">
        <v>0.95</v>
      </c>
      <c r="L27" s="67">
        <v>0.97</v>
      </c>
    </row>
    <row r="28" spans="2:12" ht="51" customHeight="1">
      <c r="B28" s="64" t="s">
        <v>94</v>
      </c>
      <c r="C28" s="66">
        <v>43917</v>
      </c>
      <c r="D28" s="67">
        <v>4111</v>
      </c>
      <c r="E28" s="67">
        <v>4049</v>
      </c>
      <c r="F28" s="67">
        <v>4179</v>
      </c>
      <c r="G28" s="67">
        <v>4182</v>
      </c>
      <c r="H28" s="67">
        <v>4153</v>
      </c>
      <c r="I28" s="67">
        <v>4210</v>
      </c>
      <c r="J28" s="67">
        <v>0.89</v>
      </c>
      <c r="K28" s="67">
        <v>0.88</v>
      </c>
      <c r="L28" s="67">
        <v>0.9</v>
      </c>
    </row>
    <row r="29" spans="2:12" ht="51" customHeight="1">
      <c r="B29" s="64"/>
      <c r="C29" s="66">
        <v>43918</v>
      </c>
      <c r="D29" s="67">
        <v>3919</v>
      </c>
      <c r="E29" s="67">
        <v>3854</v>
      </c>
      <c r="F29" s="67">
        <v>3986</v>
      </c>
      <c r="G29" s="67">
        <v>4120</v>
      </c>
      <c r="H29" s="67">
        <v>4093</v>
      </c>
      <c r="I29" s="67">
        <v>4155</v>
      </c>
      <c r="J29" s="67">
        <v>0.93</v>
      </c>
      <c r="K29" s="67">
        <v>0.92</v>
      </c>
      <c r="L29" s="67">
        <v>0.94</v>
      </c>
    </row>
    <row r="30" spans="2:12" ht="51" customHeight="1">
      <c r="B30" s="64" t="s">
        <v>95</v>
      </c>
      <c r="C30" s="66">
        <v>43919</v>
      </c>
      <c r="D30" s="67">
        <v>3374</v>
      </c>
      <c r="E30" s="67">
        <v>3299</v>
      </c>
      <c r="F30" s="67">
        <v>3447</v>
      </c>
      <c r="G30" s="67">
        <v>3860</v>
      </c>
      <c r="H30" s="67">
        <v>3829</v>
      </c>
      <c r="I30" s="67">
        <v>3894</v>
      </c>
      <c r="J30" s="67">
        <v>0.88</v>
      </c>
      <c r="K30" s="67">
        <v>0.87</v>
      </c>
      <c r="L30" s="67">
        <v>0.89</v>
      </c>
    </row>
    <row r="31" spans="2:12" ht="51" customHeight="1">
      <c r="B31" s="64" t="s">
        <v>96</v>
      </c>
      <c r="C31" s="66">
        <v>43920</v>
      </c>
      <c r="D31" s="67">
        <v>4347</v>
      </c>
      <c r="E31" s="67">
        <v>4284</v>
      </c>
      <c r="F31" s="67">
        <v>4421</v>
      </c>
      <c r="G31" s="67">
        <v>3938</v>
      </c>
      <c r="H31" s="67">
        <v>3907</v>
      </c>
      <c r="I31" s="67">
        <v>3968</v>
      </c>
      <c r="J31" s="67">
        <v>0.89</v>
      </c>
      <c r="K31" s="67">
        <v>0.88</v>
      </c>
      <c r="L31" s="67">
        <v>0.9</v>
      </c>
    </row>
    <row r="32" spans="2:12" ht="51" customHeight="1">
      <c r="B32" s="64"/>
      <c r="C32" s="66">
        <v>43921</v>
      </c>
      <c r="D32" s="67">
        <v>3621</v>
      </c>
      <c r="E32" s="67">
        <v>3552</v>
      </c>
      <c r="F32" s="67">
        <v>3697</v>
      </c>
      <c r="G32" s="67">
        <v>3815</v>
      </c>
      <c r="H32" s="67">
        <v>3784</v>
      </c>
      <c r="I32" s="67">
        <v>3848</v>
      </c>
      <c r="J32" s="67">
        <v>0.91</v>
      </c>
      <c r="K32" s="67">
        <v>0.9</v>
      </c>
      <c r="L32" s="67">
        <v>0.92</v>
      </c>
    </row>
    <row r="33" spans="2:12" ht="51" customHeight="1" thickBot="1">
      <c r="B33" s="65" t="s">
        <v>97</v>
      </c>
      <c r="C33" s="66">
        <v>43922</v>
      </c>
      <c r="D33" s="67">
        <v>4022</v>
      </c>
      <c r="E33" s="67">
        <v>3962</v>
      </c>
      <c r="F33" s="67">
        <v>4103</v>
      </c>
      <c r="G33" s="67">
        <v>3841</v>
      </c>
      <c r="H33" s="67">
        <v>3814</v>
      </c>
      <c r="I33" s="67">
        <v>3873</v>
      </c>
      <c r="J33" s="67">
        <v>0.93</v>
      </c>
      <c r="K33" s="67">
        <v>0.92</v>
      </c>
      <c r="L33" s="67">
        <v>0.94</v>
      </c>
    </row>
    <row r="34" spans="2:12" ht="51" customHeight="1">
      <c r="C34" s="66">
        <v>43923</v>
      </c>
      <c r="D34" s="67">
        <v>3757</v>
      </c>
      <c r="E34" s="67">
        <v>3687</v>
      </c>
      <c r="F34" s="67">
        <v>3832</v>
      </c>
      <c r="G34" s="67">
        <v>3937</v>
      </c>
      <c r="H34" s="67">
        <v>3902</v>
      </c>
      <c r="I34" s="67">
        <v>3974</v>
      </c>
      <c r="J34" s="67">
        <v>1.02</v>
      </c>
      <c r="K34" s="67">
        <v>1.01</v>
      </c>
      <c r="L34" s="67">
        <v>1.03</v>
      </c>
    </row>
    <row r="35" spans="2:12" ht="51" customHeight="1">
      <c r="C35" s="66">
        <v>43924</v>
      </c>
      <c r="D35" s="67">
        <v>3743</v>
      </c>
      <c r="E35" s="67">
        <v>3683</v>
      </c>
      <c r="F35" s="67">
        <v>3818</v>
      </c>
      <c r="G35" s="67">
        <v>3786</v>
      </c>
      <c r="H35" s="67">
        <v>3754</v>
      </c>
      <c r="I35" s="67">
        <v>3823</v>
      </c>
      <c r="J35" s="67">
        <v>0.96</v>
      </c>
      <c r="K35" s="67">
        <v>0.95</v>
      </c>
      <c r="L35" s="67">
        <v>0.97</v>
      </c>
    </row>
    <row r="36" spans="2:12" ht="51" customHeight="1">
      <c r="C36" s="66">
        <v>43925</v>
      </c>
      <c r="D36" s="67">
        <v>3069</v>
      </c>
      <c r="E36" s="67">
        <v>2995</v>
      </c>
      <c r="F36" s="67">
        <v>3136</v>
      </c>
      <c r="G36" s="67">
        <v>3648</v>
      </c>
      <c r="H36" s="67">
        <v>3619</v>
      </c>
      <c r="I36" s="67">
        <v>3681</v>
      </c>
      <c r="J36" s="67">
        <v>0.96</v>
      </c>
      <c r="K36" s="67">
        <v>0.94</v>
      </c>
      <c r="L36" s="67">
        <v>0.97</v>
      </c>
    </row>
    <row r="37" spans="2:12" ht="51" customHeight="1">
      <c r="C37" s="66">
        <v>43926</v>
      </c>
      <c r="D37" s="67">
        <v>2764</v>
      </c>
      <c r="E37" s="67">
        <v>2690</v>
      </c>
      <c r="F37" s="67">
        <v>2842</v>
      </c>
      <c r="G37" s="67">
        <v>3333</v>
      </c>
      <c r="H37" s="67">
        <v>3304</v>
      </c>
      <c r="I37" s="67">
        <v>3365</v>
      </c>
      <c r="J37" s="67">
        <v>0.87</v>
      </c>
      <c r="K37" s="67">
        <v>0.86</v>
      </c>
      <c r="L37" s="67">
        <v>0.88</v>
      </c>
    </row>
    <row r="38" spans="2:12" ht="51" customHeight="1">
      <c r="C38" s="66">
        <v>43927</v>
      </c>
      <c r="D38" s="67">
        <v>3335</v>
      </c>
      <c r="E38" s="67">
        <v>3233</v>
      </c>
      <c r="F38" s="67">
        <v>3426</v>
      </c>
      <c r="G38" s="67">
        <v>3228</v>
      </c>
      <c r="H38" s="67">
        <v>3193</v>
      </c>
      <c r="I38" s="67">
        <v>3269</v>
      </c>
      <c r="J38" s="67">
        <v>0.82</v>
      </c>
      <c r="K38" s="67">
        <v>0.81</v>
      </c>
      <c r="L38" s="67">
        <v>0.83</v>
      </c>
    </row>
    <row r="39" spans="2:12" ht="51" customHeight="1">
      <c r="C39" s="66">
        <v>43928</v>
      </c>
      <c r="D39" s="67">
        <v>3111</v>
      </c>
      <c r="E39" s="67">
        <v>3025</v>
      </c>
      <c r="F39" s="67">
        <v>3202</v>
      </c>
      <c r="G39" s="67">
        <v>3070</v>
      </c>
      <c r="H39" s="67">
        <v>3025</v>
      </c>
      <c r="I39" s="67">
        <v>3108</v>
      </c>
      <c r="J39" s="67">
        <v>0.81</v>
      </c>
      <c r="K39" s="67">
        <v>0.8</v>
      </c>
      <c r="L39" s="67">
        <v>0.82</v>
      </c>
    </row>
    <row r="40" spans="2:12" ht="51" customHeight="1">
      <c r="C40" s="66">
        <v>43929</v>
      </c>
      <c r="D40" s="67">
        <v>2894</v>
      </c>
      <c r="E40" s="67">
        <v>2783</v>
      </c>
      <c r="F40" s="67">
        <v>2991</v>
      </c>
      <c r="G40" s="67">
        <v>3026</v>
      </c>
      <c r="H40" s="67">
        <v>2980</v>
      </c>
      <c r="I40" s="67">
        <v>3072</v>
      </c>
      <c r="J40" s="67">
        <v>0.83</v>
      </c>
      <c r="K40" s="67">
        <v>0.82</v>
      </c>
      <c r="L40" s="67">
        <v>0.85</v>
      </c>
    </row>
    <row r="41" spans="2:12" ht="51" customHeight="1">
      <c r="C41" s="66">
        <v>43930</v>
      </c>
      <c r="D41" s="67">
        <v>2726</v>
      </c>
      <c r="E41" s="67">
        <v>2636</v>
      </c>
      <c r="F41" s="67">
        <v>2826</v>
      </c>
      <c r="G41" s="67">
        <v>3017</v>
      </c>
      <c r="H41" s="67">
        <v>2970</v>
      </c>
      <c r="I41" s="67">
        <v>3062</v>
      </c>
      <c r="J41" s="67">
        <v>0.91</v>
      </c>
      <c r="K41" s="67">
        <v>0.89</v>
      </c>
      <c r="L41" s="67">
        <v>0.92</v>
      </c>
    </row>
    <row r="42" spans="2:12" ht="51" customHeight="1">
      <c r="C42" s="66">
        <v>43931</v>
      </c>
      <c r="D42" s="67">
        <v>2316</v>
      </c>
      <c r="E42" s="67">
        <v>2229</v>
      </c>
      <c r="F42" s="67">
        <v>2397</v>
      </c>
      <c r="G42" s="67">
        <v>2762</v>
      </c>
      <c r="H42" s="67">
        <v>2720</v>
      </c>
      <c r="I42" s="67">
        <v>2797</v>
      </c>
      <c r="J42" s="67">
        <v>0.86</v>
      </c>
      <c r="K42" s="67">
        <v>0.84</v>
      </c>
      <c r="L42" s="67">
        <v>0.87</v>
      </c>
    </row>
    <row r="43" spans="2:12" ht="51" customHeight="1">
      <c r="C43" s="66">
        <v>43932</v>
      </c>
      <c r="D43" s="67">
        <v>2030</v>
      </c>
      <c r="E43" s="67">
        <v>1956</v>
      </c>
      <c r="F43" s="67">
        <v>2096</v>
      </c>
      <c r="G43" s="67">
        <v>2492</v>
      </c>
      <c r="H43" s="67">
        <v>2448</v>
      </c>
      <c r="I43" s="67">
        <v>2531</v>
      </c>
      <c r="J43" s="67">
        <v>0.81</v>
      </c>
      <c r="K43" s="67">
        <v>0.79</v>
      </c>
      <c r="L43" s="67">
        <v>0.83</v>
      </c>
    </row>
    <row r="44" spans="2:12" ht="51" customHeight="1">
      <c r="C44" s="66">
        <v>43933</v>
      </c>
      <c r="D44" s="67">
        <v>1971</v>
      </c>
      <c r="E44" s="67">
        <v>1897</v>
      </c>
      <c r="F44" s="67">
        <v>2042</v>
      </c>
      <c r="G44" s="67">
        <v>2261</v>
      </c>
      <c r="H44" s="67">
        <v>2224</v>
      </c>
      <c r="I44" s="67">
        <v>2303</v>
      </c>
      <c r="J44" s="67">
        <v>0.75</v>
      </c>
      <c r="K44" s="67">
        <v>0.73</v>
      </c>
      <c r="L44" s="67">
        <v>0.77</v>
      </c>
    </row>
    <row r="45" spans="2:12" ht="51" customHeight="1">
      <c r="C45" s="66">
        <v>43934</v>
      </c>
      <c r="D45" s="67">
        <v>1943</v>
      </c>
      <c r="E45" s="67">
        <v>1864</v>
      </c>
      <c r="F45" s="67">
        <v>2012</v>
      </c>
      <c r="G45" s="67">
        <v>2065</v>
      </c>
      <c r="H45" s="67">
        <v>2029</v>
      </c>
      <c r="I45" s="67">
        <v>2107</v>
      </c>
      <c r="J45" s="67">
        <v>0.68</v>
      </c>
      <c r="K45" s="67">
        <v>0.67</v>
      </c>
      <c r="L45" s="67">
        <v>0.7</v>
      </c>
    </row>
    <row r="46" spans="2:12" ht="51" customHeight="1">
      <c r="C46" s="66">
        <v>43935</v>
      </c>
      <c r="D46" s="67">
        <v>2015</v>
      </c>
      <c r="E46" s="67">
        <v>1922</v>
      </c>
      <c r="F46" s="67">
        <v>2101</v>
      </c>
      <c r="G46" s="67">
        <v>1990</v>
      </c>
      <c r="H46" s="67">
        <v>1953</v>
      </c>
      <c r="I46" s="67">
        <v>2029</v>
      </c>
      <c r="J46" s="67">
        <v>0.72</v>
      </c>
      <c r="K46" s="67">
        <v>0.7</v>
      </c>
      <c r="L46" s="67">
        <v>0.74</v>
      </c>
    </row>
    <row r="47" spans="2:12" ht="51" customHeight="1">
      <c r="C47" s="66">
        <v>43936</v>
      </c>
      <c r="D47" s="67">
        <v>1952</v>
      </c>
      <c r="E47" s="67">
        <v>1847</v>
      </c>
      <c r="F47" s="67">
        <v>2050</v>
      </c>
      <c r="G47" s="67">
        <v>1970</v>
      </c>
      <c r="H47" s="67">
        <v>1931</v>
      </c>
      <c r="I47" s="67">
        <v>2015</v>
      </c>
      <c r="J47" s="67">
        <v>0.79</v>
      </c>
      <c r="K47" s="67">
        <v>0.77</v>
      </c>
      <c r="L47" s="67">
        <v>0.81</v>
      </c>
    </row>
    <row r="48" spans="2:12" ht="51" customHeight="1">
      <c r="C48" s="66">
        <v>43937</v>
      </c>
      <c r="D48" s="67">
        <v>1803</v>
      </c>
      <c r="E48" s="67">
        <v>1720</v>
      </c>
      <c r="F48" s="67">
        <v>1892</v>
      </c>
      <c r="G48" s="67">
        <v>1928</v>
      </c>
      <c r="H48" s="67">
        <v>1886</v>
      </c>
      <c r="I48" s="67">
        <v>1973</v>
      </c>
      <c r="J48" s="67">
        <v>0.85</v>
      </c>
      <c r="K48" s="67">
        <v>0.83</v>
      </c>
      <c r="L48" s="67">
        <v>0.87</v>
      </c>
    </row>
    <row r="49" spans="3:12" ht="51" customHeight="1">
      <c r="C49" s="66">
        <v>43938</v>
      </c>
      <c r="D49" s="67">
        <v>1712</v>
      </c>
      <c r="E49" s="67">
        <v>1630</v>
      </c>
      <c r="F49" s="67">
        <v>1797</v>
      </c>
      <c r="G49" s="67">
        <v>1871</v>
      </c>
      <c r="H49" s="67">
        <v>1829</v>
      </c>
      <c r="I49" s="67">
        <v>1917</v>
      </c>
      <c r="J49" s="67">
        <v>0.91</v>
      </c>
      <c r="K49" s="67">
        <v>0.88</v>
      </c>
      <c r="L49" s="67">
        <v>0.93</v>
      </c>
    </row>
    <row r="50" spans="3:12" ht="51" customHeight="1">
      <c r="C50" s="66">
        <v>43939</v>
      </c>
      <c r="D50" s="67">
        <v>1503</v>
      </c>
      <c r="E50" s="67">
        <v>1427</v>
      </c>
      <c r="F50" s="67">
        <v>1581</v>
      </c>
      <c r="G50" s="67">
        <v>1742</v>
      </c>
      <c r="H50" s="67">
        <v>1701</v>
      </c>
      <c r="I50" s="67">
        <v>1785</v>
      </c>
      <c r="J50" s="67">
        <v>0.88</v>
      </c>
      <c r="K50" s="67">
        <v>0.85</v>
      </c>
      <c r="L50" s="67">
        <v>0.9</v>
      </c>
    </row>
    <row r="51" spans="3:12" ht="51" customHeight="1">
      <c r="C51" s="66">
        <v>43940</v>
      </c>
      <c r="D51" s="67">
        <v>1349</v>
      </c>
      <c r="E51" s="67">
        <v>1252</v>
      </c>
      <c r="F51" s="67">
        <v>1448</v>
      </c>
      <c r="G51" s="67">
        <v>1592</v>
      </c>
      <c r="H51" s="67">
        <v>1547</v>
      </c>
      <c r="I51" s="67">
        <v>1637</v>
      </c>
      <c r="J51" s="67">
        <v>0.81</v>
      </c>
      <c r="K51" s="67">
        <v>0.78</v>
      </c>
      <c r="L51" s="67">
        <v>0.84</v>
      </c>
    </row>
    <row r="52" spans="3:12" ht="51" customHeight="1">
      <c r="C52" s="66">
        <v>43941</v>
      </c>
      <c r="D52" s="67">
        <v>1590</v>
      </c>
      <c r="E52" s="67">
        <v>1477</v>
      </c>
      <c r="F52" s="67">
        <v>1699</v>
      </c>
      <c r="G52" s="67">
        <v>1539</v>
      </c>
      <c r="H52" s="67">
        <v>1489</v>
      </c>
      <c r="I52" s="67">
        <v>1588</v>
      </c>
      <c r="J52" s="67">
        <v>0.8</v>
      </c>
      <c r="K52" s="67">
        <v>0.77</v>
      </c>
      <c r="L52" s="67">
        <v>0.83</v>
      </c>
    </row>
    <row r="53" spans="3:12" ht="51" customHeight="1">
      <c r="C53" s="66">
        <v>43942</v>
      </c>
      <c r="D53" s="67">
        <v>1398</v>
      </c>
      <c r="E53" s="67">
        <v>1268</v>
      </c>
      <c r="F53" s="67">
        <v>1505</v>
      </c>
      <c r="G53" s="67">
        <v>1460</v>
      </c>
      <c r="H53" s="67">
        <v>1414</v>
      </c>
      <c r="I53" s="67">
        <v>1509</v>
      </c>
      <c r="J53" s="67">
        <v>0.78</v>
      </c>
      <c r="K53" s="67">
        <v>0.75</v>
      </c>
      <c r="L53" s="67">
        <v>0.81</v>
      </c>
    </row>
    <row r="54" spans="3:12" ht="51" customHeight="1">
      <c r="C54" s="66">
        <v>43943</v>
      </c>
      <c r="D54" s="67">
        <v>1350</v>
      </c>
      <c r="E54" s="67">
        <v>1237</v>
      </c>
      <c r="F54" s="67">
        <v>1449</v>
      </c>
      <c r="G54" s="67">
        <v>1422</v>
      </c>
      <c r="H54" s="67">
        <v>1369</v>
      </c>
      <c r="I54" s="67">
        <v>1472</v>
      </c>
      <c r="J54" s="67">
        <v>0.82</v>
      </c>
      <c r="K54" s="67">
        <v>0.78</v>
      </c>
      <c r="L54" s="67">
        <v>0.85</v>
      </c>
    </row>
    <row r="55" spans="3:12" ht="51" customHeight="1">
      <c r="C55" s="66">
        <v>43944</v>
      </c>
      <c r="D55" s="67">
        <v>1316</v>
      </c>
      <c r="E55" s="67">
        <v>1181</v>
      </c>
      <c r="F55" s="67">
        <v>1454</v>
      </c>
      <c r="G55" s="67">
        <v>1414</v>
      </c>
      <c r="H55" s="67">
        <v>1354</v>
      </c>
      <c r="I55" s="67">
        <v>1468</v>
      </c>
      <c r="J55" s="67">
        <v>0.89</v>
      </c>
      <c r="K55" s="67">
        <v>0.85</v>
      </c>
      <c r="L55" s="67">
        <v>0.93</v>
      </c>
    </row>
    <row r="56" spans="3:12" ht="51" customHeight="1">
      <c r="C56" s="66">
        <v>43945</v>
      </c>
      <c r="D56" s="67">
        <v>1185</v>
      </c>
      <c r="E56" s="67">
        <v>1049</v>
      </c>
      <c r="F56" s="67">
        <v>1305</v>
      </c>
      <c r="G56" s="67">
        <v>1312</v>
      </c>
      <c r="H56" s="67">
        <v>1252</v>
      </c>
      <c r="I56" s="67">
        <v>1368</v>
      </c>
      <c r="J56" s="67">
        <v>0.85</v>
      </c>
      <c r="K56" s="67">
        <v>0.81</v>
      </c>
      <c r="L56" s="67">
        <v>0.91</v>
      </c>
    </row>
    <row r="57" spans="3:12" ht="51" customHeight="1">
      <c r="C57" s="66">
        <v>43946</v>
      </c>
      <c r="D57" s="67">
        <v>1040</v>
      </c>
      <c r="E57" s="67">
        <v>909</v>
      </c>
      <c r="F57" s="67">
        <v>1187</v>
      </c>
      <c r="G57" s="67">
        <v>1223</v>
      </c>
      <c r="H57" s="67">
        <v>1154</v>
      </c>
      <c r="I57" s="67">
        <v>1283</v>
      </c>
      <c r="J57" s="67">
        <v>0.84</v>
      </c>
      <c r="K57" s="67">
        <v>0.78</v>
      </c>
      <c r="L57" s="67">
        <v>0.89</v>
      </c>
    </row>
    <row r="58" spans="3:12" ht="51" customHeight="1">
      <c r="C58" s="66">
        <v>43947</v>
      </c>
      <c r="D58" s="67">
        <v>933</v>
      </c>
      <c r="E58" s="67">
        <v>802</v>
      </c>
      <c r="F58" s="67">
        <v>1063</v>
      </c>
      <c r="G58" s="67">
        <v>1118</v>
      </c>
      <c r="H58" s="67">
        <v>1058</v>
      </c>
      <c r="I58" s="67">
        <v>1183</v>
      </c>
      <c r="J58" s="67">
        <v>0.79</v>
      </c>
      <c r="K58" s="67">
        <v>0.74</v>
      </c>
      <c r="L58" s="67">
        <v>0.84</v>
      </c>
    </row>
    <row r="59" spans="3:12" ht="51" customHeight="1">
      <c r="C59" s="66">
        <v>43948</v>
      </c>
      <c r="D59" s="67">
        <v>1083</v>
      </c>
      <c r="E59" s="67">
        <v>892</v>
      </c>
      <c r="F59" s="67">
        <v>1264</v>
      </c>
      <c r="G59" s="67">
        <v>1060</v>
      </c>
      <c r="H59" s="67">
        <v>985</v>
      </c>
      <c r="I59" s="67">
        <v>1135</v>
      </c>
      <c r="J59" s="67">
        <v>0.75</v>
      </c>
      <c r="K59" s="67">
        <v>0.69</v>
      </c>
      <c r="L59" s="67">
        <v>0.81</v>
      </c>
    </row>
    <row r="60" spans="3:12" ht="51" customHeight="1">
      <c r="C60" s="66">
        <v>43949</v>
      </c>
      <c r="D60" s="67">
        <v>982</v>
      </c>
      <c r="E60" s="67">
        <v>784</v>
      </c>
      <c r="F60" s="67">
        <v>1219</v>
      </c>
      <c r="G60" s="67">
        <v>1010</v>
      </c>
      <c r="H60" s="67">
        <v>921</v>
      </c>
      <c r="I60" s="67">
        <v>1102</v>
      </c>
      <c r="J60" s="67">
        <v>0.77</v>
      </c>
      <c r="K60" s="67">
        <v>0.7</v>
      </c>
      <c r="L60" s="67">
        <v>0.86</v>
      </c>
    </row>
    <row r="61" spans="3:12" ht="51" customHeight="1">
      <c r="C61" s="66">
        <v>43950</v>
      </c>
      <c r="D61" s="67">
        <v>817</v>
      </c>
      <c r="E61" s="67">
        <v>589</v>
      </c>
      <c r="F61" s="67">
        <v>1042</v>
      </c>
      <c r="G61" s="67">
        <v>954</v>
      </c>
      <c r="H61" s="67">
        <v>850</v>
      </c>
      <c r="I61" s="67">
        <v>1052</v>
      </c>
      <c r="J61" s="67">
        <v>0.78</v>
      </c>
      <c r="K61" s="67">
        <v>0.68</v>
      </c>
      <c r="L61" s="67">
        <v>0.87</v>
      </c>
    </row>
    <row r="62" spans="3:12" ht="51" customHeight="1">
      <c r="C62" s="66">
        <v>43951</v>
      </c>
      <c r="D62" s="67">
        <v>726</v>
      </c>
      <c r="E62" s="67">
        <v>452</v>
      </c>
      <c r="F62" s="67">
        <v>999</v>
      </c>
      <c r="G62" s="67">
        <v>902</v>
      </c>
      <c r="H62" s="67">
        <v>778</v>
      </c>
      <c r="I62" s="67">
        <v>1009</v>
      </c>
      <c r="J62" s="67">
        <v>0.81</v>
      </c>
      <c r="K62" s="67">
        <v>0.68</v>
      </c>
      <c r="L62" s="67">
        <v>0.92</v>
      </c>
    </row>
    <row r="63" spans="3:12" ht="51" customHeight="1">
      <c r="C63" s="66">
        <v>43952</v>
      </c>
      <c r="D63" s="67">
        <v>474</v>
      </c>
      <c r="E63" s="67">
        <v>271</v>
      </c>
      <c r="F63" s="67">
        <v>714</v>
      </c>
      <c r="G63" s="67">
        <v>750</v>
      </c>
      <c r="H63" s="67">
        <v>629</v>
      </c>
      <c r="I63" s="67">
        <v>872</v>
      </c>
      <c r="J63" s="67">
        <v>0.71</v>
      </c>
      <c r="K63" s="67">
        <v>0.59</v>
      </c>
      <c r="L63" s="67">
        <v>0.82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BEAR SIM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2020-05-10T15:20:30Z</dcterms:modified>
</cp:coreProperties>
</file>