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3B1E2EE7-8A71-B94D-B7C3-CEC18C8AA803}" xr6:coauthVersionLast="45" xr6:coauthVersionMax="45" xr10:uidLastSave="{00000000-0000-0000-0000-000000000000}"/>
  <bookViews>
    <workbookView xWindow="480" yWindow="460" windowWidth="28800" windowHeight="16720" xr2:uid="{47C6AFC8-4B9D-1645-AE0A-12E26D4B0EBF}"/>
  </bookViews>
  <sheets>
    <sheet name="NACIONAL" sheetId="44" r:id="rId1"/>
    <sheet name="REGIÕES" sheetId="47" r:id="rId2"/>
    <sheet name="EKL - Rt-PT-7" sheetId="26" r:id="rId3"/>
    <sheet name="ISCIII" sheetId="57" r:id="rId4"/>
    <sheet name="Rt Graph Calculator" sheetId="38" r:id="rId5"/>
    <sheet name="AGES" sheetId="60" r:id="rId6"/>
    <sheet name="BEAR PT - EKL" sheetId="6" state="hidden" r:id="rId7"/>
  </sheets>
  <externalReferences>
    <externalReference r:id="rId8"/>
    <externalReference r:id="rId9"/>
  </externalReferences>
  <definedNames>
    <definedName name="_1" localSheetId="3">ISCIII!#REF!</definedName>
    <definedName name="_1_1" localSheetId="3">ISCIII!$A$2:$CL$2</definedName>
    <definedName name="_2" localSheetId="3">ISCIII!#REF!</definedName>
    <definedName name="_2_1" localSheetId="3">ISCIII!$A$3:$CL$3</definedName>
    <definedName name="_3" localSheetId="3">ISCIII!#REF!</definedName>
    <definedName name="_3_1" localSheetId="3">ISCIII!$A$4:$R$4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5">AGES!$A$1:$D$96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J25" i="44" l="1"/>
  <c r="DI25" i="44"/>
  <c r="DH25" i="44"/>
  <c r="O3" i="38" l="1"/>
  <c r="U3" i="38" s="1"/>
  <c r="AA3" i="38" s="1"/>
  <c r="AO3" i="38"/>
  <c r="BG3" i="38" s="1"/>
  <c r="AU3" i="38"/>
  <c r="BM3" i="38" s="1"/>
  <c r="BY3" i="38" s="1"/>
  <c r="BA3" i="38"/>
  <c r="BS3" i="38" s="1"/>
  <c r="CE3" i="38" s="1"/>
  <c r="O4" i="38"/>
  <c r="U4" i="38" s="1"/>
  <c r="AA4" i="38" s="1"/>
  <c r="AO4" i="38"/>
  <c r="BG4" i="38" s="1"/>
  <c r="AU4" i="38"/>
  <c r="BM4" i="38" s="1"/>
  <c r="BY4" i="38" s="1"/>
  <c r="BA4" i="38"/>
  <c r="BS4" i="38" s="1"/>
  <c r="CE4" i="38" s="1"/>
  <c r="O5" i="38"/>
  <c r="U5" i="38"/>
  <c r="AA5" i="38" s="1"/>
  <c r="AO5" i="38"/>
  <c r="BG5" i="38" s="1"/>
  <c r="AU5" i="38"/>
  <c r="BM5" i="38" s="1"/>
  <c r="BY5" i="38" s="1"/>
  <c r="BA5" i="38"/>
  <c r="BS5" i="38" s="1"/>
  <c r="CE5" i="38" s="1"/>
  <c r="O6" i="38"/>
  <c r="U6" i="38" s="1"/>
  <c r="AA6" i="38" s="1"/>
  <c r="AO6" i="38"/>
  <c r="BG6" i="38" s="1"/>
  <c r="AU6" i="38"/>
  <c r="BM6" i="38" s="1"/>
  <c r="BY6" i="38" s="1"/>
  <c r="BA6" i="38"/>
  <c r="BS6" i="38" s="1"/>
  <c r="CE6" i="38" s="1"/>
  <c r="O7" i="38"/>
  <c r="U7" i="38" s="1"/>
  <c r="AO7" i="38"/>
  <c r="BG7" i="38" s="1"/>
  <c r="AU7" i="38"/>
  <c r="BM7" i="38" s="1"/>
  <c r="BY7" i="38" s="1"/>
  <c r="BA7" i="38"/>
  <c r="BS7" i="38" s="1"/>
  <c r="CE7" i="38" s="1"/>
  <c r="O8" i="38"/>
  <c r="U8" i="38" s="1"/>
  <c r="AO8" i="38"/>
  <c r="BG8" i="38" s="1"/>
  <c r="AU8" i="38"/>
  <c r="BM8" i="38" s="1"/>
  <c r="BY8" i="38" s="1"/>
  <c r="BA8" i="38"/>
  <c r="BS8" i="38" s="1"/>
  <c r="CE8" i="38" s="1"/>
  <c r="O9" i="38"/>
  <c r="U9" i="38"/>
  <c r="AA9" i="38" s="1"/>
  <c r="AO9" i="38"/>
  <c r="BG9" i="38" s="1"/>
  <c r="AU9" i="38"/>
  <c r="BM9" i="38" s="1"/>
  <c r="BY9" i="38" s="1"/>
  <c r="BA9" i="38"/>
  <c r="BS9" i="38" s="1"/>
  <c r="CE9" i="38" s="1"/>
  <c r="O10" i="38"/>
  <c r="U10" i="38"/>
  <c r="AA10" i="38" s="1"/>
  <c r="AO10" i="38"/>
  <c r="BG10" i="38" s="1"/>
  <c r="AU10" i="38"/>
  <c r="BM10" i="38" s="1"/>
  <c r="BY10" i="38" s="1"/>
  <c r="BA10" i="38"/>
  <c r="BS10" i="38" s="1"/>
  <c r="CE10" i="38" s="1"/>
  <c r="O11" i="38"/>
  <c r="U11" i="38" s="1"/>
  <c r="AO11" i="38"/>
  <c r="BG11" i="38" s="1"/>
  <c r="AU11" i="38"/>
  <c r="BM11" i="38" s="1"/>
  <c r="BY11" i="38" s="1"/>
  <c r="BA11" i="38"/>
  <c r="BS11" i="38" s="1"/>
  <c r="CE11" i="38" s="1"/>
  <c r="O12" i="38"/>
  <c r="U12" i="38" s="1"/>
  <c r="AO12" i="38"/>
  <c r="BG12" i="38" s="1"/>
  <c r="AU12" i="38"/>
  <c r="BM12" i="38" s="1"/>
  <c r="BY12" i="38" s="1"/>
  <c r="BA12" i="38"/>
  <c r="BS12" i="38" s="1"/>
  <c r="CE12" i="38" s="1"/>
  <c r="O13" i="38"/>
  <c r="U13" i="38"/>
  <c r="AA13" i="38" s="1"/>
  <c r="AO13" i="38"/>
  <c r="BG13" i="38" s="1"/>
  <c r="AU13" i="38"/>
  <c r="BM13" i="38" s="1"/>
  <c r="BY13" i="38" s="1"/>
  <c r="BA13" i="38"/>
  <c r="BS13" i="38"/>
  <c r="CE13" i="38" s="1"/>
  <c r="O14" i="38"/>
  <c r="U14" i="38"/>
  <c r="AA14" i="38" s="1"/>
  <c r="AO14" i="38"/>
  <c r="BG14" i="38" s="1"/>
  <c r="AU14" i="38"/>
  <c r="BM14" i="38" s="1"/>
  <c r="BY14" i="38" s="1"/>
  <c r="BA14" i="38"/>
  <c r="BS14" i="38" s="1"/>
  <c r="CE14" i="38" s="1"/>
  <c r="O15" i="38"/>
  <c r="U15" i="38" s="1"/>
  <c r="AO15" i="38"/>
  <c r="BG15" i="38" s="1"/>
  <c r="AU15" i="38"/>
  <c r="BM15" i="38" s="1"/>
  <c r="BY15" i="38" s="1"/>
  <c r="BA15" i="38"/>
  <c r="BS15" i="38" s="1"/>
  <c r="CE15" i="38" s="1"/>
  <c r="O16" i="38"/>
  <c r="U16" i="38" s="1"/>
  <c r="AO16" i="38"/>
  <c r="BG16" i="38" s="1"/>
  <c r="AU16" i="38"/>
  <c r="BM16" i="38" s="1"/>
  <c r="BY16" i="38" s="1"/>
  <c r="BA16" i="38"/>
  <c r="BS16" i="38" s="1"/>
  <c r="CE16" i="38" s="1"/>
  <c r="O17" i="38"/>
  <c r="U17" i="38"/>
  <c r="AA17" i="38" s="1"/>
  <c r="AO17" i="38"/>
  <c r="BG17" i="38" s="1"/>
  <c r="AU17" i="38"/>
  <c r="BM17" i="38" s="1"/>
  <c r="BY17" i="38" s="1"/>
  <c r="BA17" i="38"/>
  <c r="BS17" i="38" s="1"/>
  <c r="CE17" i="38" s="1"/>
  <c r="O18" i="38"/>
  <c r="U18" i="38"/>
  <c r="AA18" i="38" s="1"/>
  <c r="AO18" i="38"/>
  <c r="BG18" i="38" s="1"/>
  <c r="AU18" i="38"/>
  <c r="BM18" i="38" s="1"/>
  <c r="BY18" i="38" s="1"/>
  <c r="BA18" i="38"/>
  <c r="BS18" i="38" s="1"/>
  <c r="CE18" i="38" s="1"/>
  <c r="O19" i="38"/>
  <c r="U19" i="38" s="1"/>
  <c r="AO19" i="38"/>
  <c r="BG19" i="38" s="1"/>
  <c r="AU19" i="38"/>
  <c r="BM19" i="38" s="1"/>
  <c r="BY19" i="38" s="1"/>
  <c r="BA19" i="38"/>
  <c r="BS19" i="38" s="1"/>
  <c r="CE19" i="38" s="1"/>
  <c r="O20" i="38"/>
  <c r="U20" i="38" s="1"/>
  <c r="AO20" i="38"/>
  <c r="BG20" i="38" s="1"/>
  <c r="AU20" i="38"/>
  <c r="BM20" i="38" s="1"/>
  <c r="BY20" i="38" s="1"/>
  <c r="BA20" i="38"/>
  <c r="BS20" i="38" s="1"/>
  <c r="CE20" i="38" s="1"/>
  <c r="O21" i="38"/>
  <c r="U21" i="38"/>
  <c r="AA21" i="38" s="1"/>
  <c r="AO21" i="38"/>
  <c r="BG21" i="38" s="1"/>
  <c r="AU21" i="38"/>
  <c r="BM21" i="38" s="1"/>
  <c r="BY21" i="38" s="1"/>
  <c r="BA21" i="38"/>
  <c r="BS21" i="38" s="1"/>
  <c r="CE21" i="38" s="1"/>
  <c r="O22" i="38"/>
  <c r="U22" i="38"/>
  <c r="AA22" i="38" s="1"/>
  <c r="AO22" i="38"/>
  <c r="BG22" i="38" s="1"/>
  <c r="AU22" i="38"/>
  <c r="BM22" i="38" s="1"/>
  <c r="BY22" i="38" s="1"/>
  <c r="BA22" i="38"/>
  <c r="BS22" i="38" s="1"/>
  <c r="CE22" i="38" s="1"/>
  <c r="O23" i="38"/>
  <c r="U23" i="38" s="1"/>
  <c r="AO23" i="38"/>
  <c r="BG23" i="38" s="1"/>
  <c r="AU23" i="38"/>
  <c r="BM23" i="38" s="1"/>
  <c r="BY23" i="38" s="1"/>
  <c r="BA23" i="38"/>
  <c r="BS23" i="38" s="1"/>
  <c r="CE23" i="38" s="1"/>
  <c r="O24" i="38"/>
  <c r="U24" i="38" s="1"/>
  <c r="AO24" i="38"/>
  <c r="BG24" i="38" s="1"/>
  <c r="AU24" i="38"/>
  <c r="BM24" i="38" s="1"/>
  <c r="BY24" i="38" s="1"/>
  <c r="BA24" i="38"/>
  <c r="BS24" i="38" s="1"/>
  <c r="CE24" i="38" s="1"/>
  <c r="O25" i="38"/>
  <c r="U25" i="38"/>
  <c r="AA25" i="38" s="1"/>
  <c r="AO25" i="38"/>
  <c r="BG25" i="38" s="1"/>
  <c r="AU25" i="38"/>
  <c r="BM25" i="38" s="1"/>
  <c r="BY25" i="38" s="1"/>
  <c r="BA25" i="38"/>
  <c r="BS25" i="38" s="1"/>
  <c r="CE25" i="38" s="1"/>
  <c r="O26" i="38"/>
  <c r="U26" i="38"/>
  <c r="AA26" i="38" s="1"/>
  <c r="AO26" i="38"/>
  <c r="BG26" i="38" s="1"/>
  <c r="AU26" i="38"/>
  <c r="BM26" i="38" s="1"/>
  <c r="BY26" i="38" s="1"/>
  <c r="BA26" i="38"/>
  <c r="BS26" i="38" s="1"/>
  <c r="CE26" i="38" s="1"/>
  <c r="O27" i="38"/>
  <c r="U27" i="38" s="1"/>
  <c r="AO27" i="38"/>
  <c r="BG27" i="38" s="1"/>
  <c r="AU27" i="38"/>
  <c r="BM27" i="38" s="1"/>
  <c r="BY27" i="38" s="1"/>
  <c r="BA27" i="38"/>
  <c r="BS27" i="38" s="1"/>
  <c r="CE27" i="38" s="1"/>
  <c r="O28" i="38"/>
  <c r="U28" i="38" s="1"/>
  <c r="AO28" i="38"/>
  <c r="BG28" i="38" s="1"/>
  <c r="AU28" i="38"/>
  <c r="BM28" i="38" s="1"/>
  <c r="BY28" i="38" s="1"/>
  <c r="BA28" i="38"/>
  <c r="BS28" i="38" s="1"/>
  <c r="CE28" i="38" s="1"/>
  <c r="O29" i="38"/>
  <c r="U29" i="38"/>
  <c r="AA29" i="38" s="1"/>
  <c r="AO29" i="38"/>
  <c r="BG29" i="38" s="1"/>
  <c r="AU29" i="38"/>
  <c r="BM29" i="38" s="1"/>
  <c r="BY29" i="38" s="1"/>
  <c r="BA29" i="38"/>
  <c r="BS29" i="38"/>
  <c r="CE29" i="38" s="1"/>
  <c r="O30" i="38"/>
  <c r="U30" i="38"/>
  <c r="AA30" i="38" s="1"/>
  <c r="AO30" i="38"/>
  <c r="BG30" i="38" s="1"/>
  <c r="AU30" i="38"/>
  <c r="BM30" i="38" s="1"/>
  <c r="BY30" i="38" s="1"/>
  <c r="BA30" i="38"/>
  <c r="BS30" i="38"/>
  <c r="CE30" i="38" s="1"/>
  <c r="O31" i="38"/>
  <c r="U31" i="38" s="1"/>
  <c r="AA31" i="38" s="1"/>
  <c r="AO31" i="38"/>
  <c r="BG31" i="38" s="1"/>
  <c r="AU31" i="38"/>
  <c r="BM31" i="38" s="1"/>
  <c r="BY31" i="38" s="1"/>
  <c r="BA31" i="38"/>
  <c r="BS31" i="38" s="1"/>
  <c r="CE31" i="38" s="1"/>
  <c r="O32" i="38"/>
  <c r="U32" i="38"/>
  <c r="AA32" i="38" s="1"/>
  <c r="AO32" i="38"/>
  <c r="BG32" i="38" s="1"/>
  <c r="AU32" i="38"/>
  <c r="BM32" i="38" s="1"/>
  <c r="BY32" i="38" s="1"/>
  <c r="BA32" i="38"/>
  <c r="BS32" i="38" s="1"/>
  <c r="CE32" i="38" s="1"/>
  <c r="O33" i="38"/>
  <c r="U33" i="38"/>
  <c r="AA33" i="38" s="1"/>
  <c r="AO33" i="38"/>
  <c r="BG33" i="38" s="1"/>
  <c r="AU33" i="38"/>
  <c r="BM33" i="38" s="1"/>
  <c r="BY33" i="38" s="1"/>
  <c r="BA33" i="38"/>
  <c r="BS33" i="38" s="1"/>
  <c r="CE33" i="38" s="1"/>
  <c r="O34" i="38"/>
  <c r="U34" i="38"/>
  <c r="AA34" i="38" s="1"/>
  <c r="AO34" i="38"/>
  <c r="BG34" i="38" s="1"/>
  <c r="AU34" i="38"/>
  <c r="BM34" i="38" s="1"/>
  <c r="BY34" i="38" s="1"/>
  <c r="BA34" i="38"/>
  <c r="BS34" i="38" s="1"/>
  <c r="CE34" i="38" s="1"/>
  <c r="O35" i="38"/>
  <c r="U35" i="38"/>
  <c r="AA35" i="38" s="1"/>
  <c r="AO35" i="38"/>
  <c r="BG35" i="38" s="1"/>
  <c r="AU35" i="38"/>
  <c r="BM35" i="38" s="1"/>
  <c r="BY35" i="38" s="1"/>
  <c r="BA35" i="38"/>
  <c r="BS35" i="38" s="1"/>
  <c r="CE35" i="38" s="1"/>
  <c r="O36" i="38"/>
  <c r="U36" i="38"/>
  <c r="AA36" i="38" s="1"/>
  <c r="AO36" i="38"/>
  <c r="BG36" i="38" s="1"/>
  <c r="AU36" i="38"/>
  <c r="BM36" i="38" s="1"/>
  <c r="BY36" i="38" s="1"/>
  <c r="BA36" i="38"/>
  <c r="BS36" i="38" s="1"/>
  <c r="CE36" i="38" s="1"/>
  <c r="O37" i="38"/>
  <c r="U37" i="38"/>
  <c r="AA37" i="38" s="1"/>
  <c r="AO37" i="38"/>
  <c r="BG37" i="38" s="1"/>
  <c r="AU37" i="38"/>
  <c r="BM37" i="38" s="1"/>
  <c r="BY37" i="38" s="1"/>
  <c r="BA37" i="38"/>
  <c r="BS37" i="38" s="1"/>
  <c r="CE37" i="38" s="1"/>
  <c r="O38" i="38"/>
  <c r="U38" i="38"/>
  <c r="AA38" i="38" s="1"/>
  <c r="AO38" i="38"/>
  <c r="BG38" i="38" s="1"/>
  <c r="AU38" i="38"/>
  <c r="BM38" i="38" s="1"/>
  <c r="BY38" i="38" s="1"/>
  <c r="BA38" i="38"/>
  <c r="BS38" i="38" s="1"/>
  <c r="CE38" i="38" s="1"/>
  <c r="O39" i="38"/>
  <c r="U39" i="38"/>
  <c r="AA39" i="38"/>
  <c r="AO39" i="38"/>
  <c r="BG39" i="38" s="1"/>
  <c r="AU39" i="38"/>
  <c r="BM39" i="38" s="1"/>
  <c r="BY39" i="38" s="1"/>
  <c r="BA39" i="38"/>
  <c r="BS39" i="38" s="1"/>
  <c r="CE39" i="38" s="1"/>
  <c r="O40" i="38"/>
  <c r="U40" i="38"/>
  <c r="AA40" i="38"/>
  <c r="AO40" i="38"/>
  <c r="BG40" i="38" s="1"/>
  <c r="AU40" i="38"/>
  <c r="BM40" i="38" s="1"/>
  <c r="BY40" i="38" s="1"/>
  <c r="BA40" i="38"/>
  <c r="BS40" i="38" s="1"/>
  <c r="CE40" i="38" s="1"/>
  <c r="O41" i="38"/>
  <c r="U41" i="38"/>
  <c r="AA41" i="38"/>
  <c r="AO41" i="38"/>
  <c r="BG41" i="38" s="1"/>
  <c r="AU41" i="38"/>
  <c r="BM41" i="38" s="1"/>
  <c r="BY41" i="38" s="1"/>
  <c r="BA41" i="38"/>
  <c r="BS41" i="38" s="1"/>
  <c r="CE41" i="38" s="1"/>
  <c r="O42" i="38"/>
  <c r="U42" i="38"/>
  <c r="AA42" i="38"/>
  <c r="AO42" i="38"/>
  <c r="BG42" i="38" s="1"/>
  <c r="AU42" i="38"/>
  <c r="BM42" i="38" s="1"/>
  <c r="BY42" i="38" s="1"/>
  <c r="BA42" i="38"/>
  <c r="BS42" i="38" s="1"/>
  <c r="CE42" i="38" s="1"/>
  <c r="O43" i="38"/>
  <c r="U43" i="38"/>
  <c r="AA43" i="38"/>
  <c r="AO43" i="38"/>
  <c r="BG43" i="38" s="1"/>
  <c r="AU43" i="38"/>
  <c r="BM43" i="38" s="1"/>
  <c r="BY43" i="38" s="1"/>
  <c r="BA43" i="38"/>
  <c r="BS43" i="38" s="1"/>
  <c r="CE43" i="38" s="1"/>
  <c r="O44" i="38"/>
  <c r="U44" i="38"/>
  <c r="AA44" i="38"/>
  <c r="AO44" i="38"/>
  <c r="BG44" i="38" s="1"/>
  <c r="AU44" i="38"/>
  <c r="BM44" i="38" s="1"/>
  <c r="BY44" i="38" s="1"/>
  <c r="BA44" i="38"/>
  <c r="BS44" i="38" s="1"/>
  <c r="CE44" i="38" s="1"/>
  <c r="O45" i="38"/>
  <c r="U45" i="38"/>
  <c r="AA45" i="38"/>
  <c r="AO45" i="38"/>
  <c r="BG45" i="38" s="1"/>
  <c r="AU45" i="38"/>
  <c r="BM45" i="38" s="1"/>
  <c r="BY45" i="38" s="1"/>
  <c r="BA45" i="38"/>
  <c r="BS45" i="38" s="1"/>
  <c r="CE45" i="38" s="1"/>
  <c r="O46" i="38"/>
  <c r="U46" i="38"/>
  <c r="AA46" i="38"/>
  <c r="AO46" i="38"/>
  <c r="BG46" i="38" s="1"/>
  <c r="AU46" i="38"/>
  <c r="BM46" i="38" s="1"/>
  <c r="BY46" i="38" s="1"/>
  <c r="BA46" i="38"/>
  <c r="BS46" i="38" s="1"/>
  <c r="CE46" i="38" s="1"/>
  <c r="O47" i="38"/>
  <c r="U47" i="38"/>
  <c r="AA47" i="38"/>
  <c r="AO47" i="38"/>
  <c r="BG47" i="38" s="1"/>
  <c r="AU47" i="38"/>
  <c r="BM47" i="38" s="1"/>
  <c r="BY47" i="38" s="1"/>
  <c r="BA47" i="38"/>
  <c r="BS47" i="38" s="1"/>
  <c r="CE47" i="38" s="1"/>
  <c r="O48" i="38"/>
  <c r="U48" i="38"/>
  <c r="AA48" i="38"/>
  <c r="AO48" i="38"/>
  <c r="BG48" i="38" s="1"/>
  <c r="AU48" i="38"/>
  <c r="BM48" i="38" s="1"/>
  <c r="BY48" i="38" s="1"/>
  <c r="BA48" i="38"/>
  <c r="BS48" i="38" s="1"/>
  <c r="CE48" i="38" s="1"/>
  <c r="O49" i="38"/>
  <c r="U49" i="38"/>
  <c r="AA49" i="38"/>
  <c r="AO49" i="38"/>
  <c r="BG49" i="38" s="1"/>
  <c r="AU49" i="38"/>
  <c r="BM49" i="38" s="1"/>
  <c r="BY49" i="38" s="1"/>
  <c r="BA49" i="38"/>
  <c r="BS49" i="38" s="1"/>
  <c r="CE49" i="38" s="1"/>
  <c r="O50" i="38"/>
  <c r="U50" i="38"/>
  <c r="AA50" i="38"/>
  <c r="AO50" i="38"/>
  <c r="BG50" i="38" s="1"/>
  <c r="AU50" i="38"/>
  <c r="BM50" i="38" s="1"/>
  <c r="BY50" i="38" s="1"/>
  <c r="BA50" i="38"/>
  <c r="BS50" i="38" s="1"/>
  <c r="CE50" i="38" s="1"/>
  <c r="O51" i="38"/>
  <c r="U51" i="38"/>
  <c r="AA51" i="38"/>
  <c r="AO51" i="38"/>
  <c r="BG51" i="38" s="1"/>
  <c r="AU51" i="38"/>
  <c r="BM51" i="38" s="1"/>
  <c r="BY51" i="38" s="1"/>
  <c r="BA51" i="38"/>
  <c r="BS51" i="38" s="1"/>
  <c r="CE51" i="38" s="1"/>
  <c r="O52" i="38"/>
  <c r="U52" i="38"/>
  <c r="AA52" i="38"/>
  <c r="AO52" i="38"/>
  <c r="BG52" i="38" s="1"/>
  <c r="AU52" i="38"/>
  <c r="BM52" i="38" s="1"/>
  <c r="BY52" i="38" s="1"/>
  <c r="BA52" i="38"/>
  <c r="BS52" i="38" s="1"/>
  <c r="CE52" i="38" s="1"/>
  <c r="O53" i="38"/>
  <c r="U53" i="38"/>
  <c r="AA53" i="38"/>
  <c r="AO53" i="38"/>
  <c r="BG53" i="38" s="1"/>
  <c r="AU53" i="38"/>
  <c r="BM53" i="38" s="1"/>
  <c r="BY53" i="38" s="1"/>
  <c r="BA53" i="38"/>
  <c r="BS53" i="38" s="1"/>
  <c r="CE53" i="38" s="1"/>
  <c r="O54" i="38"/>
  <c r="U54" i="38"/>
  <c r="AA54" i="38"/>
  <c r="AO54" i="38"/>
  <c r="BG54" i="38" s="1"/>
  <c r="AU54" i="38"/>
  <c r="BM54" i="38" s="1"/>
  <c r="BY54" i="38" s="1"/>
  <c r="BA54" i="38"/>
  <c r="BS54" i="38" s="1"/>
  <c r="CE54" i="38" s="1"/>
  <c r="O55" i="38"/>
  <c r="U55" i="38"/>
  <c r="AA55" i="38"/>
  <c r="AO55" i="38"/>
  <c r="BG55" i="38" s="1"/>
  <c r="AU55" i="38"/>
  <c r="BM55" i="38" s="1"/>
  <c r="BY55" i="38" s="1"/>
  <c r="BA55" i="38"/>
  <c r="BS55" i="38" s="1"/>
  <c r="CE55" i="38" s="1"/>
  <c r="O56" i="38"/>
  <c r="U56" i="38"/>
  <c r="AA56" i="38"/>
  <c r="AO56" i="38"/>
  <c r="BG56" i="38" s="1"/>
  <c r="AU56" i="38"/>
  <c r="BM56" i="38" s="1"/>
  <c r="BY56" i="38" s="1"/>
  <c r="BA56" i="38"/>
  <c r="BS56" i="38" s="1"/>
  <c r="CE56" i="38" s="1"/>
  <c r="O57" i="38"/>
  <c r="U57" i="38"/>
  <c r="AA57" i="38"/>
  <c r="AO57" i="38"/>
  <c r="BG57" i="38" s="1"/>
  <c r="AU57" i="38"/>
  <c r="BA57" i="38"/>
  <c r="BS57" i="38" s="1"/>
  <c r="CE57" i="38" s="1"/>
  <c r="BM57" i="38"/>
  <c r="BY57" i="38" s="1"/>
  <c r="O58" i="38"/>
  <c r="U58" i="38"/>
  <c r="AA58" i="38"/>
  <c r="AO58" i="38"/>
  <c r="BG58" i="38" s="1"/>
  <c r="AU58" i="38"/>
  <c r="BM58" i="38" s="1"/>
  <c r="BY58" i="38" s="1"/>
  <c r="BA58" i="38"/>
  <c r="BS58" i="38" s="1"/>
  <c r="CE58" i="38" s="1"/>
  <c r="O59" i="38"/>
  <c r="U59" i="38"/>
  <c r="AA59" i="38"/>
  <c r="AO59" i="38"/>
  <c r="BG59" i="38" s="1"/>
  <c r="AU59" i="38"/>
  <c r="BM59" i="38" s="1"/>
  <c r="BY59" i="38" s="1"/>
  <c r="BA59" i="38"/>
  <c r="BS59" i="38" s="1"/>
  <c r="CE59" i="38" s="1"/>
  <c r="O60" i="38"/>
  <c r="U60" i="38"/>
  <c r="AA60" i="38"/>
  <c r="AO60" i="38"/>
  <c r="BG60" i="38" s="1"/>
  <c r="AU60" i="38"/>
  <c r="BM60" i="38" s="1"/>
  <c r="BY60" i="38" s="1"/>
  <c r="BA60" i="38"/>
  <c r="BS60" i="38" s="1"/>
  <c r="CE60" i="38" s="1"/>
  <c r="O61" i="38"/>
  <c r="U61" i="38"/>
  <c r="AA61" i="38"/>
  <c r="AO61" i="38"/>
  <c r="BG61" i="38" s="1"/>
  <c r="AU61" i="38"/>
  <c r="BA61" i="38"/>
  <c r="BS61" i="38" s="1"/>
  <c r="CE61" i="38" s="1"/>
  <c r="BM61" i="38"/>
  <c r="BY61" i="38" s="1"/>
  <c r="O62" i="38"/>
  <c r="U62" i="38"/>
  <c r="AA62" i="38"/>
  <c r="AO62" i="38"/>
  <c r="BG62" i="38" s="1"/>
  <c r="AU62" i="38"/>
  <c r="BM62" i="38" s="1"/>
  <c r="BY62" i="38" s="1"/>
  <c r="BA62" i="38"/>
  <c r="BS62" i="38" s="1"/>
  <c r="CE62" i="38" s="1"/>
  <c r="O63" i="38"/>
  <c r="U63" i="38"/>
  <c r="AA63" i="38"/>
  <c r="AO63" i="38"/>
  <c r="BG63" i="38" s="1"/>
  <c r="AU63" i="38"/>
  <c r="BM63" i="38" s="1"/>
  <c r="BY63" i="38" s="1"/>
  <c r="BA63" i="38"/>
  <c r="BS63" i="38" s="1"/>
  <c r="CE63" i="38" s="1"/>
  <c r="O64" i="38"/>
  <c r="U64" i="38"/>
  <c r="AA64" i="38"/>
  <c r="AO64" i="38"/>
  <c r="BG64" i="38" s="1"/>
  <c r="AU64" i="38"/>
  <c r="BM64" i="38" s="1"/>
  <c r="BY64" i="38" s="1"/>
  <c r="BA64" i="38"/>
  <c r="BS64" i="38" s="1"/>
  <c r="CE64" i="38" s="1"/>
  <c r="O65" i="38"/>
  <c r="U65" i="38"/>
  <c r="AA65" i="38"/>
  <c r="AO65" i="38"/>
  <c r="BG65" i="38" s="1"/>
  <c r="AU65" i="38"/>
  <c r="BM65" i="38" s="1"/>
  <c r="BY65" i="38" s="1"/>
  <c r="BA65" i="38"/>
  <c r="BS65" i="38" s="1"/>
  <c r="CE65" i="38" s="1"/>
  <c r="O66" i="38"/>
  <c r="U66" i="38"/>
  <c r="AA66" i="38"/>
  <c r="AO66" i="38"/>
  <c r="BG66" i="38" s="1"/>
  <c r="AU66" i="38"/>
  <c r="BM66" i="38" s="1"/>
  <c r="BY66" i="38" s="1"/>
  <c r="BA66" i="38"/>
  <c r="BS66" i="38" s="1"/>
  <c r="CE66" i="38" s="1"/>
  <c r="O67" i="38"/>
  <c r="U67" i="38"/>
  <c r="AA67" i="38"/>
  <c r="AO67" i="38"/>
  <c r="BG67" i="38" s="1"/>
  <c r="AU67" i="38"/>
  <c r="BM67" i="38" s="1"/>
  <c r="BY67" i="38" s="1"/>
  <c r="BA67" i="38"/>
  <c r="BS67" i="38" s="1"/>
  <c r="CE67" i="38" s="1"/>
  <c r="O68" i="38"/>
  <c r="U68" i="38"/>
  <c r="AA68" i="38"/>
  <c r="AO68" i="38"/>
  <c r="BG68" i="38" s="1"/>
  <c r="AU68" i="38"/>
  <c r="BA68" i="38"/>
  <c r="BS68" i="38" s="1"/>
  <c r="CE68" i="38" s="1"/>
  <c r="BM68" i="38"/>
  <c r="BY68" i="38" s="1"/>
  <c r="O69" i="38"/>
  <c r="U69" i="38"/>
  <c r="AA69" i="38"/>
  <c r="AO69" i="38"/>
  <c r="BG69" i="38" s="1"/>
  <c r="AU69" i="38"/>
  <c r="BM69" i="38" s="1"/>
  <c r="BY69" i="38" s="1"/>
  <c r="BA69" i="38"/>
  <c r="BS69" i="38" s="1"/>
  <c r="CE69" i="38" s="1"/>
  <c r="O70" i="38"/>
  <c r="U70" i="38"/>
  <c r="AA70" i="38"/>
  <c r="AO70" i="38"/>
  <c r="BG70" i="38" s="1"/>
  <c r="AU70" i="38"/>
  <c r="BM70" i="38" s="1"/>
  <c r="BY70" i="38" s="1"/>
  <c r="BA70" i="38"/>
  <c r="BS70" i="38" s="1"/>
  <c r="CE70" i="38" s="1"/>
  <c r="O71" i="38"/>
  <c r="U71" i="38"/>
  <c r="AA71" i="38"/>
  <c r="AO71" i="38"/>
  <c r="BG71" i="38" s="1"/>
  <c r="AU71" i="38"/>
  <c r="BM71" i="38" s="1"/>
  <c r="BY71" i="38" s="1"/>
  <c r="BA71" i="38"/>
  <c r="BS71" i="38" s="1"/>
  <c r="CE71" i="38" s="1"/>
  <c r="O72" i="38"/>
  <c r="U72" i="38"/>
  <c r="AA72" i="38"/>
  <c r="AO72" i="38"/>
  <c r="BG72" i="38" s="1"/>
  <c r="AU72" i="38"/>
  <c r="BM72" i="38" s="1"/>
  <c r="BY72" i="38" s="1"/>
  <c r="BA72" i="38"/>
  <c r="BS72" i="38" s="1"/>
  <c r="CE72" i="38" s="1"/>
  <c r="O73" i="38"/>
  <c r="U73" i="38"/>
  <c r="AA73" i="38"/>
  <c r="AO73" i="38"/>
  <c r="BG73" i="38" s="1"/>
  <c r="AU73" i="38"/>
  <c r="BM73" i="38" s="1"/>
  <c r="BY73" i="38" s="1"/>
  <c r="BA73" i="38"/>
  <c r="BS73" i="38" s="1"/>
  <c r="CE73" i="38" s="1"/>
  <c r="O74" i="38"/>
  <c r="U74" i="38"/>
  <c r="AA74" i="38"/>
  <c r="AO74" i="38"/>
  <c r="BG74" i="38" s="1"/>
  <c r="AU74" i="38"/>
  <c r="BM74" i="38" s="1"/>
  <c r="BY74" i="38" s="1"/>
  <c r="BA74" i="38"/>
  <c r="BS74" i="38" s="1"/>
  <c r="CE74" i="38" s="1"/>
  <c r="O75" i="38"/>
  <c r="U75" i="38"/>
  <c r="AA75" i="38"/>
  <c r="AO75" i="38"/>
  <c r="BG75" i="38" s="1"/>
  <c r="AU75" i="38"/>
  <c r="BM75" i="38" s="1"/>
  <c r="BY75" i="38" s="1"/>
  <c r="BA75" i="38"/>
  <c r="BS75" i="38" s="1"/>
  <c r="CE75" i="38" s="1"/>
  <c r="O76" i="38"/>
  <c r="U76" i="38"/>
  <c r="AA76" i="38"/>
  <c r="AO76" i="38"/>
  <c r="BG76" i="38" s="1"/>
  <c r="AU76" i="38"/>
  <c r="BM76" i="38" s="1"/>
  <c r="BY76" i="38" s="1"/>
  <c r="BA76" i="38"/>
  <c r="BS76" i="38" s="1"/>
  <c r="CE76" i="38" s="1"/>
  <c r="O77" i="38"/>
  <c r="U77" i="38"/>
  <c r="AA77" i="38" s="1"/>
  <c r="AO77" i="38"/>
  <c r="BG77" i="38" s="1"/>
  <c r="AU77" i="38"/>
  <c r="BM77" i="38" s="1"/>
  <c r="BY77" i="38" s="1"/>
  <c r="BA77" i="38"/>
  <c r="BS77" i="38" s="1"/>
  <c r="CE77" i="38"/>
  <c r="O78" i="38"/>
  <c r="U78" i="38"/>
  <c r="AA78" i="38"/>
  <c r="AO78" i="38"/>
  <c r="BG78" i="38" s="1"/>
  <c r="AU78" i="38"/>
  <c r="BM78" i="38" s="1"/>
  <c r="BY78" i="38" s="1"/>
  <c r="BA78" i="38"/>
  <c r="BS78" i="38" s="1"/>
  <c r="CE78" i="38" s="1"/>
  <c r="O79" i="38"/>
  <c r="U79" i="38"/>
  <c r="AA79" i="38"/>
  <c r="AO79" i="38"/>
  <c r="AU79" i="38"/>
  <c r="BM79" i="38" s="1"/>
  <c r="BY79" i="38" s="1"/>
  <c r="BA79" i="38"/>
  <c r="BS79" i="38" s="1"/>
  <c r="CE79" i="38" s="1"/>
  <c r="O80" i="38"/>
  <c r="U80" i="38"/>
  <c r="AA80" i="38"/>
  <c r="AO80" i="38"/>
  <c r="BG80" i="38" s="1"/>
  <c r="AU80" i="38"/>
  <c r="BM80" i="38" s="1"/>
  <c r="BY80" i="38" s="1"/>
  <c r="BA80" i="38"/>
  <c r="BS80" i="38" s="1"/>
  <c r="CE80" i="38" s="1"/>
  <c r="O81" i="38"/>
  <c r="U81" i="38"/>
  <c r="AO81" i="38"/>
  <c r="BG81" i="38" s="1"/>
  <c r="AU81" i="38"/>
  <c r="BM81" i="38" s="1"/>
  <c r="BY81" i="38" s="1"/>
  <c r="BA81" i="38"/>
  <c r="BS81" i="38" s="1"/>
  <c r="CE81" i="38" s="1"/>
  <c r="O82" i="38"/>
  <c r="U82" i="38"/>
  <c r="AA82" i="38"/>
  <c r="AO82" i="38"/>
  <c r="BG82" i="38" s="1"/>
  <c r="AU82" i="38"/>
  <c r="BM82" i="38" s="1"/>
  <c r="BY82" i="38" s="1"/>
  <c r="BA82" i="38"/>
  <c r="BS82" i="38" s="1"/>
  <c r="CE82" i="38"/>
  <c r="O83" i="38"/>
  <c r="U83" i="38"/>
  <c r="AA83" i="38"/>
  <c r="AO83" i="38"/>
  <c r="AU83" i="38"/>
  <c r="BM83" i="38" s="1"/>
  <c r="BY83" i="38" s="1"/>
  <c r="BA83" i="38"/>
  <c r="BS83" i="38" s="1"/>
  <c r="CE83" i="38"/>
  <c r="O84" i="38"/>
  <c r="U84" i="38"/>
  <c r="AA84" i="38"/>
  <c r="AO84" i="38"/>
  <c r="BG84" i="38" s="1"/>
  <c r="AU84" i="38"/>
  <c r="BM84" i="38" s="1"/>
  <c r="BY84" i="38" s="1"/>
  <c r="BA84" i="38"/>
  <c r="BS84" i="38" s="1"/>
  <c r="CE84" i="38" s="1"/>
  <c r="O85" i="38"/>
  <c r="U85" i="38"/>
  <c r="AO85" i="38"/>
  <c r="BG85" i="38" s="1"/>
  <c r="AU85" i="38"/>
  <c r="BM85" i="38" s="1"/>
  <c r="BY85" i="38" s="1"/>
  <c r="BA85" i="38"/>
  <c r="BS85" i="38" s="1"/>
  <c r="CE85" i="38"/>
  <c r="O86" i="38"/>
  <c r="U86" i="38"/>
  <c r="AA86" i="38"/>
  <c r="AO86" i="38"/>
  <c r="BG86" i="38" s="1"/>
  <c r="AU86" i="38"/>
  <c r="BM86" i="38" s="1"/>
  <c r="BY86" i="38" s="1"/>
  <c r="BA86" i="38"/>
  <c r="BS86" i="38" s="1"/>
  <c r="CE86" i="38" s="1"/>
  <c r="O87" i="38"/>
  <c r="U87" i="38"/>
  <c r="AA87" i="38"/>
  <c r="AO87" i="38"/>
  <c r="AU87" i="38"/>
  <c r="BM87" i="38" s="1"/>
  <c r="BY87" i="38" s="1"/>
  <c r="BA87" i="38"/>
  <c r="BS87" i="38" s="1"/>
  <c r="CE87" i="38" s="1"/>
  <c r="O88" i="38"/>
  <c r="U88" i="38"/>
  <c r="AA88" i="38"/>
  <c r="AO88" i="38"/>
  <c r="BG88" i="38" s="1"/>
  <c r="AU88" i="38"/>
  <c r="BM88" i="38" s="1"/>
  <c r="BY88" i="38" s="1"/>
  <c r="BA88" i="38"/>
  <c r="BS88" i="38" s="1"/>
  <c r="CE88" i="38" s="1"/>
  <c r="O89" i="38"/>
  <c r="U89" i="38"/>
  <c r="AO89" i="38"/>
  <c r="BG89" i="38" s="1"/>
  <c r="AU89" i="38"/>
  <c r="BM89" i="38" s="1"/>
  <c r="BY89" i="38" s="1"/>
  <c r="BA89" i="38"/>
  <c r="BS89" i="38" s="1"/>
  <c r="CE89" i="38" s="1"/>
  <c r="O90" i="38"/>
  <c r="U90" i="38"/>
  <c r="AA90" i="38"/>
  <c r="AO90" i="38"/>
  <c r="BG90" i="38" s="1"/>
  <c r="AU90" i="38"/>
  <c r="BM90" i="38" s="1"/>
  <c r="BY90" i="38" s="1"/>
  <c r="BA90" i="38"/>
  <c r="BS90" i="38" s="1"/>
  <c r="CE90" i="38" s="1"/>
  <c r="O91" i="38"/>
  <c r="U91" i="38"/>
  <c r="AA91" i="38"/>
  <c r="AO91" i="38"/>
  <c r="AU91" i="38"/>
  <c r="BM91" i="38" s="1"/>
  <c r="BY91" i="38" s="1"/>
  <c r="BA91" i="38"/>
  <c r="BS91" i="38" s="1"/>
  <c r="CE91" i="38"/>
  <c r="O92" i="38"/>
  <c r="U92" i="38"/>
  <c r="AA92" i="38"/>
  <c r="AO92" i="38"/>
  <c r="BG92" i="38" s="1"/>
  <c r="AU92" i="38"/>
  <c r="BM92" i="38" s="1"/>
  <c r="BY92" i="38" s="1"/>
  <c r="BA92" i="38"/>
  <c r="BS92" i="38" s="1"/>
  <c r="CE92" i="38" s="1"/>
  <c r="O93" i="38"/>
  <c r="U93" i="38" s="1"/>
  <c r="AA93" i="38" s="1"/>
  <c r="AO93" i="38"/>
  <c r="BG93" i="38" s="1"/>
  <c r="AU93" i="38"/>
  <c r="BA93" i="38"/>
  <c r="BS93" i="38" s="1"/>
  <c r="CE93" i="38" s="1"/>
  <c r="BM93" i="38"/>
  <c r="BY93" i="38" s="1"/>
  <c r="O94" i="38"/>
  <c r="U94" i="38" s="1"/>
  <c r="AA94" i="38" s="1"/>
  <c r="AO94" i="38"/>
  <c r="BG94" i="38" s="1"/>
  <c r="AU94" i="38"/>
  <c r="BM94" i="38" s="1"/>
  <c r="BY94" i="38" s="1"/>
  <c r="BA94" i="38"/>
  <c r="BS94" i="38"/>
  <c r="CE94" i="38" s="1"/>
  <c r="O95" i="38"/>
  <c r="U95" i="38" s="1"/>
  <c r="AA95" i="38" s="1"/>
  <c r="AO95" i="38"/>
  <c r="BG95" i="38" s="1"/>
  <c r="AU95" i="38"/>
  <c r="BM95" i="38" s="1"/>
  <c r="BY95" i="38" s="1"/>
  <c r="BA95" i="38"/>
  <c r="BS95" i="38" s="1"/>
  <c r="CE95" i="38" s="1"/>
  <c r="O96" i="38"/>
  <c r="U96" i="38" s="1"/>
  <c r="AA96" i="38" s="1"/>
  <c r="AO96" i="38"/>
  <c r="BG96" i="38" s="1"/>
  <c r="AU96" i="38"/>
  <c r="BM96" i="38" s="1"/>
  <c r="BA96" i="38"/>
  <c r="BS96" i="38" s="1"/>
  <c r="CE96" i="38" s="1"/>
  <c r="O97" i="38"/>
  <c r="U97" i="38" s="1"/>
  <c r="AA97" i="38" s="1"/>
  <c r="AO97" i="38"/>
  <c r="BG97" i="38" s="1"/>
  <c r="AU97" i="38"/>
  <c r="BM97" i="38" s="1"/>
  <c r="BY97" i="38" s="1"/>
  <c r="BA97" i="38"/>
  <c r="BS97" i="38" s="1"/>
  <c r="CE97" i="38" s="1"/>
  <c r="O98" i="38"/>
  <c r="U98" i="38" s="1"/>
  <c r="AA98" i="38" s="1"/>
  <c r="AO98" i="38"/>
  <c r="BG98" i="38" s="1"/>
  <c r="AU98" i="38"/>
  <c r="BM98" i="38" s="1"/>
  <c r="BY98" i="38" s="1"/>
  <c r="BA98" i="38"/>
  <c r="BS98" i="38" s="1"/>
  <c r="CE98" i="38" s="1"/>
  <c r="O99" i="38"/>
  <c r="U99" i="38" s="1"/>
  <c r="AA99" i="38" s="1"/>
  <c r="AO99" i="38"/>
  <c r="BG99" i="38" s="1"/>
  <c r="AU99" i="38"/>
  <c r="BM99" i="38" s="1"/>
  <c r="BY99" i="38" s="1"/>
  <c r="BA99" i="38"/>
  <c r="BS99" i="38" s="1"/>
  <c r="CE99" i="38" s="1"/>
  <c r="O100" i="38"/>
  <c r="U100" i="38" s="1"/>
  <c r="AA100" i="38" s="1"/>
  <c r="AO100" i="38"/>
  <c r="BG100" i="38" s="1"/>
  <c r="AU100" i="38"/>
  <c r="BM100" i="38" s="1"/>
  <c r="BA100" i="38"/>
  <c r="BS100" i="38" s="1"/>
  <c r="CE100" i="38" s="1"/>
  <c r="O101" i="38"/>
  <c r="U101" i="38" s="1"/>
  <c r="AA101" i="38" s="1"/>
  <c r="AO101" i="38"/>
  <c r="BG101" i="38" s="1"/>
  <c r="AU101" i="38"/>
  <c r="BM101" i="38" s="1"/>
  <c r="BY101" i="38" s="1"/>
  <c r="BA101" i="38"/>
  <c r="BS101" i="38"/>
  <c r="CE101" i="38" s="1"/>
  <c r="O102" i="38"/>
  <c r="U102" i="38" s="1"/>
  <c r="AA102" i="38" s="1"/>
  <c r="AO102" i="38"/>
  <c r="BG102" i="38" s="1"/>
  <c r="AU102" i="38"/>
  <c r="BA102" i="38"/>
  <c r="BM102" i="38"/>
  <c r="BY102" i="38" s="1"/>
  <c r="BS102" i="38"/>
  <c r="CE102" i="38" s="1"/>
  <c r="O103" i="38"/>
  <c r="U103" i="38" s="1"/>
  <c r="AA103" i="38" s="1"/>
  <c r="AO103" i="38"/>
  <c r="BG103" i="38" s="1"/>
  <c r="AU103" i="38"/>
  <c r="BM103" i="38" s="1"/>
  <c r="BY103" i="38" s="1"/>
  <c r="BA103" i="38"/>
  <c r="BS103" i="38"/>
  <c r="CE103" i="38" s="1"/>
  <c r="O104" i="38"/>
  <c r="U104" i="38" s="1"/>
  <c r="AA104" i="38" s="1"/>
  <c r="AO104" i="38"/>
  <c r="BG104" i="38" s="1"/>
  <c r="AU104" i="38"/>
  <c r="BM104" i="38" s="1"/>
  <c r="BA104" i="38"/>
  <c r="BS104" i="38"/>
  <c r="CE104" i="38" s="1"/>
  <c r="O105" i="38"/>
  <c r="U105" i="38" s="1"/>
  <c r="AA105" i="38" s="1"/>
  <c r="AO105" i="38"/>
  <c r="BG105" i="38" s="1"/>
  <c r="AU105" i="38"/>
  <c r="BA105" i="38"/>
  <c r="BM105" i="38"/>
  <c r="BY105" i="38" s="1"/>
  <c r="BS105" i="38"/>
  <c r="CE105" i="38" s="1"/>
  <c r="O106" i="38"/>
  <c r="U106" i="38" s="1"/>
  <c r="AA106" i="38" s="1"/>
  <c r="AO106" i="38"/>
  <c r="BG106" i="38" s="1"/>
  <c r="AU106" i="38"/>
  <c r="BA106" i="38"/>
  <c r="BM106" i="38"/>
  <c r="BY106" i="38" s="1"/>
  <c r="BS106" i="38"/>
  <c r="CE106" i="38" s="1"/>
  <c r="O107" i="38"/>
  <c r="U107" i="38" s="1"/>
  <c r="AA107" i="38" s="1"/>
  <c r="AO107" i="38"/>
  <c r="BG107" i="38" s="1"/>
  <c r="AU107" i="38"/>
  <c r="BM107" i="38" s="1"/>
  <c r="BY107" i="38" s="1"/>
  <c r="BA107" i="38"/>
  <c r="BS107" i="38"/>
  <c r="CE107" i="38" s="1"/>
  <c r="O108" i="38"/>
  <c r="U108" i="38" s="1"/>
  <c r="AA108" i="38" s="1"/>
  <c r="AO108" i="38"/>
  <c r="BG108" i="38" s="1"/>
  <c r="AU108" i="38"/>
  <c r="BM108" i="38" s="1"/>
  <c r="BA108" i="38"/>
  <c r="BS108" i="38"/>
  <c r="CE108" i="38" s="1"/>
  <c r="O109" i="38"/>
  <c r="U109" i="38" s="1"/>
  <c r="AA109" i="38" s="1"/>
  <c r="AO109" i="38"/>
  <c r="BG109" i="38" s="1"/>
  <c r="AU109" i="38"/>
  <c r="BA109" i="38"/>
  <c r="BM109" i="38"/>
  <c r="BY109" i="38" s="1"/>
  <c r="BS109" i="38"/>
  <c r="CE109" i="38" s="1"/>
  <c r="O110" i="38"/>
  <c r="U110" i="38" s="1"/>
  <c r="AA110" i="38" s="1"/>
  <c r="AO110" i="38"/>
  <c r="BG110" i="38" s="1"/>
  <c r="AU110" i="38"/>
  <c r="BA110" i="38"/>
  <c r="BM110" i="38"/>
  <c r="BY110" i="38" s="1"/>
  <c r="BS110" i="38"/>
  <c r="CE110" i="38" s="1"/>
  <c r="O111" i="38"/>
  <c r="U111" i="38" s="1"/>
  <c r="AA111" i="38" s="1"/>
  <c r="AO111" i="38"/>
  <c r="BG111" i="38" s="1"/>
  <c r="AU111" i="38"/>
  <c r="BM111" i="38" s="1"/>
  <c r="BY111" i="38" s="1"/>
  <c r="BA111" i="38"/>
  <c r="BS111" i="38"/>
  <c r="CE111" i="38" s="1"/>
  <c r="O112" i="38"/>
  <c r="U112" i="38" s="1"/>
  <c r="AA112" i="38" s="1"/>
  <c r="AO112" i="38"/>
  <c r="BG112" i="38" s="1"/>
  <c r="AU112" i="38"/>
  <c r="BM112" i="38" s="1"/>
  <c r="BA112" i="38"/>
  <c r="BS112" i="38"/>
  <c r="CE112" i="38" s="1"/>
  <c r="O113" i="38"/>
  <c r="U113" i="38" s="1"/>
  <c r="AA113" i="38" s="1"/>
  <c r="AO113" i="38"/>
  <c r="AU113" i="38"/>
  <c r="BM113" i="38" s="1"/>
  <c r="BA113" i="38"/>
  <c r="BG113" i="38"/>
  <c r="BS113" i="38"/>
  <c r="CE113" i="38"/>
  <c r="O114" i="38"/>
  <c r="U114" i="38" s="1"/>
  <c r="AA114" i="38"/>
  <c r="AO114" i="38"/>
  <c r="BG114" i="38" s="1"/>
  <c r="AU114" i="38"/>
  <c r="BA114" i="38"/>
  <c r="BM114" i="38"/>
  <c r="BY114" i="38" s="1"/>
  <c r="BS114" i="38"/>
  <c r="CE114" i="38" s="1"/>
  <c r="O115" i="38"/>
  <c r="U115" i="38" s="1"/>
  <c r="AA115" i="38" s="1"/>
  <c r="AO115" i="38"/>
  <c r="AU115" i="38"/>
  <c r="BM115" i="38" s="1"/>
  <c r="BY115" i="38" s="1"/>
  <c r="BA115" i="38"/>
  <c r="BG115" i="38"/>
  <c r="BS115" i="38"/>
  <c r="CE115" i="38"/>
  <c r="O116" i="38"/>
  <c r="U116" i="38" s="1"/>
  <c r="AA116" i="38"/>
  <c r="AO116" i="38"/>
  <c r="BG116" i="38" s="1"/>
  <c r="AU116" i="38"/>
  <c r="BA116" i="38"/>
  <c r="BM116" i="38"/>
  <c r="BY116" i="38" s="1"/>
  <c r="BS116" i="38"/>
  <c r="CE116" i="38" s="1"/>
  <c r="O117" i="38"/>
  <c r="U117" i="38" s="1"/>
  <c r="AA117" i="38" s="1"/>
  <c r="AO117" i="38"/>
  <c r="AU117" i="38"/>
  <c r="BM117" i="38" s="1"/>
  <c r="BY117" i="38" s="1"/>
  <c r="BA117" i="38"/>
  <c r="BG117" i="38"/>
  <c r="BS117" i="38"/>
  <c r="CE117" i="38"/>
  <c r="O118" i="38"/>
  <c r="U118" i="38" s="1"/>
  <c r="AA118" i="38"/>
  <c r="AO118" i="38"/>
  <c r="BG118" i="38" s="1"/>
  <c r="AU118" i="38"/>
  <c r="BA118" i="38"/>
  <c r="BM118" i="38"/>
  <c r="BY118" i="38" s="1"/>
  <c r="BS118" i="38"/>
  <c r="CE118" i="38" s="1"/>
  <c r="O119" i="38"/>
  <c r="AO119" i="38"/>
  <c r="AU119" i="38"/>
  <c r="BM119" i="38" s="1"/>
  <c r="BY119" i="38" s="1"/>
  <c r="BA119" i="38"/>
  <c r="BG119" i="38"/>
  <c r="BS119" i="38"/>
  <c r="CE119" i="38"/>
  <c r="O120" i="38"/>
  <c r="U120" i="38"/>
  <c r="AA120" i="38"/>
  <c r="AO120" i="38"/>
  <c r="AU120" i="38"/>
  <c r="BA120" i="38"/>
  <c r="BS120" i="38" s="1"/>
  <c r="CE120" i="38" s="1"/>
  <c r="BG120" i="38"/>
  <c r="BM120" i="38"/>
  <c r="BY120" i="38" s="1"/>
  <c r="O121" i="38"/>
  <c r="U121" i="38"/>
  <c r="AA121" i="38"/>
  <c r="AO121" i="38"/>
  <c r="AU121" i="38"/>
  <c r="BA121" i="38"/>
  <c r="BS121" i="38" s="1"/>
  <c r="CE121" i="38" s="1"/>
  <c r="BG121" i="38"/>
  <c r="BM121" i="38"/>
  <c r="BY121" i="38" s="1"/>
  <c r="O122" i="38"/>
  <c r="U122" i="38"/>
  <c r="AA122" i="38"/>
  <c r="AO122" i="38"/>
  <c r="AU122" i="38"/>
  <c r="BA122" i="38"/>
  <c r="BS122" i="38" s="1"/>
  <c r="BG122" i="38"/>
  <c r="BM122" i="38"/>
  <c r="BY122" i="38" s="1"/>
  <c r="CE122" i="38"/>
  <c r="O123" i="38"/>
  <c r="U123" i="38"/>
  <c r="AA123" i="38"/>
  <c r="AO123" i="38"/>
  <c r="AU123" i="38"/>
  <c r="BA123" i="38"/>
  <c r="BS123" i="38" s="1"/>
  <c r="BG123" i="38"/>
  <c r="BM123" i="38"/>
  <c r="BY123" i="38" s="1"/>
  <c r="CE123" i="38"/>
  <c r="O124" i="38"/>
  <c r="U124" i="38"/>
  <c r="AA124" i="38"/>
  <c r="AO124" i="38"/>
  <c r="AU124" i="38"/>
  <c r="BA124" i="38"/>
  <c r="BS124" i="38" s="1"/>
  <c r="CE124" i="38" s="1"/>
  <c r="BG124" i="38"/>
  <c r="BM124" i="38"/>
  <c r="BY124" i="38" s="1"/>
  <c r="O125" i="38"/>
  <c r="U125" i="38"/>
  <c r="AA125" i="38"/>
  <c r="AO125" i="38"/>
  <c r="AU125" i="38"/>
  <c r="BA125" i="38"/>
  <c r="BS125" i="38" s="1"/>
  <c r="CE125" i="38" s="1"/>
  <c r="BG125" i="38"/>
  <c r="BM125" i="38"/>
  <c r="BY125" i="38" s="1"/>
  <c r="O126" i="38"/>
  <c r="U126" i="38"/>
  <c r="AA126" i="38"/>
  <c r="AO126" i="38"/>
  <c r="AU126" i="38"/>
  <c r="BA126" i="38"/>
  <c r="BS126" i="38" s="1"/>
  <c r="BG126" i="38"/>
  <c r="BM126" i="38"/>
  <c r="BY126" i="38" s="1"/>
  <c r="CE126" i="38"/>
  <c r="O127" i="38"/>
  <c r="U127" i="38"/>
  <c r="AA127" i="38"/>
  <c r="AO127" i="38"/>
  <c r="AU127" i="38"/>
  <c r="BA127" i="38"/>
  <c r="BS127" i="38" s="1"/>
  <c r="BG127" i="38"/>
  <c r="BM127" i="38"/>
  <c r="BY127" i="38" s="1"/>
  <c r="CE127" i="38"/>
  <c r="O128" i="38"/>
  <c r="U128" i="38"/>
  <c r="AA128" i="38"/>
  <c r="AO128" i="38"/>
  <c r="AU128" i="38"/>
  <c r="BA128" i="38"/>
  <c r="BS128" i="38" s="1"/>
  <c r="CE128" i="38" s="1"/>
  <c r="BG128" i="38"/>
  <c r="BM128" i="38"/>
  <c r="BY128" i="38" s="1"/>
  <c r="O129" i="38"/>
  <c r="U129" i="38"/>
  <c r="AA129" i="38"/>
  <c r="AO129" i="38"/>
  <c r="AU129" i="38"/>
  <c r="BA129" i="38"/>
  <c r="BS129" i="38" s="1"/>
  <c r="CE129" i="38" s="1"/>
  <c r="CH129" i="38" s="1"/>
  <c r="BG129" i="38"/>
  <c r="BM129" i="38"/>
  <c r="BY129" i="38" s="1"/>
  <c r="O130" i="38"/>
  <c r="U130" i="38"/>
  <c r="AA130" i="38"/>
  <c r="CH130" i="38" s="1"/>
  <c r="AO130" i="38"/>
  <c r="BG130" i="38" s="1"/>
  <c r="AU130" i="38"/>
  <c r="BA130" i="38"/>
  <c r="BS130" i="38" s="1"/>
  <c r="BM130" i="38"/>
  <c r="BY130" i="38" s="1"/>
  <c r="CE130" i="38"/>
  <c r="O131" i="38"/>
  <c r="U131" i="38"/>
  <c r="AA131" i="38"/>
  <c r="AO131" i="38"/>
  <c r="BG131" i="38" s="1"/>
  <c r="AU131" i="38"/>
  <c r="BA131" i="38"/>
  <c r="BS131" i="38" s="1"/>
  <c r="CE131" i="38" s="1"/>
  <c r="BM131" i="38"/>
  <c r="BY131" i="38" s="1"/>
  <c r="O132" i="38"/>
  <c r="U132" i="38"/>
  <c r="AA132" i="38"/>
  <c r="AO132" i="38"/>
  <c r="BG132" i="38" s="1"/>
  <c r="AU132" i="38"/>
  <c r="BA132" i="38"/>
  <c r="BS132" i="38" s="1"/>
  <c r="CE132" i="38" s="1"/>
  <c r="BM132" i="38"/>
  <c r="BY132" i="38" s="1"/>
  <c r="O133" i="38"/>
  <c r="U133" i="38"/>
  <c r="AA133" i="38"/>
  <c r="AO133" i="38"/>
  <c r="BG133" i="38" s="1"/>
  <c r="CH133" i="38" s="1"/>
  <c r="AU133" i="38"/>
  <c r="BA133" i="38"/>
  <c r="BS133" i="38" s="1"/>
  <c r="CE133" i="38" s="1"/>
  <c r="BM133" i="38"/>
  <c r="BY133" i="38" s="1"/>
  <c r="O134" i="38"/>
  <c r="U134" i="38"/>
  <c r="AA134" i="38"/>
  <c r="AO134" i="38"/>
  <c r="BG134" i="38" s="1"/>
  <c r="AU134" i="38"/>
  <c r="BA134" i="38"/>
  <c r="BS134" i="38" s="1"/>
  <c r="CE134" i="38" s="1"/>
  <c r="BM134" i="38"/>
  <c r="BY134" i="38" s="1"/>
  <c r="O135" i="38"/>
  <c r="U135" i="38"/>
  <c r="AA135" i="38"/>
  <c r="AO135" i="38"/>
  <c r="BG135" i="38" s="1"/>
  <c r="AU135" i="38"/>
  <c r="BA135" i="38"/>
  <c r="BS135" i="38" s="1"/>
  <c r="CE135" i="38" s="1"/>
  <c r="BM135" i="38"/>
  <c r="BY135" i="38" s="1"/>
  <c r="O136" i="38"/>
  <c r="U136" i="38"/>
  <c r="AA136" i="38"/>
  <c r="CH136" i="38" s="1"/>
  <c r="AO136" i="38"/>
  <c r="BG136" i="38" s="1"/>
  <c r="AU136" i="38"/>
  <c r="BA136" i="38"/>
  <c r="BS136" i="38" s="1"/>
  <c r="CE136" i="38" s="1"/>
  <c r="BM136" i="38"/>
  <c r="BY136" i="38" s="1"/>
  <c r="O137" i="38"/>
  <c r="U137" i="38"/>
  <c r="AA137" i="38"/>
  <c r="AO137" i="38"/>
  <c r="BG137" i="38" s="1"/>
  <c r="CH137" i="38" s="1"/>
  <c r="AU137" i="38"/>
  <c r="BA137" i="38"/>
  <c r="BS137" i="38" s="1"/>
  <c r="CE137" i="38" s="1"/>
  <c r="BM137" i="38"/>
  <c r="BY137" i="38" s="1"/>
  <c r="O138" i="38"/>
  <c r="U138" i="38"/>
  <c r="AA138" i="38"/>
  <c r="AO138" i="38"/>
  <c r="BG138" i="38" s="1"/>
  <c r="AU138" i="38"/>
  <c r="BA138" i="38"/>
  <c r="BS138" i="38" s="1"/>
  <c r="CE138" i="38" s="1"/>
  <c r="BM138" i="38"/>
  <c r="BY138" i="38" s="1"/>
  <c r="O139" i="38"/>
  <c r="U139" i="38"/>
  <c r="AA139" i="38"/>
  <c r="AO139" i="38"/>
  <c r="BG139" i="38" s="1"/>
  <c r="AU139" i="38"/>
  <c r="BA139" i="38"/>
  <c r="BS139" i="38" s="1"/>
  <c r="CE139" i="38" s="1"/>
  <c r="BM139" i="38"/>
  <c r="BY139" i="38" s="1"/>
  <c r="O140" i="38"/>
  <c r="U140" i="38"/>
  <c r="AA140" i="38"/>
  <c r="CH140" i="38" s="1"/>
  <c r="AO140" i="38"/>
  <c r="BG140" i="38" s="1"/>
  <c r="AU140" i="38"/>
  <c r="BA140" i="38"/>
  <c r="BS140" i="38" s="1"/>
  <c r="CE140" i="38" s="1"/>
  <c r="BM140" i="38"/>
  <c r="BY140" i="38" s="1"/>
  <c r="O141" i="38"/>
  <c r="U141" i="38"/>
  <c r="AA141" i="38"/>
  <c r="AO141" i="38"/>
  <c r="BG141" i="38" s="1"/>
  <c r="CH141" i="38" s="1"/>
  <c r="AU141" i="38"/>
  <c r="BA141" i="38"/>
  <c r="BS141" i="38" s="1"/>
  <c r="CE141" i="38" s="1"/>
  <c r="BM141" i="38"/>
  <c r="BY141" i="38" s="1"/>
  <c r="O142" i="38"/>
  <c r="U142" i="38"/>
  <c r="AA142" i="38"/>
  <c r="AO142" i="38"/>
  <c r="BG142" i="38" s="1"/>
  <c r="AU142" i="38"/>
  <c r="BA142" i="38"/>
  <c r="BS142" i="38" s="1"/>
  <c r="CE142" i="38" s="1"/>
  <c r="BM142" i="38"/>
  <c r="BY142" i="38" s="1"/>
  <c r="O143" i="38"/>
  <c r="U143" i="38"/>
  <c r="AA143" i="38"/>
  <c r="AO143" i="38"/>
  <c r="BG143" i="38" s="1"/>
  <c r="AU143" i="38"/>
  <c r="BA143" i="38"/>
  <c r="BS143" i="38" s="1"/>
  <c r="CE143" i="38" s="1"/>
  <c r="BM143" i="38"/>
  <c r="BY143" i="38" s="1"/>
  <c r="O144" i="38"/>
  <c r="U144" i="38"/>
  <c r="AA144" i="38"/>
  <c r="CH144" i="38" s="1"/>
  <c r="AO144" i="38"/>
  <c r="BG144" i="38" s="1"/>
  <c r="AU144" i="38"/>
  <c r="BA144" i="38"/>
  <c r="BS144" i="38" s="1"/>
  <c r="CE144" i="38" s="1"/>
  <c r="BM144" i="38"/>
  <c r="BY144" i="38" s="1"/>
  <c r="O145" i="38"/>
  <c r="U145" i="38"/>
  <c r="AA145" i="38"/>
  <c r="AO145" i="38"/>
  <c r="BG145" i="38" s="1"/>
  <c r="CH145" i="38" s="1"/>
  <c r="AU145" i="38"/>
  <c r="BA145" i="38"/>
  <c r="BS145" i="38" s="1"/>
  <c r="CE145" i="38" s="1"/>
  <c r="BM145" i="38"/>
  <c r="BY145" i="38" s="1"/>
  <c r="O146" i="38"/>
  <c r="U146" i="38"/>
  <c r="AA146" i="38"/>
  <c r="AO146" i="38"/>
  <c r="BG146" i="38" s="1"/>
  <c r="AU146" i="38"/>
  <c r="BA146" i="38"/>
  <c r="BS146" i="38" s="1"/>
  <c r="CE146" i="38" s="1"/>
  <c r="BM146" i="38"/>
  <c r="BY146" i="38" s="1"/>
  <c r="O147" i="38"/>
  <c r="U147" i="38"/>
  <c r="AA147" i="38"/>
  <c r="AO147" i="38"/>
  <c r="BG147" i="38" s="1"/>
  <c r="AU147" i="38"/>
  <c r="BA147" i="38"/>
  <c r="BS147" i="38" s="1"/>
  <c r="CE147" i="38" s="1"/>
  <c r="BM147" i="38"/>
  <c r="BY147" i="38" s="1"/>
  <c r="O148" i="38"/>
  <c r="U148" i="38"/>
  <c r="AA148" i="38"/>
  <c r="CH148" i="38" s="1"/>
  <c r="AO148" i="38"/>
  <c r="BG148" i="38" s="1"/>
  <c r="AU148" i="38"/>
  <c r="BA148" i="38"/>
  <c r="BS148" i="38" s="1"/>
  <c r="CE148" i="38" s="1"/>
  <c r="BM148" i="38"/>
  <c r="BY148" i="38" s="1"/>
  <c r="O149" i="38"/>
  <c r="U149" i="38"/>
  <c r="AA149" i="38"/>
  <c r="AO149" i="38"/>
  <c r="BG149" i="38" s="1"/>
  <c r="CH149" i="38" s="1"/>
  <c r="AU149" i="38"/>
  <c r="BA149" i="38"/>
  <c r="BS149" i="38" s="1"/>
  <c r="CE149" i="38" s="1"/>
  <c r="BM149" i="38"/>
  <c r="BY149" i="38" s="1"/>
  <c r="O150" i="38"/>
  <c r="U150" i="38" s="1"/>
  <c r="AA150" i="38"/>
  <c r="AO150" i="38"/>
  <c r="AU150" i="38"/>
  <c r="BA150" i="38"/>
  <c r="BG150" i="38"/>
  <c r="BM150" i="38"/>
  <c r="BY150" i="38" s="1"/>
  <c r="BS150" i="38"/>
  <c r="CE150" i="38"/>
  <c r="CH150" i="38"/>
  <c r="O151" i="38"/>
  <c r="U151" i="38" s="1"/>
  <c r="AA151" i="38"/>
  <c r="AO151" i="38"/>
  <c r="AU151" i="38"/>
  <c r="BA151" i="38"/>
  <c r="BG151" i="38"/>
  <c r="BM151" i="38"/>
  <c r="BY151" i="38" s="1"/>
  <c r="BS151" i="38"/>
  <c r="CE151" i="38"/>
  <c r="CH151" i="38"/>
  <c r="O152" i="38"/>
  <c r="U152" i="38" s="1"/>
  <c r="AA152" i="38"/>
  <c r="AO152" i="38"/>
  <c r="AU152" i="38"/>
  <c r="BA152" i="38"/>
  <c r="BG152" i="38"/>
  <c r="BM152" i="38"/>
  <c r="BY152" i="38" s="1"/>
  <c r="BS152" i="38"/>
  <c r="CE152" i="38"/>
  <c r="CH152" i="38"/>
  <c r="O153" i="38"/>
  <c r="U153" i="38" s="1"/>
  <c r="AA153" i="38"/>
  <c r="AO153" i="38"/>
  <c r="AU153" i="38"/>
  <c r="BA153" i="38"/>
  <c r="BG153" i="38"/>
  <c r="BM153" i="38"/>
  <c r="BY153" i="38" s="1"/>
  <c r="BS153" i="38"/>
  <c r="CE153" i="38"/>
  <c r="CH153" i="38"/>
  <c r="O154" i="38"/>
  <c r="U154" i="38" s="1"/>
  <c r="AA154" i="38"/>
  <c r="AO154" i="38"/>
  <c r="AU154" i="38"/>
  <c r="BA154" i="38"/>
  <c r="BG154" i="38"/>
  <c r="BM154" i="38"/>
  <c r="BY154" i="38" s="1"/>
  <c r="BS154" i="38"/>
  <c r="CE154" i="38"/>
  <c r="CH154" i="38"/>
  <c r="O155" i="38"/>
  <c r="U155" i="38" s="1"/>
  <c r="AA155" i="38"/>
  <c r="AO155" i="38"/>
  <c r="AU155" i="38"/>
  <c r="BA155" i="38"/>
  <c r="BG155" i="38"/>
  <c r="BM155" i="38"/>
  <c r="BY155" i="38" s="1"/>
  <c r="BS155" i="38"/>
  <c r="CE155" i="38"/>
  <c r="CH155" i="38"/>
  <c r="O156" i="38"/>
  <c r="U156" i="38" s="1"/>
  <c r="AA156" i="38"/>
  <c r="AO156" i="38"/>
  <c r="AU156" i="38"/>
  <c r="BA156" i="38"/>
  <c r="BG156" i="38"/>
  <c r="BM156" i="38"/>
  <c r="BY156" i="38" s="1"/>
  <c r="BS156" i="38"/>
  <c r="CE156" i="38"/>
  <c r="CH156" i="38"/>
  <c r="O157" i="38"/>
  <c r="U157" i="38" s="1"/>
  <c r="AA157" i="38"/>
  <c r="AO157" i="38"/>
  <c r="AU157" i="38"/>
  <c r="BA157" i="38"/>
  <c r="BG157" i="38"/>
  <c r="BM157" i="38"/>
  <c r="BY157" i="38" s="1"/>
  <c r="BS157" i="38"/>
  <c r="CE157" i="38"/>
  <c r="CH157" i="38"/>
  <c r="O158" i="38"/>
  <c r="U158" i="38" s="1"/>
  <c r="AA158" i="38"/>
  <c r="AO158" i="38"/>
  <c r="AU158" i="38"/>
  <c r="BA158" i="38"/>
  <c r="BG158" i="38"/>
  <c r="BM158" i="38"/>
  <c r="BY158" i="38" s="1"/>
  <c r="BS158" i="38"/>
  <c r="CE158" i="38"/>
  <c r="CH158" i="38"/>
  <c r="O159" i="38"/>
  <c r="U159" i="38" s="1"/>
  <c r="AA159" i="38"/>
  <c r="AO159" i="38"/>
  <c r="AU159" i="38"/>
  <c r="BA159" i="38"/>
  <c r="BG159" i="38"/>
  <c r="BM159" i="38"/>
  <c r="BY159" i="38" s="1"/>
  <c r="BS159" i="38"/>
  <c r="CE159" i="38"/>
  <c r="CH159" i="38"/>
  <c r="O160" i="38"/>
  <c r="U160" i="38" s="1"/>
  <c r="AA160" i="38"/>
  <c r="AO160" i="38"/>
  <c r="AU160" i="38"/>
  <c r="BA160" i="38"/>
  <c r="BG160" i="38"/>
  <c r="BM160" i="38"/>
  <c r="BY160" i="38" s="1"/>
  <c r="BS160" i="38"/>
  <c r="CE160" i="38"/>
  <c r="CH160" i="38"/>
  <c r="O161" i="38"/>
  <c r="U161" i="38" s="1"/>
  <c r="AA161" i="38"/>
  <c r="AO161" i="38"/>
  <c r="AU161" i="38"/>
  <c r="BA161" i="38"/>
  <c r="BG161" i="38"/>
  <c r="BM161" i="38"/>
  <c r="BY161" i="38" s="1"/>
  <c r="BS161" i="38"/>
  <c r="CE161" i="38"/>
  <c r="CH161" i="38"/>
  <c r="O162" i="38"/>
  <c r="U162" i="38" s="1"/>
  <c r="AA162" i="38"/>
  <c r="AO162" i="38"/>
  <c r="AU162" i="38"/>
  <c r="BA162" i="38"/>
  <c r="BG162" i="38"/>
  <c r="BM162" i="38"/>
  <c r="BY162" i="38" s="1"/>
  <c r="BS162" i="38"/>
  <c r="CE162" i="38"/>
  <c r="CH162" i="38"/>
  <c r="O163" i="38"/>
  <c r="U163" i="38" s="1"/>
  <c r="AA163" i="38"/>
  <c r="AO163" i="38"/>
  <c r="AU163" i="38"/>
  <c r="BA163" i="38"/>
  <c r="BG163" i="38"/>
  <c r="BM163" i="38"/>
  <c r="BY163" i="38" s="1"/>
  <c r="BS163" i="38"/>
  <c r="CE163" i="38"/>
  <c r="CH163" i="38"/>
  <c r="O164" i="38"/>
  <c r="U164" i="38" s="1"/>
  <c r="AA164" i="38"/>
  <c r="AO164" i="38"/>
  <c r="AU164" i="38"/>
  <c r="BA164" i="38"/>
  <c r="BG164" i="38"/>
  <c r="BM164" i="38"/>
  <c r="BY164" i="38" s="1"/>
  <c r="BS164" i="38"/>
  <c r="CE164" i="38"/>
  <c r="CH164" i="38"/>
  <c r="O165" i="38"/>
  <c r="U165" i="38" s="1"/>
  <c r="AA165" i="38"/>
  <c r="AO165" i="38"/>
  <c r="AU165" i="38"/>
  <c r="BA165" i="38"/>
  <c r="BG165" i="38"/>
  <c r="BM165" i="38"/>
  <c r="BY165" i="38" s="1"/>
  <c r="BS165" i="38"/>
  <c r="CE165" i="38"/>
  <c r="CH165" i="38"/>
  <c r="O166" i="38"/>
  <c r="U166" i="38" s="1"/>
  <c r="AA166" i="38"/>
  <c r="AO166" i="38"/>
  <c r="AU166" i="38"/>
  <c r="BA166" i="38"/>
  <c r="BG166" i="38"/>
  <c r="BM166" i="38"/>
  <c r="BY166" i="38" s="1"/>
  <c r="BS166" i="38"/>
  <c r="CE166" i="38"/>
  <c r="CH166" i="38"/>
  <c r="O167" i="38"/>
  <c r="U167" i="38" s="1"/>
  <c r="AA167" i="38"/>
  <c r="AO167" i="38"/>
  <c r="AU167" i="38"/>
  <c r="BA167" i="38"/>
  <c r="BG167" i="38"/>
  <c r="BM167" i="38"/>
  <c r="BY167" i="38" s="1"/>
  <c r="BS167" i="38"/>
  <c r="CE167" i="38"/>
  <c r="CH167" i="38"/>
  <c r="O168" i="38"/>
  <c r="U168" i="38" s="1"/>
  <c r="AA168" i="38"/>
  <c r="AO168" i="38"/>
  <c r="AU168" i="38"/>
  <c r="BA168" i="38"/>
  <c r="BG168" i="38"/>
  <c r="BM168" i="38"/>
  <c r="BY168" i="38" s="1"/>
  <c r="BS168" i="38"/>
  <c r="CE168" i="38"/>
  <c r="CH168" i="38"/>
  <c r="O169" i="38"/>
  <c r="U169" i="38" s="1"/>
  <c r="AA169" i="38"/>
  <c r="AO169" i="38"/>
  <c r="AU169" i="38"/>
  <c r="BA169" i="38"/>
  <c r="BG169" i="38"/>
  <c r="BM169" i="38"/>
  <c r="BY169" i="38" s="1"/>
  <c r="BS169" i="38"/>
  <c r="CE169" i="38"/>
  <c r="CH169" i="38"/>
  <c r="O170" i="38"/>
  <c r="U170" i="38" s="1"/>
  <c r="AA170" i="38"/>
  <c r="AO170" i="38"/>
  <c r="AU170" i="38"/>
  <c r="BA170" i="38"/>
  <c r="BG170" i="38"/>
  <c r="BM170" i="38"/>
  <c r="BY170" i="38" s="1"/>
  <c r="BS170" i="38"/>
  <c r="CE170" i="38"/>
  <c r="CH170" i="38"/>
  <c r="O171" i="38"/>
  <c r="U171" i="38" s="1"/>
  <c r="AA171" i="38"/>
  <c r="AO171" i="38"/>
  <c r="AU171" i="38"/>
  <c r="BA171" i="38"/>
  <c r="BG171" i="38"/>
  <c r="BM171" i="38"/>
  <c r="BY171" i="38" s="1"/>
  <c r="BS171" i="38"/>
  <c r="CE171" i="38"/>
  <c r="CH171" i="38"/>
  <c r="O172" i="38"/>
  <c r="U172" i="38" s="1"/>
  <c r="AA172" i="38"/>
  <c r="AO172" i="38"/>
  <c r="AU172" i="38"/>
  <c r="BA172" i="38"/>
  <c r="BG172" i="38"/>
  <c r="BM172" i="38"/>
  <c r="BY172" i="38" s="1"/>
  <c r="BS172" i="38"/>
  <c r="CE172" i="38"/>
  <c r="CH172" i="38"/>
  <c r="O173" i="38"/>
  <c r="U173" i="38" s="1"/>
  <c r="AA173" i="38"/>
  <c r="AO173" i="38"/>
  <c r="AU173" i="38"/>
  <c r="BA173" i="38"/>
  <c r="BG173" i="38"/>
  <c r="BM173" i="38"/>
  <c r="BY173" i="38" s="1"/>
  <c r="BS173" i="38"/>
  <c r="CE173" i="38"/>
  <c r="CH173" i="38"/>
  <c r="O174" i="38"/>
  <c r="U174" i="38" s="1"/>
  <c r="AA174" i="38"/>
  <c r="AO174" i="38"/>
  <c r="AU174" i="38"/>
  <c r="BM174" i="38" s="1"/>
  <c r="BY174" i="38" s="1"/>
  <c r="BA174" i="38"/>
  <c r="BG174" i="38"/>
  <c r="BS174" i="38"/>
  <c r="CE174" i="38" s="1"/>
  <c r="CH174" i="38"/>
  <c r="O175" i="38"/>
  <c r="U175" i="38" s="1"/>
  <c r="AA175" i="38"/>
  <c r="AO175" i="38"/>
  <c r="AU175" i="38"/>
  <c r="BM175" i="38" s="1"/>
  <c r="BY175" i="38" s="1"/>
  <c r="BA175" i="38"/>
  <c r="BG175" i="38"/>
  <c r="BS175" i="38"/>
  <c r="CE175" i="38" s="1"/>
  <c r="CH175" i="38"/>
  <c r="O176" i="38"/>
  <c r="U176" i="38" s="1"/>
  <c r="AA176" i="38"/>
  <c r="AO176" i="38"/>
  <c r="AU176" i="38"/>
  <c r="BM176" i="38" s="1"/>
  <c r="BY176" i="38" s="1"/>
  <c r="BA176" i="38"/>
  <c r="BG176" i="38"/>
  <c r="BS176" i="38"/>
  <c r="CE176" i="38" s="1"/>
  <c r="CH176" i="38"/>
  <c r="O177" i="38"/>
  <c r="U177" i="38" s="1"/>
  <c r="AA177" i="38"/>
  <c r="AO177" i="38"/>
  <c r="AU177" i="38"/>
  <c r="BM177" i="38" s="1"/>
  <c r="BY177" i="38" s="1"/>
  <c r="BA177" i="38"/>
  <c r="BG177" i="38"/>
  <c r="BS177" i="38"/>
  <c r="CE177" i="38" s="1"/>
  <c r="CH177" i="38"/>
  <c r="O178" i="38"/>
  <c r="U178" i="38" s="1"/>
  <c r="AA178" i="38"/>
  <c r="AO178" i="38"/>
  <c r="AU178" i="38"/>
  <c r="BM178" i="38" s="1"/>
  <c r="BY178" i="38" s="1"/>
  <c r="BA178" i="38"/>
  <c r="BG178" i="38"/>
  <c r="BS178" i="38"/>
  <c r="CE178" i="38" s="1"/>
  <c r="CH178" i="38"/>
  <c r="O179" i="38"/>
  <c r="U179" i="38" s="1"/>
  <c r="AA179" i="38"/>
  <c r="AO179" i="38"/>
  <c r="AU179" i="38"/>
  <c r="BM179" i="38" s="1"/>
  <c r="BY179" i="38" s="1"/>
  <c r="BA179" i="38"/>
  <c r="BG179" i="38"/>
  <c r="BS179" i="38"/>
  <c r="CE179" i="38" s="1"/>
  <c r="CH179" i="38"/>
  <c r="O180" i="38"/>
  <c r="U180" i="38" s="1"/>
  <c r="AA180" i="38"/>
  <c r="AO180" i="38"/>
  <c r="AU180" i="38"/>
  <c r="BM180" i="38" s="1"/>
  <c r="BY180" i="38" s="1"/>
  <c r="BA180" i="38"/>
  <c r="BG180" i="38"/>
  <c r="BS180" i="38"/>
  <c r="CE180" i="38" s="1"/>
  <c r="CH180" i="38"/>
  <c r="O181" i="38"/>
  <c r="U181" i="38" s="1"/>
  <c r="AA181" i="38"/>
  <c r="AO181" i="38"/>
  <c r="AU181" i="38"/>
  <c r="BM181" i="38" s="1"/>
  <c r="BY181" i="38" s="1"/>
  <c r="BA181" i="38"/>
  <c r="BG181" i="38"/>
  <c r="BS181" i="38"/>
  <c r="CE181" i="38" s="1"/>
  <c r="CH181" i="38"/>
  <c r="O182" i="38"/>
  <c r="U182" i="38" s="1"/>
  <c r="AA182" i="38"/>
  <c r="AO182" i="38"/>
  <c r="AU182" i="38"/>
  <c r="BM182" i="38" s="1"/>
  <c r="BY182" i="38" s="1"/>
  <c r="BA182" i="38"/>
  <c r="BG182" i="38"/>
  <c r="BS182" i="38"/>
  <c r="CE182" i="38" s="1"/>
  <c r="CH182" i="38"/>
  <c r="O183" i="38"/>
  <c r="U183" i="38" s="1"/>
  <c r="AA183" i="38"/>
  <c r="AO183" i="38"/>
  <c r="AU183" i="38"/>
  <c r="BM183" i="38" s="1"/>
  <c r="BY183" i="38" s="1"/>
  <c r="BA183" i="38"/>
  <c r="BG183" i="38"/>
  <c r="BS183" i="38"/>
  <c r="CE183" i="38" s="1"/>
  <c r="O184" i="38"/>
  <c r="U184" i="38" s="1"/>
  <c r="AA184" i="38"/>
  <c r="AO184" i="38"/>
  <c r="AU184" i="38"/>
  <c r="BM184" i="38" s="1"/>
  <c r="BY184" i="38" s="1"/>
  <c r="BA184" i="38"/>
  <c r="BG184" i="38"/>
  <c r="BS184" i="38"/>
  <c r="CE184" i="38" s="1"/>
  <c r="CH184" i="38"/>
  <c r="O185" i="38"/>
  <c r="U185" i="38" s="1"/>
  <c r="AA185" i="38"/>
  <c r="AO185" i="38"/>
  <c r="AU185" i="38"/>
  <c r="BM185" i="38" s="1"/>
  <c r="BY185" i="38" s="1"/>
  <c r="BA185" i="38"/>
  <c r="BG185" i="38"/>
  <c r="BS185" i="38"/>
  <c r="CE185" i="38" s="1"/>
  <c r="CH185" i="38"/>
  <c r="O186" i="38"/>
  <c r="U186" i="38" s="1"/>
  <c r="AA186" i="38"/>
  <c r="AO186" i="38"/>
  <c r="AU186" i="38"/>
  <c r="BM186" i="38" s="1"/>
  <c r="BY186" i="38" s="1"/>
  <c r="BA186" i="38"/>
  <c r="BG186" i="38"/>
  <c r="BS186" i="38"/>
  <c r="CE186" i="38" s="1"/>
  <c r="CH186" i="38"/>
  <c r="O187" i="38"/>
  <c r="U187" i="38" s="1"/>
  <c r="AA187" i="38"/>
  <c r="AO187" i="38"/>
  <c r="AU187" i="38"/>
  <c r="BM187" i="38" s="1"/>
  <c r="BY187" i="38" s="1"/>
  <c r="BA187" i="38"/>
  <c r="BG187" i="38"/>
  <c r="BS187" i="38"/>
  <c r="CE187" i="38" s="1"/>
  <c r="CH187" i="38"/>
  <c r="O188" i="38"/>
  <c r="U188" i="38" s="1"/>
  <c r="AA188" i="38"/>
  <c r="AO188" i="38"/>
  <c r="AU188" i="38"/>
  <c r="BM188" i="38" s="1"/>
  <c r="BY188" i="38" s="1"/>
  <c r="BA188" i="38"/>
  <c r="BG188" i="38"/>
  <c r="BS188" i="38"/>
  <c r="CE188" i="38" s="1"/>
  <c r="CH188" i="38"/>
  <c r="O189" i="38"/>
  <c r="U189" i="38" s="1"/>
  <c r="AA189" i="38"/>
  <c r="AO189" i="38"/>
  <c r="AU189" i="38"/>
  <c r="BM189" i="38" s="1"/>
  <c r="BY189" i="38" s="1"/>
  <c r="BA189" i="38"/>
  <c r="BG189" i="38"/>
  <c r="BS189" i="38"/>
  <c r="CE189" i="38" s="1"/>
  <c r="CH189" i="38"/>
  <c r="O190" i="38"/>
  <c r="U190" i="38" s="1"/>
  <c r="AA190" i="38"/>
  <c r="AO190" i="38"/>
  <c r="AU190" i="38"/>
  <c r="BM190" i="38" s="1"/>
  <c r="BY190" i="38" s="1"/>
  <c r="BA190" i="38"/>
  <c r="BG190" i="38"/>
  <c r="BS190" i="38"/>
  <c r="CE190" i="38" s="1"/>
  <c r="CH190" i="38"/>
  <c r="O191" i="38"/>
  <c r="U191" i="38" s="1"/>
  <c r="AA191" i="38"/>
  <c r="AO191" i="38"/>
  <c r="AU191" i="38"/>
  <c r="BM191" i="38" s="1"/>
  <c r="BY191" i="38" s="1"/>
  <c r="BA191" i="38"/>
  <c r="BG191" i="38"/>
  <c r="BS191" i="38"/>
  <c r="CE191" i="38" s="1"/>
  <c r="CH191" i="38"/>
  <c r="O192" i="38"/>
  <c r="U192" i="38" s="1"/>
  <c r="AA192" i="38"/>
  <c r="AO192" i="38"/>
  <c r="AU192" i="38"/>
  <c r="BM192" i="38" s="1"/>
  <c r="BY192" i="38" s="1"/>
  <c r="BA192" i="38"/>
  <c r="BG192" i="38"/>
  <c r="BS192" i="38"/>
  <c r="CE192" i="38" s="1"/>
  <c r="CH192" i="38"/>
  <c r="O193" i="38"/>
  <c r="U193" i="38" s="1"/>
  <c r="AA193" i="38"/>
  <c r="AO193" i="38"/>
  <c r="AU193" i="38"/>
  <c r="BM193" i="38" s="1"/>
  <c r="BY193" i="38" s="1"/>
  <c r="BA193" i="38"/>
  <c r="BG193" i="38"/>
  <c r="BS193" i="38"/>
  <c r="CE193" i="38" s="1"/>
  <c r="CH193" i="38"/>
  <c r="O194" i="38"/>
  <c r="U194" i="38" s="1"/>
  <c r="AA194" i="38"/>
  <c r="AO194" i="38"/>
  <c r="AU194" i="38"/>
  <c r="BM194" i="38" s="1"/>
  <c r="BY194" i="38" s="1"/>
  <c r="BA194" i="38"/>
  <c r="BG194" i="38"/>
  <c r="BS194" i="38"/>
  <c r="CE194" i="38" s="1"/>
  <c r="CH194" i="38"/>
  <c r="O195" i="38"/>
  <c r="U195" i="38" s="1"/>
  <c r="AA195" i="38"/>
  <c r="AO195" i="38"/>
  <c r="AU195" i="38"/>
  <c r="BM195" i="38" s="1"/>
  <c r="BY195" i="38" s="1"/>
  <c r="BA195" i="38"/>
  <c r="BG195" i="38"/>
  <c r="BS195" i="38"/>
  <c r="CE195" i="38" s="1"/>
  <c r="CH195" i="38"/>
  <c r="O196" i="38"/>
  <c r="U196" i="38" s="1"/>
  <c r="AA196" i="38"/>
  <c r="AO196" i="38"/>
  <c r="AU196" i="38"/>
  <c r="BM196" i="38" s="1"/>
  <c r="BY196" i="38" s="1"/>
  <c r="BA196" i="38"/>
  <c r="BG196" i="38"/>
  <c r="BS196" i="38"/>
  <c r="CE196" i="38" s="1"/>
  <c r="CH196" i="38"/>
  <c r="O197" i="38"/>
  <c r="U197" i="38" s="1"/>
  <c r="AA197" i="38"/>
  <c r="AO197" i="38"/>
  <c r="AU197" i="38"/>
  <c r="BM197" i="38" s="1"/>
  <c r="BY197" i="38" s="1"/>
  <c r="BA197" i="38"/>
  <c r="BG197" i="38"/>
  <c r="BS197" i="38"/>
  <c r="CE197" i="38" s="1"/>
  <c r="CH197" i="38"/>
  <c r="O198" i="38"/>
  <c r="U198" i="38" s="1"/>
  <c r="AA198" i="38"/>
  <c r="AO198" i="38"/>
  <c r="AU198" i="38"/>
  <c r="BM198" i="38" s="1"/>
  <c r="BY198" i="38" s="1"/>
  <c r="BA198" i="38"/>
  <c r="BG198" i="38"/>
  <c r="BS198" i="38"/>
  <c r="CE198" i="38" s="1"/>
  <c r="CH198" i="38"/>
  <c r="O199" i="38"/>
  <c r="U199" i="38" s="1"/>
  <c r="AA199" i="38"/>
  <c r="AO199" i="38"/>
  <c r="AU199" i="38"/>
  <c r="BM199" i="38" s="1"/>
  <c r="BY199" i="38" s="1"/>
  <c r="BA199" i="38"/>
  <c r="BG199" i="38"/>
  <c r="BS199" i="38"/>
  <c r="CE199" i="38" s="1"/>
  <c r="CH199" i="38"/>
  <c r="O200" i="38"/>
  <c r="U200" i="38" s="1"/>
  <c r="AA200" i="38"/>
  <c r="AO200" i="38"/>
  <c r="AU200" i="38"/>
  <c r="BM200" i="38" s="1"/>
  <c r="BY200" i="38" s="1"/>
  <c r="BA200" i="38"/>
  <c r="BG200" i="38"/>
  <c r="BS200" i="38"/>
  <c r="CE200" i="38" s="1"/>
  <c r="CH200" i="38"/>
  <c r="O201" i="38"/>
  <c r="U201" i="38" s="1"/>
  <c r="AA201" i="38"/>
  <c r="AO201" i="38"/>
  <c r="AU201" i="38"/>
  <c r="BM201" i="38" s="1"/>
  <c r="BY201" i="38" s="1"/>
  <c r="BA201" i="38"/>
  <c r="BG201" i="38"/>
  <c r="BS201" i="38"/>
  <c r="CE201" i="38" s="1"/>
  <c r="CH201" i="38"/>
  <c r="O202" i="38"/>
  <c r="U202" i="38" s="1"/>
  <c r="AA202" i="38"/>
  <c r="AO202" i="38"/>
  <c r="AU202" i="38"/>
  <c r="BM202" i="38" s="1"/>
  <c r="BY202" i="38" s="1"/>
  <c r="BA202" i="38"/>
  <c r="BG202" i="38"/>
  <c r="BS202" i="38"/>
  <c r="CE202" i="38" s="1"/>
  <c r="CH202" i="38"/>
  <c r="O203" i="38"/>
  <c r="U203" i="38" s="1"/>
  <c r="AA203" i="38"/>
  <c r="AO203" i="38"/>
  <c r="AU203" i="38"/>
  <c r="BM203" i="38" s="1"/>
  <c r="BY203" i="38" s="1"/>
  <c r="BA203" i="38"/>
  <c r="BG203" i="38"/>
  <c r="BS203" i="38"/>
  <c r="CE203" i="38" s="1"/>
  <c r="CH203" i="38"/>
  <c r="O204" i="38"/>
  <c r="U204" i="38" s="1"/>
  <c r="AA204" i="38"/>
  <c r="AO204" i="38"/>
  <c r="AU204" i="38"/>
  <c r="BM204" i="38" s="1"/>
  <c r="BY204" i="38" s="1"/>
  <c r="BA204" i="38"/>
  <c r="BG204" i="38"/>
  <c r="BS204" i="38"/>
  <c r="CE204" i="38" s="1"/>
  <c r="CH204" i="38"/>
  <c r="O205" i="38"/>
  <c r="U205" i="38" s="1"/>
  <c r="AA205" i="38"/>
  <c r="AO205" i="38"/>
  <c r="AU205" i="38"/>
  <c r="BM205" i="38" s="1"/>
  <c r="BY205" i="38" s="1"/>
  <c r="BA205" i="38"/>
  <c r="BG205" i="38"/>
  <c r="BS205" i="38"/>
  <c r="CE205" i="38" s="1"/>
  <c r="CH205" i="38"/>
  <c r="O206" i="38"/>
  <c r="U206" i="38" s="1"/>
  <c r="AA206" i="38"/>
  <c r="AO206" i="38"/>
  <c r="AU206" i="38"/>
  <c r="BM206" i="38" s="1"/>
  <c r="BY206" i="38" s="1"/>
  <c r="BA206" i="38"/>
  <c r="BG206" i="38"/>
  <c r="BS206" i="38"/>
  <c r="CE206" i="38" s="1"/>
  <c r="CH206" i="38"/>
  <c r="O207" i="38"/>
  <c r="U207" i="38" s="1"/>
  <c r="AA207" i="38"/>
  <c r="AO207" i="38"/>
  <c r="AU207" i="38"/>
  <c r="BM207" i="38" s="1"/>
  <c r="BY207" i="38" s="1"/>
  <c r="BA207" i="38"/>
  <c r="BG207" i="38"/>
  <c r="BS207" i="38"/>
  <c r="CE207" i="38" s="1"/>
  <c r="CH207" i="38"/>
  <c r="O208" i="38"/>
  <c r="U208" i="38" s="1"/>
  <c r="AA208" i="38"/>
  <c r="AO208" i="38"/>
  <c r="AU208" i="38"/>
  <c r="BM208" i="38" s="1"/>
  <c r="BY208" i="38" s="1"/>
  <c r="BA208" i="38"/>
  <c r="BG208" i="38"/>
  <c r="BS208" i="38"/>
  <c r="CE208" i="38" s="1"/>
  <c r="CH208" i="38"/>
  <c r="O209" i="38"/>
  <c r="U209" i="38" s="1"/>
  <c r="AA209" i="38"/>
  <c r="AO209" i="38"/>
  <c r="AU209" i="38"/>
  <c r="BM209" i="38" s="1"/>
  <c r="BY209" i="38" s="1"/>
  <c r="BA209" i="38"/>
  <c r="BG209" i="38"/>
  <c r="BS209" i="38"/>
  <c r="CE209" i="38" s="1"/>
  <c r="CH209" i="38"/>
  <c r="O210" i="38"/>
  <c r="U210" i="38" s="1"/>
  <c r="AA210" i="38"/>
  <c r="AO210" i="38"/>
  <c r="AU210" i="38"/>
  <c r="BM210" i="38" s="1"/>
  <c r="BY210" i="38" s="1"/>
  <c r="BA210" i="38"/>
  <c r="BG210" i="38"/>
  <c r="BS210" i="38"/>
  <c r="CE210" i="38"/>
  <c r="O211" i="38"/>
  <c r="AO211" i="38"/>
  <c r="AU211" i="38"/>
  <c r="BM211" i="38" s="1"/>
  <c r="BY211" i="38" s="1"/>
  <c r="BA211" i="38"/>
  <c r="BG211" i="38"/>
  <c r="BS211" i="38"/>
  <c r="CE211" i="38"/>
  <c r="O212" i="38"/>
  <c r="AO212" i="38"/>
  <c r="AU212" i="38"/>
  <c r="BM212" i="38" s="1"/>
  <c r="BY212" i="38" s="1"/>
  <c r="BA212" i="38"/>
  <c r="BG212" i="38"/>
  <c r="BS212" i="38"/>
  <c r="CE212" i="38"/>
  <c r="O213" i="38"/>
  <c r="AO213" i="38"/>
  <c r="AU213" i="38"/>
  <c r="BM213" i="38" s="1"/>
  <c r="BY213" i="38" s="1"/>
  <c r="BA213" i="38"/>
  <c r="BG213" i="38"/>
  <c r="BS213" i="38"/>
  <c r="CE213" i="38"/>
  <c r="O214" i="38"/>
  <c r="AO214" i="38"/>
  <c r="AU214" i="38"/>
  <c r="BM214" i="38" s="1"/>
  <c r="BY214" i="38" s="1"/>
  <c r="BA214" i="38"/>
  <c r="BG214" i="38"/>
  <c r="BS214" i="38"/>
  <c r="CE214" i="38"/>
  <c r="O215" i="38"/>
  <c r="AO215" i="38"/>
  <c r="AU215" i="38"/>
  <c r="BM215" i="38" s="1"/>
  <c r="BY215" i="38" s="1"/>
  <c r="BA215" i="38"/>
  <c r="BG215" i="38"/>
  <c r="BS215" i="38"/>
  <c r="CE215" i="38"/>
  <c r="O216" i="38"/>
  <c r="AO216" i="38"/>
  <c r="AU216" i="38"/>
  <c r="BM216" i="38" s="1"/>
  <c r="BY216" i="38" s="1"/>
  <c r="BA216" i="38"/>
  <c r="BG216" i="38"/>
  <c r="BS216" i="38"/>
  <c r="CE216" i="38"/>
  <c r="O217" i="38"/>
  <c r="AO217" i="38"/>
  <c r="AU217" i="38"/>
  <c r="BM217" i="38" s="1"/>
  <c r="BY217" i="38" s="1"/>
  <c r="BA217" i="38"/>
  <c r="BG217" i="38"/>
  <c r="BS217" i="38"/>
  <c r="CE217" i="38"/>
  <c r="O218" i="38"/>
  <c r="AO218" i="38"/>
  <c r="AU218" i="38"/>
  <c r="BM218" i="38" s="1"/>
  <c r="BY218" i="38" s="1"/>
  <c r="BA218" i="38"/>
  <c r="BG218" i="38"/>
  <c r="BS218" i="38"/>
  <c r="CE218" i="38"/>
  <c r="O219" i="38"/>
  <c r="AO219" i="38"/>
  <c r="AU219" i="38"/>
  <c r="BM219" i="38" s="1"/>
  <c r="BY219" i="38" s="1"/>
  <c r="BA219" i="38"/>
  <c r="BG219" i="38"/>
  <c r="BS219" i="38"/>
  <c r="CE219" i="38"/>
  <c r="O220" i="38"/>
  <c r="AO220" i="38"/>
  <c r="AU220" i="38"/>
  <c r="BM220" i="38" s="1"/>
  <c r="BY220" i="38" s="1"/>
  <c r="BA220" i="38"/>
  <c r="BG220" i="38"/>
  <c r="BS220" i="38"/>
  <c r="CE220" i="38"/>
  <c r="O221" i="38"/>
  <c r="AO221" i="38"/>
  <c r="AU221" i="38"/>
  <c r="BM221" i="38" s="1"/>
  <c r="BY221" i="38" s="1"/>
  <c r="BA221" i="38"/>
  <c r="BG221" i="38"/>
  <c r="BS221" i="38"/>
  <c r="CE221" i="38"/>
  <c r="O222" i="38"/>
  <c r="AO222" i="38"/>
  <c r="AU222" i="38"/>
  <c r="BM222" i="38" s="1"/>
  <c r="BY222" i="38" s="1"/>
  <c r="BA222" i="38"/>
  <c r="BG222" i="38"/>
  <c r="BS222" i="38"/>
  <c r="CE222" i="38"/>
  <c r="O223" i="38"/>
  <c r="AO223" i="38"/>
  <c r="AU223" i="38"/>
  <c r="BM223" i="38" s="1"/>
  <c r="BY223" i="38" s="1"/>
  <c r="BA223" i="38"/>
  <c r="BG223" i="38"/>
  <c r="BS223" i="38"/>
  <c r="CE223" i="38"/>
  <c r="O224" i="38"/>
  <c r="AO224" i="38"/>
  <c r="AU224" i="38"/>
  <c r="BM224" i="38" s="1"/>
  <c r="BY224" i="38" s="1"/>
  <c r="BA224" i="38"/>
  <c r="BG224" i="38"/>
  <c r="BS224" i="38"/>
  <c r="CE224" i="38"/>
  <c r="O225" i="38"/>
  <c r="AO225" i="38"/>
  <c r="AU225" i="38"/>
  <c r="BM225" i="38" s="1"/>
  <c r="BY225" i="38" s="1"/>
  <c r="BA225" i="38"/>
  <c r="BG225" i="38"/>
  <c r="BS225" i="38"/>
  <c r="CE225" i="38"/>
  <c r="O226" i="38"/>
  <c r="AO226" i="38"/>
  <c r="AU226" i="38"/>
  <c r="BM226" i="38" s="1"/>
  <c r="BY226" i="38" s="1"/>
  <c r="BA226" i="38"/>
  <c r="BG226" i="38"/>
  <c r="BS226" i="38"/>
  <c r="CE226" i="38"/>
  <c r="O227" i="38"/>
  <c r="AO227" i="38"/>
  <c r="AU227" i="38"/>
  <c r="BM227" i="38" s="1"/>
  <c r="BY227" i="38" s="1"/>
  <c r="BA227" i="38"/>
  <c r="BG227" i="38"/>
  <c r="BS227" i="38"/>
  <c r="CE227" i="38"/>
  <c r="O228" i="38"/>
  <c r="AO228" i="38"/>
  <c r="AU228" i="38"/>
  <c r="BM228" i="38" s="1"/>
  <c r="BY228" i="38" s="1"/>
  <c r="BA228" i="38"/>
  <c r="BG228" i="38"/>
  <c r="BS228" i="38"/>
  <c r="CE228" i="38"/>
  <c r="O229" i="38"/>
  <c r="AO229" i="38"/>
  <c r="AU229" i="38"/>
  <c r="BM229" i="38" s="1"/>
  <c r="BY229" i="38" s="1"/>
  <c r="BA229" i="38"/>
  <c r="BG229" i="38"/>
  <c r="BS229" i="38"/>
  <c r="CE229" i="38"/>
  <c r="O230" i="38"/>
  <c r="AO230" i="38"/>
  <c r="AU230" i="38"/>
  <c r="BM230" i="38" s="1"/>
  <c r="BY230" i="38" s="1"/>
  <c r="BA230" i="38"/>
  <c r="BG230" i="38"/>
  <c r="BS230" i="38"/>
  <c r="CE230" i="38"/>
  <c r="O231" i="38"/>
  <c r="AO231" i="38"/>
  <c r="AU231" i="38"/>
  <c r="BM231" i="38" s="1"/>
  <c r="BY231" i="38" s="1"/>
  <c r="BA231" i="38"/>
  <c r="BG231" i="38"/>
  <c r="BS231" i="38"/>
  <c r="CE231" i="38"/>
  <c r="O232" i="38"/>
  <c r="AO232" i="38"/>
  <c r="AU232" i="38"/>
  <c r="BM232" i="38" s="1"/>
  <c r="BY232" i="38" s="1"/>
  <c r="BA232" i="38"/>
  <c r="BG232" i="38"/>
  <c r="BS232" i="38"/>
  <c r="CE232" i="38"/>
  <c r="O233" i="38"/>
  <c r="AO233" i="38"/>
  <c r="AU233" i="38"/>
  <c r="BM233" i="38" s="1"/>
  <c r="BY233" i="38" s="1"/>
  <c r="BA233" i="38"/>
  <c r="BG233" i="38"/>
  <c r="BS233" i="38"/>
  <c r="CE233" i="38"/>
  <c r="O234" i="38"/>
  <c r="AO234" i="38"/>
  <c r="AU234" i="38"/>
  <c r="BM234" i="38" s="1"/>
  <c r="BY234" i="38" s="1"/>
  <c r="BA234" i="38"/>
  <c r="BG234" i="38"/>
  <c r="BS234" i="38"/>
  <c r="CE234" i="38"/>
  <c r="O235" i="38"/>
  <c r="AO235" i="38"/>
  <c r="AU235" i="38"/>
  <c r="BM235" i="38" s="1"/>
  <c r="BY235" i="38" s="1"/>
  <c r="BA235" i="38"/>
  <c r="BG235" i="38"/>
  <c r="BS235" i="38"/>
  <c r="CE235" i="38"/>
  <c r="O236" i="38"/>
  <c r="AO236" i="38"/>
  <c r="AU236" i="38"/>
  <c r="BM236" i="38" s="1"/>
  <c r="BY236" i="38" s="1"/>
  <c r="BA236" i="38"/>
  <c r="BG236" i="38"/>
  <c r="BS236" i="38"/>
  <c r="CE236" i="38"/>
  <c r="O237" i="38"/>
  <c r="AO237" i="38"/>
  <c r="AU237" i="38"/>
  <c r="BM237" i="38" s="1"/>
  <c r="BY237" i="38" s="1"/>
  <c r="BA237" i="38"/>
  <c r="BG237" i="38"/>
  <c r="BS237" i="38"/>
  <c r="CE237" i="38"/>
  <c r="O238" i="38"/>
  <c r="AO238" i="38"/>
  <c r="AU238" i="38"/>
  <c r="BM238" i="38" s="1"/>
  <c r="BY238" i="38" s="1"/>
  <c r="BA238" i="38"/>
  <c r="BG238" i="38"/>
  <c r="BS238" i="38"/>
  <c r="CE238" i="38"/>
  <c r="O239" i="38"/>
  <c r="AO239" i="38"/>
  <c r="AU239" i="38"/>
  <c r="BM239" i="38" s="1"/>
  <c r="BY239" i="38" s="1"/>
  <c r="BA239" i="38"/>
  <c r="BG239" i="38"/>
  <c r="BS239" i="38"/>
  <c r="CE239" i="38"/>
  <c r="O240" i="38"/>
  <c r="AO240" i="38"/>
  <c r="AU240" i="38"/>
  <c r="BM240" i="38" s="1"/>
  <c r="BY240" i="38" s="1"/>
  <c r="BA240" i="38"/>
  <c r="BG240" i="38"/>
  <c r="BS240" i="38"/>
  <c r="CE240" i="38"/>
  <c r="O241" i="38"/>
  <c r="AO241" i="38"/>
  <c r="AU241" i="38"/>
  <c r="BM241" i="38" s="1"/>
  <c r="BY241" i="38" s="1"/>
  <c r="BA241" i="38"/>
  <c r="BG241" i="38"/>
  <c r="BS241" i="38"/>
  <c r="CE241" i="38"/>
  <c r="O242" i="38"/>
  <c r="AO242" i="38"/>
  <c r="AU242" i="38"/>
  <c r="BM242" i="38" s="1"/>
  <c r="BY242" i="38" s="1"/>
  <c r="BA242" i="38"/>
  <c r="BG242" i="38"/>
  <c r="BS242" i="38"/>
  <c r="CE242" i="38"/>
  <c r="O243" i="38"/>
  <c r="AO243" i="38"/>
  <c r="AU243" i="38"/>
  <c r="BM243" i="38" s="1"/>
  <c r="BY243" i="38" s="1"/>
  <c r="BA243" i="38"/>
  <c r="BG243" i="38"/>
  <c r="BS243" i="38"/>
  <c r="CE243" i="38"/>
  <c r="O244" i="38"/>
  <c r="AO244" i="38"/>
  <c r="AU244" i="38"/>
  <c r="BM244" i="38" s="1"/>
  <c r="BY244" i="38" s="1"/>
  <c r="BA244" i="38"/>
  <c r="BG244" i="38"/>
  <c r="BS244" i="38"/>
  <c r="CE244" i="38"/>
  <c r="O245" i="38"/>
  <c r="AO245" i="38"/>
  <c r="AU245" i="38"/>
  <c r="BM245" i="38" s="1"/>
  <c r="BY245" i="38" s="1"/>
  <c r="BA245" i="38"/>
  <c r="BG245" i="38"/>
  <c r="BS245" i="38"/>
  <c r="CE245" i="38"/>
  <c r="O246" i="38"/>
  <c r="AO246" i="38"/>
  <c r="AU246" i="38"/>
  <c r="BM246" i="38" s="1"/>
  <c r="BY246" i="38" s="1"/>
  <c r="BA246" i="38"/>
  <c r="BG246" i="38"/>
  <c r="BS246" i="38"/>
  <c r="CE246" i="38"/>
  <c r="O247" i="38"/>
  <c r="AO247" i="38"/>
  <c r="AU247" i="38"/>
  <c r="BM247" i="38" s="1"/>
  <c r="BY247" i="38" s="1"/>
  <c r="BA247" i="38"/>
  <c r="BG247" i="38"/>
  <c r="BS247" i="38"/>
  <c r="CE247" i="38"/>
  <c r="O248" i="38"/>
  <c r="AO248" i="38"/>
  <c r="AU248" i="38"/>
  <c r="BM248" i="38" s="1"/>
  <c r="BY248" i="38" s="1"/>
  <c r="BA248" i="38"/>
  <c r="BG248" i="38"/>
  <c r="BS248" i="38"/>
  <c r="CE248" i="38"/>
  <c r="O249" i="38"/>
  <c r="AO249" i="38"/>
  <c r="AU249" i="38"/>
  <c r="BM249" i="38" s="1"/>
  <c r="BY249" i="38" s="1"/>
  <c r="BA249" i="38"/>
  <c r="BG249" i="38"/>
  <c r="BS249" i="38"/>
  <c r="CE249" i="38"/>
  <c r="O250" i="38"/>
  <c r="AO250" i="38"/>
  <c r="AU250" i="38"/>
  <c r="BM250" i="38" s="1"/>
  <c r="BY250" i="38" s="1"/>
  <c r="BA250" i="38"/>
  <c r="BG250" i="38"/>
  <c r="BS250" i="38"/>
  <c r="CE250" i="38"/>
  <c r="O251" i="38"/>
  <c r="AO251" i="38"/>
  <c r="AU251" i="38"/>
  <c r="BM251" i="38" s="1"/>
  <c r="BY251" i="38" s="1"/>
  <c r="BA251" i="38"/>
  <c r="BG251" i="38"/>
  <c r="BS251" i="38"/>
  <c r="CE251" i="38"/>
  <c r="O252" i="38"/>
  <c r="AO252" i="38"/>
  <c r="AU252" i="38"/>
  <c r="BM252" i="38" s="1"/>
  <c r="BY252" i="38" s="1"/>
  <c r="BA252" i="38"/>
  <c r="BG252" i="38"/>
  <c r="BS252" i="38"/>
  <c r="CE252" i="38"/>
  <c r="O253" i="38"/>
  <c r="AO253" i="38"/>
  <c r="AU253" i="38"/>
  <c r="BM253" i="38" s="1"/>
  <c r="BY253" i="38" s="1"/>
  <c r="BA253" i="38"/>
  <c r="BG253" i="38"/>
  <c r="BS253" i="38"/>
  <c r="CE253" i="38"/>
  <c r="O254" i="38"/>
  <c r="AO254" i="38"/>
  <c r="AU254" i="38"/>
  <c r="BM254" i="38" s="1"/>
  <c r="BY254" i="38" s="1"/>
  <c r="BA254" i="38"/>
  <c r="BG254" i="38"/>
  <c r="BS254" i="38"/>
  <c r="CE254" i="38"/>
  <c r="O255" i="38"/>
  <c r="AO255" i="38"/>
  <c r="AU255" i="38"/>
  <c r="BM255" i="38" s="1"/>
  <c r="BY255" i="38" s="1"/>
  <c r="BA255" i="38"/>
  <c r="BG255" i="38"/>
  <c r="BS255" i="38"/>
  <c r="CE255" i="38"/>
  <c r="O256" i="38"/>
  <c r="AO256" i="38"/>
  <c r="AU256" i="38"/>
  <c r="BM256" i="38" s="1"/>
  <c r="BY256" i="38" s="1"/>
  <c r="BA256" i="38"/>
  <c r="BG256" i="38"/>
  <c r="BS256" i="38"/>
  <c r="CE256" i="38"/>
  <c r="O257" i="38"/>
  <c r="AO257" i="38"/>
  <c r="AU257" i="38"/>
  <c r="BM257" i="38" s="1"/>
  <c r="BY257" i="38" s="1"/>
  <c r="BA257" i="38"/>
  <c r="BG257" i="38"/>
  <c r="BS257" i="38"/>
  <c r="CE257" i="38"/>
  <c r="O258" i="38"/>
  <c r="AO258" i="38"/>
  <c r="AU258" i="38"/>
  <c r="BM258" i="38" s="1"/>
  <c r="BY258" i="38" s="1"/>
  <c r="BA258" i="38"/>
  <c r="BG258" i="38"/>
  <c r="BS258" i="38"/>
  <c r="CE258" i="38"/>
  <c r="O259" i="38"/>
  <c r="AO259" i="38"/>
  <c r="AU259" i="38"/>
  <c r="BM259" i="38" s="1"/>
  <c r="BY259" i="38" s="1"/>
  <c r="BA259" i="38"/>
  <c r="BG259" i="38"/>
  <c r="BS259" i="38"/>
  <c r="CE259" i="38"/>
  <c r="O260" i="38"/>
  <c r="AO260" i="38"/>
  <c r="AU260" i="38"/>
  <c r="BM260" i="38" s="1"/>
  <c r="BY260" i="38" s="1"/>
  <c r="BA260" i="38"/>
  <c r="BG260" i="38"/>
  <c r="BS260" i="38"/>
  <c r="CE260" i="38"/>
  <c r="O261" i="38"/>
  <c r="AO261" i="38"/>
  <c r="AU261" i="38"/>
  <c r="BM261" i="38" s="1"/>
  <c r="BY261" i="38" s="1"/>
  <c r="BA261" i="38"/>
  <c r="BG261" i="38"/>
  <c r="BS261" i="38"/>
  <c r="CE261" i="38"/>
  <c r="O262" i="38"/>
  <c r="AO262" i="38"/>
  <c r="AU262" i="38"/>
  <c r="BM262" i="38" s="1"/>
  <c r="BY262" i="38" s="1"/>
  <c r="BA262" i="38"/>
  <c r="BG262" i="38"/>
  <c r="BS262" i="38"/>
  <c r="CE262" i="38"/>
  <c r="O263" i="38"/>
  <c r="AO263" i="38"/>
  <c r="AU263" i="38"/>
  <c r="BM263" i="38" s="1"/>
  <c r="BY263" i="38" s="1"/>
  <c r="BA263" i="38"/>
  <c r="BG263" i="38"/>
  <c r="BS263" i="38"/>
  <c r="CE263" i="38"/>
  <c r="O264" i="38"/>
  <c r="U264" i="38" s="1"/>
  <c r="AA264" i="38" s="1"/>
  <c r="CH264" i="38" s="1"/>
  <c r="AO264" i="38"/>
  <c r="AU264" i="38"/>
  <c r="BM264" i="38" s="1"/>
  <c r="BY264" i="38" s="1"/>
  <c r="BA264" i="38"/>
  <c r="BG264" i="38"/>
  <c r="BS264" i="38"/>
  <c r="CE264" i="38"/>
  <c r="O265" i="38"/>
  <c r="U265" i="38" s="1"/>
  <c r="AA265" i="38" s="1"/>
  <c r="AO265" i="38"/>
  <c r="BG265" i="38" s="1"/>
  <c r="AU265" i="38"/>
  <c r="BA265" i="38"/>
  <c r="BM265" i="38"/>
  <c r="BY265" i="38" s="1"/>
  <c r="BS265" i="38"/>
  <c r="CE265" i="38" s="1"/>
  <c r="O266" i="38"/>
  <c r="AO266" i="38"/>
  <c r="AU266" i="38"/>
  <c r="BA266" i="38"/>
  <c r="BG266" i="38"/>
  <c r="BM266" i="38"/>
  <c r="BY266" i="38" s="1"/>
  <c r="BS266" i="38"/>
  <c r="CE266" i="38"/>
  <c r="O267" i="38"/>
  <c r="U267" i="38" s="1"/>
  <c r="AA267" i="38" s="1"/>
  <c r="AO267" i="38"/>
  <c r="BG267" i="38" s="1"/>
  <c r="AU267" i="38"/>
  <c r="BA267" i="38"/>
  <c r="BM267" i="38"/>
  <c r="BY267" i="38" s="1"/>
  <c r="BS267" i="38"/>
  <c r="CE267" i="38" s="1"/>
  <c r="O268" i="38"/>
  <c r="AO268" i="38"/>
  <c r="AU268" i="38"/>
  <c r="BA268" i="38"/>
  <c r="BG268" i="38"/>
  <c r="BM268" i="38"/>
  <c r="BY268" i="38" s="1"/>
  <c r="BS268" i="38"/>
  <c r="CE268" i="38"/>
  <c r="O269" i="38"/>
  <c r="U269" i="38" s="1"/>
  <c r="AA269" i="38" s="1"/>
  <c r="AO269" i="38"/>
  <c r="BG269" i="38" s="1"/>
  <c r="AU269" i="38"/>
  <c r="BA269" i="38"/>
  <c r="BM269" i="38"/>
  <c r="BY269" i="38" s="1"/>
  <c r="BS269" i="38"/>
  <c r="CE269" i="38" s="1"/>
  <c r="O270" i="38"/>
  <c r="AO270" i="38"/>
  <c r="AU270" i="38"/>
  <c r="BA270" i="38"/>
  <c r="BG270" i="38"/>
  <c r="BM270" i="38"/>
  <c r="BY270" i="38" s="1"/>
  <c r="BS270" i="38"/>
  <c r="CE270" i="38"/>
  <c r="O271" i="38"/>
  <c r="U271" i="38" s="1"/>
  <c r="AA271" i="38" s="1"/>
  <c r="AO271" i="38"/>
  <c r="BG271" i="38" s="1"/>
  <c r="AU271" i="38"/>
  <c r="BA271" i="38"/>
  <c r="BM271" i="38"/>
  <c r="BY271" i="38" s="1"/>
  <c r="BS271" i="38"/>
  <c r="CE271" i="38" s="1"/>
  <c r="O272" i="38"/>
  <c r="U272" i="38" s="1"/>
  <c r="AA272" i="38" s="1"/>
  <c r="AO272" i="38"/>
  <c r="AU272" i="38"/>
  <c r="BA272" i="38"/>
  <c r="BG272" i="38"/>
  <c r="BM272" i="38"/>
  <c r="BY272" i="38" s="1"/>
  <c r="BS272" i="38"/>
  <c r="CE272" i="38"/>
  <c r="CH272" i="38"/>
  <c r="O273" i="38"/>
  <c r="U273" i="38" s="1"/>
  <c r="AA273" i="38" s="1"/>
  <c r="AO273" i="38"/>
  <c r="BG273" i="38" s="1"/>
  <c r="AU273" i="38"/>
  <c r="BA273" i="38"/>
  <c r="BM273" i="38"/>
  <c r="BY273" i="38" s="1"/>
  <c r="BS273" i="38"/>
  <c r="CE273" i="38" s="1"/>
  <c r="O274" i="38"/>
  <c r="U274" i="38" s="1"/>
  <c r="AA274" i="38"/>
  <c r="AO274" i="38"/>
  <c r="AU274" i="38"/>
  <c r="BA274" i="38"/>
  <c r="BG274" i="38"/>
  <c r="BM274" i="38"/>
  <c r="BY274" i="38" s="1"/>
  <c r="BS274" i="38"/>
  <c r="CE274" i="38"/>
  <c r="CH274" i="38"/>
  <c r="O275" i="38"/>
  <c r="U275" i="38" s="1"/>
  <c r="AA275" i="38" s="1"/>
  <c r="AO275" i="38"/>
  <c r="BG275" i="38" s="1"/>
  <c r="AU275" i="38"/>
  <c r="BA275" i="38"/>
  <c r="BM275" i="38"/>
  <c r="BY275" i="38" s="1"/>
  <c r="BS275" i="38"/>
  <c r="CE275" i="38" s="1"/>
  <c r="O276" i="38"/>
  <c r="U276" i="38" s="1"/>
  <c r="AA276" i="38"/>
  <c r="AO276" i="38"/>
  <c r="AU276" i="38"/>
  <c r="BA276" i="38"/>
  <c r="BG276" i="38"/>
  <c r="BM276" i="38"/>
  <c r="BY276" i="38" s="1"/>
  <c r="BS276" i="38"/>
  <c r="CE276" i="38"/>
  <c r="CH276" i="38"/>
  <c r="O277" i="38"/>
  <c r="U277" i="38" s="1"/>
  <c r="AA277" i="38" s="1"/>
  <c r="AO277" i="38"/>
  <c r="BG277" i="38" s="1"/>
  <c r="AU277" i="38"/>
  <c r="BA277" i="38"/>
  <c r="BM277" i="38"/>
  <c r="BY277" i="38" s="1"/>
  <c r="BS277" i="38"/>
  <c r="CE277" i="38" s="1"/>
  <c r="O278" i="38"/>
  <c r="U278" i="38"/>
  <c r="AA278" i="38" s="1"/>
  <c r="AO278" i="38"/>
  <c r="AU278" i="38"/>
  <c r="BM278" i="38" s="1"/>
  <c r="BA278" i="38"/>
  <c r="BG278" i="38"/>
  <c r="BS278" i="38"/>
  <c r="CE278" i="38" s="1"/>
  <c r="BY278" i="38"/>
  <c r="O279" i="38"/>
  <c r="U279" i="38"/>
  <c r="AA279" i="38" s="1"/>
  <c r="AO279" i="38"/>
  <c r="AU279" i="38"/>
  <c r="BM279" i="38" s="1"/>
  <c r="BA279" i="38"/>
  <c r="BG279" i="38"/>
  <c r="BS279" i="38"/>
  <c r="CE279" i="38" s="1"/>
  <c r="BY279" i="38"/>
  <c r="O280" i="38"/>
  <c r="U280" i="38"/>
  <c r="AA280" i="38" s="1"/>
  <c r="AO280" i="38"/>
  <c r="AU280" i="38"/>
  <c r="BM280" i="38" s="1"/>
  <c r="BA280" i="38"/>
  <c r="BG280" i="38"/>
  <c r="BS280" i="38"/>
  <c r="CE280" i="38" s="1"/>
  <c r="BY280" i="38"/>
  <c r="O281" i="38"/>
  <c r="U281" i="38"/>
  <c r="AA281" i="38" s="1"/>
  <c r="AO281" i="38"/>
  <c r="AU281" i="38"/>
  <c r="BM281" i="38" s="1"/>
  <c r="BA281" i="38"/>
  <c r="BG281" i="38"/>
  <c r="BS281" i="38"/>
  <c r="CE281" i="38" s="1"/>
  <c r="BY281" i="38"/>
  <c r="O282" i="38"/>
  <c r="U282" i="38"/>
  <c r="AA282" i="38" s="1"/>
  <c r="AO282" i="38"/>
  <c r="AU282" i="38"/>
  <c r="BM282" i="38" s="1"/>
  <c r="BA282" i="38"/>
  <c r="BG282" i="38"/>
  <c r="BS282" i="38"/>
  <c r="CE282" i="38" s="1"/>
  <c r="BY282" i="38"/>
  <c r="O283" i="38"/>
  <c r="U283" i="38"/>
  <c r="AA283" i="38" s="1"/>
  <c r="AO283" i="38"/>
  <c r="AU283" i="38"/>
  <c r="BM283" i="38" s="1"/>
  <c r="BA283" i="38"/>
  <c r="BG283" i="38"/>
  <c r="BS283" i="38"/>
  <c r="CE283" i="38" s="1"/>
  <c r="BY283" i="38"/>
  <c r="O284" i="38"/>
  <c r="U284" i="38"/>
  <c r="AA284" i="38" s="1"/>
  <c r="AO284" i="38"/>
  <c r="AU284" i="38"/>
  <c r="BM284" i="38" s="1"/>
  <c r="BA284" i="38"/>
  <c r="BG284" i="38"/>
  <c r="BS284" i="38"/>
  <c r="CE284" i="38" s="1"/>
  <c r="BY284" i="38"/>
  <c r="O285" i="38"/>
  <c r="U285" i="38"/>
  <c r="AA285" i="38" s="1"/>
  <c r="AO285" i="38"/>
  <c r="AU285" i="38"/>
  <c r="BM285" i="38" s="1"/>
  <c r="BA285" i="38"/>
  <c r="BG285" i="38"/>
  <c r="BS285" i="38"/>
  <c r="CE285" i="38" s="1"/>
  <c r="BY285" i="38"/>
  <c r="O286" i="38"/>
  <c r="U286" i="38"/>
  <c r="AA286" i="38" s="1"/>
  <c r="AO286" i="38"/>
  <c r="AU286" i="38"/>
  <c r="BM286" i="38" s="1"/>
  <c r="BA286" i="38"/>
  <c r="BG286" i="38"/>
  <c r="BS286" i="38"/>
  <c r="CE286" i="38" s="1"/>
  <c r="BY286" i="38"/>
  <c r="O287" i="38"/>
  <c r="U287" i="38"/>
  <c r="AA287" i="38" s="1"/>
  <c r="AO287" i="38"/>
  <c r="AU287" i="38"/>
  <c r="BM287" i="38" s="1"/>
  <c r="BA287" i="38"/>
  <c r="BG287" i="38"/>
  <c r="BS287" i="38"/>
  <c r="CE287" i="38" s="1"/>
  <c r="BY287" i="38"/>
  <c r="O288" i="38"/>
  <c r="U288" i="38"/>
  <c r="AA288" i="38" s="1"/>
  <c r="AO288" i="38"/>
  <c r="AU288" i="38"/>
  <c r="BM288" i="38" s="1"/>
  <c r="BA288" i="38"/>
  <c r="BG288" i="38"/>
  <c r="BS288" i="38"/>
  <c r="CE288" i="38" s="1"/>
  <c r="BY288" i="38"/>
  <c r="O289" i="38"/>
  <c r="U289" i="38"/>
  <c r="AA289" i="38" s="1"/>
  <c r="AO289" i="38"/>
  <c r="AU289" i="38"/>
  <c r="BM289" i="38" s="1"/>
  <c r="BA289" i="38"/>
  <c r="BG289" i="38"/>
  <c r="BS289" i="38"/>
  <c r="CE289" i="38" s="1"/>
  <c r="BY289" i="38"/>
  <c r="O290" i="38"/>
  <c r="U290" i="38"/>
  <c r="AA290" i="38" s="1"/>
  <c r="AO290" i="38"/>
  <c r="AU290" i="38"/>
  <c r="BM290" i="38" s="1"/>
  <c r="BY290" i="38" s="1"/>
  <c r="BA290" i="38"/>
  <c r="BS290" i="38" s="1"/>
  <c r="CE290" i="38" s="1"/>
  <c r="BG290" i="38"/>
  <c r="O291" i="38"/>
  <c r="U291" i="38"/>
  <c r="AA291" i="38"/>
  <c r="AO291" i="38"/>
  <c r="AU291" i="38"/>
  <c r="BM291" i="38" s="1"/>
  <c r="BA291" i="38"/>
  <c r="BG291" i="38"/>
  <c r="BS291" i="38"/>
  <c r="CE291" i="38" s="1"/>
  <c r="BY291" i="38"/>
  <c r="O292" i="38"/>
  <c r="U292" i="38"/>
  <c r="AA292" i="38" s="1"/>
  <c r="AO292" i="38"/>
  <c r="AU292" i="38"/>
  <c r="BM292" i="38" s="1"/>
  <c r="BY292" i="38" s="1"/>
  <c r="BA292" i="38"/>
  <c r="BS292" i="38" s="1"/>
  <c r="CE292" i="38" s="1"/>
  <c r="BG292" i="38"/>
  <c r="O293" i="38"/>
  <c r="U293" i="38" s="1"/>
  <c r="AA293" i="38" s="1"/>
  <c r="AO293" i="38"/>
  <c r="AU293" i="38"/>
  <c r="BM293" i="38" s="1"/>
  <c r="BA293" i="38"/>
  <c r="BG293" i="38"/>
  <c r="BS293" i="38"/>
  <c r="CE293" i="38" s="1"/>
  <c r="BY293" i="38"/>
  <c r="O294" i="38"/>
  <c r="U294" i="38"/>
  <c r="AA294" i="38" s="1"/>
  <c r="AO294" i="38"/>
  <c r="AU294" i="38"/>
  <c r="BM294" i="38" s="1"/>
  <c r="BY294" i="38" s="1"/>
  <c r="BA294" i="38"/>
  <c r="BS294" i="38" s="1"/>
  <c r="CE294" i="38" s="1"/>
  <c r="BG294" i="38"/>
  <c r="O295" i="38"/>
  <c r="U295" i="38" s="1"/>
  <c r="AA295" i="38" s="1"/>
  <c r="AO295" i="38"/>
  <c r="AU295" i="38"/>
  <c r="BM295" i="38" s="1"/>
  <c r="BA295" i="38"/>
  <c r="BG295" i="38"/>
  <c r="BS295" i="38"/>
  <c r="CE295" i="38" s="1"/>
  <c r="BY295" i="38"/>
  <c r="O296" i="38"/>
  <c r="U296" i="38"/>
  <c r="AA296" i="38" s="1"/>
  <c r="AO296" i="38"/>
  <c r="AU296" i="38"/>
  <c r="BM296" i="38" s="1"/>
  <c r="BY296" i="38" s="1"/>
  <c r="BA296" i="38"/>
  <c r="BS296" i="38" s="1"/>
  <c r="CE296" i="38" s="1"/>
  <c r="BG296" i="38"/>
  <c r="O297" i="38"/>
  <c r="U297" i="38" s="1"/>
  <c r="AA297" i="38" s="1"/>
  <c r="AO297" i="38"/>
  <c r="AU297" i="38"/>
  <c r="BM297" i="38" s="1"/>
  <c r="BA297" i="38"/>
  <c r="BG297" i="38"/>
  <c r="BS297" i="38"/>
  <c r="CE297" i="38" s="1"/>
  <c r="BY297" i="38"/>
  <c r="O298" i="38"/>
  <c r="U298" i="38"/>
  <c r="AA298" i="38" s="1"/>
  <c r="AO298" i="38"/>
  <c r="AU298" i="38"/>
  <c r="BM298" i="38" s="1"/>
  <c r="BY298" i="38" s="1"/>
  <c r="BA298" i="38"/>
  <c r="BS298" i="38" s="1"/>
  <c r="CE298" i="38" s="1"/>
  <c r="BG298" i="38"/>
  <c r="O299" i="38"/>
  <c r="U299" i="38" s="1"/>
  <c r="AA299" i="38" s="1"/>
  <c r="AO299" i="38"/>
  <c r="AU299" i="38"/>
  <c r="BM299" i="38" s="1"/>
  <c r="BA299" i="38"/>
  <c r="BG299" i="38"/>
  <c r="BS299" i="38"/>
  <c r="CE299" i="38" s="1"/>
  <c r="BY299" i="38"/>
  <c r="O300" i="38"/>
  <c r="U300" i="38"/>
  <c r="AA300" i="38" s="1"/>
  <c r="AO300" i="38"/>
  <c r="AU300" i="38"/>
  <c r="BM300" i="38" s="1"/>
  <c r="BY300" i="38" s="1"/>
  <c r="BA300" i="38"/>
  <c r="BS300" i="38" s="1"/>
  <c r="CE300" i="38" s="1"/>
  <c r="BG300" i="38"/>
  <c r="O301" i="38"/>
  <c r="U301" i="38" s="1"/>
  <c r="AA301" i="38" s="1"/>
  <c r="AO301" i="38"/>
  <c r="AU301" i="38"/>
  <c r="BM301" i="38" s="1"/>
  <c r="BA301" i="38"/>
  <c r="BG301" i="38"/>
  <c r="BS301" i="38"/>
  <c r="CE301" i="38" s="1"/>
  <c r="BY301" i="38"/>
  <c r="O302" i="38"/>
  <c r="U302" i="38"/>
  <c r="AA302" i="38" s="1"/>
  <c r="AO302" i="38"/>
  <c r="AU302" i="38"/>
  <c r="BM302" i="38" s="1"/>
  <c r="BY302" i="38" s="1"/>
  <c r="BA302" i="38"/>
  <c r="BS302" i="38" s="1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90" i="38" l="1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/>
  <c r="BY100" i="38"/>
  <c r="CH100" i="38"/>
  <c r="CH127" i="38"/>
  <c r="CH123" i="38"/>
  <c r="U119" i="38"/>
  <c r="AA119" i="38" s="1"/>
  <c r="CH119" i="38"/>
  <c r="BY113" i="38"/>
  <c r="CH113" i="38"/>
  <c r="CH126" i="38"/>
  <c r="CH122" i="38"/>
  <c r="BY112" i="38"/>
  <c r="CH112" i="38"/>
  <c r="BY104" i="38"/>
  <c r="CH104" i="38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A05DD-4DC4-B447-9DAA-991A98392FD5}" name="11" type="6" refreshedVersion="6" background="1" saveData="1">
    <textPr sourceFile="/Users/edlindemann/Downloads/1.csv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0066C7-FC25-0A4E-B7A0-F5DE55DC1798}" name="21" type="6" refreshedVersion="6" background="1" saveData="1">
    <textPr sourceFile="/Users/edlindemann/Downloads/2.txt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D1591B-7F40-2846-B6D7-D7781D202CCD}" name="31" type="6" refreshedVersion="6" background="1" saveData="1">
    <textPr sourceFile="/Users/edlindemann/Downloads/3.txt" thousands=" " tab="0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45D5E76-391C-3A40-AC81-3203D7BE9599}" name="R_eff" type="6" refreshedVersion="6" background="1" saveData="1">
    <textPr sourceFile="/Users/edlindemann/Downloads/R_eff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<sst xmlns="http://schemas.openxmlformats.org/spreadsheetml/2006/main" count="19807" uniqueCount="1021">
  <si>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</si>
  <si>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</si>
  <si>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</si>
  <si>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</si>
  <si>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</si>
  <si>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</si>
  <si>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</si>
  <si>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</si>
  <si>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</si>
  <si>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</si>
  <si>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</si>
  <si>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</si>
  <si>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</si>
  <si>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</si>
  <si>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</si>
  <si>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</si>
  <si>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</si>
  <si>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</si>
  <si>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</si>
  <si>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</si>
  <si>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</si>
  <si>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</si>
  <si>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</si>
  <si>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</si>
  <si>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</si>
  <si>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</si>
  <si>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</si>
  <si>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</si>
  <si>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</si>
  <si>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</si>
  <si>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</si>
  <si>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</si>
  <si>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</si>
  <si>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</si>
  <si>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</si>
  <si>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</si>
  <si>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</si>
  <si>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</si>
  <si>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</si>
  <si>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</si>
  <si>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</si>
  <si>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</si>
  <si>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</si>
  <si>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</si>
  <si>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</si>
  <si>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</si>
  <si>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</si>
  <si>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</si>
  <si>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</si>
  <si>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</si>
  <si>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</si>
  <si>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</si>
  <si>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</si>
  <si>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</si>
  <si>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</si>
  <si>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</si>
  <si>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</si>
  <si>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</si>
  <si>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</si>
  <si>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</si>
  <si>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</si>
  <si>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</si>
  <si>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</si>
  <si>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</si>
  <si>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</si>
  <si>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</si>
  <si>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</si>
  <si>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</si>
  <si>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</si>
  <si>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</si>
  <si>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</si>
  <si>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</si>
  <si>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</si>
  <si>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</si>
  <si>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</si>
  <si>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</si>
  <si>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</si>
  <si>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</si>
  <si>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</si>
  <si>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</si>
  <si>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</si>
  <si>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</si>
  <si>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</si>
  <si>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</si>
  <si>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</si>
  <si>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</si>
  <si>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</si>
  <si>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</si>
  <si>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</si>
  <si>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</si>
  <si>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</si>
  <si>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</si>
  <si>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</si>
  <si>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</si>
  <si>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</si>
  <si>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</si>
  <si>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</si>
  <si>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</si>
  <si>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</si>
  <si>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</si>
  <si>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</si>
  <si>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</si>
  <si>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</si>
  <si>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</si>
  <si>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</si>
  <si>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</si>
  <si>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</si>
  <si>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</si>
  <si>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</si>
  <si>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</si>
  <si>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</si>
  <si>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</si>
  <si>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</si>
  <si>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</si>
  <si>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</si>
  <si>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</si>
  <si>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</si>
  <si>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</si>
  <si>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</si>
  <si>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</si>
  <si>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</si>
  <si>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</si>
  <si>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</si>
  <si>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</si>
  <si>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</si>
  <si>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</si>
  <si>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</si>
  <si>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</si>
  <si>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</si>
  <si>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</si>
  <si>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</si>
  <si>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</si>
  <si>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</si>
  <si>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</si>
  <si>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</si>
  <si>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</si>
  <si>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</si>
  <si>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</si>
  <si>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</si>
  <si>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</si>
  <si>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</si>
  <si>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</si>
  <si>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</si>
  <si>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</si>
  <si>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</si>
  <si>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</si>
  <si>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</si>
  <si>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</si>
  <si>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</si>
  <si>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</si>
  <si>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</si>
  <si>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</si>
  <si>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</si>
  <si>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</si>
  <si>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</si>
  <si>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</si>
  <si>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</si>
  <si>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</si>
  <si>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</si>
  <si>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</si>
  <si>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</si>
  <si>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</si>
  <si>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</si>
  <si>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</si>
  <si>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</si>
  <si>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</si>
  <si>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</si>
  <si>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</si>
  <si>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</si>
  <si>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</si>
  <si>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</si>
  <si>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</si>
  <si>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</si>
  <si>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</si>
  <si>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</si>
  <si>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</si>
  <si>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</si>
  <si>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</si>
  <si>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</si>
  <si>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</si>
  <si>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</si>
  <si>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</si>
  <si>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</si>
  <si>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</si>
  <si>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</si>
  <si>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</si>
  <si>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</si>
  <si>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Date</t>
  </si>
  <si>
    <t>Datum</t>
  </si>
  <si>
    <t>R_eff</t>
  </si>
  <si>
    <t>R_eff_lwr</t>
  </si>
  <si>
    <t>R_eff_upr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</si>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</sst>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160DE379-A6CF-EA42-8BB3-AC41A8BD01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DD4B6DD-51DE-B640-9D0F-B203ED1DC7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9EAD9480-B4C4-E842-BF0C-4C88CD89B9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48DF1F62-6351-A049-A59F-9D71EDB776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10" workbookViewId="0">
      <pane xSplit="2" topLeftCell="DD1" activePane="topRight" state="frozen"/>
      <selection pane="topRight" activeCell="DJ19" sqref="DJ19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3">
        <v>10</v>
      </c>
      <c r="E2" s="74"/>
      <c r="F2" s="74"/>
      <c r="G2" s="74"/>
      <c r="H2" s="74"/>
      <c r="I2" s="74"/>
      <c r="J2" s="75"/>
      <c r="K2" s="73">
        <v>11</v>
      </c>
      <c r="L2" s="74"/>
      <c r="M2" s="74"/>
      <c r="N2" s="74"/>
      <c r="O2" s="74"/>
      <c r="P2" s="74"/>
      <c r="Q2" s="75"/>
      <c r="R2" s="73">
        <v>12</v>
      </c>
      <c r="S2" s="74"/>
      <c r="T2" s="74"/>
      <c r="U2" s="74"/>
      <c r="V2" s="74"/>
      <c r="W2" s="74"/>
      <c r="X2" s="75"/>
      <c r="Y2" s="73">
        <v>13</v>
      </c>
      <c r="Z2" s="74"/>
      <c r="AA2" s="74"/>
      <c r="AB2" s="74"/>
      <c r="AC2" s="74"/>
      <c r="AD2" s="74"/>
      <c r="AE2" s="75"/>
      <c r="AF2" s="73">
        <v>14</v>
      </c>
      <c r="AG2" s="74"/>
      <c r="AH2" s="74"/>
      <c r="AI2" s="74"/>
      <c r="AJ2" s="74"/>
      <c r="AK2" s="74"/>
      <c r="AL2" s="75"/>
      <c r="AM2" s="73">
        <v>15</v>
      </c>
      <c r="AN2" s="74"/>
      <c r="AO2" s="74"/>
      <c r="AP2" s="74"/>
      <c r="AQ2" s="74"/>
      <c r="AR2" s="74"/>
      <c r="AS2" s="75"/>
      <c r="AT2" s="73">
        <v>16</v>
      </c>
      <c r="AU2" s="74"/>
      <c r="AV2" s="74"/>
      <c r="AW2" s="74"/>
      <c r="AX2" s="74"/>
      <c r="AY2" s="74"/>
      <c r="AZ2" s="75"/>
      <c r="BA2" s="76">
        <v>17</v>
      </c>
      <c r="BB2" s="77"/>
      <c r="BC2" s="77"/>
      <c r="BD2" s="77"/>
      <c r="BE2" s="77"/>
      <c r="BF2" s="77"/>
      <c r="BG2" s="78"/>
      <c r="BH2" s="76">
        <v>18</v>
      </c>
      <c r="BI2" s="77"/>
      <c r="BJ2" s="77"/>
      <c r="BK2" s="77"/>
      <c r="BL2" s="77"/>
      <c r="BM2" s="77"/>
      <c r="BN2" s="78"/>
      <c r="BO2" s="76">
        <v>19</v>
      </c>
      <c r="BP2" s="77"/>
      <c r="BQ2" s="77"/>
      <c r="BR2" s="77"/>
      <c r="BS2" s="77"/>
      <c r="BT2" s="77"/>
      <c r="BU2" s="78"/>
      <c r="BV2" s="76">
        <v>20</v>
      </c>
      <c r="BW2" s="77"/>
      <c r="BX2" s="77"/>
      <c r="BY2" s="77"/>
      <c r="BZ2" s="77"/>
      <c r="CA2" s="77"/>
      <c r="CB2" s="78"/>
      <c r="CC2" s="76">
        <v>21</v>
      </c>
      <c r="CD2" s="77"/>
      <c r="CE2" s="77"/>
      <c r="CF2" s="77"/>
      <c r="CG2" s="77"/>
      <c r="CH2" s="77"/>
      <c r="CI2" s="78"/>
      <c r="CJ2" s="76">
        <v>22</v>
      </c>
      <c r="CK2" s="77"/>
      <c r="CL2" s="77"/>
      <c r="CM2" s="77"/>
      <c r="CN2" s="77"/>
      <c r="CO2" s="77"/>
      <c r="CP2" s="78"/>
      <c r="CQ2" s="76">
        <v>23</v>
      </c>
      <c r="CR2" s="77"/>
      <c r="CS2" s="77"/>
      <c r="CT2" s="77"/>
      <c r="CU2" s="77"/>
      <c r="CV2" s="77"/>
      <c r="CW2" s="78"/>
      <c r="CX2" s="76">
        <v>24</v>
      </c>
      <c r="CY2" s="77"/>
      <c r="CZ2" s="77"/>
      <c r="DA2" s="77"/>
      <c r="DB2" s="77"/>
      <c r="DC2" s="77"/>
      <c r="DD2" s="78"/>
      <c r="DE2" s="76">
        <v>25</v>
      </c>
      <c r="DF2" s="77"/>
      <c r="DG2" s="77"/>
      <c r="DH2" s="77"/>
      <c r="DI2" s="77"/>
      <c r="DJ2" s="77"/>
      <c r="DK2" s="78"/>
      <c r="DL2" s="76">
        <v>26</v>
      </c>
      <c r="DM2" s="77"/>
      <c r="DN2" s="77"/>
      <c r="DO2" s="77"/>
      <c r="DP2" s="77"/>
      <c r="DQ2" s="77"/>
      <c r="DR2" s="78"/>
      <c r="DS2" s="76">
        <v>27</v>
      </c>
      <c r="DT2" s="77"/>
      <c r="DU2" s="77"/>
      <c r="DV2" s="77"/>
      <c r="DW2" s="77"/>
      <c r="DX2" s="77"/>
      <c r="DY2" s="78"/>
      <c r="DZ2" s="76">
        <v>28</v>
      </c>
      <c r="EA2" s="77"/>
      <c r="EB2" s="77"/>
      <c r="EC2" s="77"/>
      <c r="ED2" s="77"/>
      <c r="EE2" s="77"/>
      <c r="EF2" s="78"/>
      <c r="EG2" s="76">
        <v>29</v>
      </c>
      <c r="EH2" s="77"/>
      <c r="EI2" s="77"/>
      <c r="EJ2" s="77"/>
      <c r="EK2" s="77"/>
      <c r="EL2" s="77"/>
      <c r="EM2" s="78"/>
      <c r="EN2" s="76">
        <v>30</v>
      </c>
      <c r="EO2" s="77"/>
      <c r="EP2" s="77"/>
      <c r="EQ2" s="77"/>
      <c r="ER2" s="77"/>
      <c r="ES2" s="77"/>
      <c r="ET2" s="78"/>
      <c r="EU2" s="76">
        <v>31</v>
      </c>
      <c r="EV2" s="77"/>
      <c r="EW2" s="77"/>
      <c r="EX2" s="77"/>
      <c r="EY2" s="77"/>
      <c r="EZ2" s="77"/>
      <c r="FA2" s="78"/>
      <c r="FB2" s="76">
        <v>32</v>
      </c>
      <c r="FC2" s="77"/>
      <c r="FD2" s="77"/>
      <c r="FE2" s="77"/>
      <c r="FF2" s="77"/>
      <c r="FG2" s="77"/>
      <c r="FH2" s="78"/>
      <c r="FI2" s="76">
        <v>33</v>
      </c>
      <c r="FJ2" s="77"/>
      <c r="FK2" s="77"/>
      <c r="FL2" s="77"/>
      <c r="FM2" s="77"/>
      <c r="FN2" s="77"/>
      <c r="FO2" s="78"/>
      <c r="FP2" s="76">
        <v>34</v>
      </c>
      <c r="FQ2" s="77"/>
      <c r="FR2" s="77"/>
      <c r="FS2" s="77"/>
      <c r="FT2" s="77"/>
      <c r="FU2" s="77"/>
      <c r="FV2" s="78"/>
      <c r="FW2" s="76">
        <v>35</v>
      </c>
      <c r="FX2" s="77"/>
      <c r="FY2" s="77"/>
      <c r="FZ2" s="77"/>
      <c r="GA2" s="77"/>
      <c r="GB2" s="77"/>
      <c r="GC2" s="78"/>
      <c r="GD2" s="76">
        <v>36</v>
      </c>
      <c r="GE2" s="77"/>
      <c r="GF2" s="77"/>
      <c r="GG2" s="77"/>
      <c r="GH2" s="77"/>
      <c r="GI2" s="77"/>
      <c r="GJ2" s="78"/>
      <c r="GK2" s="76">
        <v>37</v>
      </c>
      <c r="GL2" s="77"/>
      <c r="GM2" s="77"/>
      <c r="GN2" s="77"/>
      <c r="GO2" s="77"/>
      <c r="GP2" s="77"/>
      <c r="GQ2" s="78"/>
      <c r="GR2" s="76">
        <v>38</v>
      </c>
      <c r="GS2" s="77"/>
      <c r="GT2" s="77"/>
      <c r="GU2" s="77"/>
      <c r="GV2" s="77"/>
      <c r="GW2" s="77"/>
      <c r="GX2" s="78"/>
      <c r="GY2" s="76">
        <v>39</v>
      </c>
      <c r="GZ2" s="77"/>
      <c r="HA2" s="77"/>
      <c r="HB2" s="77"/>
      <c r="HC2" s="77"/>
      <c r="HD2" s="77"/>
      <c r="HE2" s="78"/>
      <c r="HF2" s="76">
        <v>40</v>
      </c>
      <c r="HG2" s="77"/>
      <c r="HH2" s="77"/>
      <c r="HI2" s="77"/>
      <c r="HJ2" s="77"/>
      <c r="HK2" s="77"/>
      <c r="HL2" s="78"/>
      <c r="HM2" s="76">
        <v>41</v>
      </c>
      <c r="HN2" s="77"/>
      <c r="HO2" s="77"/>
      <c r="HP2" s="77"/>
      <c r="HQ2" s="77"/>
      <c r="HR2" s="77"/>
      <c r="HS2" s="78"/>
      <c r="HT2" s="76">
        <v>42</v>
      </c>
      <c r="HU2" s="77"/>
      <c r="HV2" s="77"/>
      <c r="HW2" s="77"/>
      <c r="HX2" s="77"/>
      <c r="HY2" s="77"/>
      <c r="HZ2" s="78"/>
      <c r="IA2" s="76">
        <v>43</v>
      </c>
      <c r="IB2" s="77"/>
      <c r="IC2" s="77"/>
      <c r="ID2" s="77"/>
      <c r="IE2" s="77"/>
      <c r="IF2" s="77"/>
      <c r="IG2" s="78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>
        <v>319585</v>
      </c>
      <c r="DJ5" s="41">
        <v>321236</v>
      </c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5.4111021974738716E-3</v>
      </c>
      <c r="DJ6" s="26">
        <f t="shared" ref="DJ6" si="340">(DJ5/DI5)-1</f>
        <v>5.1660747531956375E-3</v>
      </c>
      <c r="DK6" s="26">
        <f t="shared" ref="DK6" si="341">(DK5/DJ5)-1</f>
        <v>-1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1720</v>
      </c>
      <c r="DJ7" s="25">
        <f t="shared" ref="DJ7" si="485">DJ5-DI5</f>
        <v>1651</v>
      </c>
      <c r="DK7" s="25">
        <f t="shared" ref="DK7" si="486">DK5-DJ5</f>
        <v>-321236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>
        <v>24477</v>
      </c>
      <c r="DJ8" s="41">
        <v>24906</v>
      </c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1.9450229071220404E-2</v>
      </c>
      <c r="DJ9" s="26">
        <f t="shared" ref="DJ9" si="630">(DJ8/DI8)-1</f>
        <v>1.7526657678637036E-2</v>
      </c>
      <c r="DK9" s="26">
        <f t="shared" ref="DK9" si="631">(DK8/DJ8)-1</f>
        <v>-1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467</v>
      </c>
      <c r="DJ10" s="25">
        <f t="shared" ref="DJ10" si="775">DJ8-DI8</f>
        <v>429</v>
      </c>
      <c r="DK10" s="25">
        <f t="shared" ref="DK10" si="776">DK8-DJ8</f>
        <v>-24906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>
        <v>359579</v>
      </c>
      <c r="DJ12" s="45">
        <v>361848</v>
      </c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6.4037437271020625E-3</v>
      </c>
      <c r="DJ13" s="33">
        <f t="shared" ref="DJ13" si="920">(DJ12/DI12)-1</f>
        <v>6.3101571560073566E-3</v>
      </c>
      <c r="DK13" s="33">
        <f t="shared" ref="DK13" si="921">(DK12/DJ12)-1</f>
        <v>-1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2288</v>
      </c>
      <c r="DJ14" s="28">
        <f t="shared" ref="DJ14" si="1065">DJ12-DI12</f>
        <v>2269</v>
      </c>
      <c r="DK14" s="28">
        <f t="shared" ref="DK14" si="1066">DK12-DJ12</f>
        <v>-361848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>
        <v>29046</v>
      </c>
      <c r="DJ15" s="45">
        <v>30852</v>
      </c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-4.5355945572865264E-2</v>
      </c>
      <c r="DJ16" s="33">
        <f t="shared" ref="DJ16" si="1210">(DJ15/DI15)-1</f>
        <v>6.2177236108241996E-2</v>
      </c>
      <c r="DK16" s="33">
        <f t="shared" ref="DK16" si="1211">(DK15/DJ15)-1</f>
        <v>-1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-1380</v>
      </c>
      <c r="DJ17" s="28">
        <f t="shared" ref="DJ17" si="1355">DJ15-DI15</f>
        <v>1806</v>
      </c>
      <c r="DK17" s="28">
        <f t="shared" ref="DK17" si="1356">DK15-DJ15</f>
        <v>-30852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>
        <v>1530</v>
      </c>
      <c r="DJ18" s="45">
        <v>1771</v>
      </c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0.14435302916978299</v>
      </c>
      <c r="DJ19" s="33">
        <f t="shared" ref="DJ19" si="1500">(DJ18/DI18)-1</f>
        <v>0.15751633986928115</v>
      </c>
      <c r="DK19" s="33">
        <f t="shared" ref="DK19" si="1501">(DK18/DJ18)-1</f>
        <v>-1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193</v>
      </c>
      <c r="DJ20" s="28">
        <f t="shared" ref="DJ20" si="1645">DJ18-DI18</f>
        <v>241</v>
      </c>
      <c r="DK20" s="28">
        <f t="shared" ref="DK20" si="1646">DK18-DJ18</f>
        <v>-1771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>
        <v>38464</v>
      </c>
      <c r="DJ22" s="48">
        <v>38841</v>
      </c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9.8453621780567602E-3</v>
      </c>
      <c r="DJ23" s="35">
        <f t="shared" ref="DJ23" si="1790">(DJ22/DI22)-1</f>
        <v>9.8013727121464278E-3</v>
      </c>
      <c r="DK23" s="35">
        <f t="shared" ref="DK23" si="1791">(DK22/DJ22)-1</f>
        <v>-1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375</v>
      </c>
      <c r="DJ24" s="53">
        <f t="shared" ref="DJ24" si="1935">DJ22-DI22</f>
        <v>377</v>
      </c>
      <c r="DK24" s="53">
        <f t="shared" ref="DK24" si="1936">DK22-DJ22</f>
        <v>-38841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J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>
        <f t="shared" si="2065"/>
        <v>12460</v>
      </c>
      <c r="DJ25" s="48">
        <f t="shared" si="2065"/>
        <v>12407</v>
      </c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-7.566706491437647E-3</v>
      </c>
      <c r="DJ26" s="35">
        <f t="shared" ref="DJ26" si="2083">(DJ25/DI25)-1</f>
        <v>-4.2536115569823396E-3</v>
      </c>
      <c r="DK26" s="35">
        <f t="shared" ref="DK26" si="2084">(DK25/DJ25)-1</f>
        <v>-1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-95</v>
      </c>
      <c r="DJ27" s="53">
        <f t="shared" ref="DJ27" si="2228">DJ25-DI25</f>
        <v>-53</v>
      </c>
      <c r="DK27" s="53">
        <f t="shared" ref="DK27" si="2229">DK25-DJ25</f>
        <v>-12407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>
        <v>422</v>
      </c>
      <c r="DJ29" s="51">
        <v>422</v>
      </c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1.4423076923076872E-2</v>
      </c>
      <c r="DJ30" s="37">
        <f t="shared" ref="DJ30" si="2373">(DJ29/DI29)-1</f>
        <v>0</v>
      </c>
      <c r="DK30" s="37">
        <f t="shared" ref="DK30" si="2374">(DK29/DJ29)-1</f>
        <v>-1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6</v>
      </c>
      <c r="DJ31" s="54">
        <f t="shared" ref="DJ31" si="2518">DJ29-DI29</f>
        <v>0</v>
      </c>
      <c r="DK31" s="54">
        <f t="shared" ref="DK31" si="2519">DK29-DJ29</f>
        <v>-422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>
        <v>67</v>
      </c>
      <c r="DJ32" s="51">
        <v>70</v>
      </c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0</v>
      </c>
      <c r="DJ33" s="37">
        <f t="shared" ref="DJ33" si="2663">(DJ32/DI32)-1</f>
        <v>4.4776119402984982E-2</v>
      </c>
      <c r="DK33" s="37">
        <f t="shared" ref="DK33" si="2664">(DK32/DJ32)-1</f>
        <v>-1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0</v>
      </c>
      <c r="DJ34" s="54">
        <f t="shared" ref="DJ34" si="2808">DJ32-DI32</f>
        <v>3</v>
      </c>
      <c r="DK34" s="54">
        <f t="shared" ref="DK34" si="2809">DK32-DJ32</f>
        <v>-70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>
        <v>1527</v>
      </c>
      <c r="DJ36" s="52">
        <v>1528</v>
      </c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1.9685039370078705E-3</v>
      </c>
      <c r="DJ37" s="39">
        <f t="shared" ref="DJ37" si="2952">(DJ36/DI36)-1</f>
        <v>6.5487884741322056E-4</v>
      </c>
      <c r="DK37" s="39">
        <f t="shared" ref="DK37" si="2953">(DK36/DJ36)-1</f>
        <v>-1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3</v>
      </c>
      <c r="DJ38" s="55">
        <f t="shared" ref="DJ38" si="3097">DJ36-DI36</f>
        <v>1</v>
      </c>
      <c r="DK38" s="55">
        <f t="shared" ref="DK38" si="3098">DK36-DJ36</f>
        <v>-1528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I36" activePane="bottomRight" state="frozen"/>
      <selection pane="topRight" activeCell="C1" sqref="C1"/>
      <selection pane="bottomLeft" activeCell="A3" sqref="A3"/>
      <selection pane="bottomRight" activeCell="DO50" sqref="DO50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>
        <v>17236</v>
      </c>
      <c r="DO4" s="65">
        <v>17242</v>
      </c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>
        <f t="shared" ref="DN5" si="27">(DN4-DM4)/DN4</f>
        <v>1.6245068461359943E-3</v>
      </c>
      <c r="DO5" s="35">
        <f t="shared" ref="DO5" si="28">(DO4-DN4)/DO4</f>
        <v>3.4798747245099175E-4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28</v>
      </c>
      <c r="DO6" s="53">
        <f t="shared" si="101"/>
        <v>6</v>
      </c>
      <c r="DP6" s="53">
        <f t="shared" si="101"/>
        <v>-17242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>
        <v>813</v>
      </c>
      <c r="DO7" s="66">
        <v>814</v>
      </c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>
        <f t="shared" ref="DN8" si="130">(DN7-DM7)/DN7</f>
        <v>0</v>
      </c>
      <c r="DO8" s="58">
        <f t="shared" ref="DO8" si="131">(DO7-DN7)/DO7</f>
        <v>1.2285012285012285E-3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1</v>
      </c>
      <c r="DP9" s="60">
        <f t="shared" si="204"/>
        <v>-814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>
        <v>3955</v>
      </c>
      <c r="DO11" s="65">
        <v>3966</v>
      </c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>
        <f t="shared" ref="DN12" si="233">(DN11-DM11)/DN11</f>
        <v>5.3097345132743362E-3</v>
      </c>
      <c r="DO12" s="35">
        <f t="shared" ref="DO12" si="234">(DO11-DN11)/DO11</f>
        <v>2.7735753908219871E-3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21</v>
      </c>
      <c r="DO13" s="53">
        <f t="shared" si="307"/>
        <v>11</v>
      </c>
      <c r="DP13" s="53">
        <f t="shared" si="307"/>
        <v>-3966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>
        <v>247</v>
      </c>
      <c r="DO14" s="66">
        <v>247</v>
      </c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>
        <f t="shared" ref="DN15" si="336">(DN14-DM14)/DN14</f>
        <v>4.048582995951417E-3</v>
      </c>
      <c r="DO15" s="58">
        <f t="shared" ref="DO15" si="337">(DO14-DN14)/DO14</f>
        <v>0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1</v>
      </c>
      <c r="DO16" s="60">
        <f t="shared" si="410"/>
        <v>0</v>
      </c>
      <c r="DP16" s="60">
        <f t="shared" si="410"/>
        <v>-247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>
        <v>16255</v>
      </c>
      <c r="DO18" s="65">
        <v>16537</v>
      </c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>
        <f t="shared" ref="DN19" si="439">(DN18-DM18)/DN18</f>
        <v>1.7471547216241157E-2</v>
      </c>
      <c r="DO19" s="35">
        <f t="shared" ref="DO19" si="440">(DO18-DN18)/DO18</f>
        <v>1.7052669770816955E-2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284</v>
      </c>
      <c r="DO20" s="53">
        <f t="shared" si="513"/>
        <v>282</v>
      </c>
      <c r="DP20" s="53">
        <f t="shared" si="513"/>
        <v>-16537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>
        <v>435</v>
      </c>
      <c r="DO21" s="66">
        <v>435</v>
      </c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>
        <f t="shared" ref="DN22" si="542">(DN21-DM21)/DN21</f>
        <v>4.5977011494252873E-3</v>
      </c>
      <c r="DO22" s="58">
        <f t="shared" ref="DO22" si="543">(DO21-DN21)/DO21</f>
        <v>0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2</v>
      </c>
      <c r="DO23" s="60">
        <f t="shared" si="616"/>
        <v>0</v>
      </c>
      <c r="DP23" s="60">
        <f t="shared" si="616"/>
        <v>-435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>
        <v>304</v>
      </c>
      <c r="DO25" s="65">
        <v>363</v>
      </c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>
        <f t="shared" ref="DN26" si="645">(DN25-DM25)/DN25</f>
        <v>2.9605263157894735E-2</v>
      </c>
      <c r="DO26" s="35">
        <f t="shared" ref="DO26" si="646">(DO25-DN25)/DO25</f>
        <v>0.16253443526170799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9</v>
      </c>
      <c r="DO27" s="53">
        <f t="shared" si="719"/>
        <v>59</v>
      </c>
      <c r="DP27" s="53">
        <f t="shared" si="719"/>
        <v>-363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>
        <v>2</v>
      </c>
      <c r="DO28" s="66">
        <v>2</v>
      </c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>
        <f t="shared" ref="DN29" si="748">(DN28-DM28)/DN28</f>
        <v>0</v>
      </c>
      <c r="DO29" s="58">
        <f t="shared" ref="DO29" si="749">(DO28-DN28)/DO28</f>
        <v>0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-2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>
        <v>480</v>
      </c>
      <c r="DO32" s="65">
        <v>499</v>
      </c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>
        <f t="shared" ref="DN33" si="892">(DN32-DM32)/DN32</f>
        <v>6.6666666666666666E-2</v>
      </c>
      <c r="DO33" s="35">
        <f t="shared" ref="DO33" si="893">(DO32-DN32)/DO32</f>
        <v>3.8076152304609222E-2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32</v>
      </c>
      <c r="DO34" s="53">
        <f t="shared" si="1007"/>
        <v>19</v>
      </c>
      <c r="DP34" s="53">
        <f t="shared" si="1007"/>
        <v>-499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>
        <v>15</v>
      </c>
      <c r="DO35" s="66">
        <v>15</v>
      </c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>
        <f t="shared" ref="DN36" si="1036">(DN35-DM35)/DN35</f>
        <v>0</v>
      </c>
      <c r="DO36" s="58">
        <f t="shared" ref="DO36" si="1037">(DO35-DN35)/DO35</f>
        <v>0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-15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>
        <v>91</v>
      </c>
      <c r="DO39" s="65">
        <v>91</v>
      </c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>
        <f t="shared" ref="DN40" si="1139">(DN39-DM39)/DN39</f>
        <v>1.098901098901099E-2</v>
      </c>
      <c r="DO40" s="35">
        <f t="shared" ref="DO40" si="1140">(DO39-DN39)/DO39</f>
        <v>0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1</v>
      </c>
      <c r="DO41" s="53">
        <f t="shared" si="1213"/>
        <v>0</v>
      </c>
      <c r="DP41" s="53">
        <f t="shared" si="1213"/>
        <v>-91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>
        <v>143</v>
      </c>
      <c r="DO46" s="65">
        <v>143</v>
      </c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>
        <f t="shared" ref="DN47" si="1345">(DN46-DM46)/DN46</f>
        <v>0</v>
      </c>
      <c r="DO47" s="35">
        <f t="shared" ref="DO47" si="1346">(DO46-DN46)/DO46</f>
        <v>0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-143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>
        <v>15</v>
      </c>
      <c r="DO49" s="66">
        <v>15</v>
      </c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>
        <f t="shared" ref="DN50" si="1448">(DN49-DM49)/DN49</f>
        <v>0</v>
      </c>
      <c r="DO50" s="58">
        <f t="shared" ref="DO50" si="1449">(DO49-DN49)/DO49</f>
        <v>0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-15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6" zoomScale="118" workbookViewId="0">
      <selection activeCell="F110" sqref="F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M105" s="11"/>
      <c r="N105" s="11">
        <v>1.08</v>
      </c>
      <c r="O105" s="11">
        <v>1.2</v>
      </c>
    </row>
    <row r="106" spans="2:15">
      <c r="B106" s="10"/>
      <c r="C106" s="11"/>
      <c r="D106" s="11"/>
      <c r="E106" s="11"/>
      <c r="F106" s="12"/>
      <c r="M106" s="11"/>
      <c r="N106" s="11">
        <v>1.05</v>
      </c>
      <c r="O106" s="11">
        <v>1.1599999999999999</v>
      </c>
    </row>
    <row r="107" spans="2:15">
      <c r="B107" s="10"/>
      <c r="C107" s="11"/>
      <c r="D107" s="11"/>
      <c r="E107" s="11"/>
      <c r="F107" s="12"/>
      <c r="M107" s="11"/>
      <c r="N107" s="11">
        <v>1.1299999999999999</v>
      </c>
      <c r="O107" s="11">
        <v>1.24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2F-A53F-7548-BA00-40D74CFDC742}">
  <dimension ref="A1:D99"/>
  <sheetViews>
    <sheetView workbookViewId="0">
      <selection activeCell="B2" sqref="B2:D99"/>
    </sheetView>
  </sheetViews>
  <sheetFormatPr baseColWidth="10" defaultRowHeight="16"/>
  <cols>
    <col min="2" max="5" width="5.1640625" bestFit="1" customWidth="1"/>
    <col min="6" max="7" width="4.1640625" bestFit="1" customWidth="1"/>
    <col min="8" max="11" width="5.1640625" bestFit="1" customWidth="1"/>
    <col min="12" max="12" width="8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31" width="5.1640625" bestFit="1" customWidth="1"/>
    <col min="32" max="32" width="4.1640625" bestFit="1" customWidth="1"/>
    <col min="33" max="48" width="5.1640625" bestFit="1" customWidth="1"/>
    <col min="49" max="49" width="4.1640625" bestFit="1" customWidth="1"/>
    <col min="50" max="64" width="5.1640625" bestFit="1" customWidth="1"/>
    <col min="65" max="65" width="4.1640625" bestFit="1" customWidth="1"/>
    <col min="66" max="79" width="5.1640625" bestFit="1" customWidth="1"/>
    <col min="80" max="80" width="4.1640625" bestFit="1" customWidth="1"/>
    <col min="81" max="84" width="5.1640625" bestFit="1" customWidth="1"/>
  </cols>
  <sheetData>
    <row r="1" spans="1:4">
      <c r="A1" t="s">
        <v>187</v>
      </c>
      <c r="B1" t="s">
        <v>1020</v>
      </c>
      <c r="C1" t="s">
        <v>1019</v>
      </c>
      <c r="D1" t="s">
        <v>66</v>
      </c>
    </row>
    <row r="2" spans="1:4">
      <c r="A2" s="9">
        <v>43899</v>
      </c>
      <c r="B2">
        <v>2.68</v>
      </c>
      <c r="C2">
        <v>2.73</v>
      </c>
      <c r="D2">
        <v>2.78</v>
      </c>
    </row>
    <row r="3" spans="1:4">
      <c r="A3" s="9">
        <v>43900</v>
      </c>
      <c r="B3">
        <v>2.6</v>
      </c>
      <c r="C3">
        <v>2.64</v>
      </c>
      <c r="D3">
        <v>2.68</v>
      </c>
    </row>
    <row r="4" spans="1:4">
      <c r="A4" s="9">
        <v>43901</v>
      </c>
      <c r="B4">
        <v>2.44</v>
      </c>
      <c r="C4">
        <v>2.4700000000000002</v>
      </c>
      <c r="D4">
        <v>2.5099999999999998</v>
      </c>
    </row>
    <row r="5" spans="1:4">
      <c r="A5" s="9">
        <v>43902</v>
      </c>
      <c r="B5">
        <v>2.31</v>
      </c>
      <c r="C5">
        <v>2.34</v>
      </c>
      <c r="D5">
        <v>2.37</v>
      </c>
    </row>
    <row r="6" spans="1:4">
      <c r="A6" s="9">
        <v>43903</v>
      </c>
      <c r="B6">
        <v>2.2599999999999998</v>
      </c>
      <c r="C6">
        <v>2.2799999999999998</v>
      </c>
      <c r="D6">
        <v>2.31</v>
      </c>
    </row>
    <row r="7" spans="1:4">
      <c r="A7" s="9">
        <v>43904</v>
      </c>
      <c r="B7">
        <v>2.11</v>
      </c>
      <c r="C7">
        <v>2.14</v>
      </c>
      <c r="D7">
        <v>2.16</v>
      </c>
    </row>
    <row r="8" spans="1:4">
      <c r="A8" s="9">
        <v>43905</v>
      </c>
      <c r="B8">
        <v>1.96</v>
      </c>
      <c r="C8">
        <v>1.98</v>
      </c>
      <c r="D8">
        <v>2</v>
      </c>
    </row>
    <row r="9" spans="1:4">
      <c r="A9" s="9">
        <v>43906</v>
      </c>
      <c r="B9">
        <v>1.83</v>
      </c>
      <c r="C9">
        <v>1.85</v>
      </c>
      <c r="D9">
        <v>1.86</v>
      </c>
    </row>
    <row r="10" spans="1:4">
      <c r="A10" s="9">
        <v>43907</v>
      </c>
      <c r="B10">
        <v>1.66</v>
      </c>
      <c r="C10">
        <v>1.67</v>
      </c>
      <c r="D10">
        <v>1.69</v>
      </c>
    </row>
    <row r="11" spans="1:4">
      <c r="A11" s="9">
        <v>43908</v>
      </c>
      <c r="B11">
        <v>1.53</v>
      </c>
      <c r="C11">
        <v>1.54</v>
      </c>
      <c r="D11">
        <v>1.55</v>
      </c>
    </row>
    <row r="12" spans="1:4">
      <c r="A12" s="9">
        <v>43909</v>
      </c>
      <c r="B12">
        <v>1.4</v>
      </c>
      <c r="C12">
        <v>1.41</v>
      </c>
      <c r="D12">
        <v>1.42</v>
      </c>
    </row>
    <row r="13" spans="1:4">
      <c r="A13" s="9">
        <v>43910</v>
      </c>
      <c r="B13">
        <v>1.31</v>
      </c>
      <c r="C13">
        <v>1.32</v>
      </c>
      <c r="D13">
        <v>1.33</v>
      </c>
    </row>
    <row r="14" spans="1:4">
      <c r="A14" s="9">
        <v>43911</v>
      </c>
      <c r="B14">
        <v>1.2</v>
      </c>
      <c r="C14">
        <v>1.21</v>
      </c>
      <c r="D14">
        <v>1.22</v>
      </c>
    </row>
    <row r="15" spans="1:4">
      <c r="A15" s="9">
        <v>43912</v>
      </c>
      <c r="B15">
        <v>1.1000000000000001</v>
      </c>
      <c r="C15">
        <v>1.1100000000000001</v>
      </c>
      <c r="D15">
        <v>1.1100000000000001</v>
      </c>
    </row>
    <row r="16" spans="1:4">
      <c r="A16" s="9">
        <v>43913</v>
      </c>
      <c r="B16">
        <v>1.03</v>
      </c>
      <c r="C16">
        <v>1.04</v>
      </c>
      <c r="D16">
        <v>1.04</v>
      </c>
    </row>
    <row r="17" spans="1:4">
      <c r="A17" s="9">
        <v>43914</v>
      </c>
      <c r="B17">
        <v>0.97</v>
      </c>
      <c r="C17">
        <v>0.98</v>
      </c>
      <c r="D17">
        <v>0.99</v>
      </c>
    </row>
    <row r="18" spans="1:4">
      <c r="A18" s="9">
        <v>43915</v>
      </c>
      <c r="B18">
        <v>0.93</v>
      </c>
      <c r="C18">
        <v>0.94</v>
      </c>
      <c r="D18">
        <v>0.95</v>
      </c>
    </row>
    <row r="19" spans="1:4">
      <c r="A19" s="9">
        <v>43916</v>
      </c>
      <c r="B19">
        <v>0.93</v>
      </c>
      <c r="C19">
        <v>0.94</v>
      </c>
      <c r="D19">
        <v>0.94</v>
      </c>
    </row>
    <row r="20" spans="1:4">
      <c r="A20" s="9">
        <v>43917</v>
      </c>
      <c r="B20">
        <v>0.87</v>
      </c>
      <c r="C20">
        <v>0.87</v>
      </c>
      <c r="D20">
        <v>0.88</v>
      </c>
    </row>
    <row r="21" spans="1:4">
      <c r="A21" s="9">
        <v>43918</v>
      </c>
      <c r="B21">
        <v>0.85</v>
      </c>
      <c r="C21">
        <v>0.86</v>
      </c>
      <c r="D21">
        <v>0.86</v>
      </c>
    </row>
    <row r="22" spans="1:4">
      <c r="A22" s="9">
        <v>43919</v>
      </c>
      <c r="B22">
        <v>0.83</v>
      </c>
      <c r="C22">
        <v>0.84</v>
      </c>
      <c r="D22">
        <v>0.85</v>
      </c>
    </row>
    <row r="23" spans="1:4">
      <c r="A23" s="9">
        <v>43920</v>
      </c>
      <c r="B23">
        <v>0.8</v>
      </c>
      <c r="C23">
        <v>0.81</v>
      </c>
      <c r="D23">
        <v>0.82</v>
      </c>
    </row>
    <row r="24" spans="1:4">
      <c r="A24" s="9">
        <v>43921</v>
      </c>
      <c r="B24">
        <v>0.79</v>
      </c>
      <c r="C24">
        <v>0.8</v>
      </c>
      <c r="D24">
        <v>0.8</v>
      </c>
    </row>
    <row r="25" spans="1:4">
      <c r="A25" s="9">
        <v>43922</v>
      </c>
      <c r="B25">
        <v>0.8</v>
      </c>
      <c r="C25">
        <v>0.81</v>
      </c>
      <c r="D25">
        <v>0.81</v>
      </c>
    </row>
    <row r="26" spans="1:4">
      <c r="A26" s="9">
        <v>43923</v>
      </c>
      <c r="B26">
        <v>0.77</v>
      </c>
      <c r="C26">
        <v>0.78</v>
      </c>
      <c r="D26">
        <v>0.78</v>
      </c>
    </row>
    <row r="27" spans="1:4">
      <c r="A27" s="9">
        <v>43924</v>
      </c>
      <c r="B27">
        <v>0.78</v>
      </c>
      <c r="C27">
        <v>0.78</v>
      </c>
      <c r="D27">
        <v>0.79</v>
      </c>
    </row>
    <row r="28" spans="1:4">
      <c r="A28" s="9">
        <v>43925</v>
      </c>
      <c r="B28">
        <v>0.79</v>
      </c>
      <c r="C28">
        <v>0.8</v>
      </c>
      <c r="D28">
        <v>0.81</v>
      </c>
    </row>
    <row r="29" spans="1:4">
      <c r="A29" s="9">
        <v>43926</v>
      </c>
      <c r="B29">
        <v>0.82</v>
      </c>
      <c r="C29">
        <v>0.83</v>
      </c>
      <c r="D29">
        <v>0.83</v>
      </c>
    </row>
    <row r="30" spans="1:4">
      <c r="A30" s="9">
        <v>43927</v>
      </c>
      <c r="B30">
        <v>0.82</v>
      </c>
      <c r="C30">
        <v>0.83</v>
      </c>
      <c r="D30">
        <v>0.84</v>
      </c>
    </row>
    <row r="31" spans="1:4">
      <c r="A31" s="9">
        <v>43928</v>
      </c>
      <c r="B31">
        <v>0.84</v>
      </c>
      <c r="C31">
        <v>0.85</v>
      </c>
      <c r="D31">
        <v>0.86</v>
      </c>
    </row>
    <row r="32" spans="1:4">
      <c r="A32" s="9">
        <v>43929</v>
      </c>
      <c r="B32">
        <v>0.83</v>
      </c>
      <c r="C32">
        <v>0.84</v>
      </c>
      <c r="D32">
        <v>0.85</v>
      </c>
    </row>
    <row r="33" spans="1:4">
      <c r="A33" s="9">
        <v>43930</v>
      </c>
      <c r="B33">
        <v>0.84</v>
      </c>
      <c r="C33">
        <v>0.85</v>
      </c>
      <c r="D33">
        <v>0.86</v>
      </c>
    </row>
    <row r="34" spans="1:4">
      <c r="A34" s="9">
        <v>43931</v>
      </c>
      <c r="B34">
        <v>0.84</v>
      </c>
      <c r="C34">
        <v>0.85</v>
      </c>
      <c r="D34">
        <v>0.86</v>
      </c>
    </row>
    <row r="35" spans="1:4">
      <c r="A35" s="9">
        <v>43932</v>
      </c>
      <c r="B35">
        <v>0.85</v>
      </c>
      <c r="C35">
        <v>0.86</v>
      </c>
      <c r="D35">
        <v>0.87</v>
      </c>
    </row>
    <row r="36" spans="1:4">
      <c r="A36" s="9">
        <v>43933</v>
      </c>
      <c r="B36">
        <v>0.85</v>
      </c>
      <c r="C36">
        <v>0.86</v>
      </c>
      <c r="D36">
        <v>0.87</v>
      </c>
    </row>
    <row r="37" spans="1:4">
      <c r="A37" s="9">
        <v>43934</v>
      </c>
      <c r="B37">
        <v>0.84</v>
      </c>
      <c r="C37">
        <v>0.85</v>
      </c>
      <c r="D37">
        <v>0.86</v>
      </c>
    </row>
    <row r="38" spans="1:4">
      <c r="A38" s="9">
        <v>43935</v>
      </c>
      <c r="B38">
        <v>0.84</v>
      </c>
      <c r="C38">
        <v>0.85</v>
      </c>
      <c r="D38">
        <v>0.86</v>
      </c>
    </row>
    <row r="39" spans="1:4">
      <c r="A39" s="9">
        <v>43936</v>
      </c>
      <c r="B39">
        <v>0.84</v>
      </c>
      <c r="C39">
        <v>0.85</v>
      </c>
      <c r="D39">
        <v>0.86</v>
      </c>
    </row>
    <row r="40" spans="1:4">
      <c r="A40" s="9">
        <v>43937</v>
      </c>
      <c r="B40">
        <v>0.82</v>
      </c>
      <c r="C40">
        <v>0.84</v>
      </c>
      <c r="D40">
        <v>0.85</v>
      </c>
    </row>
    <row r="41" spans="1:4">
      <c r="A41" s="9">
        <v>43938</v>
      </c>
      <c r="B41">
        <v>0.8</v>
      </c>
      <c r="C41">
        <v>0.81</v>
      </c>
      <c r="D41">
        <v>0.83</v>
      </c>
    </row>
    <row r="42" spans="1:4">
      <c r="A42" s="9">
        <v>43939</v>
      </c>
      <c r="B42">
        <v>0.79</v>
      </c>
      <c r="C42">
        <v>0.8</v>
      </c>
      <c r="D42">
        <v>0.82</v>
      </c>
    </row>
    <row r="43" spans="1:4">
      <c r="A43" s="9">
        <v>43940</v>
      </c>
      <c r="B43">
        <v>0.78</v>
      </c>
      <c r="C43">
        <v>0.79</v>
      </c>
      <c r="D43">
        <v>0.8</v>
      </c>
    </row>
    <row r="44" spans="1:4">
      <c r="A44" s="9">
        <v>43941</v>
      </c>
      <c r="B44">
        <v>0.77</v>
      </c>
      <c r="C44">
        <v>0.78</v>
      </c>
      <c r="D44">
        <v>0.79</v>
      </c>
    </row>
    <row r="45" spans="1:4">
      <c r="A45" s="9">
        <v>43942</v>
      </c>
      <c r="B45">
        <v>0.78</v>
      </c>
      <c r="C45">
        <v>0.79</v>
      </c>
      <c r="D45">
        <v>0.8</v>
      </c>
    </row>
    <row r="46" spans="1:4">
      <c r="A46" s="9">
        <v>43943</v>
      </c>
      <c r="B46">
        <v>0.79</v>
      </c>
      <c r="C46">
        <v>0.8</v>
      </c>
      <c r="D46">
        <v>0.81</v>
      </c>
    </row>
    <row r="47" spans="1:4">
      <c r="A47" s="9">
        <v>43944</v>
      </c>
      <c r="B47">
        <v>0.79</v>
      </c>
      <c r="C47">
        <v>0.81</v>
      </c>
      <c r="D47">
        <v>0.82</v>
      </c>
    </row>
    <row r="48" spans="1:4">
      <c r="A48" s="9">
        <v>43945</v>
      </c>
      <c r="B48">
        <v>0.82</v>
      </c>
      <c r="C48">
        <v>0.83</v>
      </c>
      <c r="D48">
        <v>0.84</v>
      </c>
    </row>
    <row r="49" spans="1:4">
      <c r="A49" s="9">
        <v>43946</v>
      </c>
      <c r="B49">
        <v>0.78</v>
      </c>
      <c r="C49">
        <v>0.8</v>
      </c>
      <c r="D49">
        <v>0.81</v>
      </c>
    </row>
    <row r="50" spans="1:4">
      <c r="A50" s="9">
        <v>43947</v>
      </c>
      <c r="B50">
        <v>0.78</v>
      </c>
      <c r="C50">
        <v>0.79</v>
      </c>
      <c r="D50">
        <v>0.81</v>
      </c>
    </row>
    <row r="51" spans="1:4">
      <c r="A51" s="9">
        <v>43948</v>
      </c>
      <c r="B51">
        <v>0.77</v>
      </c>
      <c r="C51">
        <v>0.78</v>
      </c>
      <c r="D51">
        <v>0.8</v>
      </c>
    </row>
    <row r="52" spans="1:4">
      <c r="A52" s="9">
        <v>43949</v>
      </c>
      <c r="B52">
        <v>0.77</v>
      </c>
      <c r="C52">
        <v>0.78</v>
      </c>
      <c r="D52">
        <v>0.8</v>
      </c>
    </row>
    <row r="53" spans="1:4">
      <c r="A53" s="9">
        <v>43950</v>
      </c>
      <c r="B53">
        <v>0.75</v>
      </c>
      <c r="C53">
        <v>0.76</v>
      </c>
      <c r="D53">
        <v>0.78</v>
      </c>
    </row>
    <row r="54" spans="1:4">
      <c r="A54" s="9">
        <v>43951</v>
      </c>
      <c r="B54">
        <v>0.73</v>
      </c>
      <c r="C54">
        <v>0.75</v>
      </c>
      <c r="D54">
        <v>0.76</v>
      </c>
    </row>
    <row r="55" spans="1:4">
      <c r="A55" s="9">
        <v>43952</v>
      </c>
      <c r="B55">
        <v>0.71</v>
      </c>
      <c r="C55">
        <v>0.73</v>
      </c>
      <c r="D55">
        <v>0.74</v>
      </c>
    </row>
    <row r="56" spans="1:4">
      <c r="A56" s="9">
        <v>43953</v>
      </c>
      <c r="B56">
        <v>0.77</v>
      </c>
      <c r="C56">
        <v>0.78</v>
      </c>
      <c r="D56">
        <v>0.8</v>
      </c>
    </row>
    <row r="57" spans="1:4">
      <c r="A57" s="9">
        <v>43954</v>
      </c>
      <c r="B57">
        <v>0.81</v>
      </c>
      <c r="C57">
        <v>0.83</v>
      </c>
      <c r="D57">
        <v>0.84</v>
      </c>
    </row>
    <row r="58" spans="1:4">
      <c r="A58" s="9">
        <v>43955</v>
      </c>
      <c r="B58">
        <v>0.83</v>
      </c>
      <c r="C58">
        <v>0.85</v>
      </c>
      <c r="D58">
        <v>0.87</v>
      </c>
    </row>
    <row r="59" spans="1:4">
      <c r="A59" s="9">
        <v>43956</v>
      </c>
      <c r="B59">
        <v>0.78</v>
      </c>
      <c r="C59">
        <v>0.8</v>
      </c>
      <c r="D59">
        <v>0.82</v>
      </c>
    </row>
    <row r="60" spans="1:4">
      <c r="A60" s="9">
        <v>43957</v>
      </c>
      <c r="B60">
        <v>0.72</v>
      </c>
      <c r="C60">
        <v>0.74</v>
      </c>
      <c r="D60">
        <v>0.76</v>
      </c>
    </row>
    <row r="61" spans="1:4">
      <c r="A61" s="9">
        <v>43958</v>
      </c>
      <c r="B61">
        <v>0.69</v>
      </c>
      <c r="C61">
        <v>0.71</v>
      </c>
      <c r="D61">
        <v>0.72</v>
      </c>
    </row>
    <row r="62" spans="1:4">
      <c r="A62" s="9">
        <v>43959</v>
      </c>
      <c r="B62">
        <v>0.66</v>
      </c>
      <c r="C62">
        <v>0.68</v>
      </c>
      <c r="D62">
        <v>0.7</v>
      </c>
    </row>
    <row r="63" spans="1:4">
      <c r="A63" s="9">
        <v>43960</v>
      </c>
      <c r="B63">
        <v>0.64</v>
      </c>
      <c r="C63">
        <v>0.66</v>
      </c>
      <c r="D63">
        <v>0.68</v>
      </c>
    </row>
    <row r="64" spans="1:4">
      <c r="A64" s="9">
        <v>43961</v>
      </c>
      <c r="B64">
        <v>0.66</v>
      </c>
      <c r="C64">
        <v>0.68</v>
      </c>
      <c r="D64">
        <v>0.7</v>
      </c>
    </row>
    <row r="65" spans="1:4">
      <c r="A65" s="9">
        <v>43962</v>
      </c>
      <c r="B65">
        <v>0.68</v>
      </c>
      <c r="C65">
        <v>0.7</v>
      </c>
      <c r="D65">
        <v>0.72</v>
      </c>
    </row>
    <row r="66" spans="1:4">
      <c r="A66" s="9">
        <v>43963</v>
      </c>
      <c r="B66">
        <v>0.69</v>
      </c>
      <c r="C66">
        <v>0.72</v>
      </c>
      <c r="D66">
        <v>0.74</v>
      </c>
    </row>
    <row r="67" spans="1:4">
      <c r="A67" s="9">
        <v>43964</v>
      </c>
      <c r="B67">
        <v>0.74</v>
      </c>
      <c r="C67">
        <v>0.77</v>
      </c>
      <c r="D67">
        <v>0.79</v>
      </c>
    </row>
    <row r="68" spans="1:4">
      <c r="A68" s="9">
        <v>43965</v>
      </c>
      <c r="B68">
        <v>0.76</v>
      </c>
      <c r="C68">
        <v>0.78</v>
      </c>
      <c r="D68">
        <v>0.81</v>
      </c>
    </row>
    <row r="69" spans="1:4">
      <c r="A69" s="9">
        <v>43966</v>
      </c>
      <c r="B69">
        <v>0.78</v>
      </c>
      <c r="C69">
        <v>0.81</v>
      </c>
      <c r="D69">
        <v>0.84</v>
      </c>
    </row>
    <row r="70" spans="1:4">
      <c r="A70" s="9">
        <v>43967</v>
      </c>
      <c r="B70">
        <v>0.85</v>
      </c>
      <c r="C70">
        <v>0.88</v>
      </c>
      <c r="D70">
        <v>0.91</v>
      </c>
    </row>
    <row r="71" spans="1:4">
      <c r="A71" s="9">
        <v>43968</v>
      </c>
      <c r="B71">
        <v>0.88</v>
      </c>
      <c r="C71">
        <v>0.91</v>
      </c>
      <c r="D71">
        <v>0.94</v>
      </c>
    </row>
    <row r="72" spans="1:4">
      <c r="A72" s="9">
        <v>43969</v>
      </c>
      <c r="B72">
        <v>0.91</v>
      </c>
      <c r="C72">
        <v>0.94</v>
      </c>
      <c r="D72">
        <v>0.98</v>
      </c>
    </row>
    <row r="73" spans="1:4">
      <c r="A73" s="9">
        <v>43970</v>
      </c>
      <c r="B73">
        <v>0.91</v>
      </c>
      <c r="C73">
        <v>0.94</v>
      </c>
      <c r="D73">
        <v>0.98</v>
      </c>
    </row>
    <row r="74" spans="1:4">
      <c r="A74" s="9">
        <v>43971</v>
      </c>
      <c r="B74">
        <v>0.9</v>
      </c>
      <c r="C74">
        <v>0.94</v>
      </c>
      <c r="D74">
        <v>0.97</v>
      </c>
    </row>
    <row r="75" spans="1:4">
      <c r="A75" s="9">
        <v>43972</v>
      </c>
      <c r="B75">
        <v>0.88</v>
      </c>
      <c r="C75">
        <v>0.91</v>
      </c>
      <c r="D75">
        <v>0.94</v>
      </c>
    </row>
    <row r="76" spans="1:4">
      <c r="A76" s="9">
        <v>43973</v>
      </c>
      <c r="B76">
        <v>0.88</v>
      </c>
      <c r="C76">
        <v>0.91</v>
      </c>
      <c r="D76">
        <v>0.94</v>
      </c>
    </row>
    <row r="77" spans="1:4">
      <c r="A77" s="9">
        <v>43974</v>
      </c>
      <c r="B77">
        <v>0.86</v>
      </c>
      <c r="C77">
        <v>0.89</v>
      </c>
      <c r="D77">
        <v>0.92</v>
      </c>
    </row>
    <row r="78" spans="1:4">
      <c r="A78" s="9">
        <v>43975</v>
      </c>
      <c r="B78">
        <v>0.87</v>
      </c>
      <c r="C78">
        <v>0.91</v>
      </c>
      <c r="D78">
        <v>0.94</v>
      </c>
    </row>
    <row r="79" spans="1:4">
      <c r="A79" s="9">
        <v>43976</v>
      </c>
      <c r="B79">
        <v>0.88</v>
      </c>
      <c r="C79">
        <v>0.91</v>
      </c>
      <c r="D79">
        <v>0.95</v>
      </c>
    </row>
    <row r="80" spans="1:4">
      <c r="A80" s="9">
        <v>43977</v>
      </c>
      <c r="B80">
        <v>0.87</v>
      </c>
      <c r="C80">
        <v>0.9</v>
      </c>
      <c r="D80">
        <v>0.94</v>
      </c>
    </row>
    <row r="81" spans="1:4">
      <c r="A81" s="9">
        <v>43978</v>
      </c>
      <c r="B81">
        <v>0.83</v>
      </c>
      <c r="C81">
        <v>0.87</v>
      </c>
      <c r="D81">
        <v>0.9</v>
      </c>
    </row>
    <row r="82" spans="1:4">
      <c r="A82" s="9">
        <v>43979</v>
      </c>
      <c r="B82">
        <v>0.86</v>
      </c>
      <c r="C82">
        <v>0.89</v>
      </c>
      <c r="D82">
        <v>0.93</v>
      </c>
    </row>
    <row r="83" spans="1:4">
      <c r="A83" s="9">
        <v>43980</v>
      </c>
      <c r="B83">
        <v>0.82</v>
      </c>
      <c r="C83">
        <v>0.86</v>
      </c>
      <c r="D83">
        <v>0.89</v>
      </c>
    </row>
    <row r="84" spans="1:4">
      <c r="A84" s="9">
        <v>43981</v>
      </c>
      <c r="B84">
        <v>0.81</v>
      </c>
      <c r="C84">
        <v>0.85</v>
      </c>
      <c r="D84">
        <v>0.89</v>
      </c>
    </row>
    <row r="85" spans="1:4">
      <c r="A85" s="9">
        <v>43982</v>
      </c>
      <c r="B85">
        <v>0.82</v>
      </c>
      <c r="C85">
        <v>0.85</v>
      </c>
      <c r="D85">
        <v>0.89</v>
      </c>
    </row>
    <row r="86" spans="1:4">
      <c r="A86" s="9">
        <v>43983</v>
      </c>
      <c r="B86">
        <v>0.83</v>
      </c>
      <c r="C86">
        <v>0.87</v>
      </c>
      <c r="D86">
        <v>0.9</v>
      </c>
    </row>
    <row r="87" spans="1:4">
      <c r="A87" s="9">
        <v>43984</v>
      </c>
      <c r="B87">
        <v>0.84</v>
      </c>
      <c r="C87">
        <v>0.88</v>
      </c>
      <c r="D87">
        <v>0.92</v>
      </c>
    </row>
    <row r="88" spans="1:4">
      <c r="A88" s="9">
        <v>43985</v>
      </c>
      <c r="B88">
        <v>0.87</v>
      </c>
      <c r="C88">
        <v>0.91</v>
      </c>
      <c r="D88">
        <v>0.95</v>
      </c>
    </row>
    <row r="89" spans="1:4">
      <c r="A89" s="9">
        <v>43986</v>
      </c>
      <c r="B89">
        <v>0.86</v>
      </c>
      <c r="C89">
        <v>0.9</v>
      </c>
      <c r="D89">
        <v>0.94</v>
      </c>
    </row>
    <row r="90" spans="1:4">
      <c r="A90" s="9">
        <v>43987</v>
      </c>
      <c r="B90">
        <v>0.85</v>
      </c>
      <c r="C90">
        <v>0.89</v>
      </c>
      <c r="D90">
        <v>0.93</v>
      </c>
    </row>
    <row r="91" spans="1:4">
      <c r="A91" s="9">
        <v>43988</v>
      </c>
      <c r="B91">
        <v>0.83</v>
      </c>
      <c r="C91">
        <v>0.87</v>
      </c>
      <c r="D91">
        <v>0.91</v>
      </c>
    </row>
    <row r="92" spans="1:4">
      <c r="A92" s="9">
        <v>43989</v>
      </c>
      <c r="B92">
        <v>0.83</v>
      </c>
      <c r="C92">
        <v>0.87</v>
      </c>
      <c r="D92">
        <v>0.91</v>
      </c>
    </row>
    <row r="93" spans="1:4">
      <c r="A93" s="9">
        <v>43990</v>
      </c>
      <c r="B93">
        <v>0.81</v>
      </c>
      <c r="C93">
        <v>0.85</v>
      </c>
      <c r="D93">
        <v>0.9</v>
      </c>
    </row>
    <row r="94" spans="1:4">
      <c r="A94" s="9">
        <v>43991</v>
      </c>
      <c r="B94">
        <v>0.8</v>
      </c>
      <c r="C94">
        <v>0.84</v>
      </c>
      <c r="D94">
        <v>0.88</v>
      </c>
    </row>
    <row r="95" spans="1:4">
      <c r="A95" s="9">
        <v>43992</v>
      </c>
      <c r="B95">
        <v>0.76</v>
      </c>
      <c r="C95">
        <v>0.8</v>
      </c>
      <c r="D95">
        <v>0.84</v>
      </c>
    </row>
    <row r="96" spans="1:4">
      <c r="A96" s="9">
        <v>43993</v>
      </c>
      <c r="B96">
        <v>0.64</v>
      </c>
      <c r="C96">
        <v>0.68</v>
      </c>
      <c r="D96">
        <v>0.72</v>
      </c>
    </row>
    <row r="97" spans="1:4">
      <c r="A97" s="9">
        <v>43994</v>
      </c>
      <c r="B97">
        <v>0.55000000000000004</v>
      </c>
      <c r="C97">
        <v>0.59</v>
      </c>
      <c r="D97">
        <v>0.62</v>
      </c>
    </row>
    <row r="98" spans="1:4">
      <c r="A98" s="9">
        <v>43995</v>
      </c>
      <c r="B98">
        <v>0.43</v>
      </c>
      <c r="C98">
        <v>0.46</v>
      </c>
      <c r="D98">
        <v>0.5</v>
      </c>
    </row>
    <row r="99" spans="1:4">
      <c r="A99" s="9">
        <v>43996</v>
      </c>
      <c r="B99">
        <v>0.41</v>
      </c>
      <c r="C99">
        <v>0.44</v>
      </c>
      <c r="D99">
        <v>0.48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V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2.68</v>
      </c>
      <c r="F2">
        <v>2.73</v>
      </c>
      <c r="G2">
        <v>2.78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2.73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2.68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2.78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2.73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2.68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2.78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2.68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2.78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{"window_index":1,"window_t_start":2,"window_t_end":8,"Data":"2020-03-06","R_e_median":2.73,"R_e_q0025":2.68,"R_e_q0975":2.78,"fit":2.73,"lwr":2.68,"upr":2.78,"low":2.68,"high":2.78},</v>
      </c>
      <c r="DA2" t="str">
        <f>_xlfn.TEXTJOIN("",TRUE,CH2:CH99)</f>
        <v>{"window_index":1,"window_t_start":2,"window_t_end":8,"Data":"2020-03-06","R_e_median":2.73,"R_e_q0025":2.68,"R_e_q0975":2.78,"fit":2.73,"lwr":2.68,"upr":2.78,"low":2.68,"high":2.78},{"window_index":2,"window_t_start":3,"window_t_end":9,"Data":"2020-03-07","R_e_median":2.64,"R_e_q0026":2.6,"R_e_q0976":2.68,"fit":2.64,"lwr":2.6,"upr":2.68,"low":2.6,"high":2.68},{"window_index":3,"window_t_start":4,"window_t_end":10,"Data":"2020-03-08","R_e_median":2.47,"R_e_q0027":2.44,"R_e_q0977":2.51,"fit":2.47,"lwr":2.44,"upr":2.51,"low":2.44,"high":2.51},{"window_index":4,"window_t_start":5,"window_t_end":11,"Data":"2020-03-09","R_e_median":2.34,"R_e_q0028":2.31,"R_e_q0978":2.37,"fit":2.34,"lwr":2.31,"upr":2.37,"low":2.31,"high":2.37},{"window_index":5,"window_t_start":6,"window_t_end":12,"Data":"2020-03-10","R_e_median":2.28,"R_e_q0029":2.26,"R_e_q0979":2.31,"fit":2.28,"lwr":2.26,"upr":2.31,"low":2.26,"high":2.31},{"window_index":6,"window_t_start":7,"window_t_end":13,"Data":"2020-03-11","R_e_median":2.14,"R_e_q0030":2.11,"R_e_q0980":2.16,"fit":2.14,"lwr":2.11,"upr":2.16,"low":2.11,"high":2.16},{"window_index":7,"window_t_start":8,"window_t_end":14,"Data":"2020-03-12","R_e_median":1.98,"R_e_q0031":1.96,"R_e_q0981":2,"fit":1.98,"lwr":1.96,"upr":2,"low":1.96,"high":2},{"window_index":8,"window_t_start":9,"window_t_end":15,"Data":"2020-03-13","R_e_median":1.85,"R_e_q0032":1.83,"R_e_q0982":1.86,"fit":1.85,"lwr":1.83,"upr":1.86,"low":1.83,"high":1.86},{"window_index":9,"window_t_start":10,"window_t_end":16,"Data":"2020-03-14","R_e_median":1.67,"R_e_q0033":1.66,"R_e_q0983":1.69,"fit":1.67,"lwr":1.66,"upr":1.69,"low":1.66,"high":1.69},{"window_index":10,"window_t_start":11,"window_t_end":17,"Data":"2020-03-15","R_e_median":1.54,"R_e_q0034":1.53,"R_e_q0984":1.55,"fit":1.54,"lwr":1.53,"upr":1.55,"low":1.53,"high":1.55},{"window_index":11,"window_t_start":12,"window_t_end":18,"Data":"2020-03-16","R_e_median":1.41,"R_e_q0035":1.4,"R_e_q0985":1.42,"fit":1.41,"lwr":1.4,"upr":1.42,"low":1.4,"high":1.42},{"window_index":12,"window_t_start":13,"window_t_end":19,"Data":"2020-03-17","R_e_median":1.32,"R_e_q0036":1.31,"R_e_q0986":1.33,"fit":1.32,"lwr":1.31,"upr":1.33,"low":1.31,"high":1.33},{"window_index":13,"window_t_start":14,"window_t_end":20,"Data":"2020-03-18","R_e_median":1.21,"R_e_q0037":1.2,"R_e_q0987":1.22,"fit":1.21,"lwr":1.2,"upr":1.22,"low":1.2,"high":1.22},{"window_index":14,"window_t_start":15,"window_t_end":21,"Data":"2020-03-19","R_e_median":1.11,"R_e_q0038":1.1,"R_e_q0988":1.11,"fit":1.11,"lwr":1.1,"upr":1.11,"low":1.1,"high":1.11},{"window_index":15,"window_t_start":16,"window_t_end":22,"Data":"2020-03-20","R_e_median":1.04,"R_e_q0039":1.03,"R_e_q0989":1.04,"fit":1.04,"lwr":1.03,"upr":1.04,"low":1.03,"high":1.04},{"window_index":16,"window_t_start":17,"window_t_end":23,"Data":"2020-03-21","R_e_median":0.98,"R_e_q0040":0.97,"R_e_q0990":0.99,"fit":0.98,"lwr":0.97,"upr":0.99,"low":0.97,"high":0.99},{"window_index":17,"window_t_start":18,"window_t_end":24,"Data":"2020-03-22","R_e_median":0.94,"R_e_q0041":0.93,"R_e_q0991":0.95,"fit":0.94,"lwr":0.93,"upr":0.95,"low":0.93,"high":0.95},{"window_index":18,"window_t_start":19,"window_t_end":25,"Data":"2020-03-23","R_e_median":0.94,"R_e_q0042":0.93,"R_e_q0992":0.94,"fit":0.94,"lwr":0.93,"upr":0.94,"low":0.93,"high":0.94},{"window_index":19,"window_t_start":20,"window_t_end":26,"Data":"2020-03-24","R_e_median":0.87,"R_e_q0043":0.87,"R_e_q0993":0.88,"fit":0.87,"lwr":0.87,"upr":0.88,"low":0.87,"high":0.88},{"window_index":20,"window_t_start":21,"window_t_end":27,"Data":"2020-03-25","R_e_median":0.86,"R_e_q0044":0.85,"R_e_q0994":0.86,"fit":0.86,"lwr":0.85,"upr":0.86,"low":0.85,"high":0.86},{"window_index":21,"window_t_start":22,"window_t_end":28,"Data":"2020-03-26","R_e_median":0.84,"R_e_q0045":0.83,"R_e_q0995":0.85,"fit":0.84,"lwr":0.83,"upr":0.85,"low":0.83,"high":0.85},{"window_index":22,"window_t_start":23,"window_t_end":29,"Data":"2020-03-27","R_e_median":0.81,"R_e_q0046":0.8,"R_e_q0996":0.82,"fit":0.81,"lwr":0.8,"upr":0.82,"low":0.8,"high":0.82},{"window_index":23,"window_t_start":24,"window_t_end":30,"Data":"2020-03-28","R_e_median":0.8,"R_e_q0047":0.79,"R_e_q0997":0.8,"fit":0.8,"lwr":0.79,"upr":0.8,"low":0.79,"high":0.8},{"window_index":24,"window_t_start":25,"window_t_end":31,"Data":"2020-03-29","R_e_median":0.81,"R_e_q0048":0.8,"R_e_q0998":0.81,"fit":0.81,"lwr":0.8,"upr":0.81,"low":0.8,"high":0.81},{"window_index":25,"window_t_start":26,"window_t_end":32,"Data":"2020-03-30","R_e_median":0.78,"R_e_q0049":0.77,"R_e_q0999":0.78,"fit":0.78,"lwr":0.77,"upr":0.78,"low":0.77,"high":0.78},{"window_index":26,"window_t_start":27,"window_t_end":33,"Data":"2020-03-31","R_e_median":0.78,"R_e_q0050":0.78,"R_e_q1000":0.79,"fit":0.78,"lwr":0.78,"upr":0.79,"low":0.78,"high":0.79},{"window_index":27,"window_t_start":28,"window_t_end":34,"Data":"2020-03-32","R_e_median":0.8,"R_e_q0051":0.79,"R_e_q1001":0.81,"fit":0.8,"lwr":0.79,"upr":0.81,"low":0.79,"high":0.81},{"window_index":28,"window_t_start":29,"window_t_end":35,"Data":"2020-03-33","R_e_median":0.83,"R_e_q0052":0.82,"R_e_q1002":0.83,"fit":0.83,"lwr":0.82,"upr":0.83,"low":0.82,"high":0.83},{"window_index":29,"window_t_start":30,"window_t_end":36,"Data":"2020-03-34","R_e_median":0.83,"R_e_q0053":0.82,"R_e_q1003":0.84,"fit":0.83,"lwr":0.82,"upr":0.84,"low":0.82,"high":0.84},{"window_index":30,"window_t_start":31,"window_t_end":37,"Data":"2020-03-35","R_e_median":0.85,"R_e_q0054":0.84,"R_e_q1004":0.86,"fit":0.85,"lwr":0.84,"upr":0.86,"low":0.84,"high":0.86},{"window_index":31,"window_t_start":32,"window_t_end":38,"Data":"2020-03-36","R_e_median":0.84,"R_e_q0055":0.83,"R_e_q1005":0.85,"fit":0.84,"lwr":0.83,"upr":0.85,"low":0.83,"high":0.85},{"window_index":32,"window_t_start":33,"window_t_end":39,"Data":"2020-03-37","R_e_median":0.85,"R_e_q0056":0.84,"R_e_q1006":0.86,"fit":0.85,"lwr":0.84,"upr":0.86,"low":0.84,"high":0.86},{"window_index":33,"window_t_start":34,"window_t_end":40,"Data":"2020-03-38","R_e_median":0.85,"R_e_q0057":0.84,"R_e_q1007":0.86,"fit":0.85,"lwr":0.84,"upr":0.86,"low":0.84,"high":0.86},{"window_index":34,"window_t_start":35,"window_t_end":41,"Data":"2020-03-39","R_e_median":0.86,"R_e_q0058":0.85,"R_e_q1008":0.87,"fit":0.86,"lwr":0.85,"upr":0.87,"low":0.85,"high":0.87},{"window_index":35,"window_t_start":36,"window_t_end":42,"Data":"2020-03-40","R_e_median":0.86,"R_e_q0059":0.85,"R_e_q1009":0.87,"fit":0.86,"lwr":0.85,"upr":0.87,"low":0.85,"high":0.87},{"window_index":36,"window_t_start":37,"window_t_end":43,"Data":"2020-03-41","R_e_median":0.85,"R_e_q0060":0.84,"R_e_q1010":0.86,"fit":0.85,"lwr":0.84,"upr":0.86,"low":0.84,"high":0.86},{"window_index":37,"window_t_start":38,"window_t_end":44,"Data":"2020-03-42","R_e_median":0.85,"R_e_q0061":0.84,"R_e_q1011":0.86,"fit":0.85,"lwr":0.84,"upr":0.86,"low":0.84,"high":0.86},{"window_index":38,"window_t_start":39,"window_t_end":45,"Data":"2020-03-43","R_e_median":0.85,"R_e_q0062":0.84,"R_e_q1012":0.86,"fit":0.85,"lwr":0.84,"upr":0.86,"low":0.84,"high":0.86},{"window_index":39,"window_t_start":40,"window_t_end":46,"Data":"2020-03-44","R_e_median":0.84,"R_e_q0063":0.82,"R_e_q1013":0.85,"fit":0.84,"lwr":0.82,"upr":0.85,"low":0.82,"high":0.85},{"window_index":40,"window_t_start":41,"window_t_end":47,"Data":"2020-03-45","R_e_median":0.81,"R_e_q0064":0.8,"R_e_q1014":0.83,"fit":0.81,"lwr":0.8,"upr":0.83,"low":0.8,"high":0.83},{"window_index":41,"window_t_start":42,"window_t_end":48,"Data":"2020-03-46","R_e_median":0.8,"R_e_q0065":0.79,"R_e_q1015":0.82,"fit":0.8,"lwr":0.79,"upr":0.82,"low":0.79,"high":0.82},{"window_index":42,"window_t_start":43,"window_t_end":49,"Data":"2020-03-47","R_e_median":0.79,"R_e_q0066":0.78,"R_e_q1016":0.8,"fit":0.79,"lwr":0.78,"upr":0.8,"low":0.78,"high":0.8},{"window_index":43,"window_t_start":44,"window_t_end":50,"Data":"2020-03-48","R_e_median":0.78,"R_e_q0067":0.77,"R_e_q1017":0.79,"fit":0.78,"lwr":0.77,"upr":0.79,"low":0.77,"high":0.79},{"window_index":44,"window_t_start":45,"window_t_end":51,"Data":"2020-03-49","R_e_median":0.79,"R_e_q0068":0.78,"R_e_q1018":0.8,"fit":0.79,"lwr":0.78,"upr":0.8,"low":0.78,"high":0.8},{"window_index":45,"window_t_start":46,"window_t_end":52,"Data":"2020-03-50","R_e_median":0.8,"R_e_q0069":0.79,"R_e_q1019":0.81,"fit":0.8,"lwr":0.79,"upr":0.81,"low":0.79,"high":0.81},{"window_index":46,"window_t_start":47,"window_t_end":53,"Data":"2020-03-51","R_e_median":0.81,"R_e_q0070":0.79,"R_e_q1020":0.82,"fit":0.81,"lwr":0.79,"upr":0.82,"low":0.79,"high":0.82},{"window_index":47,"window_t_start":48,"window_t_end":54,"Data":"2020-03-52","R_e_median":0.83,"R_e_q0071":0.82,"R_e_q1021":0.84,"fit":0.83,"lwr":0.82,"upr":0.84,"low":0.82,"high":0.84},{"window_index":48,"window_t_start":49,"window_t_end":55,"Data":"2020-03-53","R_e_median":0.8,"R_e_q0072":0.78,"R_e_q1022":0.81,"fit":0.8,"lwr":0.78,"upr":0.81,"low":0.78,"high":0.81},{"window_index":49,"window_t_start":50,"window_t_end":56,"Data":"2020-03-54","R_e_median":0.79,"R_e_q0073":0.78,"R_e_q1023":0.81,"fit":0.79,"lwr":0.78,"upr":0.81,"low":0.78,"high":0.81},{"window_index":50,"window_t_start":51,"window_t_end":57,"Data":"2020-03-55","R_e_median":0.78,"R_e_q0074":0.77,"R_e_q1024":0.8,"fit":0.78,"lwr":0.77,"upr":0.8,"low":0.77,"high":0.8},{"window_index":51,"window_t_start":52,"window_t_end":58,"Data":"2020-03-56","R_e_median":0.78,"R_e_q0075":0.77,"R_e_q1025":0.8,"fit":0.78,"lwr":0.77,"upr":0.8,"low":0.77,"high":0.8},{"window_index":52,"window_t_start":53,"window_t_end":59,"Data":"2020-03-57","R_e_median":0.76,"R_e_q0076":0.75,"R_e_q1026":0.78,"fit":0.76,"lwr":0.75,"upr":0.78,"low":0.75,"high":0.78},{"window_index":53,"window_t_start":54,"window_t_end":60,"Data":"2020-03-58","R_e_median":0.75,"R_e_q0077":0.73,"R_e_q1027":0.76,"fit":0.75,"lwr":0.73,"upr":0.76,"low":0.73,"high":0.76},{"window_index":54,"window_t_start":55,"window_t_end":61,"Data":"2020-03-59","R_e_median":0.73,"R_e_q0078":0.71,"R_e_q1028":0.74,"fit":0.73,"lwr":0.71,"upr":0.74,"low":0.71,"high":0.74},{"window_index":55,"window_t_start":56,"window_t_end":62,"Data":"2020-03-60","R_e_median":0.78,"R_e_q0079":0.77,"R_e_q1029":0.8,"fit":0.78,"lwr":0.77,"upr":0.8,"low":0.77,"high":0.8},{"window_index":56,"window_t_start":57,"window_t_end":63,"Data":"2020-03-61","R_e_median":0.83,"R_e_q0080":0.81,"R_e_q1030":0.84,"fit":0.83,"lwr":0.81,"upr":0.84,"low":0.81,"high":0.84},{"window_index":57,"window_t_start":58,"window_t_end":64,"Data":"2020-03-62","R_e_median":0.85,"R_e_q0081":0.83,"R_e_q1031":0.87,"fit":0.85,"lwr":0.83,"upr":0.87,"low":0.83,"high":0.87},{"window_index":58,"window_t_start":59,"window_t_end":65,"Data":"2020-03-63","R_e_median":0.8,"R_e_q0082":0.78,"R_e_q1032":0.82,"fit":0.8,"lwr":0.78,"upr":0.82,"low":0.78,"high":0.82},{"window_index":59,"window_t_start":60,"window_t_end":66,"Data":"2020-03-64","R_e_median":0.74,"R_e_q0083":0.72,"R_e_q1033":0.76,"fit":0.74,"lwr":0.72,"upr":0.76,"low":0.72,"high":0.76},{"window_index":60,"window_t_start":61,"window_t_end":67,"Data":"2020-03-65","R_e_median":0.71,"R_e_q0084":0.69,"R_e_q1034":0.72,"fit":0.71,"lwr":0.69,"upr":0.72,"low":0.69,"high":0.72},{"window_index":61,"window_t_start":62,"window_t_end":68,"Data":"2020-03-66","R_e_median":0.68,"R_e_q0085":0.66,"R_e_q1035":0.7,"fit":0.68,"lwr":0.66,"upr":0.7,"low":0.66,"high":0.7},{"window_index":62,"window_t_start":63,"window_t_end":69,"Data":"2020-03-67","R_e_median":0.66,"R_e_q0086":0.64,"R_e_q1036":0.68,"fit":0.66,"lwr":0.64,"upr":0.68,"low":0.64,"high":0.68},{"window_index":63,"window_t_start":64,"window_t_end":70,"Data":"2020-03-68","R_e_median":0.68,"R_e_q0087":0.66,"R_e_q1037":0.7,"fit":0.68,"lwr":0.66,"upr":0.7,"low":0.66,"high":0.7},{"window_index":64,"window_t_start":65,"window_t_end":71,"Data":"2020-03-69","R_e_median":0.7,"R_e_q0088":0.68,"R_e_q1038":0.72,"fit":0.7,"lwr":0.68,"upr":0.72,"low":0.68,"high":0.72},{"window_index":65,"window_t_start":66,"window_t_end":72,"Data":"2020-03-70","R_e_median":0.72,"R_e_q0089":0.69,"R_e_q1039":0.74,"fit":0.72,"lwr":0.69,"upr":0.74,"low":0.69,"high":0.74},{"window_index":66,"window_t_start":67,"window_t_end":73,"Data":"2020-03-71","R_e_median":0.77,"R_e_q0090":0.74,"R_e_q1040":0.79,"fit":0.77,"lwr":0.74,"upr":0.79,"low":0.74,"high":0.79},{"window_index":67,"window_t_start":68,"window_t_end":74,"Data":"2020-03-72","R_e_median":0.78,"R_e_q0091":0.76,"R_e_q1041":0.81,"fit":0.78,"lwr":0.76,"upr":0.81,"low":0.76,"high":0.81},{"window_index":68,"window_t_start":69,"window_t_end":75,"Data":"2020-03-73","R_e_median":0.81,"R_e_q0092":0.78,"R_e_q1042":0.84,"fit":0.81,"lwr":0.78,"upr":0.84,"low":0.78,"high":0.84},{"window_index":69,"window_t_start":70,"window_t_end":76,"Data":"2020-03-74","R_e_median":0.88,"R_e_q0093":0.85,"R_e_q1043":0.91,"fit":0.88,"lwr":0.85,"upr":0.91,"low":0.85,"high":0.91},{"window_index":70,"window_t_start":71,"window_t_end":77,"Data":"2020-03-75","R_e_median":0.91,"R_e_q0094":0.88,"R_e_q1044":0.94,"fit":0.91,"lwr":0.88,"upr":0.94,"low":0.88,"high":0.94},{"window_index":71,"window_t_start":72,"window_t_end":78,"Data":"2020-03-76","R_e_median":0.94,"R_e_q0095":0.91,"R_e_q1045":0.98,"fit":0.94,"lwr":0.91,"upr":0.98,"low":0.91,"high":0.98},{"window_index":72,"window_t_start":73,"window_t_end":79,"Data":"2020-03-77","R_e_median":0.94,"R_e_q0096":0.91,"R_e_q1046":0.98,"fit":0.94,"lwr":0.91,"upr":0.98,"low":0.91,"high":0.98},{"window_index":73,"window_t_start":74,"window_t_end":80,"Data":"2020-03-78","R_e_median":0.94,"R_e_q0097":0.9,"R_e_q1047":0.97,"fit":0.94,"lwr":0.9,"upr":0.97,"low":0.9,"high":0.97},{"window_index":74,"window_t_start":75,"window_t_end":81,"Data":"2020-03-79","R_e_median":0.91,"R_e_q0098":0.88,"R_e_q1048":0.94,"fit":0.91,"lwr":0.88,"upr":0.94,"low":0.88,"high":0.94},{"window_index":75,"window_t_start":76,"window_t_end":82,"Data":"2020-03-80","R_e_median":0.91,"R_e_q0099":0.88,"R_e_q1049":0.94,"fit":0.91,"lwr":0.88,"upr":0.94,"low":0.88,"high":0.94},{"window_index":76,"window_t_start":77,"window_t_end":83,"Data":"2020-03-81","R_e_median":0.89,"R_e_q0100":0.86,"R_e_q1050":0.92,"fit":0.89,"lwr":0.86,"upr":0.92,"low":0.86,"high":0.92},{"window_index":77,"window_t_start":78,"window_t_end":84,"Data":"2020-03-82","R_e_median":0.91,"R_e_q0101":0.87,"R_e_q1051":0.94,"fit":0.91,"lwr":0.87,"upr":0.94,"low":0.87,"high":0.94},{"window_index":78,"window_t_start":79,"window_t_end":85,"Data":"2020-03-83","R_e_median":0.91,"R_e_q0102":0.88,"R_e_q1052":0.95,"fit":0.91,"lwr":0.88,"upr":0.95,"low":0.88,"high":0.95},{"window_index":79,"window_t_start":80,"window_t_end":86,"Data":"2020-03-84","R_e_median":0.9,"R_e_q0103":0.87,"R_e_q1053":0.94,"fit":0.9,"lwr":0.87,"upr":0.94,"low":0.87,"high":0.94},{"window_index":80,"window_t_start":81,"window_t_end":87,"Data":"2020-03-85","R_e_median":0.87,"R_e_q0104":0.83,"R_e_q1054":0.9,"fit":0.87,"lwr":0.83,"upr":0.9,"low":0.83,"high":0.9},{"window_index":81,"window_t_start":82,"window_t_end":88,"Data":"2020-03-86","R_e_median":0.89,"R_e_q0105":0.86,"R_e_q1055":0.93,"fit":0.89,"lwr":0.86,"upr":0.93,"low":0.86,"high":0.93},{"window_index":82,"window_t_start":83,"window_t_end":89,"Data":"2020-03-87","R_e_median":0.86,"R_e_q0106":0.82,"R_e_q1056":0.89,"fit":0.86,"lwr":0.82,"upr":0.89,"low":0.82,"high":0.89},{"window_index":83,"window_t_start":84,"window_t_end":90,"Data":"2020-03-88","R_e_median":0.85,"R_e_q0107":0.81,"R_e_q1057":0.89,"fit":0.85,"lwr":0.81,"upr":0.89,"low":0.81,"high":0.89},{"window_index":84,"window_t_start":85,"window_t_end":91,"Data":"2020-03-89","R_e_median":0.85,"R_e_q0108":0.82,"R_e_q1058":0.89,"fit":0.85,"lwr":0.82,"upr":0.89,"low":0.82,"high":0.89},{"window_index":85,"window_t_start":86,"window_t_end":92,"Data":"2020-03-90","R_e_median":0.87,"R_e_q0109":0.83,"R_e_q1059":0.9,"fit":0.87,"lwr":0.83,"upr":0.9,"low":0.83,"high":0.9},{"window_index":86,"window_t_start":87,"window_t_end":93,"Data":"2020-03-91","R_e_median":0.88,"R_e_q0110":0.84,"R_e_q1060":0.92,"fit":0.88,"lwr":0.84,"upr":0.92,"low":0.84,"high":0.92},{"window_index":87,"window_t_start":88,"window_t_end":94,"Data":"2020-03-92","R_e_median":0.91,"R_e_q0111":0.87,"R_e_q1061":0.95,"fit":0.91,"lwr":0.87,"upr":0.95,"low":0.87,"high":0.95},{"window_index":88,"window_t_start":89,"window_t_end":95,"Data":"2020-03-93","R_e_median":0.9,"R_e_q0112":0.86,"R_e_q1062":0.94,"fit":0.9,"lwr":0.86,"upr":0.94,"low":0.86,"high":0.94},{"window_index":89,"window_t_start":90,"window_t_end":96,"Data":"2020-03-94","R_e_median":0.89,"R_e_q0113":0.85,"R_e_q1063":0.93,"fit":0.89,"lwr":0.85,"upr":0.93,"low":0.85,"high":0.93},{"window_index":90,"window_t_start":91,"window_t_end":97,"Data":"2020-03-95","R_e_median":0.87,"R_e_q0114":0.83,"R_e_q1064":0.91,"fit":0.87,"lwr":0.83,"upr":0.91,"low":0.83,"high":0.91},{"window_index":91,"window_t_start":92,"window_t_end":98,"Data":"2020-03-96","R_e_median":0.87,"R_e_q0115":0.83,"R_e_q1065":0.91,"fit":0.87,"lwr":0.83,"upr":0.91,"low":0.83,"high":0.91},{"window_index":92,"window_t_start":93,"window_t_end":99,"Data":"2020-03-97","R_e_median":0.85,"R_e_q0116":0.81,"R_e_q1066":0.9,"fit":0.85,"lwr":0.81,"upr":0.9,"low":0.81,"high":0.9},{"window_index":93,"window_t_start":94,"window_t_end":100,"Data":"2020-03-98","R_e_median":0.84,"R_e_q0117":0.8,"R_e_q1067":0.88,"fit":0.84,"lwr":0.8,"upr":0.88,"low":0.8,"high":0.88},{"window_index":94,"window_t_start":95,"window_t_end":101,"Data":"2020-03-99","R_e_median":0.8,"R_e_q0118":0.76,"R_e_q1068":0.84,"fit":0.8,"lwr":0.76,"upr":0.84,"low":0.76,"high":0.84},{"window_index":95,"window_t_start":96,"window_t_end":102,"Data":"2020-03-100","R_e_median":0.68,"R_e_q0119":0.64,"R_e_q1069":0.72,"fit":0.68,"lwr":0.64,"upr":0.72,"low":0.64,"high":0.72},{"window_index":96,"window_t_start":97,"window_t_end":103,"Data":"2020-03-101","R_e_median":0.59,"R_e_q0120":0.55,"R_e_q1070":0.62,"fit":0.59,"lwr":0.55,"upr":0.62,"low":0.55,"high":0.62},{"window_index":97,"window_t_start":98,"window_t_end":104,"Data":"2020-03-102","R_e_median":0.46,"R_e_q0121":0.43,"R_e_q1071":0.5,"fit":0.46,"lwr":0.43,"upr":0.5,"low":0.43,"high":0.5},{"window_index":98,"window_t_start":99,"window_t_end":105,"Data":"2020-03-103","R_e_median":0.44,"R_e_q0122":0.41,"R_e_q1072":0.48,"fit":0.44,"lwr":0.41,"upr":0.48,"low":0.41,"high":0.48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2.6</v>
      </c>
      <c r="F3">
        <v>2.64</v>
      </c>
      <c r="G3">
        <v>2.68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2.64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2.6</v>
      </c>
      <c r="AV3" t="s">
        <v>102</v>
      </c>
      <c r="AW3" t="s">
        <v>99</v>
      </c>
      <c r="AX3" t="s">
        <v>193</v>
      </c>
      <c r="AY3" t="s">
        <v>99</v>
      </c>
      <c r="AZ3" t="s">
        <v>101</v>
      </c>
      <c r="BA3">
        <f t="shared" ref="BA3:BA66" si="13">G3</f>
        <v>2.68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2.64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2.6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2.68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2.6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2.68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{"window_index":2,"window_t_start":3,"window_t_end":9,"Data":"2020-03-07","R_e_median":2.64,"R_e_q0026":2.6,"R_e_q0976":2.68,"fit":2.64,"lwr":2.6,"upr":2.68,"low":2.6,"high":2.68},</v>
      </c>
      <c r="DA3" t="str">
        <f>_xlfn.TEXTJOIN(",",TRUE,BG2:BG99)</f>
        <v>2.73,2.64,2.47,2.34,2.28,2.14,1.98,1.85,1.67,1.54,1.41,1.32,1.21,1.11,1.04,0.98,0.94,0.94,0.87,0.86,0.84,0.81,0.8,0.81,0.78,0.78,0.8,0.83,0.83,0.85,0.84,0.85,0.85,0.86,0.86,0.85,0.85,0.85,0.84,0.81,0.8,0.79,0.78,0.79,0.8,0.81,0.83,0.8,0.79,0.78,0.78,0.76,0.75,0.73,0.78,0.83,0.85,0.8,0.74,0.71,0.68,0.66,0.68,0.7,0.72,0.77,0.78,0.81,0.88,0.91,0.94,0.94,0.94,0.91,0.91,0.89,0.91,0.91,0.9,0.87,0.89,0.86,0.85,0.85,0.87,0.88,0.91,0.9,0.89,0.87,0.87,0.85,0.84,0.8,0.68,0.59,0.46,0.44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2.44</v>
      </c>
      <c r="F4">
        <v>2.4700000000000002</v>
      </c>
      <c r="G4">
        <v>2.5099999999999998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2.4700000000000002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2.44</v>
      </c>
      <c r="AV4" t="s">
        <v>102</v>
      </c>
      <c r="AW4" t="s">
        <v>99</v>
      </c>
      <c r="AX4" t="s">
        <v>194</v>
      </c>
      <c r="AY4" t="s">
        <v>99</v>
      </c>
      <c r="AZ4" t="s">
        <v>101</v>
      </c>
      <c r="BA4">
        <f t="shared" si="13"/>
        <v>2.5099999999999998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2.4700000000000002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2.44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2.5099999999999998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2.44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2.5099999999999998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{"window_index":3,"window_t_start":4,"window_t_end":10,"Data":"2020-03-08","R_e_median":2.47,"R_e_q0027":2.44,"R_e_q0977":2.51,"fit":2.47,"lwr":2.44,"upr":2.51,"low":2.44,"high":2.51},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2.31</v>
      </c>
      <c r="F5">
        <v>2.34</v>
      </c>
      <c r="G5">
        <v>2.37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2.34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2.31</v>
      </c>
      <c r="AV5" t="s">
        <v>102</v>
      </c>
      <c r="AW5" t="s">
        <v>99</v>
      </c>
      <c r="AX5" t="s">
        <v>195</v>
      </c>
      <c r="AY5" t="s">
        <v>99</v>
      </c>
      <c r="AZ5" t="s">
        <v>101</v>
      </c>
      <c r="BA5">
        <f t="shared" si="13"/>
        <v>2.37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2.34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2.31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2.37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2.31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2.37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{"window_index":4,"window_t_start":5,"window_t_end":11,"Data":"2020-03-09","R_e_median":2.34,"R_e_q0028":2.31,"R_e_q0978":2.37,"fit":2.34,"lwr":2.31,"upr":2.37,"low":2.31,"high":2.37},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2.2599999999999998</v>
      </c>
      <c r="F6">
        <v>2.2799999999999998</v>
      </c>
      <c r="G6">
        <v>2.31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2.2799999999999998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2.2599999999999998</v>
      </c>
      <c r="AV6" t="s">
        <v>102</v>
      </c>
      <c r="AW6" t="s">
        <v>99</v>
      </c>
      <c r="AX6" t="s">
        <v>196</v>
      </c>
      <c r="AY6" t="s">
        <v>99</v>
      </c>
      <c r="AZ6" t="s">
        <v>101</v>
      </c>
      <c r="BA6">
        <f t="shared" si="13"/>
        <v>2.31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2.2799999999999998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2.2599999999999998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2.31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2.2599999999999998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2.31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{"window_index":5,"window_t_start":6,"window_t_end":12,"Data":"2020-03-10","R_e_median":2.28,"R_e_q0029":2.26,"R_e_q0979":2.31,"fit":2.28,"lwr":2.26,"upr":2.31,"low":2.26,"high":2.31},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2.11</v>
      </c>
      <c r="F7">
        <v>2.14</v>
      </c>
      <c r="G7">
        <v>2.16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2.14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2.11</v>
      </c>
      <c r="AV7" t="s">
        <v>102</v>
      </c>
      <c r="AW7" t="s">
        <v>99</v>
      </c>
      <c r="AX7" t="s">
        <v>197</v>
      </c>
      <c r="AY7" t="s">
        <v>99</v>
      </c>
      <c r="AZ7" t="s">
        <v>101</v>
      </c>
      <c r="BA7">
        <f t="shared" si="13"/>
        <v>2.16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2.14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2.11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2.16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2.11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2.16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{"window_index":6,"window_t_start":7,"window_t_end":13,"Data":"2020-03-11","R_e_median":2.14,"R_e_q0030":2.11,"R_e_q0980":2.16,"fit":2.14,"lwr":2.11,"upr":2.16,"low":2.11,"high":2.16},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1.96</v>
      </c>
      <c r="F8">
        <v>1.98</v>
      </c>
      <c r="G8">
        <v>2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1.98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1.96</v>
      </c>
      <c r="AV8" t="s">
        <v>102</v>
      </c>
      <c r="AW8" t="s">
        <v>99</v>
      </c>
      <c r="AX8" t="s">
        <v>198</v>
      </c>
      <c r="AY8" t="s">
        <v>99</v>
      </c>
      <c r="AZ8" t="s">
        <v>101</v>
      </c>
      <c r="BA8">
        <f t="shared" si="13"/>
        <v>2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1.98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1.96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2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1.96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2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{"window_index":7,"window_t_start":8,"window_t_end":14,"Data":"2020-03-12","R_e_median":1.98,"R_e_q0031":1.96,"R_e_q0981":2,"fit":1.98,"lwr":1.96,"upr":2,"low":1.96,"high":2},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1.83</v>
      </c>
      <c r="F9">
        <v>1.85</v>
      </c>
      <c r="G9">
        <v>1.86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1.85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1.83</v>
      </c>
      <c r="AV9" t="s">
        <v>102</v>
      </c>
      <c r="AW9" t="s">
        <v>99</v>
      </c>
      <c r="AX9" t="s">
        <v>199</v>
      </c>
      <c r="AY9" t="s">
        <v>99</v>
      </c>
      <c r="AZ9" t="s">
        <v>101</v>
      </c>
      <c r="BA9">
        <f t="shared" si="13"/>
        <v>1.86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1.85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1.83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1.86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1.83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1.86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{"window_index":8,"window_t_start":9,"window_t_end":15,"Data":"2020-03-13","R_e_median":1.85,"R_e_q0032":1.83,"R_e_q0982":1.86,"fit":1.85,"lwr":1.83,"upr":1.86,"low":1.83,"high":1.86},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1.66</v>
      </c>
      <c r="F10">
        <v>1.67</v>
      </c>
      <c r="G10">
        <v>1.69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1.67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1.66</v>
      </c>
      <c r="AV10" t="s">
        <v>102</v>
      </c>
      <c r="AW10" t="s">
        <v>99</v>
      </c>
      <c r="AX10" t="s">
        <v>200</v>
      </c>
      <c r="AY10" t="s">
        <v>99</v>
      </c>
      <c r="AZ10" t="s">
        <v>101</v>
      </c>
      <c r="BA10">
        <f t="shared" si="13"/>
        <v>1.69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1.67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1.66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1.69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1.66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1.69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{"window_index":9,"window_t_start":10,"window_t_end":16,"Data":"2020-03-14","R_e_median":1.67,"R_e_q0033":1.66,"R_e_q0983":1.69,"fit":1.67,"lwr":1.66,"upr":1.69,"low":1.66,"high":1.69},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1.53</v>
      </c>
      <c r="F11">
        <v>1.54</v>
      </c>
      <c r="G11">
        <v>1.55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1.54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1.53</v>
      </c>
      <c r="AV11" t="s">
        <v>102</v>
      </c>
      <c r="AW11" t="s">
        <v>99</v>
      </c>
      <c r="AX11" t="s">
        <v>201</v>
      </c>
      <c r="AY11" t="s">
        <v>99</v>
      </c>
      <c r="AZ11" t="s">
        <v>101</v>
      </c>
      <c r="BA11">
        <f t="shared" si="13"/>
        <v>1.55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1.54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1.53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1.55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1.53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1.55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{"window_index":10,"window_t_start":11,"window_t_end":17,"Data":"2020-03-15","R_e_median":1.54,"R_e_q0034":1.53,"R_e_q0984":1.55,"fit":1.54,"lwr":1.53,"upr":1.55,"low":1.53,"high":1.55},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1.4</v>
      </c>
      <c r="F12">
        <v>1.41</v>
      </c>
      <c r="G12">
        <v>1.42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1.41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1.4</v>
      </c>
      <c r="AV12" t="s">
        <v>102</v>
      </c>
      <c r="AW12" t="s">
        <v>99</v>
      </c>
      <c r="AX12" t="s">
        <v>202</v>
      </c>
      <c r="AY12" t="s">
        <v>99</v>
      </c>
      <c r="AZ12" t="s">
        <v>101</v>
      </c>
      <c r="BA12">
        <f t="shared" si="13"/>
        <v>1.42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1.41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1.4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1.42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1.4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1.42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{"window_index":11,"window_t_start":12,"window_t_end":18,"Data":"2020-03-16","R_e_median":1.41,"R_e_q0035":1.4,"R_e_q0985":1.42,"fit":1.41,"lwr":1.4,"upr":1.42,"low":1.4,"high":1.42},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1.31</v>
      </c>
      <c r="F13">
        <v>1.32</v>
      </c>
      <c r="G13">
        <v>1.33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1.32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1.31</v>
      </c>
      <c r="AV13" t="s">
        <v>102</v>
      </c>
      <c r="AW13" t="s">
        <v>99</v>
      </c>
      <c r="AX13" t="s">
        <v>203</v>
      </c>
      <c r="AY13" t="s">
        <v>99</v>
      </c>
      <c r="AZ13" t="s">
        <v>101</v>
      </c>
      <c r="BA13">
        <f t="shared" si="13"/>
        <v>1.33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1.32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1.31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1.33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1.31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1.33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{"window_index":12,"window_t_start":13,"window_t_end":19,"Data":"2020-03-17","R_e_median":1.32,"R_e_q0036":1.31,"R_e_q0986":1.33,"fit":1.32,"lwr":1.31,"upr":1.33,"low":1.31,"high":1.33},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1.2</v>
      </c>
      <c r="F14">
        <v>1.21</v>
      </c>
      <c r="G14">
        <v>1.22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1.21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1.2</v>
      </c>
      <c r="AV14" t="s">
        <v>102</v>
      </c>
      <c r="AW14" t="s">
        <v>99</v>
      </c>
      <c r="AX14" t="s">
        <v>204</v>
      </c>
      <c r="AY14" t="s">
        <v>99</v>
      </c>
      <c r="AZ14" t="s">
        <v>101</v>
      </c>
      <c r="BA14">
        <f t="shared" si="13"/>
        <v>1.22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1.21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1.2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1.22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1.2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1.22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{"window_index":13,"window_t_start":14,"window_t_end":20,"Data":"2020-03-18","R_e_median":1.21,"R_e_q0037":1.2,"R_e_q0987":1.22,"fit":1.21,"lwr":1.2,"upr":1.22,"low":1.2,"high":1.22},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1.1000000000000001</v>
      </c>
      <c r="F15">
        <v>1.1100000000000001</v>
      </c>
      <c r="G15">
        <v>1.1100000000000001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1.1100000000000001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1.1000000000000001</v>
      </c>
      <c r="AV15" t="s">
        <v>102</v>
      </c>
      <c r="AW15" t="s">
        <v>99</v>
      </c>
      <c r="AX15" t="s">
        <v>205</v>
      </c>
      <c r="AY15" t="s">
        <v>99</v>
      </c>
      <c r="AZ15" t="s">
        <v>101</v>
      </c>
      <c r="BA15">
        <f t="shared" si="13"/>
        <v>1.1100000000000001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1.1100000000000001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1.1000000000000001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1.1100000000000001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1.1000000000000001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1.1100000000000001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{"window_index":14,"window_t_start":15,"window_t_end":21,"Data":"2020-03-19","R_e_median":1.11,"R_e_q0038":1.1,"R_e_q0988":1.11,"fit":1.11,"lwr":1.1,"upr":1.11,"low":1.1,"high":1.11},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1.03</v>
      </c>
      <c r="F16">
        <v>1.04</v>
      </c>
      <c r="G16">
        <v>1.04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1.04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1.03</v>
      </c>
      <c r="AV16" t="s">
        <v>102</v>
      </c>
      <c r="AW16" t="s">
        <v>99</v>
      </c>
      <c r="AX16" t="s">
        <v>206</v>
      </c>
      <c r="AY16" t="s">
        <v>99</v>
      </c>
      <c r="AZ16" t="s">
        <v>101</v>
      </c>
      <c r="BA16">
        <f t="shared" si="13"/>
        <v>1.04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1.04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1.03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1.04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1.03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1.04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{"window_index":15,"window_t_start":16,"window_t_end":22,"Data":"2020-03-20","R_e_median":1.04,"R_e_q0039":1.03,"R_e_q0989":1.04,"fit":1.04,"lwr":1.03,"upr":1.04,"low":1.03,"high":1.04},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0.97</v>
      </c>
      <c r="F17">
        <v>0.98</v>
      </c>
      <c r="G17">
        <v>0.99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0.98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0.97</v>
      </c>
      <c r="AV17" t="s">
        <v>102</v>
      </c>
      <c r="AW17" t="s">
        <v>99</v>
      </c>
      <c r="AX17" t="s">
        <v>207</v>
      </c>
      <c r="AY17" t="s">
        <v>99</v>
      </c>
      <c r="AZ17" t="s">
        <v>101</v>
      </c>
      <c r="BA17">
        <f t="shared" si="13"/>
        <v>0.99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0.98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0.97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0.99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0.97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0.99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{"window_index":16,"window_t_start":17,"window_t_end":23,"Data":"2020-03-21","R_e_median":0.98,"R_e_q0040":0.97,"R_e_q0990":0.99,"fit":0.98,"lwr":0.97,"upr":0.99,"low":0.97,"high":0.99},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0.93</v>
      </c>
      <c r="F18">
        <v>0.94</v>
      </c>
      <c r="G18">
        <v>0.95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0.94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0.93</v>
      </c>
      <c r="AV18" t="s">
        <v>102</v>
      </c>
      <c r="AW18" t="s">
        <v>99</v>
      </c>
      <c r="AX18" t="s">
        <v>208</v>
      </c>
      <c r="AY18" t="s">
        <v>99</v>
      </c>
      <c r="AZ18" t="s">
        <v>101</v>
      </c>
      <c r="BA18">
        <f t="shared" si="13"/>
        <v>0.95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0.94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0.93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0.95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0.93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0.95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{"window_index":17,"window_t_start":18,"window_t_end":24,"Data":"2020-03-22","R_e_median":0.94,"R_e_q0041":0.93,"R_e_q0991":0.95,"fit":0.94,"lwr":0.93,"upr":0.95,"low":0.93,"high":0.95},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0.93</v>
      </c>
      <c r="F19">
        <v>0.94</v>
      </c>
      <c r="G19">
        <v>0.94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0.94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0.93</v>
      </c>
      <c r="AV19" t="s">
        <v>102</v>
      </c>
      <c r="AW19" t="s">
        <v>99</v>
      </c>
      <c r="AX19" t="s">
        <v>209</v>
      </c>
      <c r="AY19" t="s">
        <v>99</v>
      </c>
      <c r="AZ19" t="s">
        <v>101</v>
      </c>
      <c r="BA19">
        <f t="shared" si="13"/>
        <v>0.94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0.94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0.93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0.94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0.93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0.94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{"window_index":18,"window_t_start":19,"window_t_end":25,"Data":"2020-03-23","R_e_median":0.94,"R_e_q0042":0.93,"R_e_q0992":0.94,"fit":0.94,"lwr":0.93,"upr":0.94,"low":0.93,"high":0.94},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0.87</v>
      </c>
      <c r="F20">
        <v>0.87</v>
      </c>
      <c r="G20">
        <v>0.88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0.87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0.87</v>
      </c>
      <c r="AV20" t="s">
        <v>102</v>
      </c>
      <c r="AW20" t="s">
        <v>99</v>
      </c>
      <c r="AX20" t="s">
        <v>210</v>
      </c>
      <c r="AY20" t="s">
        <v>99</v>
      </c>
      <c r="AZ20" t="s">
        <v>101</v>
      </c>
      <c r="BA20">
        <f t="shared" si="13"/>
        <v>0.88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0.87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0.87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0.88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0.87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0.88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{"window_index":19,"window_t_start":20,"window_t_end":26,"Data":"2020-03-24","R_e_median":0.87,"R_e_q0043":0.87,"R_e_q0993":0.88,"fit":0.87,"lwr":0.87,"upr":0.88,"low":0.87,"high":0.88},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0.85</v>
      </c>
      <c r="F21">
        <v>0.86</v>
      </c>
      <c r="G21">
        <v>0.86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0.86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0.85</v>
      </c>
      <c r="AV21" t="s">
        <v>102</v>
      </c>
      <c r="AW21" t="s">
        <v>99</v>
      </c>
      <c r="AX21" t="s">
        <v>211</v>
      </c>
      <c r="AY21" t="s">
        <v>99</v>
      </c>
      <c r="AZ21" t="s">
        <v>101</v>
      </c>
      <c r="BA21">
        <f t="shared" si="13"/>
        <v>0.86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0.86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0.85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0.86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0.85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0.86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{"window_index":20,"window_t_start":21,"window_t_end":27,"Data":"2020-03-25","R_e_median":0.86,"R_e_q0044":0.85,"R_e_q0994":0.86,"fit":0.86,"lwr":0.85,"upr":0.86,"low":0.85,"high":0.86},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0.83</v>
      </c>
      <c r="F22">
        <v>0.84</v>
      </c>
      <c r="G22">
        <v>0.85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0.84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0.83</v>
      </c>
      <c r="AV22" t="s">
        <v>102</v>
      </c>
      <c r="AW22" t="s">
        <v>99</v>
      </c>
      <c r="AX22" t="s">
        <v>212</v>
      </c>
      <c r="AY22" t="s">
        <v>99</v>
      </c>
      <c r="AZ22" t="s">
        <v>101</v>
      </c>
      <c r="BA22">
        <f t="shared" si="13"/>
        <v>0.85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0.84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0.83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0.85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0.83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0.85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{"window_index":21,"window_t_start":22,"window_t_end":28,"Data":"2020-03-26","R_e_median":0.84,"R_e_q0045":0.83,"R_e_q0995":0.85,"fit":0.84,"lwr":0.83,"upr":0.85,"low":0.83,"high":0.85},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0.8</v>
      </c>
      <c r="F23">
        <v>0.81</v>
      </c>
      <c r="G23">
        <v>0.82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0.81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0.8</v>
      </c>
      <c r="AV23" t="s">
        <v>102</v>
      </c>
      <c r="AW23" t="s">
        <v>99</v>
      </c>
      <c r="AX23" t="s">
        <v>213</v>
      </c>
      <c r="AY23" t="s">
        <v>99</v>
      </c>
      <c r="AZ23" t="s">
        <v>101</v>
      </c>
      <c r="BA23">
        <f t="shared" si="13"/>
        <v>0.82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0.81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0.8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0.82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0.8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0.82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{"window_index":22,"window_t_start":23,"window_t_end":29,"Data":"2020-03-27","R_e_median":0.81,"R_e_q0046":0.8,"R_e_q0996":0.82,"fit":0.81,"lwr":0.8,"upr":0.82,"low":0.8,"high":0.82},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0.79</v>
      </c>
      <c r="F24">
        <v>0.8</v>
      </c>
      <c r="G24">
        <v>0.8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0.8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0.79</v>
      </c>
      <c r="AV24" t="s">
        <v>102</v>
      </c>
      <c r="AW24" t="s">
        <v>99</v>
      </c>
      <c r="AX24" t="s">
        <v>214</v>
      </c>
      <c r="AY24" t="s">
        <v>99</v>
      </c>
      <c r="AZ24" t="s">
        <v>101</v>
      </c>
      <c r="BA24">
        <f t="shared" si="13"/>
        <v>0.8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0.8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0.79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0.8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0.79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0.8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{"window_index":23,"window_t_start":24,"window_t_end":30,"Data":"2020-03-28","R_e_median":0.8,"R_e_q0047":0.79,"R_e_q0997":0.8,"fit":0.8,"lwr":0.79,"upr":0.8,"low":0.79,"high":0.8},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0.8</v>
      </c>
      <c r="F25">
        <v>0.81</v>
      </c>
      <c r="G25">
        <v>0.81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0.81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0.8</v>
      </c>
      <c r="AV25" t="s">
        <v>102</v>
      </c>
      <c r="AW25" t="s">
        <v>99</v>
      </c>
      <c r="AX25" t="s">
        <v>215</v>
      </c>
      <c r="AY25" t="s">
        <v>99</v>
      </c>
      <c r="AZ25" t="s">
        <v>101</v>
      </c>
      <c r="BA25">
        <f t="shared" si="13"/>
        <v>0.81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0.81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0.8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0.81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0.8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0.81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{"window_index":24,"window_t_start":25,"window_t_end":31,"Data":"2020-03-29","R_e_median":0.81,"R_e_q0048":0.8,"R_e_q0998":0.81,"fit":0.81,"lwr":0.8,"upr":0.81,"low":0.8,"high":0.81},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0.77</v>
      </c>
      <c r="F26">
        <v>0.78</v>
      </c>
      <c r="G26">
        <v>0.78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0.78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0.77</v>
      </c>
      <c r="AV26" t="s">
        <v>102</v>
      </c>
      <c r="AW26" t="s">
        <v>99</v>
      </c>
      <c r="AX26" t="s">
        <v>216</v>
      </c>
      <c r="AY26" t="s">
        <v>99</v>
      </c>
      <c r="AZ26" t="s">
        <v>101</v>
      </c>
      <c r="BA26">
        <f t="shared" si="13"/>
        <v>0.78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0.78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0.77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0.78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0.77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0.78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{"window_index":25,"window_t_start":26,"window_t_end":32,"Data":"2020-03-30","R_e_median":0.78,"R_e_q0049":0.77,"R_e_q0999":0.78,"fit":0.78,"lwr":0.77,"upr":0.78,"low":0.77,"high":0.78},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0.78</v>
      </c>
      <c r="F27">
        <v>0.78</v>
      </c>
      <c r="G27">
        <v>0.79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0.78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0.78</v>
      </c>
      <c r="AV27" t="s">
        <v>102</v>
      </c>
      <c r="AW27" t="s">
        <v>99</v>
      </c>
      <c r="AX27" t="s">
        <v>217</v>
      </c>
      <c r="AY27" t="s">
        <v>99</v>
      </c>
      <c r="AZ27" t="s">
        <v>101</v>
      </c>
      <c r="BA27">
        <f t="shared" si="13"/>
        <v>0.79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0.78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0.78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0.79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0.78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0.79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{"window_index":26,"window_t_start":27,"window_t_end":33,"Data":"2020-03-31","R_e_median":0.78,"R_e_q0050":0.78,"R_e_q1000":0.79,"fit":0.78,"lwr":0.78,"upr":0.79,"low":0.78,"high":0.79},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0.79</v>
      </c>
      <c r="F28">
        <v>0.8</v>
      </c>
      <c r="G28">
        <v>0.81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486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0.8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0.79</v>
      </c>
      <c r="AV28" t="s">
        <v>102</v>
      </c>
      <c r="AW28" t="s">
        <v>99</v>
      </c>
      <c r="AX28" t="s">
        <v>218</v>
      </c>
      <c r="AY28" t="s">
        <v>99</v>
      </c>
      <c r="AZ28" t="s">
        <v>101</v>
      </c>
      <c r="BA28">
        <f t="shared" si="13"/>
        <v>0.81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0.8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0.79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0.81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0.79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0.81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{"window_index":27,"window_t_start":28,"window_t_end":34,"Data":"2020-03-32","R_e_median":0.8,"R_e_q0051":0.79,"R_e_q1001":0.81,"fit":0.8,"lwr":0.79,"upr":0.81,"low":0.79,"high":0.81},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0.82</v>
      </c>
      <c r="F29">
        <v>0.83</v>
      </c>
      <c r="G29">
        <v>0.83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487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0.83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0.82</v>
      </c>
      <c r="AV29" t="s">
        <v>102</v>
      </c>
      <c r="AW29" t="s">
        <v>99</v>
      </c>
      <c r="AX29" t="s">
        <v>219</v>
      </c>
      <c r="AY29" t="s">
        <v>99</v>
      </c>
      <c r="AZ29" t="s">
        <v>101</v>
      </c>
      <c r="BA29">
        <f t="shared" si="13"/>
        <v>0.83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0.83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0.82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0.83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0.82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0.83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{"window_index":28,"window_t_start":29,"window_t_end":35,"Data":"2020-03-33","R_e_median":0.83,"R_e_q0052":0.82,"R_e_q1002":0.83,"fit":0.83,"lwr":0.82,"upr":0.83,"low":0.82,"high":0.83},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0.82</v>
      </c>
      <c r="F30">
        <v>0.83</v>
      </c>
      <c r="G30">
        <v>0.84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488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0.83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0.82</v>
      </c>
      <c r="AV30" t="s">
        <v>102</v>
      </c>
      <c r="AW30" t="s">
        <v>99</v>
      </c>
      <c r="AX30" t="s">
        <v>220</v>
      </c>
      <c r="AY30" t="s">
        <v>99</v>
      </c>
      <c r="AZ30" t="s">
        <v>101</v>
      </c>
      <c r="BA30">
        <f t="shared" si="13"/>
        <v>0.84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0.83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0.82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0.84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0.82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0.84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{"window_index":29,"window_t_start":30,"window_t_end":36,"Data":"2020-03-34","R_e_median":0.83,"R_e_q0053":0.82,"R_e_q1003":0.84,"fit":0.83,"lwr":0.82,"upr":0.84,"low":0.82,"high":0.84},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0.84</v>
      </c>
      <c r="F31">
        <v>0.85</v>
      </c>
      <c r="G31">
        <v>0.86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489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0.85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0.84</v>
      </c>
      <c r="AV31" t="s">
        <v>102</v>
      </c>
      <c r="AW31" t="s">
        <v>99</v>
      </c>
      <c r="AX31" t="s">
        <v>221</v>
      </c>
      <c r="AY31" t="s">
        <v>99</v>
      </c>
      <c r="AZ31" t="s">
        <v>101</v>
      </c>
      <c r="BA31">
        <f t="shared" si="13"/>
        <v>0.86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0.85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0.84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0.86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0.84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0.86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{"window_index":30,"window_t_start":31,"window_t_end":37,"Data":"2020-03-35","R_e_median":0.85,"R_e_q0054":0.84,"R_e_q1004":0.86,"fit":0.85,"lwr":0.84,"upr":0.86,"low":0.84,"high":0.86},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0.83</v>
      </c>
      <c r="F32">
        <v>0.84</v>
      </c>
      <c r="G32">
        <v>0.85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490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0.84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0.83</v>
      </c>
      <c r="AV32" t="s">
        <v>102</v>
      </c>
      <c r="AW32" t="s">
        <v>99</v>
      </c>
      <c r="AX32" t="s">
        <v>222</v>
      </c>
      <c r="AY32" t="s">
        <v>99</v>
      </c>
      <c r="AZ32" t="s">
        <v>101</v>
      </c>
      <c r="BA32">
        <f t="shared" si="13"/>
        <v>0.85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0.84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0.83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0.85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0.83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0.85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{"window_index":31,"window_t_start":32,"window_t_end":38,"Data":"2020-03-36","R_e_median":0.84,"R_e_q0055":0.83,"R_e_q1005":0.85,"fit":0.84,"lwr":0.83,"upr":0.85,"low":0.83,"high":0.85},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0.84</v>
      </c>
      <c r="F33">
        <v>0.85</v>
      </c>
      <c r="G33">
        <v>0.86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491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0.85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0.84</v>
      </c>
      <c r="AV33" t="s">
        <v>102</v>
      </c>
      <c r="AW33" t="s">
        <v>99</v>
      </c>
      <c r="AX33" t="s">
        <v>223</v>
      </c>
      <c r="AY33" t="s">
        <v>99</v>
      </c>
      <c r="AZ33" t="s">
        <v>101</v>
      </c>
      <c r="BA33">
        <f t="shared" si="13"/>
        <v>0.86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0.85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0.84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0.86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0.84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0.86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{"window_index":32,"window_t_start":33,"window_t_end":39,"Data":"2020-03-37","R_e_median":0.85,"R_e_q0056":0.84,"R_e_q1006":0.86,"fit":0.85,"lwr":0.84,"upr":0.86,"low":0.84,"high":0.86},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0.84</v>
      </c>
      <c r="F34">
        <v>0.85</v>
      </c>
      <c r="G34">
        <v>0.86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492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0.85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0.84</v>
      </c>
      <c r="AV34" t="s">
        <v>102</v>
      </c>
      <c r="AW34" t="s">
        <v>99</v>
      </c>
      <c r="AX34" t="s">
        <v>224</v>
      </c>
      <c r="AY34" t="s">
        <v>99</v>
      </c>
      <c r="AZ34" t="s">
        <v>101</v>
      </c>
      <c r="BA34">
        <f t="shared" si="13"/>
        <v>0.86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0.85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0.84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0.86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0.84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0.86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{"window_index":33,"window_t_start":34,"window_t_end":40,"Data":"2020-03-38","R_e_median":0.85,"R_e_q0057":0.84,"R_e_q1007":0.86,"fit":0.85,"lwr":0.84,"upr":0.86,"low":0.84,"high":0.86},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0.85</v>
      </c>
      <c r="F35">
        <v>0.86</v>
      </c>
      <c r="G35">
        <v>0.87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493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0.86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0.85</v>
      </c>
      <c r="AV35" t="s">
        <v>102</v>
      </c>
      <c r="AW35" t="s">
        <v>99</v>
      </c>
      <c r="AX35" t="s">
        <v>225</v>
      </c>
      <c r="AY35" t="s">
        <v>99</v>
      </c>
      <c r="AZ35" t="s">
        <v>101</v>
      </c>
      <c r="BA35">
        <f t="shared" si="13"/>
        <v>0.87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0.86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0.85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0.87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0.85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0.87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{"window_index":34,"window_t_start":35,"window_t_end":41,"Data":"2020-03-39","R_e_median":0.86,"R_e_q0058":0.85,"R_e_q1008":0.87,"fit":0.86,"lwr":0.85,"upr":0.87,"low":0.85,"high":0.87},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0.85</v>
      </c>
      <c r="F36">
        <v>0.86</v>
      </c>
      <c r="G36">
        <v>0.87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494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0.86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0.85</v>
      </c>
      <c r="AV36" t="s">
        <v>102</v>
      </c>
      <c r="AW36" t="s">
        <v>99</v>
      </c>
      <c r="AX36" t="s">
        <v>226</v>
      </c>
      <c r="AY36" t="s">
        <v>99</v>
      </c>
      <c r="AZ36" t="s">
        <v>101</v>
      </c>
      <c r="BA36">
        <f t="shared" si="13"/>
        <v>0.87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0.86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0.85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0.87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0.85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0.87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{"window_index":35,"window_t_start":36,"window_t_end":42,"Data":"2020-03-40","R_e_median":0.86,"R_e_q0059":0.85,"R_e_q1009":0.87,"fit":0.86,"lwr":0.85,"upr":0.87,"low":0.85,"high":0.87},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0.84</v>
      </c>
      <c r="F37">
        <v>0.85</v>
      </c>
      <c r="G37">
        <v>0.86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495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0.85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0.84</v>
      </c>
      <c r="AV37" t="s">
        <v>102</v>
      </c>
      <c r="AW37" t="s">
        <v>99</v>
      </c>
      <c r="AX37" t="s">
        <v>227</v>
      </c>
      <c r="AY37" t="s">
        <v>99</v>
      </c>
      <c r="AZ37" t="s">
        <v>101</v>
      </c>
      <c r="BA37">
        <f t="shared" si="13"/>
        <v>0.86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0.85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0.84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0.86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0.84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0.86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{"window_index":36,"window_t_start":37,"window_t_end":43,"Data":"2020-03-41","R_e_median":0.85,"R_e_q0060":0.84,"R_e_q1010":0.86,"fit":0.85,"lwr":0.84,"upr":0.86,"low":0.84,"high":0.86},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0.84</v>
      </c>
      <c r="F38">
        <v>0.85</v>
      </c>
      <c r="G38">
        <v>0.86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496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0.85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0.84</v>
      </c>
      <c r="AV38" t="s">
        <v>102</v>
      </c>
      <c r="AW38" t="s">
        <v>99</v>
      </c>
      <c r="AX38" t="s">
        <v>228</v>
      </c>
      <c r="AY38" t="s">
        <v>99</v>
      </c>
      <c r="AZ38" t="s">
        <v>101</v>
      </c>
      <c r="BA38">
        <f t="shared" si="13"/>
        <v>0.86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0.85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0.84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0.86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0.84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0.86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{"window_index":37,"window_t_start":38,"window_t_end":44,"Data":"2020-03-42","R_e_median":0.85,"R_e_q0061":0.84,"R_e_q1011":0.86,"fit":0.85,"lwr":0.84,"upr":0.86,"low":0.84,"high":0.86},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0.84</v>
      </c>
      <c r="F39">
        <v>0.85</v>
      </c>
      <c r="G39">
        <v>0.86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497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0.85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0.84</v>
      </c>
      <c r="AV39" t="s">
        <v>102</v>
      </c>
      <c r="AW39" t="s">
        <v>99</v>
      </c>
      <c r="AX39" t="s">
        <v>229</v>
      </c>
      <c r="AY39" t="s">
        <v>99</v>
      </c>
      <c r="AZ39" t="s">
        <v>101</v>
      </c>
      <c r="BA39">
        <f t="shared" si="13"/>
        <v>0.86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0.85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0.84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0.86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0.84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0.86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{"window_index":38,"window_t_start":39,"window_t_end":45,"Data":"2020-03-43","R_e_median":0.85,"R_e_q0062":0.84,"R_e_q1012":0.86,"fit":0.85,"lwr":0.84,"upr":0.86,"low":0.84,"high":0.86},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0.82</v>
      </c>
      <c r="F40">
        <v>0.84</v>
      </c>
      <c r="G40">
        <v>0.85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498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0.84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0.82</v>
      </c>
      <c r="AV40" t="s">
        <v>102</v>
      </c>
      <c r="AW40" t="s">
        <v>99</v>
      </c>
      <c r="AX40" t="s">
        <v>230</v>
      </c>
      <c r="AY40" t="s">
        <v>99</v>
      </c>
      <c r="AZ40" t="s">
        <v>101</v>
      </c>
      <c r="BA40">
        <f t="shared" si="13"/>
        <v>0.85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0.84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0.82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0.85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0.82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0.85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{"window_index":39,"window_t_start":40,"window_t_end":46,"Data":"2020-03-44","R_e_median":0.84,"R_e_q0063":0.82,"R_e_q1013":0.85,"fit":0.84,"lwr":0.82,"upr":0.85,"low":0.82,"high":0.85},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0.8</v>
      </c>
      <c r="F41">
        <v>0.81</v>
      </c>
      <c r="G41">
        <v>0.83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499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0.81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0.8</v>
      </c>
      <c r="AV41" t="s">
        <v>102</v>
      </c>
      <c r="AW41" t="s">
        <v>99</v>
      </c>
      <c r="AX41" t="s">
        <v>231</v>
      </c>
      <c r="AY41" t="s">
        <v>99</v>
      </c>
      <c r="AZ41" t="s">
        <v>101</v>
      </c>
      <c r="BA41">
        <f t="shared" si="13"/>
        <v>0.83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0.81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0.8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0.83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0.8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0.83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{"window_index":40,"window_t_start":41,"window_t_end":47,"Data":"2020-03-45","R_e_median":0.81,"R_e_q0064":0.8,"R_e_q1014":0.83,"fit":0.81,"lwr":0.8,"upr":0.83,"low":0.8,"high":0.83},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0.79</v>
      </c>
      <c r="F42">
        <v>0.8</v>
      </c>
      <c r="G42">
        <v>0.82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500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0.8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0.79</v>
      </c>
      <c r="AV42" t="s">
        <v>102</v>
      </c>
      <c r="AW42" t="s">
        <v>99</v>
      </c>
      <c r="AX42" t="s">
        <v>232</v>
      </c>
      <c r="AY42" t="s">
        <v>99</v>
      </c>
      <c r="AZ42" t="s">
        <v>101</v>
      </c>
      <c r="BA42">
        <f t="shared" si="13"/>
        <v>0.82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0.8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0.79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0.82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0.79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0.82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{"window_index":41,"window_t_start":42,"window_t_end":48,"Data":"2020-03-46","R_e_median":0.8,"R_e_q0065":0.79,"R_e_q1015":0.82,"fit":0.8,"lwr":0.79,"upr":0.82,"low":0.79,"high":0.82},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0.78</v>
      </c>
      <c r="F43">
        <v>0.79</v>
      </c>
      <c r="G43">
        <v>0.8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501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0.79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0.78</v>
      </c>
      <c r="AV43" t="s">
        <v>102</v>
      </c>
      <c r="AW43" t="s">
        <v>99</v>
      </c>
      <c r="AX43" t="s">
        <v>233</v>
      </c>
      <c r="AY43" t="s">
        <v>99</v>
      </c>
      <c r="AZ43" t="s">
        <v>101</v>
      </c>
      <c r="BA43">
        <f t="shared" si="13"/>
        <v>0.8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0.79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0.78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0.8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0.78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0.8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{"window_index":42,"window_t_start":43,"window_t_end":49,"Data":"2020-03-47","R_e_median":0.79,"R_e_q0066":0.78,"R_e_q1016":0.8,"fit":0.79,"lwr":0.78,"upr":0.8,"low":0.78,"high":0.8},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0.77</v>
      </c>
      <c r="F44">
        <v>0.78</v>
      </c>
      <c r="G44">
        <v>0.79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502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0.78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0.77</v>
      </c>
      <c r="AV44" t="s">
        <v>102</v>
      </c>
      <c r="AW44" t="s">
        <v>99</v>
      </c>
      <c r="AX44" t="s">
        <v>234</v>
      </c>
      <c r="AY44" t="s">
        <v>99</v>
      </c>
      <c r="AZ44" t="s">
        <v>101</v>
      </c>
      <c r="BA44">
        <f t="shared" si="13"/>
        <v>0.79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0.78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0.77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0.79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0.77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0.79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{"window_index":43,"window_t_start":44,"window_t_end":50,"Data":"2020-03-48","R_e_median":0.78,"R_e_q0067":0.77,"R_e_q1017":0.79,"fit":0.78,"lwr":0.77,"upr":0.79,"low":0.77,"high":0.79},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0.78</v>
      </c>
      <c r="F45">
        <v>0.79</v>
      </c>
      <c r="G45">
        <v>0.8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503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0.79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0.78</v>
      </c>
      <c r="AV45" t="s">
        <v>102</v>
      </c>
      <c r="AW45" t="s">
        <v>99</v>
      </c>
      <c r="AX45" t="s">
        <v>235</v>
      </c>
      <c r="AY45" t="s">
        <v>99</v>
      </c>
      <c r="AZ45" t="s">
        <v>101</v>
      </c>
      <c r="BA45">
        <f t="shared" si="13"/>
        <v>0.8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0.79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0.78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0.8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0.78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0.8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{"window_index":44,"window_t_start":45,"window_t_end":51,"Data":"2020-03-49","R_e_median":0.79,"R_e_q0068":0.78,"R_e_q1018":0.8,"fit":0.79,"lwr":0.78,"upr":0.8,"low":0.78,"high":0.8},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0.79</v>
      </c>
      <c r="F46">
        <v>0.8</v>
      </c>
      <c r="G46">
        <v>0.81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504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0.8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0.79</v>
      </c>
      <c r="AV46" t="s">
        <v>102</v>
      </c>
      <c r="AW46" t="s">
        <v>99</v>
      </c>
      <c r="AX46" t="s">
        <v>236</v>
      </c>
      <c r="AY46" t="s">
        <v>99</v>
      </c>
      <c r="AZ46" t="s">
        <v>101</v>
      </c>
      <c r="BA46">
        <f t="shared" si="13"/>
        <v>0.81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0.8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0.79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0.81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0.79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0.81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{"window_index":45,"window_t_start":46,"window_t_end":52,"Data":"2020-03-50","R_e_median":0.8,"R_e_q0069":0.79,"R_e_q1019":0.81,"fit":0.8,"lwr":0.79,"upr":0.81,"low":0.79,"high":0.81},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0.79</v>
      </c>
      <c r="F47">
        <v>0.81</v>
      </c>
      <c r="G47">
        <v>0.82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505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0.81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0.79</v>
      </c>
      <c r="AV47" t="s">
        <v>102</v>
      </c>
      <c r="AW47" t="s">
        <v>99</v>
      </c>
      <c r="AX47" t="s">
        <v>237</v>
      </c>
      <c r="AY47" t="s">
        <v>99</v>
      </c>
      <c r="AZ47" t="s">
        <v>101</v>
      </c>
      <c r="BA47">
        <f t="shared" si="13"/>
        <v>0.82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0.81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0.79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0.82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0.79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0.82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{"window_index":46,"window_t_start":47,"window_t_end":53,"Data":"2020-03-51","R_e_median":0.81,"R_e_q0070":0.79,"R_e_q1020":0.82,"fit":0.81,"lwr":0.79,"upr":0.82,"low":0.79,"high":0.82},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0.82</v>
      </c>
      <c r="F48">
        <v>0.83</v>
      </c>
      <c r="G48">
        <v>0.84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506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0.83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0.82</v>
      </c>
      <c r="AV48" t="s">
        <v>102</v>
      </c>
      <c r="AW48" t="s">
        <v>99</v>
      </c>
      <c r="AX48" t="s">
        <v>238</v>
      </c>
      <c r="AY48" t="s">
        <v>99</v>
      </c>
      <c r="AZ48" t="s">
        <v>101</v>
      </c>
      <c r="BA48">
        <f t="shared" si="13"/>
        <v>0.84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0.83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0.82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0.84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0.82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0.84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{"window_index":47,"window_t_start":48,"window_t_end":54,"Data":"2020-03-52","R_e_median":0.83,"R_e_q0071":0.82,"R_e_q1021":0.84,"fit":0.83,"lwr":0.82,"upr":0.84,"low":0.82,"high":0.84},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0.78</v>
      </c>
      <c r="F49">
        <v>0.8</v>
      </c>
      <c r="G49">
        <v>0.81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507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0.8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0.78</v>
      </c>
      <c r="AV49" t="s">
        <v>102</v>
      </c>
      <c r="AW49" t="s">
        <v>99</v>
      </c>
      <c r="AX49" t="s">
        <v>239</v>
      </c>
      <c r="AY49" t="s">
        <v>99</v>
      </c>
      <c r="AZ49" t="s">
        <v>101</v>
      </c>
      <c r="BA49">
        <f t="shared" si="13"/>
        <v>0.81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0.8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0.78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0.81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0.78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0.81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{"window_index":48,"window_t_start":49,"window_t_end":55,"Data":"2020-03-53","R_e_median":0.8,"R_e_q0072":0.78,"R_e_q1022":0.81,"fit":0.8,"lwr":0.78,"upr":0.81,"low":0.78,"high":0.81},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0.78</v>
      </c>
      <c r="F50">
        <v>0.79</v>
      </c>
      <c r="G50">
        <v>0.81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508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0.79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0.78</v>
      </c>
      <c r="AV50" t="s">
        <v>102</v>
      </c>
      <c r="AW50" t="s">
        <v>99</v>
      </c>
      <c r="AX50" t="s">
        <v>240</v>
      </c>
      <c r="AY50" t="s">
        <v>99</v>
      </c>
      <c r="AZ50" t="s">
        <v>101</v>
      </c>
      <c r="BA50">
        <f t="shared" si="13"/>
        <v>0.81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0.79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0.78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0.81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0.78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0.81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{"window_index":49,"window_t_start":50,"window_t_end":56,"Data":"2020-03-54","R_e_median":0.79,"R_e_q0073":0.78,"R_e_q1023":0.81,"fit":0.79,"lwr":0.78,"upr":0.81,"low":0.78,"high":0.81},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0.77</v>
      </c>
      <c r="F51">
        <v>0.78</v>
      </c>
      <c r="G51">
        <v>0.8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509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0.78</v>
      </c>
      <c r="AP51" t="s">
        <v>102</v>
      </c>
      <c r="AQ51" t="s">
        <v>99</v>
      </c>
      <c r="AR51" t="s">
        <v>510</v>
      </c>
      <c r="AS51" t="s">
        <v>99</v>
      </c>
      <c r="AT51" t="s">
        <v>101</v>
      </c>
      <c r="AU51">
        <f t="shared" si="12"/>
        <v>0.77</v>
      </c>
      <c r="AV51" t="s">
        <v>102</v>
      </c>
      <c r="AW51" t="s">
        <v>99</v>
      </c>
      <c r="AX51" t="s">
        <v>241</v>
      </c>
      <c r="AY51" t="s">
        <v>99</v>
      </c>
      <c r="AZ51" t="s">
        <v>101</v>
      </c>
      <c r="BA51">
        <f t="shared" si="13"/>
        <v>0.8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0.78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0.77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0.8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0.77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0.8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{"window_index":50,"window_t_start":51,"window_t_end":57,"Data":"2020-03-55","R_e_median":0.78,"R_e_q0074":0.77,"R_e_q1024":0.8,"fit":0.78,"lwr":0.77,"upr":0.8,"low":0.77,"high":0.8},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0.77</v>
      </c>
      <c r="F52">
        <v>0.78</v>
      </c>
      <c r="G52">
        <v>0.8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511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0.78</v>
      </c>
      <c r="AP52" t="s">
        <v>102</v>
      </c>
      <c r="AQ52" t="s">
        <v>99</v>
      </c>
      <c r="AR52" t="s">
        <v>192</v>
      </c>
      <c r="AS52" t="s">
        <v>99</v>
      </c>
      <c r="AT52" t="s">
        <v>101</v>
      </c>
      <c r="AU52">
        <f t="shared" si="12"/>
        <v>0.77</v>
      </c>
      <c r="AV52" t="s">
        <v>102</v>
      </c>
      <c r="AW52" t="s">
        <v>99</v>
      </c>
      <c r="AX52" t="s">
        <v>242</v>
      </c>
      <c r="AY52" t="s">
        <v>99</v>
      </c>
      <c r="AZ52" t="s">
        <v>101</v>
      </c>
      <c r="BA52">
        <f t="shared" si="13"/>
        <v>0.8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0.78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0.77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0.8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0.77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0.8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{"window_index":51,"window_t_start":52,"window_t_end":58,"Data":"2020-03-56","R_e_median":0.78,"R_e_q0075":0.77,"R_e_q1025":0.8,"fit":0.78,"lwr":0.77,"upr":0.8,"low":0.77,"high":0.8},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0.75</v>
      </c>
      <c r="F53">
        <v>0.76</v>
      </c>
      <c r="G53">
        <v>0.78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512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0.76</v>
      </c>
      <c r="AP53" t="s">
        <v>102</v>
      </c>
      <c r="AQ53" t="s">
        <v>99</v>
      </c>
      <c r="AR53" t="s">
        <v>513</v>
      </c>
      <c r="AS53" t="s">
        <v>99</v>
      </c>
      <c r="AT53" t="s">
        <v>101</v>
      </c>
      <c r="AU53">
        <f t="shared" si="12"/>
        <v>0.75</v>
      </c>
      <c r="AV53" t="s">
        <v>102</v>
      </c>
      <c r="AW53" t="s">
        <v>99</v>
      </c>
      <c r="AX53" t="s">
        <v>243</v>
      </c>
      <c r="AY53" t="s">
        <v>99</v>
      </c>
      <c r="AZ53" t="s">
        <v>101</v>
      </c>
      <c r="BA53">
        <f t="shared" si="13"/>
        <v>0.78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0.76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0.75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0.78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0.75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0.78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{"window_index":52,"window_t_start":53,"window_t_end":59,"Data":"2020-03-57","R_e_median":0.76,"R_e_q0076":0.75,"R_e_q1026":0.78,"fit":0.76,"lwr":0.75,"upr":0.78,"low":0.75,"high":0.78},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0.73</v>
      </c>
      <c r="F54">
        <v>0.75</v>
      </c>
      <c r="G54">
        <v>0.76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514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0.75</v>
      </c>
      <c r="AP54" t="s">
        <v>102</v>
      </c>
      <c r="AQ54" t="s">
        <v>99</v>
      </c>
      <c r="AR54" t="s">
        <v>515</v>
      </c>
      <c r="AS54" t="s">
        <v>99</v>
      </c>
      <c r="AT54" t="s">
        <v>101</v>
      </c>
      <c r="AU54">
        <f t="shared" si="12"/>
        <v>0.73</v>
      </c>
      <c r="AV54" t="s">
        <v>102</v>
      </c>
      <c r="AW54" t="s">
        <v>99</v>
      </c>
      <c r="AX54" t="s">
        <v>244</v>
      </c>
      <c r="AY54" t="s">
        <v>99</v>
      </c>
      <c r="AZ54" t="s">
        <v>101</v>
      </c>
      <c r="BA54">
        <f t="shared" si="13"/>
        <v>0.76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0.75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0.73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0.76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0.73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0.76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{"window_index":53,"window_t_start":54,"window_t_end":60,"Data":"2020-03-58","R_e_median":0.75,"R_e_q0077":0.73,"R_e_q1027":0.76,"fit":0.75,"lwr":0.73,"upr":0.76,"low":0.73,"high":0.76},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0.71</v>
      </c>
      <c r="F55">
        <v>0.73</v>
      </c>
      <c r="G55">
        <v>0.74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516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0.73</v>
      </c>
      <c r="AP55" t="s">
        <v>102</v>
      </c>
      <c r="AQ55" t="s">
        <v>99</v>
      </c>
      <c r="AR55" t="s">
        <v>517</v>
      </c>
      <c r="AS55" t="s">
        <v>99</v>
      </c>
      <c r="AT55" t="s">
        <v>101</v>
      </c>
      <c r="AU55">
        <f t="shared" si="12"/>
        <v>0.71</v>
      </c>
      <c r="AV55" t="s">
        <v>102</v>
      </c>
      <c r="AW55" t="s">
        <v>99</v>
      </c>
      <c r="AX55" t="s">
        <v>245</v>
      </c>
      <c r="AY55" t="s">
        <v>99</v>
      </c>
      <c r="AZ55" t="s">
        <v>101</v>
      </c>
      <c r="BA55">
        <f t="shared" si="13"/>
        <v>0.74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0.73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0.71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0.74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0.71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0.74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{"window_index":54,"window_t_start":55,"window_t_end":61,"Data":"2020-03-59","R_e_median":0.73,"R_e_q0078":0.71,"R_e_q1028":0.74,"fit":0.73,"lwr":0.71,"upr":0.74,"low":0.71,"high":0.74},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0.77</v>
      </c>
      <c r="F56">
        <v>0.78</v>
      </c>
      <c r="G56">
        <v>0.8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518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0.78</v>
      </c>
      <c r="AP56" t="s">
        <v>102</v>
      </c>
      <c r="AQ56" t="s">
        <v>99</v>
      </c>
      <c r="AR56" t="s">
        <v>519</v>
      </c>
      <c r="AS56" t="s">
        <v>99</v>
      </c>
      <c r="AT56" t="s">
        <v>101</v>
      </c>
      <c r="AU56">
        <f t="shared" si="12"/>
        <v>0.77</v>
      </c>
      <c r="AV56" t="s">
        <v>102</v>
      </c>
      <c r="AW56" t="s">
        <v>99</v>
      </c>
      <c r="AX56" t="s">
        <v>246</v>
      </c>
      <c r="AY56" t="s">
        <v>99</v>
      </c>
      <c r="AZ56" t="s">
        <v>101</v>
      </c>
      <c r="BA56">
        <f t="shared" si="13"/>
        <v>0.8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0.78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0.77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0.8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0.77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0.8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{"window_index":55,"window_t_start":56,"window_t_end":62,"Data":"2020-03-60","R_e_median":0.78,"R_e_q0079":0.77,"R_e_q1029":0.8,"fit":0.78,"lwr":0.77,"upr":0.8,"low":0.77,"high":0.8},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0.81</v>
      </c>
      <c r="F57">
        <v>0.83</v>
      </c>
      <c r="G57">
        <v>0.84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520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0.83</v>
      </c>
      <c r="AP57" t="s">
        <v>102</v>
      </c>
      <c r="AQ57" t="s">
        <v>99</v>
      </c>
      <c r="AR57" t="s">
        <v>521</v>
      </c>
      <c r="AS57" t="s">
        <v>99</v>
      </c>
      <c r="AT57" t="s">
        <v>101</v>
      </c>
      <c r="AU57">
        <f t="shared" si="12"/>
        <v>0.81</v>
      </c>
      <c r="AV57" t="s">
        <v>102</v>
      </c>
      <c r="AW57" t="s">
        <v>99</v>
      </c>
      <c r="AX57" t="s">
        <v>247</v>
      </c>
      <c r="AY57" t="s">
        <v>99</v>
      </c>
      <c r="AZ57" t="s">
        <v>101</v>
      </c>
      <c r="BA57">
        <f t="shared" si="13"/>
        <v>0.84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0.83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0.81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0.84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0.81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0.84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{"window_index":56,"window_t_start":57,"window_t_end":63,"Data":"2020-03-61","R_e_median":0.83,"R_e_q0080":0.81,"R_e_q1030":0.84,"fit":0.83,"lwr":0.81,"upr":0.84,"low":0.81,"high":0.84},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0.83</v>
      </c>
      <c r="F58">
        <v>0.85</v>
      </c>
      <c r="G58">
        <v>0.87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522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0.85</v>
      </c>
      <c r="AP58" t="s">
        <v>102</v>
      </c>
      <c r="AQ58" t="s">
        <v>99</v>
      </c>
      <c r="AR58" t="s">
        <v>523</v>
      </c>
      <c r="AS58" t="s">
        <v>99</v>
      </c>
      <c r="AT58" t="s">
        <v>101</v>
      </c>
      <c r="AU58">
        <f t="shared" si="12"/>
        <v>0.83</v>
      </c>
      <c r="AV58" t="s">
        <v>102</v>
      </c>
      <c r="AW58" t="s">
        <v>99</v>
      </c>
      <c r="AX58" t="s">
        <v>248</v>
      </c>
      <c r="AY58" t="s">
        <v>99</v>
      </c>
      <c r="AZ58" t="s">
        <v>101</v>
      </c>
      <c r="BA58">
        <f t="shared" si="13"/>
        <v>0.87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0.85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0.83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0.87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0.83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0.87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{"window_index":57,"window_t_start":58,"window_t_end":64,"Data":"2020-03-62","R_e_median":0.85,"R_e_q0081":0.83,"R_e_q1031":0.87,"fit":0.85,"lwr":0.83,"upr":0.87,"low":0.83,"high":0.87},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0.78</v>
      </c>
      <c r="F59">
        <v>0.8</v>
      </c>
      <c r="G59">
        <v>0.82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524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0.8</v>
      </c>
      <c r="AP59" t="s">
        <v>102</v>
      </c>
      <c r="AQ59" t="s">
        <v>99</v>
      </c>
      <c r="AR59" t="s">
        <v>525</v>
      </c>
      <c r="AS59" t="s">
        <v>99</v>
      </c>
      <c r="AT59" t="s">
        <v>101</v>
      </c>
      <c r="AU59">
        <f t="shared" si="12"/>
        <v>0.78</v>
      </c>
      <c r="AV59" t="s">
        <v>102</v>
      </c>
      <c r="AW59" t="s">
        <v>99</v>
      </c>
      <c r="AX59" t="s">
        <v>249</v>
      </c>
      <c r="AY59" t="s">
        <v>99</v>
      </c>
      <c r="AZ59" t="s">
        <v>101</v>
      </c>
      <c r="BA59">
        <f t="shared" si="13"/>
        <v>0.82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0.8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0.78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0.82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0.78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0.82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{"window_index":58,"window_t_start":59,"window_t_end":65,"Data":"2020-03-63","R_e_median":0.8,"R_e_q0082":0.78,"R_e_q1032":0.82,"fit":0.8,"lwr":0.78,"upr":0.82,"low":0.78,"high":0.82},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0.72</v>
      </c>
      <c r="F60">
        <v>0.74</v>
      </c>
      <c r="G60">
        <v>0.76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526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0.74</v>
      </c>
      <c r="AP60" t="s">
        <v>102</v>
      </c>
      <c r="AQ60" t="s">
        <v>99</v>
      </c>
      <c r="AR60" t="s">
        <v>527</v>
      </c>
      <c r="AS60" t="s">
        <v>99</v>
      </c>
      <c r="AT60" t="s">
        <v>101</v>
      </c>
      <c r="AU60">
        <f t="shared" si="12"/>
        <v>0.72</v>
      </c>
      <c r="AV60" t="s">
        <v>102</v>
      </c>
      <c r="AW60" t="s">
        <v>99</v>
      </c>
      <c r="AX60" t="s">
        <v>250</v>
      </c>
      <c r="AY60" t="s">
        <v>99</v>
      </c>
      <c r="AZ60" t="s">
        <v>101</v>
      </c>
      <c r="BA60">
        <f t="shared" si="13"/>
        <v>0.76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0.74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0.72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0.76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0.72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0.76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{"window_index":59,"window_t_start":60,"window_t_end":66,"Data":"2020-03-64","R_e_median":0.74,"R_e_q0083":0.72,"R_e_q1033":0.76,"fit":0.74,"lwr":0.72,"upr":0.76,"low":0.72,"high":0.76},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0.69</v>
      </c>
      <c r="F61">
        <v>0.71</v>
      </c>
      <c r="G61">
        <v>0.72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528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0.71</v>
      </c>
      <c r="AP61" t="s">
        <v>102</v>
      </c>
      <c r="AQ61" t="s">
        <v>99</v>
      </c>
      <c r="AR61" t="s">
        <v>529</v>
      </c>
      <c r="AS61" t="s">
        <v>99</v>
      </c>
      <c r="AT61" t="s">
        <v>101</v>
      </c>
      <c r="AU61">
        <f t="shared" si="12"/>
        <v>0.69</v>
      </c>
      <c r="AV61" t="s">
        <v>102</v>
      </c>
      <c r="AW61" t="s">
        <v>99</v>
      </c>
      <c r="AX61" t="s">
        <v>251</v>
      </c>
      <c r="AY61" t="s">
        <v>99</v>
      </c>
      <c r="AZ61" t="s">
        <v>101</v>
      </c>
      <c r="BA61">
        <f t="shared" si="13"/>
        <v>0.72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0.71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0.69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0.72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0.69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0.72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{"window_index":60,"window_t_start":61,"window_t_end":67,"Data":"2020-03-65","R_e_median":0.71,"R_e_q0084":0.69,"R_e_q1034":0.72,"fit":0.71,"lwr":0.69,"upr":0.72,"low":0.69,"high":0.72},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0.66</v>
      </c>
      <c r="F62">
        <v>0.68</v>
      </c>
      <c r="G62">
        <v>0.7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530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0.68</v>
      </c>
      <c r="AP62" t="s">
        <v>102</v>
      </c>
      <c r="AQ62" t="s">
        <v>99</v>
      </c>
      <c r="AR62" t="s">
        <v>531</v>
      </c>
      <c r="AS62" t="s">
        <v>99</v>
      </c>
      <c r="AT62" t="s">
        <v>101</v>
      </c>
      <c r="AU62">
        <f t="shared" si="12"/>
        <v>0.66</v>
      </c>
      <c r="AV62" t="s">
        <v>102</v>
      </c>
      <c r="AW62" t="s">
        <v>99</v>
      </c>
      <c r="AX62" t="s">
        <v>252</v>
      </c>
      <c r="AY62" t="s">
        <v>99</v>
      </c>
      <c r="AZ62" t="s">
        <v>101</v>
      </c>
      <c r="BA62">
        <f t="shared" si="13"/>
        <v>0.7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0.68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0.66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0.7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0.66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0.7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{"window_index":61,"window_t_start":62,"window_t_end":68,"Data":"2020-03-66","R_e_median":0.68,"R_e_q0085":0.66,"R_e_q1035":0.7,"fit":0.68,"lwr":0.66,"upr":0.7,"low":0.66,"high":0.7},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0.64</v>
      </c>
      <c r="F63">
        <v>0.66</v>
      </c>
      <c r="G63">
        <v>0.68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532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0.66</v>
      </c>
      <c r="AP63" t="s">
        <v>102</v>
      </c>
      <c r="AQ63" t="s">
        <v>99</v>
      </c>
      <c r="AR63" t="s">
        <v>533</v>
      </c>
      <c r="AS63" t="s">
        <v>99</v>
      </c>
      <c r="AT63" t="s">
        <v>101</v>
      </c>
      <c r="AU63">
        <f t="shared" si="12"/>
        <v>0.64</v>
      </c>
      <c r="AV63" t="s">
        <v>102</v>
      </c>
      <c r="AW63" t="s">
        <v>99</v>
      </c>
      <c r="AX63" t="s">
        <v>253</v>
      </c>
      <c r="AY63" t="s">
        <v>99</v>
      </c>
      <c r="AZ63" t="s">
        <v>101</v>
      </c>
      <c r="BA63">
        <f t="shared" si="13"/>
        <v>0.68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0.66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0.64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0.68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0.64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0.68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{"window_index":62,"window_t_start":63,"window_t_end":69,"Data":"2020-03-67","R_e_median":0.66,"R_e_q0086":0.64,"R_e_q1036":0.68,"fit":0.66,"lwr":0.64,"upr":0.68,"low":0.64,"high":0.68},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0.66</v>
      </c>
      <c r="F64">
        <v>0.68</v>
      </c>
      <c r="G64">
        <v>0.7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534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0.68</v>
      </c>
      <c r="AP64" t="s">
        <v>102</v>
      </c>
      <c r="AQ64" t="s">
        <v>99</v>
      </c>
      <c r="AR64" t="s">
        <v>535</v>
      </c>
      <c r="AS64" t="s">
        <v>99</v>
      </c>
      <c r="AT64" t="s">
        <v>101</v>
      </c>
      <c r="AU64">
        <f t="shared" si="12"/>
        <v>0.66</v>
      </c>
      <c r="AV64" t="s">
        <v>102</v>
      </c>
      <c r="AW64" t="s">
        <v>99</v>
      </c>
      <c r="AX64" t="s">
        <v>254</v>
      </c>
      <c r="AY64" t="s">
        <v>99</v>
      </c>
      <c r="AZ64" t="s">
        <v>101</v>
      </c>
      <c r="BA64">
        <f t="shared" si="13"/>
        <v>0.7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0.68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0.66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0.7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0.66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0.7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{"window_index":63,"window_t_start":64,"window_t_end":70,"Data":"2020-03-68","R_e_median":0.68,"R_e_q0087":0.66,"R_e_q1037":0.7,"fit":0.68,"lwr":0.66,"upr":0.7,"low":0.66,"high":0.7},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0.68</v>
      </c>
      <c r="F65">
        <v>0.7</v>
      </c>
      <c r="G65">
        <v>0.72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536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0.7</v>
      </c>
      <c r="AP65" t="s">
        <v>102</v>
      </c>
      <c r="AQ65" t="s">
        <v>99</v>
      </c>
      <c r="AR65" t="s">
        <v>537</v>
      </c>
      <c r="AS65" t="s">
        <v>99</v>
      </c>
      <c r="AT65" t="s">
        <v>101</v>
      </c>
      <c r="AU65">
        <f t="shared" si="12"/>
        <v>0.68</v>
      </c>
      <c r="AV65" t="s">
        <v>102</v>
      </c>
      <c r="AW65" t="s">
        <v>99</v>
      </c>
      <c r="AX65" t="s">
        <v>255</v>
      </c>
      <c r="AY65" t="s">
        <v>99</v>
      </c>
      <c r="AZ65" t="s">
        <v>101</v>
      </c>
      <c r="BA65">
        <f t="shared" si="13"/>
        <v>0.72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0.7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0.68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0.72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0.68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0.72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{"window_index":64,"window_t_start":65,"window_t_end":71,"Data":"2020-03-69","R_e_median":0.7,"R_e_q0088":0.68,"R_e_q1038":0.72,"fit":0.7,"lwr":0.68,"upr":0.72,"low":0.68,"high":0.72},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0.69</v>
      </c>
      <c r="F66">
        <v>0.72</v>
      </c>
      <c r="G66">
        <v>0.74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538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0.72</v>
      </c>
      <c r="AP66" t="s">
        <v>102</v>
      </c>
      <c r="AQ66" t="s">
        <v>99</v>
      </c>
      <c r="AR66" t="s">
        <v>539</v>
      </c>
      <c r="AS66" t="s">
        <v>99</v>
      </c>
      <c r="AT66" t="s">
        <v>101</v>
      </c>
      <c r="AU66">
        <f t="shared" si="12"/>
        <v>0.69</v>
      </c>
      <c r="AV66" t="s">
        <v>102</v>
      </c>
      <c r="AW66" t="s">
        <v>99</v>
      </c>
      <c r="AX66" t="s">
        <v>256</v>
      </c>
      <c r="AY66" t="s">
        <v>99</v>
      </c>
      <c r="AZ66" t="s">
        <v>101</v>
      </c>
      <c r="BA66">
        <f t="shared" si="13"/>
        <v>0.74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0.72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0.69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0.74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0.69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0.74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{"window_index":65,"window_t_start":66,"window_t_end":72,"Data":"2020-03-70","R_e_median":0.72,"R_e_q0089":0.69,"R_e_q1039":0.74,"fit":0.72,"lwr":0.69,"upr":0.74,"low":0.69,"high":0.74},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0.74</v>
      </c>
      <c r="F67">
        <v>0.77</v>
      </c>
      <c r="G67">
        <v>0.79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540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0.77</v>
      </c>
      <c r="AP67" t="s">
        <v>102</v>
      </c>
      <c r="AQ67" t="s">
        <v>99</v>
      </c>
      <c r="AR67" t="s">
        <v>541</v>
      </c>
      <c r="AS67" t="s">
        <v>99</v>
      </c>
      <c r="AT67" t="s">
        <v>101</v>
      </c>
      <c r="AU67">
        <f t="shared" ref="AU67:AU130" si="30">E67</f>
        <v>0.74</v>
      </c>
      <c r="AV67" t="s">
        <v>102</v>
      </c>
      <c r="AW67" t="s">
        <v>99</v>
      </c>
      <c r="AX67" t="s">
        <v>257</v>
      </c>
      <c r="AY67" t="s">
        <v>99</v>
      </c>
      <c r="AZ67" t="s">
        <v>101</v>
      </c>
      <c r="BA67">
        <f t="shared" ref="BA67:BA130" si="31">G67</f>
        <v>0.79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0.77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0.74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0.79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0.74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0.79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{"window_index":66,"window_t_start":67,"window_t_end":73,"Data":"2020-03-71","R_e_median":0.77,"R_e_q0090":0.74,"R_e_q1040":0.79,"fit":0.77,"lwr":0.74,"upr":0.79,"low":0.74,"high":0.79},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0.76</v>
      </c>
      <c r="F68">
        <v>0.78</v>
      </c>
      <c r="G68">
        <v>0.81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542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0.78</v>
      </c>
      <c r="AP68" t="s">
        <v>102</v>
      </c>
      <c r="AQ68" t="s">
        <v>99</v>
      </c>
      <c r="AR68" t="s">
        <v>543</v>
      </c>
      <c r="AS68" t="s">
        <v>99</v>
      </c>
      <c r="AT68" t="s">
        <v>101</v>
      </c>
      <c r="AU68">
        <f t="shared" si="30"/>
        <v>0.76</v>
      </c>
      <c r="AV68" t="s">
        <v>102</v>
      </c>
      <c r="AW68" t="s">
        <v>99</v>
      </c>
      <c r="AX68" t="s">
        <v>258</v>
      </c>
      <c r="AY68" t="s">
        <v>99</v>
      </c>
      <c r="AZ68" t="s">
        <v>101</v>
      </c>
      <c r="BA68">
        <f t="shared" si="31"/>
        <v>0.81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0.78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0.76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0.81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0.76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0.81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{"window_index":67,"window_t_start":68,"window_t_end":74,"Data":"2020-03-72","R_e_median":0.78,"R_e_q0091":0.76,"R_e_q1041":0.81,"fit":0.78,"lwr":0.76,"upr":0.81,"low":0.76,"high":0.81},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0.78</v>
      </c>
      <c r="F69">
        <v>0.81</v>
      </c>
      <c r="G69">
        <v>0.84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544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0.81</v>
      </c>
      <c r="AP69" t="s">
        <v>102</v>
      </c>
      <c r="AQ69" t="s">
        <v>99</v>
      </c>
      <c r="AR69" t="s">
        <v>545</v>
      </c>
      <c r="AS69" t="s">
        <v>99</v>
      </c>
      <c r="AT69" t="s">
        <v>101</v>
      </c>
      <c r="AU69">
        <f t="shared" si="30"/>
        <v>0.78</v>
      </c>
      <c r="AV69" t="s">
        <v>102</v>
      </c>
      <c r="AW69" t="s">
        <v>99</v>
      </c>
      <c r="AX69" t="s">
        <v>259</v>
      </c>
      <c r="AY69" t="s">
        <v>99</v>
      </c>
      <c r="AZ69" t="s">
        <v>101</v>
      </c>
      <c r="BA69">
        <f t="shared" si="31"/>
        <v>0.84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0.81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0.78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0.84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0.78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0.84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{"window_index":68,"window_t_start":69,"window_t_end":75,"Data":"2020-03-73","R_e_median":0.81,"R_e_q0092":0.78,"R_e_q1042":0.84,"fit":0.81,"lwr":0.78,"upr":0.84,"low":0.78,"high":0.84},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0.85</v>
      </c>
      <c r="F70">
        <v>0.88</v>
      </c>
      <c r="G70">
        <v>0.91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546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0.88</v>
      </c>
      <c r="AP70" t="s">
        <v>102</v>
      </c>
      <c r="AQ70" t="s">
        <v>99</v>
      </c>
      <c r="AR70" t="s">
        <v>547</v>
      </c>
      <c r="AS70" t="s">
        <v>99</v>
      </c>
      <c r="AT70" t="s">
        <v>101</v>
      </c>
      <c r="AU70">
        <f t="shared" si="30"/>
        <v>0.85</v>
      </c>
      <c r="AV70" t="s">
        <v>102</v>
      </c>
      <c r="AW70" t="s">
        <v>99</v>
      </c>
      <c r="AX70" t="s">
        <v>260</v>
      </c>
      <c r="AY70" t="s">
        <v>99</v>
      </c>
      <c r="AZ70" t="s">
        <v>101</v>
      </c>
      <c r="BA70">
        <f t="shared" si="31"/>
        <v>0.91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0.88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0.85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0.91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0.85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0.91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{"window_index":69,"window_t_start":70,"window_t_end":76,"Data":"2020-03-74","R_e_median":0.88,"R_e_q0093":0.85,"R_e_q1043":0.91,"fit":0.88,"lwr":0.85,"upr":0.91,"low":0.85,"high":0.91},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0.88</v>
      </c>
      <c r="F71">
        <v>0.91</v>
      </c>
      <c r="G71">
        <v>0.94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548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0.91</v>
      </c>
      <c r="AP71" t="s">
        <v>102</v>
      </c>
      <c r="AQ71" t="s">
        <v>99</v>
      </c>
      <c r="AR71" t="s">
        <v>549</v>
      </c>
      <c r="AS71" t="s">
        <v>99</v>
      </c>
      <c r="AT71" t="s">
        <v>101</v>
      </c>
      <c r="AU71">
        <f t="shared" si="30"/>
        <v>0.88</v>
      </c>
      <c r="AV71" t="s">
        <v>102</v>
      </c>
      <c r="AW71" t="s">
        <v>99</v>
      </c>
      <c r="AX71" t="s">
        <v>261</v>
      </c>
      <c r="AY71" t="s">
        <v>99</v>
      </c>
      <c r="AZ71" t="s">
        <v>101</v>
      </c>
      <c r="BA71">
        <f t="shared" si="31"/>
        <v>0.94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0.91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0.88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0.94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0.88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0.94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{"window_index":70,"window_t_start":71,"window_t_end":77,"Data":"2020-03-75","R_e_median":0.91,"R_e_q0094":0.88,"R_e_q1044":0.94,"fit":0.91,"lwr":0.88,"upr":0.94,"low":0.88,"high":0.94},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0.91</v>
      </c>
      <c r="F72">
        <v>0.94</v>
      </c>
      <c r="G72">
        <v>0.98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550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0.94</v>
      </c>
      <c r="AP72" t="s">
        <v>102</v>
      </c>
      <c r="AQ72" t="s">
        <v>99</v>
      </c>
      <c r="AR72" t="s">
        <v>551</v>
      </c>
      <c r="AS72" t="s">
        <v>99</v>
      </c>
      <c r="AT72" t="s">
        <v>101</v>
      </c>
      <c r="AU72">
        <f t="shared" si="30"/>
        <v>0.91</v>
      </c>
      <c r="AV72" t="s">
        <v>102</v>
      </c>
      <c r="AW72" t="s">
        <v>99</v>
      </c>
      <c r="AX72" t="s">
        <v>262</v>
      </c>
      <c r="AY72" t="s">
        <v>99</v>
      </c>
      <c r="AZ72" t="s">
        <v>101</v>
      </c>
      <c r="BA72">
        <f t="shared" si="31"/>
        <v>0.98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0.94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0.91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0.98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0.91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0.98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{"window_index":71,"window_t_start":72,"window_t_end":78,"Data":"2020-03-76","R_e_median":0.94,"R_e_q0095":0.91,"R_e_q1045":0.98,"fit":0.94,"lwr":0.91,"upr":0.98,"low":0.91,"high":0.98},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0.91</v>
      </c>
      <c r="F73">
        <v>0.94</v>
      </c>
      <c r="G73">
        <v>0.98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552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0.94</v>
      </c>
      <c r="AP73" t="s">
        <v>102</v>
      </c>
      <c r="AQ73" t="s">
        <v>99</v>
      </c>
      <c r="AR73" t="s">
        <v>553</v>
      </c>
      <c r="AS73" t="s">
        <v>99</v>
      </c>
      <c r="AT73" t="s">
        <v>101</v>
      </c>
      <c r="AU73">
        <f t="shared" si="30"/>
        <v>0.91</v>
      </c>
      <c r="AV73" t="s">
        <v>102</v>
      </c>
      <c r="AW73" t="s">
        <v>99</v>
      </c>
      <c r="AX73" t="s">
        <v>263</v>
      </c>
      <c r="AY73" t="s">
        <v>99</v>
      </c>
      <c r="AZ73" t="s">
        <v>101</v>
      </c>
      <c r="BA73">
        <f t="shared" si="31"/>
        <v>0.98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0.94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0.91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0.98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0.91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0.98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{"window_index":72,"window_t_start":73,"window_t_end":79,"Data":"2020-03-77","R_e_median":0.94,"R_e_q0096":0.91,"R_e_q1046":0.98,"fit":0.94,"lwr":0.91,"upr":0.98,"low":0.91,"high":0.98},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0.9</v>
      </c>
      <c r="F74">
        <v>0.94</v>
      </c>
      <c r="G74">
        <v>0.97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554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0.94</v>
      </c>
      <c r="AP74" t="s">
        <v>102</v>
      </c>
      <c r="AQ74" t="s">
        <v>99</v>
      </c>
      <c r="AR74" t="s">
        <v>555</v>
      </c>
      <c r="AS74" t="s">
        <v>99</v>
      </c>
      <c r="AT74" t="s">
        <v>101</v>
      </c>
      <c r="AU74">
        <f t="shared" si="30"/>
        <v>0.9</v>
      </c>
      <c r="AV74" t="s">
        <v>102</v>
      </c>
      <c r="AW74" t="s">
        <v>99</v>
      </c>
      <c r="AX74" t="s">
        <v>264</v>
      </c>
      <c r="AY74" t="s">
        <v>99</v>
      </c>
      <c r="AZ74" t="s">
        <v>101</v>
      </c>
      <c r="BA74">
        <f t="shared" si="31"/>
        <v>0.97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0.94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0.9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0.97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0.9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0.97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{"window_index":73,"window_t_start":74,"window_t_end":80,"Data":"2020-03-78","R_e_median":0.94,"R_e_q0097":0.9,"R_e_q1047":0.97,"fit":0.94,"lwr":0.9,"upr":0.97,"low":0.9,"high":0.97},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0.88</v>
      </c>
      <c r="F75">
        <v>0.91</v>
      </c>
      <c r="G75">
        <v>0.94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556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0.91</v>
      </c>
      <c r="AP75" t="s">
        <v>102</v>
      </c>
      <c r="AQ75" t="s">
        <v>99</v>
      </c>
      <c r="AR75" t="s">
        <v>557</v>
      </c>
      <c r="AS75" t="s">
        <v>99</v>
      </c>
      <c r="AT75" t="s">
        <v>101</v>
      </c>
      <c r="AU75">
        <f t="shared" si="30"/>
        <v>0.88</v>
      </c>
      <c r="AV75" t="s">
        <v>102</v>
      </c>
      <c r="AW75" t="s">
        <v>99</v>
      </c>
      <c r="AX75" t="s">
        <v>265</v>
      </c>
      <c r="AY75" t="s">
        <v>99</v>
      </c>
      <c r="AZ75" t="s">
        <v>101</v>
      </c>
      <c r="BA75">
        <f t="shared" si="31"/>
        <v>0.94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0.91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0.88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0.94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0.88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0.94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{"window_index":74,"window_t_start":75,"window_t_end":81,"Data":"2020-03-79","R_e_median":0.91,"R_e_q0098":0.88,"R_e_q1048":0.94,"fit":0.91,"lwr":0.88,"upr":0.94,"low":0.88,"high":0.94},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0.88</v>
      </c>
      <c r="F76">
        <v>0.91</v>
      </c>
      <c r="G76">
        <v>0.94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558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0.91</v>
      </c>
      <c r="AP76" t="s">
        <v>102</v>
      </c>
      <c r="AQ76" t="s">
        <v>99</v>
      </c>
      <c r="AR76" t="s">
        <v>559</v>
      </c>
      <c r="AS76" t="s">
        <v>99</v>
      </c>
      <c r="AT76" t="s">
        <v>101</v>
      </c>
      <c r="AU76">
        <f t="shared" si="30"/>
        <v>0.88</v>
      </c>
      <c r="AV76" t="s">
        <v>102</v>
      </c>
      <c r="AW76" t="s">
        <v>99</v>
      </c>
      <c r="AX76" t="s">
        <v>266</v>
      </c>
      <c r="AY76" t="s">
        <v>99</v>
      </c>
      <c r="AZ76" t="s">
        <v>101</v>
      </c>
      <c r="BA76">
        <f t="shared" si="31"/>
        <v>0.94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0.91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0.88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0.94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0.88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0.94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{"window_index":75,"window_t_start":76,"window_t_end":82,"Data":"2020-03-80","R_e_median":0.91,"R_e_q0099":0.88,"R_e_q1049":0.94,"fit":0.91,"lwr":0.88,"upr":0.94,"low":0.88,"high":0.94},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0.86</v>
      </c>
      <c r="F77">
        <v>0.89</v>
      </c>
      <c r="G77">
        <v>0.92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560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0.89</v>
      </c>
      <c r="AP77" t="s">
        <v>102</v>
      </c>
      <c r="AQ77" t="s">
        <v>99</v>
      </c>
      <c r="AR77" t="s">
        <v>561</v>
      </c>
      <c r="AS77" t="s">
        <v>99</v>
      </c>
      <c r="AT77" t="s">
        <v>101</v>
      </c>
      <c r="AU77">
        <f t="shared" si="30"/>
        <v>0.86</v>
      </c>
      <c r="AV77" t="s">
        <v>102</v>
      </c>
      <c r="AW77" t="s">
        <v>99</v>
      </c>
      <c r="AX77" t="s">
        <v>267</v>
      </c>
      <c r="AY77" t="s">
        <v>99</v>
      </c>
      <c r="AZ77" t="s">
        <v>101</v>
      </c>
      <c r="BA77">
        <f t="shared" si="31"/>
        <v>0.92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0.89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0.86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0.92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0.86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0.92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{"window_index":76,"window_t_start":77,"window_t_end":83,"Data":"2020-03-81","R_e_median":0.89,"R_e_q0100":0.86,"R_e_q1050":0.92,"fit":0.89,"lwr":0.86,"upr":0.92,"low":0.86,"high":0.92},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0.87</v>
      </c>
      <c r="F78">
        <v>0.91</v>
      </c>
      <c r="G78">
        <v>0.94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562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0.91</v>
      </c>
      <c r="AP78" t="s">
        <v>102</v>
      </c>
      <c r="AQ78" t="s">
        <v>99</v>
      </c>
      <c r="AR78" t="s">
        <v>563</v>
      </c>
      <c r="AS78" t="s">
        <v>99</v>
      </c>
      <c r="AT78" t="s">
        <v>101</v>
      </c>
      <c r="AU78">
        <f t="shared" si="30"/>
        <v>0.87</v>
      </c>
      <c r="AV78" t="s">
        <v>102</v>
      </c>
      <c r="AW78" t="s">
        <v>99</v>
      </c>
      <c r="AX78" t="s">
        <v>268</v>
      </c>
      <c r="AY78" t="s">
        <v>99</v>
      </c>
      <c r="AZ78" t="s">
        <v>101</v>
      </c>
      <c r="BA78">
        <f t="shared" si="31"/>
        <v>0.94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0.91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0.87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0.94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0.87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0.94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{"window_index":77,"window_t_start":78,"window_t_end":84,"Data":"2020-03-82","R_e_median":0.91,"R_e_q0101":0.87,"R_e_q1051":0.94,"fit":0.91,"lwr":0.87,"upr":0.94,"low":0.87,"high":0.94},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0.88</v>
      </c>
      <c r="F79">
        <v>0.91</v>
      </c>
      <c r="G79">
        <v>0.95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564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0.91</v>
      </c>
      <c r="AP79" t="s">
        <v>102</v>
      </c>
      <c r="AQ79" t="s">
        <v>99</v>
      </c>
      <c r="AR79" t="s">
        <v>565</v>
      </c>
      <c r="AS79" t="s">
        <v>99</v>
      </c>
      <c r="AT79" t="s">
        <v>101</v>
      </c>
      <c r="AU79">
        <f t="shared" si="30"/>
        <v>0.88</v>
      </c>
      <c r="AV79" t="s">
        <v>102</v>
      </c>
      <c r="AW79" t="s">
        <v>99</v>
      </c>
      <c r="AX79" t="s">
        <v>269</v>
      </c>
      <c r="AY79" t="s">
        <v>99</v>
      </c>
      <c r="AZ79" t="s">
        <v>101</v>
      </c>
      <c r="BA79">
        <f t="shared" si="31"/>
        <v>0.95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0.91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0.88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0.95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0.88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0.95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{"window_index":78,"window_t_start":79,"window_t_end":85,"Data":"2020-03-83","R_e_median":0.91,"R_e_q0102":0.88,"R_e_q1052":0.95,"fit":0.91,"lwr":0.88,"upr":0.95,"low":0.88,"high":0.95},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0.87</v>
      </c>
      <c r="F80">
        <v>0.9</v>
      </c>
      <c r="G80">
        <v>0.94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566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0.9</v>
      </c>
      <c r="AP80" t="s">
        <v>102</v>
      </c>
      <c r="AQ80" t="s">
        <v>99</v>
      </c>
      <c r="AR80" t="s">
        <v>567</v>
      </c>
      <c r="AS80" t="s">
        <v>99</v>
      </c>
      <c r="AT80" t="s">
        <v>101</v>
      </c>
      <c r="AU80">
        <f t="shared" si="30"/>
        <v>0.87</v>
      </c>
      <c r="AV80" t="s">
        <v>102</v>
      </c>
      <c r="AW80" t="s">
        <v>99</v>
      </c>
      <c r="AX80" t="s">
        <v>270</v>
      </c>
      <c r="AY80" t="s">
        <v>99</v>
      </c>
      <c r="AZ80" t="s">
        <v>101</v>
      </c>
      <c r="BA80">
        <f t="shared" si="31"/>
        <v>0.94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0.87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0.94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0.87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0.94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{"window_index":79,"window_t_start":80,"window_t_end":86,"Data":"2020-03-84","R_e_median":0.9,"R_e_q0103":0.87,"R_e_q1053":0.94,"fit":0.9,"lwr":0.87,"upr":0.94,"low":0.87,"high":0.94},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0.83</v>
      </c>
      <c r="F81">
        <v>0.87</v>
      </c>
      <c r="G81">
        <v>0.9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568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0.87</v>
      </c>
      <c r="AP81" t="s">
        <v>102</v>
      </c>
      <c r="AQ81" t="s">
        <v>99</v>
      </c>
      <c r="AR81" t="s">
        <v>569</v>
      </c>
      <c r="AS81" t="s">
        <v>99</v>
      </c>
      <c r="AT81" t="s">
        <v>101</v>
      </c>
      <c r="AU81">
        <f t="shared" si="30"/>
        <v>0.83</v>
      </c>
      <c r="AV81" t="s">
        <v>102</v>
      </c>
      <c r="AW81" t="s">
        <v>99</v>
      </c>
      <c r="AX81" t="s">
        <v>271</v>
      </c>
      <c r="AY81" t="s">
        <v>99</v>
      </c>
      <c r="AZ81" t="s">
        <v>101</v>
      </c>
      <c r="BA81">
        <f t="shared" si="31"/>
        <v>0.9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0.87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0.83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0.9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0.83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0.9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{"window_index":80,"window_t_start":81,"window_t_end":87,"Data":"2020-03-85","R_e_median":0.87,"R_e_q0104":0.83,"R_e_q1054":0.9,"fit":0.87,"lwr":0.83,"upr":0.9,"low":0.83,"high":0.9},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0.86</v>
      </c>
      <c r="F82">
        <v>0.89</v>
      </c>
      <c r="G82">
        <v>0.93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570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0.89</v>
      </c>
      <c r="AP82" t="s">
        <v>102</v>
      </c>
      <c r="AQ82" t="s">
        <v>99</v>
      </c>
      <c r="AR82" t="s">
        <v>571</v>
      </c>
      <c r="AS82" t="s">
        <v>99</v>
      </c>
      <c r="AT82" t="s">
        <v>101</v>
      </c>
      <c r="AU82">
        <f t="shared" si="30"/>
        <v>0.86</v>
      </c>
      <c r="AV82" t="s">
        <v>102</v>
      </c>
      <c r="AW82" t="s">
        <v>99</v>
      </c>
      <c r="AX82" t="s">
        <v>272</v>
      </c>
      <c r="AY82" t="s">
        <v>99</v>
      </c>
      <c r="AZ82" t="s">
        <v>101</v>
      </c>
      <c r="BA82">
        <f t="shared" si="31"/>
        <v>0.93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0.89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0.86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0.93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0.86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0.93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{"window_index":81,"window_t_start":82,"window_t_end":88,"Data":"2020-03-86","R_e_median":0.89,"R_e_q0105":0.86,"R_e_q1055":0.93,"fit":0.89,"lwr":0.86,"upr":0.93,"low":0.86,"high":0.93},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0.82</v>
      </c>
      <c r="F83">
        <v>0.86</v>
      </c>
      <c r="G83">
        <v>0.89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572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0.86</v>
      </c>
      <c r="AP83" t="s">
        <v>102</v>
      </c>
      <c r="AQ83" t="s">
        <v>99</v>
      </c>
      <c r="AR83" t="s">
        <v>573</v>
      </c>
      <c r="AS83" t="s">
        <v>99</v>
      </c>
      <c r="AT83" t="s">
        <v>101</v>
      </c>
      <c r="AU83">
        <f t="shared" si="30"/>
        <v>0.82</v>
      </c>
      <c r="AV83" t="s">
        <v>102</v>
      </c>
      <c r="AW83" t="s">
        <v>99</v>
      </c>
      <c r="AX83" t="s">
        <v>273</v>
      </c>
      <c r="AY83" t="s">
        <v>99</v>
      </c>
      <c r="AZ83" t="s">
        <v>101</v>
      </c>
      <c r="BA83">
        <f t="shared" si="31"/>
        <v>0.89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0.86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0.82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0.89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0.82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0.89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{"window_index":82,"window_t_start":83,"window_t_end":89,"Data":"2020-03-87","R_e_median":0.86,"R_e_q0106":0.82,"R_e_q1056":0.89,"fit":0.86,"lwr":0.82,"upr":0.89,"low":0.82,"high":0.89},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0.81</v>
      </c>
      <c r="F84">
        <v>0.85</v>
      </c>
      <c r="G84">
        <v>0.89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574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0.85</v>
      </c>
      <c r="AP84" t="s">
        <v>102</v>
      </c>
      <c r="AQ84" t="s">
        <v>99</v>
      </c>
      <c r="AR84" t="s">
        <v>575</v>
      </c>
      <c r="AS84" t="s">
        <v>99</v>
      </c>
      <c r="AT84" t="s">
        <v>101</v>
      </c>
      <c r="AU84">
        <f t="shared" si="30"/>
        <v>0.81</v>
      </c>
      <c r="AV84" t="s">
        <v>102</v>
      </c>
      <c r="AW84" t="s">
        <v>99</v>
      </c>
      <c r="AX84" t="s">
        <v>274</v>
      </c>
      <c r="AY84" t="s">
        <v>99</v>
      </c>
      <c r="AZ84" t="s">
        <v>101</v>
      </c>
      <c r="BA84">
        <f t="shared" si="31"/>
        <v>0.89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0.85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0.81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0.89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0.81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0.89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{"window_index":83,"window_t_start":84,"window_t_end":90,"Data":"2020-03-88","R_e_median":0.85,"R_e_q0107":0.81,"R_e_q1057":0.89,"fit":0.85,"lwr":0.81,"upr":0.89,"low":0.81,"high":0.89},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0.82</v>
      </c>
      <c r="F85">
        <v>0.85</v>
      </c>
      <c r="G85">
        <v>0.89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576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0.85</v>
      </c>
      <c r="AP85" t="s">
        <v>102</v>
      </c>
      <c r="AQ85" t="s">
        <v>99</v>
      </c>
      <c r="AR85" t="s">
        <v>577</v>
      </c>
      <c r="AS85" t="s">
        <v>99</v>
      </c>
      <c r="AT85" t="s">
        <v>101</v>
      </c>
      <c r="AU85">
        <f t="shared" si="30"/>
        <v>0.82</v>
      </c>
      <c r="AV85" t="s">
        <v>102</v>
      </c>
      <c r="AW85" t="s">
        <v>99</v>
      </c>
      <c r="AX85" t="s">
        <v>275</v>
      </c>
      <c r="AY85" t="s">
        <v>99</v>
      </c>
      <c r="AZ85" t="s">
        <v>101</v>
      </c>
      <c r="BA85">
        <f t="shared" si="31"/>
        <v>0.89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0.85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0.82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0.89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0.82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0.89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{"window_index":84,"window_t_start":85,"window_t_end":91,"Data":"2020-03-89","R_e_median":0.85,"R_e_q0108":0.82,"R_e_q1058":0.89,"fit":0.85,"lwr":0.82,"upr":0.89,"low":0.82,"high":0.89},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0.83</v>
      </c>
      <c r="F86">
        <v>0.87</v>
      </c>
      <c r="G86">
        <v>0.9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578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0.87</v>
      </c>
      <c r="AP86" t="s">
        <v>102</v>
      </c>
      <c r="AQ86" t="s">
        <v>99</v>
      </c>
      <c r="AR86" t="s">
        <v>579</v>
      </c>
      <c r="AS86" t="s">
        <v>99</v>
      </c>
      <c r="AT86" t="s">
        <v>101</v>
      </c>
      <c r="AU86">
        <f t="shared" si="30"/>
        <v>0.83</v>
      </c>
      <c r="AV86" t="s">
        <v>102</v>
      </c>
      <c r="AW86" t="s">
        <v>99</v>
      </c>
      <c r="AX86" t="s">
        <v>276</v>
      </c>
      <c r="AY86" t="s">
        <v>99</v>
      </c>
      <c r="AZ86" t="s">
        <v>101</v>
      </c>
      <c r="BA86">
        <f t="shared" si="31"/>
        <v>0.9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0.87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0.83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0.9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0.83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0.9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{"window_index":85,"window_t_start":86,"window_t_end":92,"Data":"2020-03-90","R_e_median":0.87,"R_e_q0109":0.83,"R_e_q1059":0.9,"fit":0.87,"lwr":0.83,"upr":0.9,"low":0.83,"high":0.9},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0.84</v>
      </c>
      <c r="F87">
        <v>0.88</v>
      </c>
      <c r="G87">
        <v>0.92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580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0.88</v>
      </c>
      <c r="AP87" t="s">
        <v>102</v>
      </c>
      <c r="AQ87" t="s">
        <v>99</v>
      </c>
      <c r="AR87" t="s">
        <v>581</v>
      </c>
      <c r="AS87" t="s">
        <v>99</v>
      </c>
      <c r="AT87" t="s">
        <v>101</v>
      </c>
      <c r="AU87">
        <f t="shared" si="30"/>
        <v>0.84</v>
      </c>
      <c r="AV87" t="s">
        <v>102</v>
      </c>
      <c r="AW87" t="s">
        <v>99</v>
      </c>
      <c r="AX87" t="s">
        <v>277</v>
      </c>
      <c r="AY87" t="s">
        <v>99</v>
      </c>
      <c r="AZ87" t="s">
        <v>101</v>
      </c>
      <c r="BA87">
        <f t="shared" si="31"/>
        <v>0.92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0.88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0.84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0.92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0.84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0.92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{"window_index":86,"window_t_start":87,"window_t_end":93,"Data":"2020-03-91","R_e_median":0.88,"R_e_q0110":0.84,"R_e_q1060":0.92,"fit":0.88,"lwr":0.84,"upr":0.92,"low":0.84,"high":0.92},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0.87</v>
      </c>
      <c r="F88">
        <v>0.91</v>
      </c>
      <c r="G88">
        <v>0.95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582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0.91</v>
      </c>
      <c r="AP88" t="s">
        <v>102</v>
      </c>
      <c r="AQ88" t="s">
        <v>99</v>
      </c>
      <c r="AR88" t="s">
        <v>583</v>
      </c>
      <c r="AS88" t="s">
        <v>99</v>
      </c>
      <c r="AT88" t="s">
        <v>101</v>
      </c>
      <c r="AU88">
        <f t="shared" si="30"/>
        <v>0.87</v>
      </c>
      <c r="AV88" t="s">
        <v>102</v>
      </c>
      <c r="AW88" t="s">
        <v>99</v>
      </c>
      <c r="AX88" t="s">
        <v>278</v>
      </c>
      <c r="AY88" t="s">
        <v>99</v>
      </c>
      <c r="AZ88" t="s">
        <v>101</v>
      </c>
      <c r="BA88">
        <f t="shared" si="31"/>
        <v>0.95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0.91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0.87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0.95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0.87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0.95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{"window_index":87,"window_t_start":88,"window_t_end":94,"Data":"2020-03-92","R_e_median":0.91,"R_e_q0111":0.87,"R_e_q1061":0.95,"fit":0.91,"lwr":0.87,"upr":0.95,"low":0.87,"high":0.95},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0.86</v>
      </c>
      <c r="F89">
        <v>0.9</v>
      </c>
      <c r="G89">
        <v>0.94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584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0.9</v>
      </c>
      <c r="AP89" t="s">
        <v>102</v>
      </c>
      <c r="AQ89" t="s">
        <v>99</v>
      </c>
      <c r="AR89" t="s">
        <v>585</v>
      </c>
      <c r="AS89" t="s">
        <v>99</v>
      </c>
      <c r="AT89" t="s">
        <v>101</v>
      </c>
      <c r="AU89">
        <f t="shared" si="30"/>
        <v>0.86</v>
      </c>
      <c r="AV89" t="s">
        <v>102</v>
      </c>
      <c r="AW89" t="s">
        <v>99</v>
      </c>
      <c r="AX89" t="s">
        <v>279</v>
      </c>
      <c r="AY89" t="s">
        <v>99</v>
      </c>
      <c r="AZ89" t="s">
        <v>101</v>
      </c>
      <c r="BA89">
        <f t="shared" si="31"/>
        <v>0.94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0.9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0.86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0.94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0.86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0.94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{"window_index":88,"window_t_start":89,"window_t_end":95,"Data":"2020-03-93","R_e_median":0.9,"R_e_q0112":0.86,"R_e_q1062":0.94,"fit":0.9,"lwr":0.86,"upr":0.94,"low":0.86,"high":0.94},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0.85</v>
      </c>
      <c r="F90">
        <v>0.89</v>
      </c>
      <c r="G90">
        <v>0.93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586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0.89</v>
      </c>
      <c r="AP90" t="s">
        <v>102</v>
      </c>
      <c r="AQ90" t="s">
        <v>99</v>
      </c>
      <c r="AR90" t="s">
        <v>587</v>
      </c>
      <c r="AS90" t="s">
        <v>99</v>
      </c>
      <c r="AT90" t="s">
        <v>101</v>
      </c>
      <c r="AU90">
        <f t="shared" si="30"/>
        <v>0.85</v>
      </c>
      <c r="AV90" t="s">
        <v>102</v>
      </c>
      <c r="AW90" t="s">
        <v>99</v>
      </c>
      <c r="AX90" t="s">
        <v>280</v>
      </c>
      <c r="AY90" t="s">
        <v>99</v>
      </c>
      <c r="AZ90" t="s">
        <v>101</v>
      </c>
      <c r="BA90">
        <f t="shared" si="31"/>
        <v>0.93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0.89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0.85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0.93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0.85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0.93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{"window_index":89,"window_t_start":90,"window_t_end":96,"Data":"2020-03-94","R_e_median":0.89,"R_e_q0113":0.85,"R_e_q1063":0.93,"fit":0.89,"lwr":0.85,"upr":0.93,"low":0.85,"high":0.93},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0.83</v>
      </c>
      <c r="F91">
        <v>0.87</v>
      </c>
      <c r="G91">
        <v>0.91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588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0.87</v>
      </c>
      <c r="AP91" t="s">
        <v>102</v>
      </c>
      <c r="AQ91" t="s">
        <v>99</v>
      </c>
      <c r="AR91" t="s">
        <v>589</v>
      </c>
      <c r="AS91" t="s">
        <v>99</v>
      </c>
      <c r="AT91" t="s">
        <v>101</v>
      </c>
      <c r="AU91">
        <f t="shared" si="30"/>
        <v>0.83</v>
      </c>
      <c r="AV91" t="s">
        <v>102</v>
      </c>
      <c r="AW91" t="s">
        <v>99</v>
      </c>
      <c r="AX91" t="s">
        <v>281</v>
      </c>
      <c r="AY91" t="s">
        <v>99</v>
      </c>
      <c r="AZ91" t="s">
        <v>101</v>
      </c>
      <c r="BA91">
        <f t="shared" si="31"/>
        <v>0.91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0.87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0.83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0.91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0.83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0.91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{"window_index":90,"window_t_start":91,"window_t_end":97,"Data":"2020-03-95","R_e_median":0.87,"R_e_q0114":0.83,"R_e_q1064":0.91,"fit":0.87,"lwr":0.83,"upr":0.91,"low":0.83,"high":0.91},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0.83</v>
      </c>
      <c r="F92">
        <v>0.87</v>
      </c>
      <c r="G92">
        <v>0.91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590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0.87</v>
      </c>
      <c r="AP92" t="s">
        <v>102</v>
      </c>
      <c r="AQ92" t="s">
        <v>99</v>
      </c>
      <c r="AR92" t="s">
        <v>591</v>
      </c>
      <c r="AS92" t="s">
        <v>99</v>
      </c>
      <c r="AT92" t="s">
        <v>101</v>
      </c>
      <c r="AU92">
        <f t="shared" si="30"/>
        <v>0.83</v>
      </c>
      <c r="AV92" t="s">
        <v>102</v>
      </c>
      <c r="AW92" t="s">
        <v>99</v>
      </c>
      <c r="AX92" t="s">
        <v>282</v>
      </c>
      <c r="AY92" t="s">
        <v>99</v>
      </c>
      <c r="AZ92" t="s">
        <v>101</v>
      </c>
      <c r="BA92">
        <f t="shared" si="31"/>
        <v>0.91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0.87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0.83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0.91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0.83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0.91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{"window_index":91,"window_t_start":92,"window_t_end":98,"Data":"2020-03-96","R_e_median":0.87,"R_e_q0115":0.83,"R_e_q1065":0.91,"fit":0.87,"lwr":0.83,"upr":0.91,"low":0.83,"high":0.91},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0.81</v>
      </c>
      <c r="F93">
        <v>0.85</v>
      </c>
      <c r="G93">
        <v>0.9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592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0.85</v>
      </c>
      <c r="AP93" t="s">
        <v>102</v>
      </c>
      <c r="AQ93" t="s">
        <v>99</v>
      </c>
      <c r="AR93" t="s">
        <v>593</v>
      </c>
      <c r="AS93" t="s">
        <v>99</v>
      </c>
      <c r="AT93" t="s">
        <v>101</v>
      </c>
      <c r="AU93">
        <f t="shared" si="30"/>
        <v>0.81</v>
      </c>
      <c r="AV93" t="s">
        <v>102</v>
      </c>
      <c r="AW93" t="s">
        <v>99</v>
      </c>
      <c r="AX93" t="s">
        <v>283</v>
      </c>
      <c r="AY93" t="s">
        <v>99</v>
      </c>
      <c r="AZ93" t="s">
        <v>101</v>
      </c>
      <c r="BA93">
        <f t="shared" si="31"/>
        <v>0.9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0.85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0.81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0.9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0.81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0.9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{"window_index":92,"window_t_start":93,"window_t_end":99,"Data":"2020-03-97","R_e_median":0.85,"R_e_q0116":0.81,"R_e_q1066":0.9,"fit":0.85,"lwr":0.81,"upr":0.9,"low":0.81,"high":0.9},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0.8</v>
      </c>
      <c r="F94">
        <v>0.84</v>
      </c>
      <c r="G94">
        <v>0.88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594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0.84</v>
      </c>
      <c r="AP94" t="s">
        <v>102</v>
      </c>
      <c r="AQ94" t="s">
        <v>99</v>
      </c>
      <c r="AR94" t="s">
        <v>595</v>
      </c>
      <c r="AS94" t="s">
        <v>99</v>
      </c>
      <c r="AT94" t="s">
        <v>101</v>
      </c>
      <c r="AU94">
        <f t="shared" si="30"/>
        <v>0.8</v>
      </c>
      <c r="AV94" t="s">
        <v>102</v>
      </c>
      <c r="AW94" t="s">
        <v>99</v>
      </c>
      <c r="AX94" t="s">
        <v>284</v>
      </c>
      <c r="AY94" t="s">
        <v>99</v>
      </c>
      <c r="AZ94" t="s">
        <v>101</v>
      </c>
      <c r="BA94">
        <f t="shared" si="31"/>
        <v>0.88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0.84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0.8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0.88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0.8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0.88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{"window_index":93,"window_t_start":94,"window_t_end":100,"Data":"2020-03-98","R_e_median":0.84,"R_e_q0117":0.8,"R_e_q1067":0.88,"fit":0.84,"lwr":0.8,"upr":0.88,"low":0.8,"high":0.88},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0.76</v>
      </c>
      <c r="F95">
        <v>0.8</v>
      </c>
      <c r="G95">
        <v>0.84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596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0.8</v>
      </c>
      <c r="AP95" t="s">
        <v>102</v>
      </c>
      <c r="AQ95" t="s">
        <v>99</v>
      </c>
      <c r="AR95" t="s">
        <v>597</v>
      </c>
      <c r="AS95" t="s">
        <v>99</v>
      </c>
      <c r="AT95" t="s">
        <v>101</v>
      </c>
      <c r="AU95">
        <f t="shared" si="30"/>
        <v>0.76</v>
      </c>
      <c r="AV95" t="s">
        <v>102</v>
      </c>
      <c r="AW95" t="s">
        <v>99</v>
      </c>
      <c r="AX95" t="s">
        <v>285</v>
      </c>
      <c r="AY95" t="s">
        <v>99</v>
      </c>
      <c r="AZ95" t="s">
        <v>101</v>
      </c>
      <c r="BA95">
        <f t="shared" si="31"/>
        <v>0.84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0.8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0.76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0.84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0.76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0.84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{"window_index":94,"window_t_start":95,"window_t_end":101,"Data":"2020-03-99","R_e_median":0.8,"R_e_q0118":0.76,"R_e_q1068":0.84,"fit":0.8,"lwr":0.76,"upr":0.84,"low":0.76,"high":0.84},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0.64</v>
      </c>
      <c r="F96">
        <v>0.68</v>
      </c>
      <c r="G96">
        <v>0.72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598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0.68</v>
      </c>
      <c r="AP96" t="s">
        <v>102</v>
      </c>
      <c r="AQ96" t="s">
        <v>99</v>
      </c>
      <c r="AR96" t="s">
        <v>599</v>
      </c>
      <c r="AS96" t="s">
        <v>99</v>
      </c>
      <c r="AT96" t="s">
        <v>101</v>
      </c>
      <c r="AU96">
        <f t="shared" si="30"/>
        <v>0.64</v>
      </c>
      <c r="AV96" t="s">
        <v>102</v>
      </c>
      <c r="AW96" t="s">
        <v>99</v>
      </c>
      <c r="AX96" t="s">
        <v>286</v>
      </c>
      <c r="AY96" t="s">
        <v>99</v>
      </c>
      <c r="AZ96" t="s">
        <v>101</v>
      </c>
      <c r="BA96">
        <f t="shared" si="31"/>
        <v>0.72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0.68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0.64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0.72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0.64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0.72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{"window_index":95,"window_t_start":96,"window_t_end":102,"Data":"2020-03-100","R_e_median":0.68,"R_e_q0119":0.64,"R_e_q1069":0.72,"fit":0.68,"lwr":0.64,"upr":0.72,"low":0.64,"high":0.72},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0.55000000000000004</v>
      </c>
      <c r="F97">
        <v>0.59</v>
      </c>
      <c r="G97">
        <v>0.62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600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0.59</v>
      </c>
      <c r="AP97" t="s">
        <v>102</v>
      </c>
      <c r="AQ97" t="s">
        <v>99</v>
      </c>
      <c r="AR97" t="s">
        <v>601</v>
      </c>
      <c r="AS97" t="s">
        <v>99</v>
      </c>
      <c r="AT97" t="s">
        <v>101</v>
      </c>
      <c r="AU97">
        <f t="shared" si="30"/>
        <v>0.55000000000000004</v>
      </c>
      <c r="AV97" t="s">
        <v>102</v>
      </c>
      <c r="AW97" t="s">
        <v>99</v>
      </c>
      <c r="AX97" t="s">
        <v>287</v>
      </c>
      <c r="AY97" t="s">
        <v>99</v>
      </c>
      <c r="AZ97" t="s">
        <v>101</v>
      </c>
      <c r="BA97">
        <f t="shared" si="31"/>
        <v>0.62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0.59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0.55000000000000004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0.62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0.55000000000000004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0.62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{"window_index":96,"window_t_start":97,"window_t_end":103,"Data":"2020-03-101","R_e_median":0.59,"R_e_q0120":0.55,"R_e_q1070":0.62,"fit":0.59,"lwr":0.55,"upr":0.62,"low":0.55,"high":0.62},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0.43</v>
      </c>
      <c r="F98">
        <v>0.46</v>
      </c>
      <c r="G98">
        <v>0.5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602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0.46</v>
      </c>
      <c r="AP98" t="s">
        <v>102</v>
      </c>
      <c r="AQ98" t="s">
        <v>99</v>
      </c>
      <c r="AR98" t="s">
        <v>603</v>
      </c>
      <c r="AS98" t="s">
        <v>99</v>
      </c>
      <c r="AT98" t="s">
        <v>101</v>
      </c>
      <c r="AU98">
        <f t="shared" si="30"/>
        <v>0.43</v>
      </c>
      <c r="AV98" t="s">
        <v>102</v>
      </c>
      <c r="AW98" t="s">
        <v>99</v>
      </c>
      <c r="AX98" t="s">
        <v>288</v>
      </c>
      <c r="AY98" t="s">
        <v>99</v>
      </c>
      <c r="AZ98" t="s">
        <v>101</v>
      </c>
      <c r="BA98">
        <f t="shared" si="31"/>
        <v>0.5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0.46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0.43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0.5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0.43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0.5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{"window_index":97,"window_t_start":98,"window_t_end":104,"Data":"2020-03-102","R_e_median":0.46,"R_e_q0121":0.43,"R_e_q1071":0.5,"fit":0.46,"lwr":0.43,"upr":0.5,"low":0.43,"high":0.5},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0.41</v>
      </c>
      <c r="F99">
        <v>0.44</v>
      </c>
      <c r="G99">
        <v>0.48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604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0.44</v>
      </c>
      <c r="AP99" t="s">
        <v>102</v>
      </c>
      <c r="AQ99" t="s">
        <v>99</v>
      </c>
      <c r="AR99" t="s">
        <v>605</v>
      </c>
      <c r="AS99" t="s">
        <v>99</v>
      </c>
      <c r="AT99" t="s">
        <v>101</v>
      </c>
      <c r="AU99">
        <f t="shared" si="30"/>
        <v>0.41</v>
      </c>
      <c r="AV99" t="s">
        <v>102</v>
      </c>
      <c r="AW99" t="s">
        <v>99</v>
      </c>
      <c r="AX99" t="s">
        <v>289</v>
      </c>
      <c r="AY99" t="s">
        <v>99</v>
      </c>
      <c r="AZ99" t="s">
        <v>101</v>
      </c>
      <c r="BA99">
        <f t="shared" si="31"/>
        <v>0.48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0.44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0.41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0.48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0.41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0.48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{"window_index":98,"window_t_start":99,"window_t_end":105,"Data":"2020-03-103","R_e_median":0.44,"R_e_q0122":0.41,"R_e_q1072":0.48,"fit":0.44,"lwr":0.41,"upr":0.48,"low":0.41,"high":0.48},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606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0</v>
      </c>
      <c r="AP100" t="s">
        <v>102</v>
      </c>
      <c r="AQ100" t="s">
        <v>99</v>
      </c>
      <c r="AR100" t="s">
        <v>607</v>
      </c>
      <c r="AS100" t="s">
        <v>99</v>
      </c>
      <c r="AT100" t="s">
        <v>101</v>
      </c>
      <c r="AU100">
        <f t="shared" si="30"/>
        <v>0</v>
      </c>
      <c r="AV100" t="s">
        <v>102</v>
      </c>
      <c r="AW100" t="s">
        <v>99</v>
      </c>
      <c r="AX100" t="s">
        <v>290</v>
      </c>
      <c r="AY100" t="s">
        <v>99</v>
      </c>
      <c r="AZ100" t="s">
        <v>101</v>
      </c>
      <c r="BA100">
        <f t="shared" si="31"/>
        <v>0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0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0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0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0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0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{"window_index":99,"window_t_start":100,"window_t_end":106,"Data":"2020-03-104","R_e_median":0,"R_e_q0123":0,"R_e_q1073":0,"fit":0,"lwr":0,"upr":0,"low":0,"high":0},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608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0</v>
      </c>
      <c r="AP101" t="s">
        <v>102</v>
      </c>
      <c r="AQ101" t="s">
        <v>99</v>
      </c>
      <c r="AR101" t="s">
        <v>609</v>
      </c>
      <c r="AS101" t="s">
        <v>99</v>
      </c>
      <c r="AT101" t="s">
        <v>101</v>
      </c>
      <c r="AU101">
        <f t="shared" si="30"/>
        <v>0</v>
      </c>
      <c r="AV101" t="s">
        <v>102</v>
      </c>
      <c r="AW101" t="s">
        <v>99</v>
      </c>
      <c r="AX101" t="s">
        <v>291</v>
      </c>
      <c r="AY101" t="s">
        <v>99</v>
      </c>
      <c r="AZ101" t="s">
        <v>101</v>
      </c>
      <c r="BA101">
        <f t="shared" si="31"/>
        <v>0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0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0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0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0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0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{"window_index":100,"window_t_start":101,"window_t_end":107,"Data":"2020-03-105","R_e_median":0,"R_e_q0124":0,"R_e_q1074":0,"fit":0,"lwr":0,"upr":0,"low":0,"high":0},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610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0</v>
      </c>
      <c r="AP102" t="s">
        <v>102</v>
      </c>
      <c r="AQ102" t="s">
        <v>99</v>
      </c>
      <c r="AR102" t="s">
        <v>611</v>
      </c>
      <c r="AS102" t="s">
        <v>99</v>
      </c>
      <c r="AT102" t="s">
        <v>101</v>
      </c>
      <c r="AU102">
        <f t="shared" si="30"/>
        <v>0</v>
      </c>
      <c r="AV102" t="s">
        <v>102</v>
      </c>
      <c r="AW102" t="s">
        <v>99</v>
      </c>
      <c r="AX102" t="s">
        <v>292</v>
      </c>
      <c r="AY102" t="s">
        <v>99</v>
      </c>
      <c r="AZ102" t="s">
        <v>101</v>
      </c>
      <c r="BA102">
        <f t="shared" si="31"/>
        <v>0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0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0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0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0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0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{"window_index":101,"window_t_start":102,"window_t_end":108,"Data":"2020-03-106","R_e_median":0,"R_e_q0125":0,"R_e_q1075":0,"fit":0,"lwr":0,"upr":0,"low":0,"high":0},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612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0</v>
      </c>
      <c r="AP103" t="s">
        <v>102</v>
      </c>
      <c r="AQ103" t="s">
        <v>99</v>
      </c>
      <c r="AR103" t="s">
        <v>613</v>
      </c>
      <c r="AS103" t="s">
        <v>99</v>
      </c>
      <c r="AT103" t="s">
        <v>101</v>
      </c>
      <c r="AU103">
        <f t="shared" si="30"/>
        <v>0</v>
      </c>
      <c r="AV103" t="s">
        <v>102</v>
      </c>
      <c r="AW103" t="s">
        <v>99</v>
      </c>
      <c r="AX103" t="s">
        <v>293</v>
      </c>
      <c r="AY103" t="s">
        <v>99</v>
      </c>
      <c r="AZ103" t="s">
        <v>101</v>
      </c>
      <c r="BA103">
        <f t="shared" si="31"/>
        <v>0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0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0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0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0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0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{"window_index":102,"window_t_start":103,"window_t_end":109,"Data":"2020-03-107","R_e_median":0,"R_e_q0126":0,"R_e_q1076":0,"fit":0,"lwr":0,"upr":0,"low":0,"high":0},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614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0</v>
      </c>
      <c r="AP104" t="s">
        <v>102</v>
      </c>
      <c r="AQ104" t="s">
        <v>99</v>
      </c>
      <c r="AR104" t="s">
        <v>615</v>
      </c>
      <c r="AS104" t="s">
        <v>99</v>
      </c>
      <c r="AT104" t="s">
        <v>101</v>
      </c>
      <c r="AU104">
        <f t="shared" si="30"/>
        <v>0</v>
      </c>
      <c r="AV104" t="s">
        <v>102</v>
      </c>
      <c r="AW104" t="s">
        <v>99</v>
      </c>
      <c r="AX104" t="s">
        <v>294</v>
      </c>
      <c r="AY104" t="s">
        <v>99</v>
      </c>
      <c r="AZ104" t="s">
        <v>101</v>
      </c>
      <c r="BA104">
        <f t="shared" si="31"/>
        <v>0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0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0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0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0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0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{"window_index":103,"window_t_start":104,"window_t_end":110,"Data":"2020-03-108","R_e_median":0,"R_e_q0127":0,"R_e_q1077":0,"fit":0,"lwr":0,"upr":0,"low":0,"high":0},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616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0</v>
      </c>
      <c r="AP105" t="s">
        <v>102</v>
      </c>
      <c r="AQ105" t="s">
        <v>99</v>
      </c>
      <c r="AR105" t="s">
        <v>617</v>
      </c>
      <c r="AS105" t="s">
        <v>99</v>
      </c>
      <c r="AT105" t="s">
        <v>101</v>
      </c>
      <c r="AU105">
        <f t="shared" si="30"/>
        <v>0</v>
      </c>
      <c r="AV105" t="s">
        <v>102</v>
      </c>
      <c r="AW105" t="s">
        <v>99</v>
      </c>
      <c r="AX105" t="s">
        <v>295</v>
      </c>
      <c r="AY105" t="s">
        <v>99</v>
      </c>
      <c r="AZ105" t="s">
        <v>101</v>
      </c>
      <c r="BA105">
        <f t="shared" si="31"/>
        <v>0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0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0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0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0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0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{"window_index":104,"window_t_start":105,"window_t_end":111,"Data":"2020-03-109","R_e_median":0,"R_e_q0128":0,"R_e_q1078":0,"fit":0,"lwr":0,"upr":0,"low":0,"high":0},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618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0</v>
      </c>
      <c r="AP106" t="s">
        <v>102</v>
      </c>
      <c r="AQ106" t="s">
        <v>99</v>
      </c>
      <c r="AR106" t="s">
        <v>619</v>
      </c>
      <c r="AS106" t="s">
        <v>99</v>
      </c>
      <c r="AT106" t="s">
        <v>101</v>
      </c>
      <c r="AU106">
        <f t="shared" si="30"/>
        <v>0</v>
      </c>
      <c r="AV106" t="s">
        <v>102</v>
      </c>
      <c r="AW106" t="s">
        <v>99</v>
      </c>
      <c r="AX106" t="s">
        <v>296</v>
      </c>
      <c r="AY106" t="s">
        <v>99</v>
      </c>
      <c r="AZ106" t="s">
        <v>101</v>
      </c>
      <c r="BA106">
        <f t="shared" si="31"/>
        <v>0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0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0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0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0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0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{"window_index":105,"window_t_start":106,"window_t_end":112,"Data":"2020-03-110","R_e_median":0,"R_e_q0129":0,"R_e_q1079":0,"fit":0,"lwr":0,"upr":0,"low":0,"high":0},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620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0</v>
      </c>
      <c r="AP107" t="s">
        <v>102</v>
      </c>
      <c r="AQ107" t="s">
        <v>99</v>
      </c>
      <c r="AR107" t="s">
        <v>621</v>
      </c>
      <c r="AS107" t="s">
        <v>99</v>
      </c>
      <c r="AT107" t="s">
        <v>101</v>
      </c>
      <c r="AU107">
        <f t="shared" si="30"/>
        <v>0</v>
      </c>
      <c r="AV107" t="s">
        <v>102</v>
      </c>
      <c r="AW107" t="s">
        <v>99</v>
      </c>
      <c r="AX107" t="s">
        <v>297</v>
      </c>
      <c r="AY107" t="s">
        <v>99</v>
      </c>
      <c r="AZ107" t="s">
        <v>101</v>
      </c>
      <c r="BA107">
        <f t="shared" si="31"/>
        <v>0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0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0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0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0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0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{"window_index":106,"window_t_start":107,"window_t_end":113,"Data":"2020-03-111","R_e_median":0,"R_e_q0130":0,"R_e_q1080":0,"fit":0,"lwr":0,"upr":0,"low":0,"high":0},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622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0</v>
      </c>
      <c r="AP108" t="s">
        <v>102</v>
      </c>
      <c r="AQ108" t="s">
        <v>99</v>
      </c>
      <c r="AR108" t="s">
        <v>623</v>
      </c>
      <c r="AS108" t="s">
        <v>99</v>
      </c>
      <c r="AT108" t="s">
        <v>101</v>
      </c>
      <c r="AU108">
        <f t="shared" si="30"/>
        <v>0</v>
      </c>
      <c r="AV108" t="s">
        <v>102</v>
      </c>
      <c r="AW108" t="s">
        <v>99</v>
      </c>
      <c r="AX108" t="s">
        <v>298</v>
      </c>
      <c r="AY108" t="s">
        <v>99</v>
      </c>
      <c r="AZ108" t="s">
        <v>101</v>
      </c>
      <c r="BA108">
        <f t="shared" si="31"/>
        <v>0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0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0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0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0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0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{"window_index":107,"window_t_start":108,"window_t_end":114,"Data":"2020-03-112","R_e_median":0,"R_e_q0131":0,"R_e_q1081":0,"fit":0,"lwr":0,"upr":0,"low":0,"high":0},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624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0</v>
      </c>
      <c r="AP109" t="s">
        <v>102</v>
      </c>
      <c r="AQ109" t="s">
        <v>99</v>
      </c>
      <c r="AR109" t="s">
        <v>625</v>
      </c>
      <c r="AS109" t="s">
        <v>99</v>
      </c>
      <c r="AT109" t="s">
        <v>101</v>
      </c>
      <c r="AU109">
        <f t="shared" si="30"/>
        <v>0</v>
      </c>
      <c r="AV109" t="s">
        <v>102</v>
      </c>
      <c r="AW109" t="s">
        <v>99</v>
      </c>
      <c r="AX109" t="s">
        <v>299</v>
      </c>
      <c r="AY109" t="s">
        <v>99</v>
      </c>
      <c r="AZ109" t="s">
        <v>101</v>
      </c>
      <c r="BA109">
        <f t="shared" si="31"/>
        <v>0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0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0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0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0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0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{"window_index":108,"window_t_start":109,"window_t_end":115,"Data":"2020-03-113","R_e_median":0,"R_e_q0132":0,"R_e_q1082":0,"fit":0,"lwr":0,"upr":0,"low":0,"high":0},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626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0</v>
      </c>
      <c r="AP110" t="s">
        <v>102</v>
      </c>
      <c r="AQ110" t="s">
        <v>99</v>
      </c>
      <c r="AR110" t="s">
        <v>627</v>
      </c>
      <c r="AS110" t="s">
        <v>99</v>
      </c>
      <c r="AT110" t="s">
        <v>101</v>
      </c>
      <c r="AU110">
        <f t="shared" si="30"/>
        <v>0</v>
      </c>
      <c r="AV110" t="s">
        <v>102</v>
      </c>
      <c r="AW110" t="s">
        <v>99</v>
      </c>
      <c r="AX110" t="s">
        <v>300</v>
      </c>
      <c r="AY110" t="s">
        <v>99</v>
      </c>
      <c r="AZ110" t="s">
        <v>101</v>
      </c>
      <c r="BA110">
        <f t="shared" si="31"/>
        <v>0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0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0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0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{"window_index":109,"window_t_start":110,"window_t_end":116,"Data":"2020-03-114","R_e_median":0,"R_e_q0133":0,"R_e_q1083":0,"fit":0,"lwr":0,"upr":0,"low":0,"high":0},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628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0</v>
      </c>
      <c r="AP111" t="s">
        <v>102</v>
      </c>
      <c r="AQ111" t="s">
        <v>99</v>
      </c>
      <c r="AR111" t="s">
        <v>629</v>
      </c>
      <c r="AS111" t="s">
        <v>99</v>
      </c>
      <c r="AT111" t="s">
        <v>101</v>
      </c>
      <c r="AU111">
        <f t="shared" si="30"/>
        <v>0</v>
      </c>
      <c r="AV111" t="s">
        <v>102</v>
      </c>
      <c r="AW111" t="s">
        <v>99</v>
      </c>
      <c r="AX111" t="s">
        <v>301</v>
      </c>
      <c r="AY111" t="s">
        <v>99</v>
      </c>
      <c r="AZ111" t="s">
        <v>101</v>
      </c>
      <c r="BA111">
        <f t="shared" si="31"/>
        <v>0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0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0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0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{"window_index":110,"window_t_start":111,"window_t_end":117,"Data":"2020-03-115","R_e_median":0,"R_e_q0134":0,"R_e_q1084":0,"fit":0,"lwr":0,"upr":0,"low":0,"high":0},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630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</v>
      </c>
      <c r="AP112" t="s">
        <v>102</v>
      </c>
      <c r="AQ112" t="s">
        <v>99</v>
      </c>
      <c r="AR112" t="s">
        <v>631</v>
      </c>
      <c r="AS112" t="s">
        <v>99</v>
      </c>
      <c r="AT112" t="s">
        <v>101</v>
      </c>
      <c r="AU112">
        <f t="shared" si="30"/>
        <v>0</v>
      </c>
      <c r="AV112" t="s">
        <v>102</v>
      </c>
      <c r="AW112" t="s">
        <v>99</v>
      </c>
      <c r="AX112" t="s">
        <v>302</v>
      </c>
      <c r="AY112" t="s">
        <v>99</v>
      </c>
      <c r="AZ112" t="s">
        <v>101</v>
      </c>
      <c r="BA112">
        <f t="shared" si="31"/>
        <v>0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0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0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0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{"window_index":111,"window_t_start":112,"window_t_end":118,"Data":"2020-03-116","R_e_median":0,"R_e_q0135":0,"R_e_q1085":0,"fit":0,"lwr":0,"upr":0,"low":0,"high":0},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632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</v>
      </c>
      <c r="AP113" t="s">
        <v>102</v>
      </c>
      <c r="AQ113" t="s">
        <v>99</v>
      </c>
      <c r="AR113" t="s">
        <v>633</v>
      </c>
      <c r="AS113" t="s">
        <v>99</v>
      </c>
      <c r="AT113" t="s">
        <v>101</v>
      </c>
      <c r="AU113">
        <f t="shared" si="30"/>
        <v>0</v>
      </c>
      <c r="AV113" t="s">
        <v>102</v>
      </c>
      <c r="AW113" t="s">
        <v>99</v>
      </c>
      <c r="AX113" t="s">
        <v>303</v>
      </c>
      <c r="AY113" t="s">
        <v>99</v>
      </c>
      <c r="AZ113" t="s">
        <v>101</v>
      </c>
      <c r="BA113">
        <f t="shared" si="31"/>
        <v>0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0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0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634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</v>
      </c>
      <c r="AP114" t="s">
        <v>102</v>
      </c>
      <c r="AQ114" t="s">
        <v>99</v>
      </c>
      <c r="AR114" t="s">
        <v>635</v>
      </c>
      <c r="AS114" t="s">
        <v>99</v>
      </c>
      <c r="AT114" t="s">
        <v>101</v>
      </c>
      <c r="AU114">
        <f t="shared" si="30"/>
        <v>0</v>
      </c>
      <c r="AV114" t="s">
        <v>102</v>
      </c>
      <c r="AW114" t="s">
        <v>99</v>
      </c>
      <c r="AX114" t="s">
        <v>304</v>
      </c>
      <c r="AY114" t="s">
        <v>99</v>
      </c>
      <c r="AZ114" t="s">
        <v>101</v>
      </c>
      <c r="BA114">
        <f t="shared" si="31"/>
        <v>0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0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0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636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</v>
      </c>
      <c r="AP115" t="s">
        <v>102</v>
      </c>
      <c r="AQ115" t="s">
        <v>99</v>
      </c>
      <c r="AR115" t="s">
        <v>637</v>
      </c>
      <c r="AS115" t="s">
        <v>99</v>
      </c>
      <c r="AT115" t="s">
        <v>101</v>
      </c>
      <c r="AU115">
        <f t="shared" si="30"/>
        <v>0</v>
      </c>
      <c r="AV115" t="s">
        <v>102</v>
      </c>
      <c r="AW115" t="s">
        <v>99</v>
      </c>
      <c r="AX115" t="s">
        <v>305</v>
      </c>
      <c r="AY115" t="s">
        <v>99</v>
      </c>
      <c r="AZ115" t="s">
        <v>101</v>
      </c>
      <c r="BA115">
        <f t="shared" si="31"/>
        <v>0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0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0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638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639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306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640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641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307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642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643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308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644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645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309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646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647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310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648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649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311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650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651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312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652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653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313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654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655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314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656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657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315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658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659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316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660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661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317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662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663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318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664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665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319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666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667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320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668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669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321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670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671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322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672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673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323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674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675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324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676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677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325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678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679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326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680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681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327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682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683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328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684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685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329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686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687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330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688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689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331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690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691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332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692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693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333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694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695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334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696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697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335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698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699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336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700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701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337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702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703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338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704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705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339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706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707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340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708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709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341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710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711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342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712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713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343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714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715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344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716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717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345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718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719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346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720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721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347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722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723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348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724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725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349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726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727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350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728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729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351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730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731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352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732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733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353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734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735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354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736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737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355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738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739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356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740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741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357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742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743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358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744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745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359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746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747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360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748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749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361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750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751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362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752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753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363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754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755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364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756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757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365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758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759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366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760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761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367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762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763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368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764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765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369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766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767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370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768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769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371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770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771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372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772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773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373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774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775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374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776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777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375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778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779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376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780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781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377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782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783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378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784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785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379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786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787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380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788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789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381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790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791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382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792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793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383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794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795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384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796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797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385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798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799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386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800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801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387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802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803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388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804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805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389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806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807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390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808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809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391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810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811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392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812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813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393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814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815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394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816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817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395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818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819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396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820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821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397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822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823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398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824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825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399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826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827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400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828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829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401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830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831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402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832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833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403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834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835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404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836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837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405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838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839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406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840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841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407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842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843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408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844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845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409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846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847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410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848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849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411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850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851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412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852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853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413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854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855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414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856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857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415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858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859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416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860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861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417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862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863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418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864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865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419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866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867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420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868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869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421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870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871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422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872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873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423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874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875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424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876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877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425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878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879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426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880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881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427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882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883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428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884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885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429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886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887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430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888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889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431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890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891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432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892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893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433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894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895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434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896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897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435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898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899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436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900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901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437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902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903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438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904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905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439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906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907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440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908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909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441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910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911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442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912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913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443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914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915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444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916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917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445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918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919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446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920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921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447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922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923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448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924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925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449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926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927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450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928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929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451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930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931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452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932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933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453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934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935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454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936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937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455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938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939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456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940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941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457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942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943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458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944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945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459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946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947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460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948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949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461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950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951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462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952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953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463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954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955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464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956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957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465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958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959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466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960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961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467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962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963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468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964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965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469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966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967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470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968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969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471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970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971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472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972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973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473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974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975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474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976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977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475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978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979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476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980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981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477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982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983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478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984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985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479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986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987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480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988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989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481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990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991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482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992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993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483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994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995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484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996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997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485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998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999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1000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1001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1002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1003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1004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1005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1006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1007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1008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1009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1010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1011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1012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1013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1014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1015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1016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1017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1018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9F8D-1878-7847-9DA2-DAF2FA4E7C87}">
  <dimension ref="A1:D96"/>
  <sheetViews>
    <sheetView workbookViewId="0">
      <selection activeCell="H83" sqref="H14:H83"/>
    </sheetView>
  </sheetViews>
  <sheetFormatPr baseColWidth="10" defaultRowHeight="16"/>
  <cols>
    <col min="2" max="4" width="17.83203125" bestFit="1" customWidth="1"/>
  </cols>
  <sheetData>
    <row r="1" spans="1:4">
      <c r="A1" t="s">
        <v>188</v>
      </c>
      <c r="B1" t="s">
        <v>189</v>
      </c>
      <c r="C1" t="s">
        <v>190</v>
      </c>
      <c r="D1" t="s">
        <v>191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2.44157024217226</v>
      </c>
      <c r="C10">
        <v>2.3330644697044098</v>
      </c>
      <c r="D10">
        <v>2.5525076161109599</v>
      </c>
    </row>
    <row r="11" spans="1:4">
      <c r="A11" s="9">
        <v>43909</v>
      </c>
      <c r="B11">
        <v>2.35062053643294</v>
      </c>
      <c r="C11">
        <v>2.25611467568267</v>
      </c>
      <c r="D11">
        <v>2.4470382292228501</v>
      </c>
    </row>
    <row r="12" spans="1:4">
      <c r="A12" s="9">
        <v>43910</v>
      </c>
      <c r="B12">
        <v>2.26095997769665</v>
      </c>
      <c r="C12">
        <v>2.1782302407010401</v>
      </c>
      <c r="D12">
        <v>2.34521006984036</v>
      </c>
    </row>
    <row r="13" spans="1:4">
      <c r="A13" s="9">
        <v>43911</v>
      </c>
      <c r="B13">
        <v>2.15344229152976</v>
      </c>
      <c r="C13">
        <v>2.0809806895872298</v>
      </c>
      <c r="D13">
        <v>2.22712667238953</v>
      </c>
    </row>
    <row r="14" spans="1:4">
      <c r="A14" s="9">
        <v>43912</v>
      </c>
      <c r="B14">
        <v>2.0659817824965501</v>
      </c>
      <c r="C14">
        <v>2.0018811006397801</v>
      </c>
      <c r="D14">
        <v>2.1310785269177202</v>
      </c>
    </row>
    <row r="15" spans="1:4">
      <c r="A15" s="9">
        <v>43913</v>
      </c>
      <c r="B15">
        <v>1.98010759297058</v>
      </c>
      <c r="C15">
        <v>1.92307925388378</v>
      </c>
      <c r="D15">
        <v>2.0379575904089999</v>
      </c>
    </row>
    <row r="16" spans="1:4">
      <c r="A16" s="9">
        <v>43914</v>
      </c>
      <c r="B16">
        <v>1.87746729656623</v>
      </c>
      <c r="C16">
        <v>1.82670329029534</v>
      </c>
      <c r="D16">
        <v>1.9289173460489699</v>
      </c>
    </row>
    <row r="17" spans="1:4">
      <c r="A17" s="9">
        <v>43915</v>
      </c>
      <c r="B17">
        <v>1.78927827315601</v>
      </c>
      <c r="C17">
        <v>1.7436751129129799</v>
      </c>
      <c r="D17">
        <v>1.8354619092708999</v>
      </c>
    </row>
    <row r="18" spans="1:4">
      <c r="A18" s="9">
        <v>43916</v>
      </c>
      <c r="B18">
        <v>1.7633821946641699</v>
      </c>
      <c r="C18">
        <v>1.72143934669603</v>
      </c>
      <c r="D18">
        <v>1.80582285924422</v>
      </c>
    </row>
    <row r="19" spans="1:4">
      <c r="A19" s="9">
        <v>43917</v>
      </c>
      <c r="B19">
        <v>1.6537958025046899</v>
      </c>
      <c r="C19">
        <v>1.6160037910357901</v>
      </c>
      <c r="D19">
        <v>1.6920185528904199</v>
      </c>
    </row>
    <row r="20" spans="1:4">
      <c r="A20" s="9">
        <v>43918</v>
      </c>
      <c r="B20">
        <v>1.52629783050349</v>
      </c>
      <c r="C20">
        <v>1.4923267120083801</v>
      </c>
      <c r="D20">
        <v>1.5606459535425801</v>
      </c>
    </row>
    <row r="21" spans="1:4">
      <c r="A21" s="9">
        <v>43919</v>
      </c>
      <c r="B21">
        <v>1.4137226851106499</v>
      </c>
      <c r="C21">
        <v>1.3828749512662599</v>
      </c>
      <c r="D21">
        <v>1.44490596576233</v>
      </c>
    </row>
    <row r="22" spans="1:4">
      <c r="A22" s="9">
        <v>43920</v>
      </c>
      <c r="B22">
        <v>1.34205248792087</v>
      </c>
      <c r="C22">
        <v>1.3134263009726299</v>
      </c>
      <c r="D22">
        <v>1.3709829884959599</v>
      </c>
    </row>
    <row r="23" spans="1:4">
      <c r="A23" s="9">
        <v>43921</v>
      </c>
      <c r="B23">
        <v>1.2645815119561401</v>
      </c>
      <c r="C23">
        <v>1.23790003908602</v>
      </c>
      <c r="D23">
        <v>1.2915435193178</v>
      </c>
    </row>
    <row r="24" spans="1:4">
      <c r="A24" s="9">
        <v>43922</v>
      </c>
      <c r="B24">
        <v>1.19553360328688</v>
      </c>
      <c r="C24">
        <v>1.1704416203091801</v>
      </c>
      <c r="D24">
        <v>1.2208880065967</v>
      </c>
    </row>
    <row r="25" spans="1:4">
      <c r="A25" s="9">
        <v>43923</v>
      </c>
      <c r="B25">
        <v>1.1241374312704699</v>
      </c>
      <c r="C25">
        <v>1.1004426459782299</v>
      </c>
      <c r="D25">
        <v>1.14808109948125</v>
      </c>
    </row>
    <row r="26" spans="1:4">
      <c r="A26" s="9">
        <v>43924</v>
      </c>
      <c r="B26">
        <v>1.0619404106088901</v>
      </c>
      <c r="C26">
        <v>1.0393588542408201</v>
      </c>
      <c r="D26">
        <v>1.08476127494242</v>
      </c>
    </row>
    <row r="27" spans="1:4">
      <c r="A27" s="9">
        <v>43925</v>
      </c>
      <c r="B27">
        <v>0.99068006076841697</v>
      </c>
      <c r="C27">
        <v>0.969151556347848</v>
      </c>
      <c r="D27">
        <v>1.0124417743720699</v>
      </c>
    </row>
    <row r="28" spans="1:4">
      <c r="A28" s="9">
        <v>43926</v>
      </c>
      <c r="B28">
        <v>0.91903718624712105</v>
      </c>
      <c r="C28">
        <v>0.89842774716822105</v>
      </c>
      <c r="D28">
        <v>0.93987708878580301</v>
      </c>
    </row>
    <row r="29" spans="1:4">
      <c r="A29" s="9">
        <v>43927</v>
      </c>
      <c r="B29">
        <v>0.87054102951641699</v>
      </c>
      <c r="C29">
        <v>0.85045455236121703</v>
      </c>
      <c r="D29">
        <v>0.89085869332074896</v>
      </c>
    </row>
    <row r="30" spans="1:4">
      <c r="A30" s="9">
        <v>43928</v>
      </c>
      <c r="B30">
        <v>0.828160563206645</v>
      </c>
      <c r="C30">
        <v>0.80840523522455998</v>
      </c>
      <c r="D30">
        <v>0.84815105421012504</v>
      </c>
    </row>
    <row r="31" spans="1:4">
      <c r="A31" s="9">
        <v>43929</v>
      </c>
      <c r="B31">
        <v>0.75526858018930698</v>
      </c>
      <c r="C31">
        <v>0.73613275434679803</v>
      </c>
      <c r="D31">
        <v>0.77464652691575797</v>
      </c>
    </row>
    <row r="32" spans="1:4">
      <c r="A32" s="9">
        <v>43930</v>
      </c>
      <c r="B32">
        <v>0.72206503998677096</v>
      </c>
      <c r="C32">
        <v>0.70295435669749795</v>
      </c>
      <c r="D32">
        <v>0.74142845680866498</v>
      </c>
    </row>
    <row r="33" spans="1:4">
      <c r="A33" s="9">
        <v>43931</v>
      </c>
      <c r="B33">
        <v>0.72984301418461905</v>
      </c>
      <c r="C33">
        <v>0.71008828470498098</v>
      </c>
      <c r="D33">
        <v>0.74986500186961802</v>
      </c>
    </row>
    <row r="34" spans="1:4">
      <c r="A34" s="9">
        <v>43932</v>
      </c>
      <c r="B34">
        <v>0.72712935998641004</v>
      </c>
      <c r="C34">
        <v>0.70678279547807599</v>
      </c>
      <c r="D34">
        <v>0.74776062580744895</v>
      </c>
    </row>
    <row r="35" spans="1:4">
      <c r="A35" s="9">
        <v>43933</v>
      </c>
      <c r="B35">
        <v>0.68059971845915701</v>
      </c>
      <c r="C35">
        <v>0.66026142570942503</v>
      </c>
      <c r="D35">
        <v>0.70124222125472102</v>
      </c>
    </row>
    <row r="36" spans="1:4">
      <c r="A36" s="9">
        <v>43934</v>
      </c>
      <c r="B36">
        <v>0.64879183153085196</v>
      </c>
      <c r="C36">
        <v>0.62822080788297197</v>
      </c>
      <c r="D36">
        <v>0.66968962643222496</v>
      </c>
    </row>
    <row r="37" spans="1:4">
      <c r="A37" s="9">
        <v>43935</v>
      </c>
      <c r="B37">
        <v>0.62827519757128303</v>
      </c>
      <c r="C37">
        <v>0.60722166325489502</v>
      </c>
      <c r="D37">
        <v>0.64968251308906</v>
      </c>
    </row>
    <row r="38" spans="1:4">
      <c r="A38" s="9">
        <v>43936</v>
      </c>
      <c r="B38">
        <v>0.62280612306430705</v>
      </c>
      <c r="C38">
        <v>0.60091849784797202</v>
      </c>
      <c r="D38">
        <v>0.64507979459640696</v>
      </c>
    </row>
    <row r="39" spans="1:4">
      <c r="A39" s="9">
        <v>43937</v>
      </c>
      <c r="B39">
        <v>0.61953745599877397</v>
      </c>
      <c r="C39">
        <v>0.59667852419687195</v>
      </c>
      <c r="D39">
        <v>0.64282005674648002</v>
      </c>
    </row>
    <row r="40" spans="1:4">
      <c r="A40" s="9">
        <v>43938</v>
      </c>
      <c r="B40">
        <v>0.64405497544471901</v>
      </c>
      <c r="C40">
        <v>0.619603957227299</v>
      </c>
      <c r="D40">
        <v>0.66897253422730596</v>
      </c>
    </row>
    <row r="41" spans="1:4">
      <c r="A41" s="9">
        <v>43939</v>
      </c>
      <c r="B41">
        <v>0.67141404702448604</v>
      </c>
      <c r="C41">
        <v>0.64523085473182196</v>
      </c>
      <c r="D41">
        <v>0.69811069375967205</v>
      </c>
    </row>
    <row r="42" spans="1:4">
      <c r="A42" s="9">
        <v>43940</v>
      </c>
      <c r="B42">
        <v>0.658999875936506</v>
      </c>
      <c r="C42">
        <v>0.63186303728946103</v>
      </c>
      <c r="D42">
        <v>0.68669926838490203</v>
      </c>
    </row>
    <row r="43" spans="1:4">
      <c r="A43" s="9">
        <v>43941</v>
      </c>
      <c r="B43">
        <v>0.64743813946350903</v>
      </c>
      <c r="C43">
        <v>0.61934347921032795</v>
      </c>
      <c r="D43">
        <v>0.67614722942024497</v>
      </c>
    </row>
    <row r="44" spans="1:4">
      <c r="A44" s="9">
        <v>43942</v>
      </c>
      <c r="B44">
        <v>0.63029945835917001</v>
      </c>
      <c r="C44">
        <v>0.601347296216727</v>
      </c>
      <c r="D44">
        <v>0.65992274568732701</v>
      </c>
    </row>
    <row r="45" spans="1:4">
      <c r="A45" s="9">
        <v>43943</v>
      </c>
      <c r="B45">
        <v>0.61224637191345399</v>
      </c>
      <c r="C45">
        <v>0.582407600022531</v>
      </c>
      <c r="D45">
        <v>0.64282007982902101</v>
      </c>
    </row>
    <row r="46" spans="1:4">
      <c r="A46" s="9">
        <v>43944</v>
      </c>
      <c r="B46">
        <v>0.54698933911067904</v>
      </c>
      <c r="C46">
        <v>0.51745333870425303</v>
      </c>
      <c r="D46">
        <v>0.57733353529986298</v>
      </c>
    </row>
    <row r="47" spans="1:4">
      <c r="A47" s="9">
        <v>43945</v>
      </c>
      <c r="B47">
        <v>0.54989176317597799</v>
      </c>
      <c r="C47">
        <v>0.51871200276670104</v>
      </c>
      <c r="D47">
        <v>0.58196868006403601</v>
      </c>
    </row>
    <row r="48" spans="1:4">
      <c r="A48" s="9">
        <v>43946</v>
      </c>
      <c r="B48">
        <v>0.58714364337104297</v>
      </c>
      <c r="C48">
        <v>0.55306125567419295</v>
      </c>
      <c r="D48">
        <v>0.62223068996045505</v>
      </c>
    </row>
    <row r="49" spans="1:4">
      <c r="A49" s="9">
        <v>43947</v>
      </c>
      <c r="B49">
        <v>0.62747413485551196</v>
      </c>
      <c r="C49">
        <v>0.59017734284104995</v>
      </c>
      <c r="D49">
        <v>0.66589751161871102</v>
      </c>
    </row>
    <row r="50" spans="1:4">
      <c r="A50" s="9">
        <v>43948</v>
      </c>
      <c r="B50">
        <v>0.64717142991935905</v>
      </c>
      <c r="C50">
        <v>0.60720153496370699</v>
      </c>
      <c r="D50">
        <v>0.68839731903543799</v>
      </c>
    </row>
    <row r="51" spans="1:4">
      <c r="A51" s="9">
        <v>43949</v>
      </c>
      <c r="B51">
        <v>0.657790132087816</v>
      </c>
      <c r="C51">
        <v>0.61544221777025598</v>
      </c>
      <c r="D51">
        <v>0.70152707182076302</v>
      </c>
    </row>
    <row r="52" spans="1:4">
      <c r="A52" s="9">
        <v>43950</v>
      </c>
      <c r="B52">
        <v>0.68151745825781795</v>
      </c>
      <c r="C52">
        <v>0.63636113907119995</v>
      </c>
      <c r="D52">
        <v>0.72819965541560705</v>
      </c>
    </row>
    <row r="53" spans="1:4">
      <c r="A53" s="9">
        <v>43951</v>
      </c>
      <c r="B53">
        <v>0.70276526769288405</v>
      </c>
      <c r="C53">
        <v>0.65487489769678897</v>
      </c>
      <c r="D53">
        <v>0.75232163585009604</v>
      </c>
    </row>
    <row r="54" spans="1:4">
      <c r="A54" s="9">
        <v>43952</v>
      </c>
      <c r="B54">
        <v>0.74064181260852502</v>
      </c>
      <c r="C54">
        <v>0.689441089338792</v>
      </c>
      <c r="D54">
        <v>0.793650360733549</v>
      </c>
    </row>
    <row r="55" spans="1:4">
      <c r="A55" s="9">
        <v>43953</v>
      </c>
      <c r="B55">
        <v>0.77704315429021298</v>
      </c>
      <c r="C55">
        <v>0.72263288173610196</v>
      </c>
      <c r="D55">
        <v>0.83340027520415905</v>
      </c>
    </row>
    <row r="56" spans="1:4">
      <c r="A56" s="9">
        <v>43954</v>
      </c>
      <c r="B56">
        <v>0.76563670501385905</v>
      </c>
      <c r="C56">
        <v>0.70988334965379096</v>
      </c>
      <c r="D56">
        <v>0.82346771171926603</v>
      </c>
    </row>
    <row r="57" spans="1:4">
      <c r="A57" s="9">
        <v>43955</v>
      </c>
      <c r="B57">
        <v>0.76377587959665105</v>
      </c>
      <c r="C57">
        <v>0.70643935172273198</v>
      </c>
      <c r="D57">
        <v>0.82331769173565195</v>
      </c>
    </row>
    <row r="58" spans="1:4">
      <c r="A58" s="9">
        <v>43956</v>
      </c>
      <c r="B58">
        <v>0.78342393103153996</v>
      </c>
      <c r="C58">
        <v>0.723666982325879</v>
      </c>
      <c r="D58">
        <v>0.84551769301371504</v>
      </c>
    </row>
    <row r="59" spans="1:4">
      <c r="A59" s="9">
        <v>43957</v>
      </c>
      <c r="B59">
        <v>0.81022698433941398</v>
      </c>
      <c r="C59">
        <v>0.74774672938050502</v>
      </c>
      <c r="D59">
        <v>0.87517847913351499</v>
      </c>
    </row>
    <row r="60" spans="1:4">
      <c r="A60" s="9">
        <v>43958</v>
      </c>
      <c r="B60">
        <v>0.79280157453355504</v>
      </c>
      <c r="C60">
        <v>0.72942449552905098</v>
      </c>
      <c r="D60">
        <v>0.85878111702174398</v>
      </c>
    </row>
    <row r="61" spans="1:4">
      <c r="A61" s="9">
        <v>43959</v>
      </c>
      <c r="B61">
        <v>0.81593603632089395</v>
      </c>
      <c r="C61">
        <v>0.75003505202387</v>
      </c>
      <c r="D61">
        <v>0.88457230489604799</v>
      </c>
    </row>
    <row r="62" spans="1:4">
      <c r="A62" s="9">
        <v>43960</v>
      </c>
      <c r="B62">
        <v>0.85127170708204503</v>
      </c>
      <c r="C62">
        <v>0.78233735995692799</v>
      </c>
      <c r="D62">
        <v>0.92307502674420505</v>
      </c>
    </row>
    <row r="63" spans="1:4">
      <c r="A63" s="9">
        <v>43961</v>
      </c>
      <c r="B63">
        <v>0.79829862074003999</v>
      </c>
      <c r="C63">
        <v>0.73018233596567705</v>
      </c>
      <c r="D63">
        <v>0.86940897742887402</v>
      </c>
    </row>
    <row r="64" spans="1:4">
      <c r="A64" s="9">
        <v>43962</v>
      </c>
      <c r="B64">
        <v>0.85978542883429399</v>
      </c>
      <c r="C64">
        <v>0.78753299434609203</v>
      </c>
      <c r="D64">
        <v>0.93516352872615505</v>
      </c>
    </row>
    <row r="65" spans="1:4">
      <c r="A65" s="9">
        <v>43963</v>
      </c>
      <c r="B65">
        <v>0.85583819805007799</v>
      </c>
      <c r="C65">
        <v>0.78231229953196602</v>
      </c>
      <c r="D65">
        <v>0.93261908672453997</v>
      </c>
    </row>
    <row r="66" spans="1:4">
      <c r="A66" s="9">
        <v>43964</v>
      </c>
      <c r="B66">
        <v>0.87915429931535605</v>
      </c>
      <c r="C66">
        <v>0.80325188608697595</v>
      </c>
      <c r="D66">
        <v>0.95843428678745701</v>
      </c>
    </row>
    <row r="67" spans="1:4">
      <c r="A67" s="9">
        <v>43965</v>
      </c>
      <c r="B67">
        <v>0.93644765588926804</v>
      </c>
      <c r="C67">
        <v>0.85677457989650296</v>
      </c>
      <c r="D67">
        <v>1.0196122024621399</v>
      </c>
    </row>
    <row r="68" spans="1:4">
      <c r="A68" s="9">
        <v>43966</v>
      </c>
      <c r="B68">
        <v>1.0494562624763</v>
      </c>
      <c r="C68">
        <v>0.96395041785961399</v>
      </c>
      <c r="D68">
        <v>1.13854360882727</v>
      </c>
    </row>
    <row r="69" spans="1:4">
      <c r="A69" s="9">
        <v>43967</v>
      </c>
      <c r="B69">
        <v>1.0671085059345</v>
      </c>
      <c r="C69">
        <v>0.98046944848517803</v>
      </c>
      <c r="D69">
        <v>1.15736325167123</v>
      </c>
    </row>
    <row r="70" spans="1:4">
      <c r="A70" s="9">
        <v>43968</v>
      </c>
      <c r="B70">
        <v>1.0565176617419501</v>
      </c>
      <c r="C70">
        <v>0.97051228117759503</v>
      </c>
      <c r="D70">
        <v>1.1461221585753401</v>
      </c>
    </row>
    <row r="71" spans="1:4">
      <c r="A71" s="9">
        <v>43969</v>
      </c>
      <c r="B71">
        <v>1.05095140536251</v>
      </c>
      <c r="C71">
        <v>0.96562415074943797</v>
      </c>
      <c r="D71">
        <v>1.1398396030904301</v>
      </c>
    </row>
    <row r="72" spans="1:4">
      <c r="A72" s="9">
        <v>43970</v>
      </c>
      <c r="B72">
        <v>1.06101013030493</v>
      </c>
      <c r="C72">
        <v>0.97575712967348305</v>
      </c>
      <c r="D72">
        <v>1.1497826134064</v>
      </c>
    </row>
    <row r="73" spans="1:4">
      <c r="A73" s="9">
        <v>43971</v>
      </c>
      <c r="B73">
        <v>1.03708084001337</v>
      </c>
      <c r="C73">
        <v>0.95331857788724494</v>
      </c>
      <c r="D73">
        <v>1.12431973607962</v>
      </c>
    </row>
    <row r="74" spans="1:4">
      <c r="A74" s="9">
        <v>43972</v>
      </c>
      <c r="B74">
        <v>0.99144579436314795</v>
      </c>
      <c r="C74">
        <v>0.91001759990559505</v>
      </c>
      <c r="D74">
        <v>1.0763132820827701</v>
      </c>
    </row>
    <row r="75" spans="1:4">
      <c r="A75" s="9">
        <v>43973</v>
      </c>
      <c r="B75">
        <v>0.98078683516241305</v>
      </c>
      <c r="C75">
        <v>0.90001663189701397</v>
      </c>
      <c r="D75">
        <v>1.06497815094924</v>
      </c>
    </row>
    <row r="76" spans="1:4">
      <c r="A76" s="9">
        <v>43974</v>
      </c>
      <c r="B76">
        <v>0.99905809277747704</v>
      </c>
      <c r="C76">
        <v>0.91751457483796806</v>
      </c>
      <c r="D76">
        <v>1.0840234468857699</v>
      </c>
    </row>
    <row r="77" spans="1:4">
      <c r="A77" s="9">
        <v>43975</v>
      </c>
      <c r="B77">
        <v>0.93739870171726103</v>
      </c>
      <c r="C77">
        <v>0.85840123859334405</v>
      </c>
      <c r="D77">
        <v>1.0198237193389299</v>
      </c>
    </row>
    <row r="78" spans="1:4">
      <c r="A78" s="9">
        <v>43976</v>
      </c>
      <c r="B78">
        <v>0.91794228227627495</v>
      </c>
      <c r="C78">
        <v>0.83954125475798302</v>
      </c>
      <c r="D78">
        <v>0.99979294317865297</v>
      </c>
    </row>
    <row r="79" spans="1:4">
      <c r="A79" s="9">
        <v>43977</v>
      </c>
      <c r="B79">
        <v>0.88004787289848796</v>
      </c>
      <c r="C79">
        <v>0.80283358096787705</v>
      </c>
      <c r="D79">
        <v>0.96075656396859299</v>
      </c>
    </row>
    <row r="80" spans="1:4">
      <c r="A80" s="9">
        <v>43978</v>
      </c>
      <c r="B80">
        <v>0.89045503886556998</v>
      </c>
      <c r="C80">
        <v>0.81200559562432695</v>
      </c>
      <c r="D80">
        <v>0.97247010074957696</v>
      </c>
    </row>
    <row r="81" spans="1:4">
      <c r="A81" s="9">
        <v>43979</v>
      </c>
      <c r="B81">
        <v>0.80245570747981099</v>
      </c>
      <c r="C81">
        <v>0.727186592318117</v>
      </c>
      <c r="D81">
        <v>0.88137826882868098</v>
      </c>
    </row>
    <row r="82" spans="1:4">
      <c r="A82" s="9">
        <v>43980</v>
      </c>
      <c r="B82">
        <v>0.88339836027626195</v>
      </c>
      <c r="C82">
        <v>0.80304040898218798</v>
      </c>
      <c r="D82">
        <v>0.967533184912717</v>
      </c>
    </row>
    <row r="83" spans="1:4">
      <c r="A83" s="9">
        <v>43981</v>
      </c>
      <c r="B83">
        <v>0.92271681088060797</v>
      </c>
      <c r="C83">
        <v>0.83914970938759204</v>
      </c>
      <c r="D83">
        <v>1.01019359136113</v>
      </c>
    </row>
    <row r="84" spans="1:4">
      <c r="A84" s="9">
        <v>43982</v>
      </c>
      <c r="B84">
        <v>0.83630927702563995</v>
      </c>
      <c r="C84">
        <v>0.75575924600642597</v>
      </c>
      <c r="D84">
        <v>0.92087945073663202</v>
      </c>
    </row>
    <row r="85" spans="1:4">
      <c r="A85" s="9">
        <v>43983</v>
      </c>
      <c r="B85">
        <v>0.77825966926991597</v>
      </c>
      <c r="C85">
        <v>0.69950578898824001</v>
      </c>
      <c r="D85">
        <v>0.86115389736171299</v>
      </c>
    </row>
    <row r="86" spans="1:4">
      <c r="A86" s="9">
        <v>43984</v>
      </c>
      <c r="B86">
        <v>0.77781425297963902</v>
      </c>
      <c r="C86">
        <v>0.69755418950638404</v>
      </c>
      <c r="D86">
        <v>0.86238164987312604</v>
      </c>
    </row>
    <row r="87" spans="1:4">
      <c r="A87" s="9">
        <v>43985</v>
      </c>
      <c r="B87">
        <v>0.86382412856824198</v>
      </c>
      <c r="C87">
        <v>0.777119904726708</v>
      </c>
      <c r="D87">
        <v>0.955047749644652</v>
      </c>
    </row>
    <row r="88" spans="1:4">
      <c r="A88" s="9">
        <v>43986</v>
      </c>
      <c r="B88">
        <v>0.87592842842408003</v>
      </c>
      <c r="C88">
        <v>0.78667910421981602</v>
      </c>
      <c r="D88">
        <v>0.96990406641161198</v>
      </c>
    </row>
    <row r="89" spans="1:4">
      <c r="A89" s="9">
        <v>43987</v>
      </c>
      <c r="B89">
        <v>1.0205096786637999</v>
      </c>
      <c r="C89">
        <v>0.92221818707096603</v>
      </c>
      <c r="D89">
        <v>1.1237067651594701</v>
      </c>
    </row>
    <row r="90" spans="1:4">
      <c r="A90" s="9">
        <v>43988</v>
      </c>
      <c r="B90">
        <v>1.04375807480322</v>
      </c>
      <c r="C90">
        <v>0.94335149317275302</v>
      </c>
      <c r="D90">
        <v>1.1491693066525599</v>
      </c>
    </row>
    <row r="91" spans="1:4">
      <c r="A91" s="9">
        <v>43989</v>
      </c>
      <c r="B91">
        <v>1.0497734334905799</v>
      </c>
      <c r="C91">
        <v>0.94891254606410302</v>
      </c>
      <c r="D91">
        <v>1.15565510527434</v>
      </c>
    </row>
    <row r="92" spans="1:4">
      <c r="A92" s="9">
        <v>43990</v>
      </c>
      <c r="B92">
        <v>1.0461948817284901</v>
      </c>
      <c r="C92">
        <v>0.94580128742382097</v>
      </c>
      <c r="D92">
        <v>1.1515795437252201</v>
      </c>
    </row>
    <row r="93" spans="1:4">
      <c r="A93" s="9">
        <v>43991</v>
      </c>
      <c r="B93">
        <v>0.95044677264977595</v>
      </c>
      <c r="C93">
        <v>0.85530351105094704</v>
      </c>
      <c r="D93">
        <v>1.0505353115249001</v>
      </c>
    </row>
    <row r="94" spans="1:4">
      <c r="A94" s="9">
        <v>43992</v>
      </c>
      <c r="B94">
        <v>0.99028317253531795</v>
      </c>
      <c r="C94">
        <v>0.89320690825554305</v>
      </c>
      <c r="D94">
        <v>1.0922950788319301</v>
      </c>
    </row>
    <row r="95" spans="1:4">
      <c r="A95" s="9">
        <v>43993</v>
      </c>
      <c r="B95">
        <v>0.94330440238290403</v>
      </c>
      <c r="C95">
        <v>0.84849497778220195</v>
      </c>
      <c r="D95">
        <v>1.0430627212515</v>
      </c>
    </row>
    <row r="96" spans="1:4">
      <c r="A96" s="9">
        <v>43994</v>
      </c>
      <c r="B96">
        <v>0.96062188546691496</v>
      </c>
      <c r="C96">
        <v>0.86458839131550302</v>
      </c>
      <c r="D96">
        <v>1.06163990805754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NACIONAL</vt:lpstr>
      <vt:lpstr>REGIÕES</vt:lpstr>
      <vt:lpstr>EKL - Rt-PT-7</vt:lpstr>
      <vt:lpstr>ISCIII</vt:lpstr>
      <vt:lpstr>Rt Graph Calculator</vt:lpstr>
      <vt:lpstr>AGES</vt:lpstr>
      <vt:lpstr>BEAR PT - EKL</vt:lpstr>
      <vt:lpstr>ISCIII!_1_1</vt:lpstr>
      <vt:lpstr>ISCIII!_2_1</vt:lpstr>
      <vt:lpstr>ISCIII!_3_1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2020-06-20T18:38:32Z</dcterms:modified>
</cp:coreProperties>
</file>